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AER ECM (AGN)" sheetId="1" r:id="rId1"/>
    <sheet name="Sheet1" sheetId="2" r:id="rId2"/>
  </sheets>
  <externalReferences>
    <externalReference r:id="rId3"/>
    <externalReference r:id="rId4"/>
  </externalReferences>
  <definedNames>
    <definedName name="anscount" hidden="1">1</definedName>
    <definedName name="CRCP_span">CONCATENATE([1]!CRCP_y1, " to ",[1]!CRCP_y5)</definedName>
    <definedName name="CRCP_y1">'[1]AGN business details'!$C$38</definedName>
    <definedName name="CRCP_y2">'[1]AGN business details'!$D$38</definedName>
    <definedName name="CRCP_y3">'[1]AGN business details'!$E$38</definedName>
    <definedName name="CRCP_y4">'[1]AGN business details'!$F$38</definedName>
    <definedName name="CRCP_y5">'[1]AGN business details'!$G$38</definedName>
    <definedName name="CRCP_y6">'[1]AGN business details'!$H$38</definedName>
    <definedName name="dms_ABN_List">'[1]AGN business details'!$K$27:$K$48</definedName>
    <definedName name="dms_AGN_Assets">'[1]18 - Tax depreciation'!$B$19:$B$25</definedName>
    <definedName name="dms_DollarReal">'[1]AGN business details'!$C$55</definedName>
    <definedName name="dms_DollarRealPrev_y5">'[1]AGN business details'!$C$56</definedName>
    <definedName name="dms_ESCALATOR_rows" localSheetId="0">#REF!</definedName>
    <definedName name="dms_ESCALATOR_rows">#REF!</definedName>
    <definedName name="dms_Model">'[1]AGN business details'!$C$49</definedName>
    <definedName name="dms_RPT">'[1]AGN business details'!$C$48</definedName>
    <definedName name="dms_TradingName">'[1]AGN business details'!$C$14</definedName>
    <definedName name="dms_TradingName_List">'[1]AGN business details'!$J$27:$J$48</definedName>
    <definedName name="dms_UnitofMeasure" localSheetId="0">#REF!</definedName>
    <definedName name="dms_UnitofMeasure">#REF!</definedName>
    <definedName name="EBSS" localSheetId="0">'AER ECM (AGN)'!$B$1</definedName>
    <definedName name="FRCP">'[1]AGN business details'!$C$35:$G$35</definedName>
    <definedName name="FRCP_span">CONCATENATE(FRCP_y1, " to ", FRCP_y5)</definedName>
    <definedName name="FRCP_y1">'[1]AGN business details'!$C$35</definedName>
    <definedName name="FRCP_y2">'[1]AGN business details'!$D$35</definedName>
    <definedName name="FRCP_y3">'[1]AGN business details'!$E$35</definedName>
    <definedName name="FRCP_y4">'[1]AGN business details'!$F$35</definedName>
    <definedName name="FRCP_y5">'[1]AGN business details'!$G$35</definedName>
    <definedName name="OHFY15">'[2]4.Connections market expansn'!$K$16</definedName>
    <definedName name="OHFY16">'[2]4.Connections market expansn'!$L$16</definedName>
    <definedName name="PRCP">'[1]AGN business details'!$C$41:$G$41</definedName>
    <definedName name="PRCP_y1">'[1]AGN business details'!$C$41</definedName>
    <definedName name="PRCP_y2">'[1]AGN business details'!$D$41</definedName>
    <definedName name="PRCP_y3">'[1]AGN business details'!$E$41</definedName>
    <definedName name="PRCP_y4">'[1]AGN business details'!$F$41</definedName>
    <definedName name="PRCP_y5">'[1]AGN business details'!$G$41</definedName>
    <definedName name="_xlnm.Print_Area" localSheetId="0">'AER ECM (AGN)'!$C$1:$AG$87</definedName>
    <definedName name="RCP_1to5">"2015-16 to 2019-20"</definedName>
    <definedName name="SheetHeader">'[1]AGN business details'!$B$1</definedName>
    <definedName name="Z_65AA5D9F_EAB2_4AE9_8312_C635471C3B36_.wvu.Cols" localSheetId="0" hidden="1">'AER ECM (AGN)'!$A:$A</definedName>
    <definedName name="Z_65AA5D9F_EAB2_4AE9_8312_C635471C3B36_.wvu.PrintArea" localSheetId="0" hidden="1">'AER ECM (AGN)'!$C$1:$AG$87</definedName>
    <definedName name="Z_AD82CAB8_13CB_4322_B870_458B274F9586_.wvu.Cols" localSheetId="0" hidden="1">'AER ECM (AGN)'!$A:$A</definedName>
    <definedName name="Z_AD82CAB8_13CB_4322_B870_458B274F9586_.wvu.PrintArea" localSheetId="0" hidden="1">'AER ECM (AGN)'!$C$1:$AG$87</definedName>
    <definedName name="Z_BA4931D1_AEF5_480A_A46B_1487D3A19BFD_.wvu.Cols" localSheetId="0" hidden="1">'AER ECM (AGN)'!$A:$A</definedName>
    <definedName name="Z_BA4931D1_AEF5_480A_A46B_1487D3A19BFD_.wvu.PrintArea" localSheetId="0" hidden="1">'AER ECM (AGN)'!$C$1:$AG$87</definedName>
  </definedNames>
  <calcPr calcId="145621" concurrentCalc="0"/>
</workbook>
</file>

<file path=xl/calcChain.xml><?xml version="1.0" encoding="utf-8"?>
<calcChain xmlns="http://schemas.openxmlformats.org/spreadsheetml/2006/main">
  <c r="C25" i="1" l="1"/>
  <c r="C1" i="1"/>
  <c r="C2" i="1"/>
  <c r="C3" i="1"/>
  <c r="D18" i="1"/>
  <c r="E18" i="1"/>
  <c r="F18" i="1"/>
  <c r="G18" i="1"/>
  <c r="H18" i="1"/>
  <c r="I18" i="1"/>
  <c r="M18" i="1"/>
  <c r="N18" i="1"/>
  <c r="O18" i="1"/>
  <c r="P18" i="1"/>
  <c r="Q18" i="1"/>
  <c r="R18" i="1"/>
  <c r="D19" i="1"/>
  <c r="E19" i="1"/>
  <c r="O19" i="1"/>
  <c r="F19" i="1"/>
  <c r="N19" i="1"/>
  <c r="F20" i="1"/>
  <c r="G20" i="1"/>
  <c r="P19" i="1"/>
  <c r="H20" i="1"/>
  <c r="Q19" i="1"/>
  <c r="I20" i="1"/>
  <c r="R19" i="1"/>
  <c r="Q20" i="1"/>
  <c r="K20" i="1"/>
  <c r="D29" i="1"/>
  <c r="F29" i="1"/>
  <c r="L29" i="1"/>
  <c r="N29" i="1"/>
  <c r="D30" i="1"/>
  <c r="E30" i="1"/>
  <c r="F30" i="1"/>
  <c r="G30" i="1"/>
  <c r="H30" i="1"/>
  <c r="I30" i="1"/>
  <c r="J30" i="1"/>
  <c r="L30" i="1"/>
  <c r="M30" i="1"/>
  <c r="N30" i="1"/>
  <c r="O30" i="1"/>
  <c r="P30" i="1"/>
  <c r="Q30" i="1"/>
  <c r="R30" i="1"/>
  <c r="S30" i="1" a="1"/>
  <c r="S30" i="1"/>
  <c r="V30" i="1"/>
  <c r="F40" i="1"/>
  <c r="G40" i="1"/>
  <c r="H40" i="1"/>
  <c r="I40" i="1"/>
  <c r="J40" i="1"/>
  <c r="L44" i="1"/>
  <c r="N44" i="1"/>
  <c r="D45" i="1"/>
  <c r="E45" i="1"/>
  <c r="F45" i="1"/>
  <c r="G45" i="1"/>
  <c r="H45" i="1"/>
  <c r="I45" i="1"/>
  <c r="J45" i="1"/>
  <c r="L45" i="1"/>
  <c r="M45" i="1"/>
  <c r="N45" i="1"/>
  <c r="O45" i="1"/>
  <c r="P45" i="1"/>
  <c r="Q45" i="1"/>
  <c r="R45" i="1"/>
  <c r="C48" i="1"/>
  <c r="C49" i="1"/>
  <c r="C50" i="1"/>
  <c r="C51" i="1"/>
  <c r="F55" i="1"/>
  <c r="G55" i="1"/>
  <c r="H55" i="1"/>
  <c r="I55" i="1"/>
  <c r="L57" i="1"/>
  <c r="N60" i="1"/>
  <c r="L61" i="1"/>
  <c r="L62" i="1"/>
  <c r="L63" i="1"/>
  <c r="L64" i="1"/>
  <c r="L65" i="1"/>
  <c r="E73" i="1"/>
  <c r="E74" i="1" a="1"/>
  <c r="E74" i="1"/>
  <c r="J75" i="1"/>
  <c r="J77" i="1"/>
  <c r="J87" i="1"/>
  <c r="J78" i="1"/>
  <c r="J79" i="1"/>
  <c r="J80" i="1"/>
  <c r="J81" i="1"/>
  <c r="J82" i="1"/>
  <c r="J83" i="1"/>
  <c r="J84" i="1"/>
  <c r="J85" i="1"/>
  <c r="J86" i="1"/>
  <c r="E87" i="1"/>
  <c r="F87" i="1"/>
  <c r="G87" i="1"/>
  <c r="H87" i="1"/>
  <c r="I87" i="1"/>
  <c r="H74" i="1"/>
  <c r="F74" i="1"/>
  <c r="I74" i="1"/>
  <c r="G74" i="1"/>
  <c r="T30" i="1"/>
  <c r="Q48" i="1"/>
  <c r="Q50" i="1"/>
  <c r="P20" i="1"/>
  <c r="Q46" i="1"/>
  <c r="Q49" i="1"/>
  <c r="Q51" i="1"/>
  <c r="Q52" i="1"/>
  <c r="Q53" i="1"/>
  <c r="Q54" i="1"/>
  <c r="W30" i="1"/>
  <c r="U30" i="1"/>
  <c r="O20" i="1"/>
  <c r="P46" i="1"/>
  <c r="P49" i="1"/>
  <c r="P51" i="1"/>
  <c r="P52" i="1"/>
  <c r="P53" i="1"/>
  <c r="P54" i="1"/>
  <c r="P48" i="1"/>
  <c r="P50" i="1"/>
  <c r="Q55" i="1"/>
  <c r="O48" i="1"/>
  <c r="O50" i="1"/>
  <c r="N20" i="1"/>
  <c r="O46" i="1"/>
  <c r="O49" i="1"/>
  <c r="O51" i="1"/>
  <c r="O52" i="1"/>
  <c r="O53" i="1"/>
  <c r="O54" i="1"/>
  <c r="P55" i="1"/>
  <c r="M20" i="1"/>
  <c r="N46" i="1"/>
  <c r="N49" i="1"/>
  <c r="N51" i="1"/>
  <c r="N52" i="1"/>
  <c r="N53" i="1"/>
  <c r="N54" i="1"/>
  <c r="N48" i="1"/>
  <c r="N50" i="1"/>
  <c r="O55" i="1"/>
  <c r="N31" i="1"/>
  <c r="P31" i="1"/>
  <c r="R31" i="1"/>
  <c r="O33" i="1"/>
  <c r="Q33" i="1"/>
  <c r="N34" i="1"/>
  <c r="P34" i="1"/>
  <c r="R34" i="1"/>
  <c r="O35" i="1"/>
  <c r="Q35" i="1"/>
  <c r="N36" i="1"/>
  <c r="P36" i="1"/>
  <c r="R36" i="1"/>
  <c r="O37" i="1"/>
  <c r="Q37" i="1"/>
  <c r="N38" i="1"/>
  <c r="P38" i="1"/>
  <c r="R38" i="1"/>
  <c r="O39" i="1"/>
  <c r="Q39" i="1"/>
  <c r="O31" i="1"/>
  <c r="Q31" i="1"/>
  <c r="N33" i="1"/>
  <c r="P33" i="1"/>
  <c r="R33" i="1"/>
  <c r="O34" i="1"/>
  <c r="Q34" i="1"/>
  <c r="N35" i="1"/>
  <c r="P35" i="1"/>
  <c r="R35" i="1"/>
  <c r="O36" i="1"/>
  <c r="Q36" i="1"/>
  <c r="N37" i="1"/>
  <c r="P37" i="1"/>
  <c r="R37" i="1"/>
  <c r="O38" i="1"/>
  <c r="Q38" i="1"/>
  <c r="N39" i="1"/>
  <c r="P39" i="1"/>
  <c r="R39" i="1"/>
  <c r="N55" i="1"/>
  <c r="O40" i="1"/>
  <c r="R40" i="1"/>
  <c r="N40" i="1"/>
  <c r="N58" i="1"/>
  <c r="Q40" i="1"/>
  <c r="P40" i="1"/>
  <c r="P58" i="1"/>
  <c r="Q63" i="1"/>
  <c r="S63" i="1"/>
  <c r="P63" i="1"/>
  <c r="R63" i="1"/>
  <c r="T63" i="1"/>
  <c r="O61" i="1"/>
  <c r="Q61" i="1"/>
  <c r="N61" i="1"/>
  <c r="P61" i="1"/>
  <c r="R61" i="1"/>
  <c r="O58" i="1"/>
  <c r="Q58" i="1"/>
  <c r="R55" i="1"/>
  <c r="R58" i="1"/>
  <c r="S65" i="1"/>
  <c r="U65" i="1"/>
  <c r="R65" i="1"/>
  <c r="T65" i="1"/>
  <c r="V65" i="1"/>
  <c r="V66" i="1"/>
  <c r="V68" i="1"/>
  <c r="P62" i="1"/>
  <c r="R62" i="1"/>
  <c r="O62" i="1"/>
  <c r="Q62" i="1"/>
  <c r="S62" i="1"/>
  <c r="R64" i="1"/>
  <c r="T64" i="1"/>
  <c r="T66" i="1"/>
  <c r="T68" i="1"/>
  <c r="Q64" i="1"/>
  <c r="S64" i="1"/>
  <c r="U64" i="1"/>
  <c r="U66" i="1"/>
  <c r="U68" i="1"/>
  <c r="R66" i="1"/>
  <c r="R68" i="1"/>
  <c r="S66" i="1"/>
  <c r="S68" i="1"/>
  <c r="W68" i="1"/>
  <c r="W66" i="1"/>
</calcChain>
</file>

<file path=xl/sharedStrings.xml><?xml version="1.0" encoding="utf-8"?>
<sst xmlns="http://schemas.openxmlformats.org/spreadsheetml/2006/main" count="81" uniqueCount="70">
  <si>
    <t>Adjusted forecast opex ($million, 2015-16)</t>
  </si>
  <si>
    <t>ED_EBS752_99999</t>
  </si>
  <si>
    <t>ED_EBS752_00011</t>
  </si>
  <si>
    <t>ED_EBS752_00010</t>
  </si>
  <si>
    <t>ED_EBS752_00009</t>
  </si>
  <si>
    <t>ED_EBS752_00008</t>
  </si>
  <si>
    <t>ED_EBS752_00007</t>
  </si>
  <si>
    <t>ED_EBS752_00006</t>
  </si>
  <si>
    <t>ED_EBS752_00005</t>
  </si>
  <si>
    <t>ED_EBS752_00004</t>
  </si>
  <si>
    <t>ED_EBS752_00003</t>
  </si>
  <si>
    <t>Debt raising costs</t>
  </si>
  <si>
    <t>ED_EBS752_00002</t>
  </si>
  <si>
    <t xml:space="preserve">Less excluded costs </t>
  </si>
  <si>
    <t>ED_EBS752_00001</t>
  </si>
  <si>
    <t>Total</t>
  </si>
  <si>
    <t>Forthcoming regulatory control period</t>
  </si>
  <si>
    <t xml:space="preserve"> </t>
  </si>
  <si>
    <t>PTRM inputs</t>
  </si>
  <si>
    <t>Total Carryover Amount ($million, 2015-16)</t>
  </si>
  <si>
    <t xml:space="preserve">Total </t>
  </si>
  <si>
    <t>Carryover</t>
  </si>
  <si>
    <t>ED_EBS751_00021</t>
  </si>
  <si>
    <t>Movements in provisions related to opex</t>
  </si>
  <si>
    <t>Capitalisation policy changes</t>
  </si>
  <si>
    <t>ED_EBS751_00018</t>
  </si>
  <si>
    <t>Opex associated with approved cost pass through</t>
  </si>
  <si>
    <t>ED_EBS751_00017</t>
  </si>
  <si>
    <t>ED_EBS751_00016</t>
  </si>
  <si>
    <t>ED_EBS751_00013</t>
  </si>
  <si>
    <t>Less approved excludable costs</t>
  </si>
  <si>
    <t>Total opex (actual) (excludes debt raising costs)</t>
  </si>
  <si>
    <t>ED_EBS751_00012</t>
  </si>
  <si>
    <t>$m, Actual</t>
  </si>
  <si>
    <t>Current regulatory control period</t>
  </si>
  <si>
    <t>Previous period</t>
  </si>
  <si>
    <t>ED_EBS751_00011</t>
  </si>
  <si>
    <t>Change in scope adjustment</t>
  </si>
  <si>
    <t>ED_EBS751_00008</t>
  </si>
  <si>
    <t>Retailer of last resort costs</t>
  </si>
  <si>
    <t>Other specific non controllable costs</t>
  </si>
  <si>
    <t>Superannuation costs for defined benefits and retirement schemes</t>
  </si>
  <si>
    <t>Insurance</t>
  </si>
  <si>
    <t>ED_EBS751_00007</t>
  </si>
  <si>
    <t>ED_EBS751_00004</t>
  </si>
  <si>
    <t xml:space="preserve">Lless approved excludable costs - allowance </t>
  </si>
  <si>
    <t>Total opex allowance (excludes debt raising costs, from Table 3.1 of Envestra's AAI July 2011)</t>
  </si>
  <si>
    <t>ED_EBS751_00003</t>
  </si>
  <si>
    <t>ABS CPI index - March (rebased index in March 2012), one year lagged</t>
  </si>
  <si>
    <t>ED_EBS751_00002</t>
  </si>
  <si>
    <t>Inflation rate (per cent) one year lagged</t>
  </si>
  <si>
    <t>ABS CPI index - March (old base), one year lagged</t>
  </si>
  <si>
    <t>ED_EBS751_00001</t>
  </si>
  <si>
    <t>Estimate</t>
  </si>
  <si>
    <t>Actual</t>
  </si>
  <si>
    <t>Actual and estimated inflation</t>
  </si>
  <si>
    <t>ABS CPI index (rebased index)</t>
  </si>
  <si>
    <t>ED_EBSCPI_00002</t>
  </si>
  <si>
    <t>ABS CPI index (old base)</t>
  </si>
  <si>
    <t>ED_EBSCPI_00001</t>
  </si>
  <si>
    <t xml:space="preserve">CPI </t>
  </si>
  <si>
    <r>
      <t>The DNSP is required to populate all input cells (yellow) in table 7.5.1 presented below.
Efficiency gains are calculated using the formulae below.  Adjusted target and actual amounts are used to calculate the carry-over amounts.
For the first application of the scheme, the efficiency carry forward amount for the first year of the regulatory period is expressed mathematically as: 
                 E</t>
    </r>
    <r>
      <rPr>
        <vertAlign val="subscript"/>
        <sz val="10"/>
        <rFont val="Arial"/>
        <family val="2"/>
      </rPr>
      <t>1</t>
    </r>
    <r>
      <rPr>
        <sz val="10"/>
        <rFont val="Arial"/>
        <family val="2"/>
      </rPr>
      <t xml:space="preserve"> = F</t>
    </r>
    <r>
      <rPr>
        <vertAlign val="subscript"/>
        <sz val="10"/>
        <rFont val="Arial"/>
        <family val="2"/>
      </rPr>
      <t>1</t>
    </r>
    <r>
      <rPr>
        <sz val="10"/>
        <rFont val="Arial"/>
        <family val="2"/>
      </rPr>
      <t xml:space="preserve"> – A</t>
    </r>
    <r>
      <rPr>
        <vertAlign val="subscript"/>
        <sz val="10"/>
        <rFont val="Arial"/>
        <family val="2"/>
      </rPr>
      <t>1</t>
    </r>
    <r>
      <rPr>
        <sz val="10"/>
        <rFont val="Arial"/>
        <family val="2"/>
      </rPr>
      <t xml:space="preserve"> where A</t>
    </r>
    <r>
      <rPr>
        <vertAlign val="subscript"/>
        <sz val="10"/>
        <rFont val="Arial"/>
        <family val="2"/>
      </rPr>
      <t>1</t>
    </r>
    <r>
      <rPr>
        <sz val="10"/>
        <rFont val="Arial"/>
        <family val="2"/>
      </rPr>
      <t xml:space="preserve"> is the actual operating cost for year 1 and F</t>
    </r>
    <r>
      <rPr>
        <vertAlign val="subscript"/>
        <sz val="10"/>
        <rFont val="Arial"/>
        <family val="2"/>
      </rPr>
      <t>1</t>
    </r>
    <r>
      <rPr>
        <sz val="10"/>
        <rFont val="Arial"/>
        <family val="2"/>
      </rPr>
      <t xml:space="preserve"> is the regulatory target operating cost for that year. 
For savings that arose in the second to fifth year of the regulatory period, the efficiency carry forward amount is calculated as:
                 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 where: Et is the efficiency benefit/loss in year t;
                 A</t>
    </r>
    <r>
      <rPr>
        <vertAlign val="subscript"/>
        <sz val="10"/>
        <rFont val="Arial"/>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
                 F</t>
    </r>
    <r>
      <rPr>
        <vertAlign val="subscript"/>
        <sz val="10"/>
        <rFont val="Arial"/>
        <family val="2"/>
      </rPr>
      <t>t</t>
    </r>
    <r>
      <rPr>
        <sz val="10"/>
        <rFont val="Arial"/>
        <family val="2"/>
      </rPr>
      <t>, F</t>
    </r>
    <r>
      <rPr>
        <vertAlign val="subscript"/>
        <sz val="10"/>
        <rFont val="Arial"/>
        <family val="2"/>
      </rPr>
      <t>t-1</t>
    </r>
    <r>
      <rPr>
        <sz val="10"/>
        <rFont val="Arial"/>
        <family val="2"/>
      </rPr>
      <t xml:space="preserve"> is the forecast operating cost for the years t and t-1 respectively 
Because the revenue determination will  occur prior to the completion of the current period, opex for the final year will be estimated as follows:
                 A</t>
    </r>
    <r>
      <rPr>
        <vertAlign val="subscript"/>
        <sz val="10"/>
        <rFont val="Arial"/>
        <family val="2"/>
      </rPr>
      <t>5</t>
    </r>
    <r>
      <rPr>
        <sz val="10"/>
        <rFont val="Arial"/>
        <family val="2"/>
      </rPr>
      <t xml:space="preserve"> = F</t>
    </r>
    <r>
      <rPr>
        <vertAlign val="subscript"/>
        <sz val="10"/>
        <rFont val="Arial"/>
        <family val="2"/>
      </rPr>
      <t>5</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r>
      <rPr>
        <sz val="10"/>
        <rFont val="Arial"/>
        <family val="2"/>
      </rPr>
      <t>)</t>
    </r>
  </si>
  <si>
    <t>Instructions</t>
  </si>
  <si>
    <t>Forecast opex ($million, 2015-16, excluding debt raising costs)</t>
  </si>
  <si>
    <t>7.5 EFFICIENCY CARRYOVER MECHANISM FOR OPEX</t>
  </si>
  <si>
    <t>Table 7.5.1.1 - Opex allowance applicable to ECM (ECM target)</t>
  </si>
  <si>
    <t>Forecast opex for ECM purposes</t>
  </si>
  <si>
    <t>Table 7.5.1.2 - Actual and estimated opex applicable to ECM</t>
  </si>
  <si>
    <t>Actual opex for ECM purposes</t>
  </si>
  <si>
    <t>Table 7.5.2 - Proposed forecast opex for the ECM for the forthcoming regulatory control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</si>
</sst>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_ ;\-#,##0.0\ "/>
    <numFmt numFmtId="166" formatCode="_(* #,##0.00_);_(* \(#,##0.00\);_(* &quot;-&quot;??_);_(@_)"/>
    <numFmt numFmtId="167" formatCode="0.000"/>
    <numFmt numFmtId="168" formatCode="#,##0_ ;\(#,##0\)_ "/>
    <numFmt numFmtId="169" formatCode="_-* #,##0_-;\-* #,##0_-;_-* &quot;-&quot;??_-;_-@_-"/>
    <numFmt numFmtId="170" formatCode="0.000000"/>
    <numFmt numFmtId="171" formatCode="mmm\ yyyy"/>
    <numFmt numFmtId="172" formatCode="_([$€-2]* #,##0.00_);_([$€-2]* \(#,##0.00\);_([$€-2]* &quot;-&quot;??_)"/>
    <numFmt numFmtId="173" formatCode="_-* #,##0.00_-;[Red]\(#,##0.00\)_-;_-* &quot;-&quot;??_-;_-@_-"/>
    <numFmt numFmtId="174" formatCode="_(* #,##0_);_(* \(#,##0\);_(* &quot;-&quot;_);_(@_)"/>
    <numFmt numFmtId="175" formatCode="_(&quot;$&quot;* #,##0.00_);_(&quot;$&quot;* \(#,##0.00\);_(&quot;$&quot;* &quot;-&quot;??_);_(@_)"/>
    <numFmt numFmtId="176" formatCode="mm/dd/yy"/>
    <numFmt numFmtId="177" formatCode="0_);[Red]\(0\)"/>
    <numFmt numFmtId="178" formatCode="0.0%"/>
    <numFmt numFmtId="179" formatCode="_(* #,##0.0_);_(* \(#,##0.0\);_(* &quot;-&quot;?_);_(@_)"/>
    <numFmt numFmtId="180" formatCode="_(* #,##0_);_(* \(#,##0\);_(* &quot;-&quot;?_);_(@_)"/>
    <numFmt numFmtId="181" formatCode="#,##0.000_ ;[Red]\-#,##0.000\ "/>
    <numFmt numFmtId="182" formatCode="#,##0.0_);\(#,##0.0\)"/>
    <numFmt numFmtId="183" formatCode="#,##0_ ;\-#,##0\ "/>
    <numFmt numFmtId="184" formatCode="#,##0;[Red]\(#,##0.0\)"/>
    <numFmt numFmtId="185" formatCode="#,##0_ ;[Red]\(#,##0\)\ "/>
    <numFmt numFmtId="186" formatCode="#,##0.00;\(#,##0.00\)"/>
    <numFmt numFmtId="187" formatCode="_)d\-mmm\-yy_)"/>
    <numFmt numFmtId="188" formatCode="_(#,##0.0_);\(#,##0.0\);_(&quot;-&quot;_)"/>
    <numFmt numFmtId="189" formatCode="_(###0_);\(###0\);_(###0_)"/>
    <numFmt numFmtId="190" formatCode="#,##0.0000_);[Red]\(#,##0.0000\)"/>
  </numFmts>
  <fonts count="93">
    <font>
      <sz val="10"/>
      <name val="Arial"/>
      <family val="2"/>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color theme="0"/>
      <name val="Arial"/>
      <family val="2"/>
    </font>
    <font>
      <b/>
      <sz val="10"/>
      <color theme="0"/>
      <name val="Arial"/>
      <family val="2"/>
    </font>
    <font>
      <sz val="10"/>
      <name val="Arial"/>
      <family val="2"/>
    </font>
    <font>
      <i/>
      <sz val="10"/>
      <name val="Arial"/>
      <family val="2"/>
    </font>
    <font>
      <sz val="10"/>
      <color rgb="FFFF0000"/>
      <name val="Arial"/>
      <family val="2"/>
    </font>
    <font>
      <b/>
      <sz val="10"/>
      <name val="Arial"/>
      <family val="2"/>
    </font>
    <font>
      <sz val="5"/>
      <name val="Arial"/>
      <family val="2"/>
    </font>
    <font>
      <b/>
      <sz val="14"/>
      <color theme="0"/>
      <name val="Arial"/>
      <family val="2"/>
    </font>
    <font>
      <b/>
      <sz val="12"/>
      <color theme="0"/>
      <name val="Calibri"/>
      <family val="2"/>
      <scheme val="minor"/>
    </font>
    <font>
      <vertAlign val="superscript"/>
      <sz val="5"/>
      <name val="Arial"/>
      <family val="2"/>
    </font>
    <font>
      <sz val="11"/>
      <color theme="1"/>
      <name val="Arial"/>
      <family val="2"/>
    </font>
    <font>
      <b/>
      <sz val="14"/>
      <name val="Arial"/>
      <family val="2"/>
    </font>
    <font>
      <sz val="12"/>
      <color theme="1"/>
      <name val="Calibri"/>
      <family val="2"/>
      <scheme val="minor"/>
    </font>
    <font>
      <b/>
      <sz val="11"/>
      <color theme="1"/>
      <name val="Arial"/>
      <family val="2"/>
    </font>
    <font>
      <b/>
      <sz val="12"/>
      <color indexed="8"/>
      <name val="Calibri"/>
      <family val="2"/>
    </font>
    <font>
      <sz val="12"/>
      <name val="Calibri"/>
      <family val="2"/>
      <scheme val="minor"/>
    </font>
    <font>
      <i/>
      <sz val="11"/>
      <color theme="1"/>
      <name val="Arial"/>
      <family val="2"/>
    </font>
    <font>
      <b/>
      <sz val="12"/>
      <color theme="1"/>
      <name val="Arial"/>
      <family val="2"/>
    </font>
    <font>
      <sz val="10"/>
      <color theme="1"/>
      <name val="Arial"/>
      <family val="2"/>
    </font>
    <font>
      <b/>
      <sz val="11"/>
      <name val="Arial"/>
      <family val="2"/>
    </font>
    <font>
      <b/>
      <sz val="12"/>
      <name val="Arial"/>
      <family val="2"/>
    </font>
    <font>
      <vertAlign val="subscript"/>
      <sz val="10"/>
      <name val="Arial"/>
      <family val="2"/>
    </font>
    <font>
      <sz val="18"/>
      <color indexed="9"/>
      <name val="Arial"/>
      <family val="2"/>
    </font>
    <font>
      <b/>
      <sz val="16"/>
      <color indexed="9"/>
      <name val="Arial"/>
      <family val="2"/>
    </font>
    <font>
      <sz val="10"/>
      <name val="Helv"/>
      <charset val="204"/>
    </font>
    <font>
      <sz val="14"/>
      <name val="System"/>
      <family val="2"/>
    </font>
    <font>
      <sz val="8"/>
      <name val="Arial"/>
      <family val="2"/>
    </font>
    <font>
      <sz val="12"/>
      <name val="Times New Roman"/>
      <family val="1"/>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theme="1" tint="0.14996795556505021"/>
      <name val="Calibri"/>
      <family val="2"/>
    </font>
    <font>
      <b/>
      <sz val="11"/>
      <color indexed="9"/>
      <name val="Calibri"/>
      <family val="2"/>
    </font>
    <font>
      <sz val="10"/>
      <name val="MS Sans Serif"/>
      <family val="2"/>
    </font>
    <font>
      <sz val="10"/>
      <name val="Verdana"/>
      <family val="2"/>
    </font>
    <font>
      <sz val="10"/>
      <color indexed="24"/>
      <name val="Arial"/>
      <family val="2"/>
    </font>
    <font>
      <b/>
      <sz val="11"/>
      <color indexed="8"/>
      <name val="Calibri"/>
      <family val="2"/>
    </font>
    <font>
      <i/>
      <sz val="11"/>
      <color indexed="23"/>
      <name val="Calibri"/>
      <family val="2"/>
    </font>
    <font>
      <sz val="10"/>
      <name val="Tahoma"/>
      <family val="2"/>
    </font>
    <font>
      <b/>
      <sz val="10"/>
      <name val="Tahoma"/>
      <family val="2"/>
    </font>
    <font>
      <sz val="9"/>
      <name val="GillSans"/>
      <family val="2"/>
    </font>
    <font>
      <sz val="9"/>
      <name val="GillSans Light"/>
      <family val="2"/>
    </font>
    <font>
      <sz val="11"/>
      <color indexed="17"/>
      <name val="Calibri"/>
      <family val="2"/>
    </font>
    <font>
      <b/>
      <sz val="15"/>
      <color indexed="62"/>
      <name val="Calibri"/>
      <family val="2"/>
    </font>
    <font>
      <b/>
      <sz val="15"/>
      <color indexed="56"/>
      <name val="Calibri"/>
      <family val="2"/>
    </font>
    <font>
      <b/>
      <sz val="9"/>
      <name val="Arial"/>
      <family val="2"/>
    </font>
    <font>
      <b/>
      <sz val="13"/>
      <color indexed="62"/>
      <name val="Calibri"/>
      <family val="2"/>
    </font>
    <font>
      <b/>
      <sz val="13"/>
      <color indexed="56"/>
      <name val="Calibri"/>
      <family val="2"/>
    </font>
    <font>
      <b/>
      <sz val="8"/>
      <name val="Arial"/>
      <family val="2"/>
    </font>
    <font>
      <b/>
      <sz val="11"/>
      <color indexed="62"/>
      <name val="Calibri"/>
      <family val="2"/>
    </font>
    <font>
      <b/>
      <sz val="11"/>
      <color indexed="56"/>
      <name val="Calibri"/>
      <family val="2"/>
    </font>
    <font>
      <b/>
      <sz val="8.5"/>
      <name val="Univers 65"/>
      <family val="2"/>
    </font>
    <font>
      <u/>
      <sz val="11"/>
      <color indexed="12"/>
      <name val="Calibri"/>
      <family val="2"/>
    </font>
    <font>
      <u/>
      <sz val="10"/>
      <color indexed="12"/>
      <name val="MS Sans Serif"/>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9"/>
      <name val="Arial"/>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sz val="10"/>
      <color theme="1" tint="0.24994659260841701"/>
      <name val="Univers"/>
      <family val="2"/>
    </font>
    <font>
      <b/>
      <sz val="18"/>
      <color indexed="62"/>
      <name val="Cambria"/>
      <family val="2"/>
    </font>
    <font>
      <sz val="10"/>
      <name val="Helv"/>
      <family val="2"/>
    </font>
    <font>
      <sz val="9"/>
      <color indexed="21"/>
      <name val="Helvetica-Black"/>
    </font>
    <font>
      <sz val="9"/>
      <color indexed="21"/>
      <name val="Helvetica-Black"/>
      <family val="2"/>
    </font>
    <font>
      <b/>
      <sz val="9"/>
      <name val="Palatino"/>
      <family val="1"/>
    </font>
    <font>
      <sz val="7"/>
      <name val="Palatino"/>
      <family val="1"/>
    </font>
    <font>
      <sz val="12"/>
      <name val="Palatino"/>
      <family val="1"/>
    </font>
    <font>
      <sz val="11"/>
      <name val="Helvetica-Black"/>
    </font>
    <font>
      <sz val="12"/>
      <color indexed="12"/>
      <name val="Arial MT"/>
    </font>
    <font>
      <b/>
      <sz val="18"/>
      <color indexed="56"/>
      <name val="Cambria"/>
      <family val="2"/>
    </font>
    <font>
      <b/>
      <u/>
      <sz val="9.5"/>
      <color indexed="56"/>
      <name val="Arial"/>
      <family val="2"/>
    </font>
    <font>
      <u/>
      <sz val="8"/>
      <color indexed="56"/>
      <name val="Arial"/>
      <family val="2"/>
    </font>
    <font>
      <sz val="11"/>
      <color indexed="10"/>
      <name val="Calibri"/>
      <family val="2"/>
    </font>
  </fonts>
  <fills count="60">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1"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26"/>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1"/>
        <bgColor indexed="64"/>
      </patternFill>
    </fill>
    <fill>
      <patternFill patternType="solid">
        <fgColor indexed="2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indexed="8"/>
        <bgColor indexed="64"/>
      </patternFill>
    </fill>
    <fill>
      <patternFill patternType="solid">
        <fgColor indexed="38"/>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9"/>
        <bgColor indexed="64"/>
      </patternFill>
    </fill>
    <fill>
      <patternFill patternType="mediumGray">
        <fgColor indexed="22"/>
      </patternFill>
    </fill>
  </fills>
  <borders count="128">
    <border>
      <left/>
      <right/>
      <top/>
      <bottom/>
      <diagonal/>
    </border>
    <border>
      <left style="thin">
        <color rgb="FF7F7F7F"/>
      </left>
      <right style="thin">
        <color rgb="FF7F7F7F"/>
      </right>
      <top style="thin">
        <color rgb="FF7F7F7F"/>
      </top>
      <bottom style="thin">
        <color rgb="FF7F7F7F"/>
      </bottom>
      <diagonal/>
    </border>
    <border>
      <left style="thin">
        <color indexed="64"/>
      </left>
      <right style="medium">
        <color auto="1"/>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right style="thin">
        <color indexed="64"/>
      </right>
      <top style="thin">
        <color theme="0" tint="-0.34998626667073579"/>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right style="medium">
        <color indexed="64"/>
      </right>
      <top/>
      <bottom/>
      <diagonal/>
    </border>
    <border>
      <left style="medium">
        <color indexed="64"/>
      </left>
      <right style="thin">
        <color indexed="64"/>
      </right>
      <top style="thin">
        <color theme="0" tint="-0.34998626667073579"/>
      </top>
      <bottom style="medium">
        <color indexed="64"/>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medium">
        <color indexed="64"/>
      </right>
      <top style="medium">
        <color auto="1"/>
      </top>
      <bottom style="thin">
        <color theme="0" tint="-0.34998626667073579"/>
      </bottom>
      <diagonal/>
    </border>
    <border>
      <left style="thin">
        <color indexed="64"/>
      </left>
      <right style="thin">
        <color indexed="64"/>
      </right>
      <top style="medium">
        <color auto="1"/>
      </top>
      <bottom style="thin">
        <color theme="0" tint="-0.34998626667073579"/>
      </bottom>
      <diagonal/>
    </border>
    <border>
      <left/>
      <right style="medium">
        <color indexed="64"/>
      </right>
      <top style="medium">
        <color indexed="64"/>
      </top>
      <bottom/>
      <diagonal/>
    </border>
    <border>
      <left style="medium">
        <color indexed="64"/>
      </left>
      <right style="thin">
        <color indexed="64"/>
      </right>
      <top style="medium">
        <color indexed="64"/>
      </top>
      <bottom style="thin">
        <color theme="0" tint="-0.34998626667073579"/>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auto="1"/>
      </bottom>
      <diagonal/>
    </border>
    <border>
      <left style="medium">
        <color indexed="64"/>
      </left>
      <right style="thin">
        <color indexed="64"/>
      </right>
      <top style="thin">
        <color indexed="64"/>
      </top>
      <bottom style="medium">
        <color auto="1"/>
      </bottom>
      <diagonal/>
    </border>
    <border>
      <left style="thin">
        <color theme="0" tint="-0.34998626667073579"/>
      </left>
      <right/>
      <top style="thin">
        <color theme="0" tint="-0.24994659260841701"/>
      </top>
      <bottom style="medium">
        <color auto="1"/>
      </bottom>
      <diagonal/>
    </border>
    <border>
      <left style="thin">
        <color theme="0" tint="-0.34998626667073579"/>
      </left>
      <right style="thin">
        <color theme="0" tint="-0.34998626667073579"/>
      </right>
      <top style="thin">
        <color theme="0" tint="-0.24994659260841701"/>
      </top>
      <bottom style="medium">
        <color auto="1"/>
      </bottom>
      <diagonal/>
    </border>
    <border>
      <left/>
      <right style="thin">
        <color theme="0" tint="-0.34998626667073579"/>
      </right>
      <top style="thin">
        <color theme="0" tint="-0.24994659260841701"/>
      </top>
      <bottom style="medium">
        <color auto="1"/>
      </bottom>
      <diagonal/>
    </border>
    <border>
      <left style="medium">
        <color indexed="64"/>
      </left>
      <right style="thin">
        <color indexed="64"/>
      </right>
      <top/>
      <bottom/>
      <diagonal/>
    </border>
    <border>
      <left style="thin">
        <color indexed="64"/>
      </left>
      <right/>
      <top style="medium">
        <color indexed="64"/>
      </top>
      <bottom style="thin">
        <color theme="0" tint="-0.24994659260841701"/>
      </bottom>
      <diagonal/>
    </border>
    <border>
      <left style="thin">
        <color indexed="64"/>
      </left>
      <right style="thin">
        <color indexed="64"/>
      </right>
      <top style="medium">
        <color auto="1"/>
      </top>
      <bottom style="thin">
        <color theme="0" tint="-0.24994659260841701"/>
      </bottom>
      <diagonal/>
    </border>
    <border>
      <left style="medium">
        <color auto="1"/>
      </left>
      <right style="thin">
        <color auto="1"/>
      </right>
      <top style="medium">
        <color auto="1"/>
      </top>
      <bottom style="thin">
        <color theme="0" tint="-0.24994659260841701"/>
      </bottom>
      <diagonal/>
    </border>
    <border>
      <left style="medium">
        <color indexed="64"/>
      </left>
      <right style="medium">
        <color indexed="64"/>
      </right>
      <top style="medium">
        <color indexed="64"/>
      </top>
      <bottom/>
      <diagonal/>
    </border>
    <border>
      <left style="thin">
        <color theme="0" tint="-0.34998626667073579"/>
      </left>
      <right style="thin">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right style="thin">
        <color theme="0" tint="-0.34998626667073579"/>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right/>
      <top/>
      <bottom style="medium">
        <color indexed="64"/>
      </bottom>
      <diagonal/>
    </border>
    <border>
      <left style="medium">
        <color indexed="64"/>
      </left>
      <right/>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top style="thin">
        <color theme="0" tint="-0.34998626667073579"/>
      </top>
      <bottom style="medium">
        <color auto="1"/>
      </bottom>
      <diagonal/>
    </border>
    <border>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auto="1"/>
      </bottom>
      <diagonal/>
    </border>
    <border>
      <left style="medium">
        <color indexed="64"/>
      </left>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bottom/>
      <diagonal/>
    </border>
    <border>
      <left style="thin">
        <color theme="0" tint="-0.34998626667073579"/>
      </left>
      <right style="thin">
        <color indexed="64"/>
      </right>
      <top style="medium">
        <color indexed="64"/>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right style="thin">
        <color indexed="64"/>
      </right>
      <top style="medium">
        <color indexed="64"/>
      </top>
      <bottom style="thin">
        <color theme="0" tint="-0.34998626667073579"/>
      </bottom>
      <diagonal/>
    </border>
    <border>
      <left/>
      <right style="thin">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theme="0" tint="-0.34998626667073579"/>
      </right>
      <top style="medium">
        <color indexed="64"/>
      </top>
      <bottom style="medium">
        <color auto="1"/>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theme="0" tint="-0.34998626667073579"/>
      </right>
      <top style="thin">
        <color theme="0" tint="-0.34998626667073579"/>
      </top>
      <bottom style="medium">
        <color auto="1"/>
      </bottom>
      <diagonal/>
    </border>
    <border>
      <left style="thin">
        <color auto="1"/>
      </left>
      <right style="medium">
        <color indexed="64"/>
      </right>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indexed="64"/>
      </left>
      <right style="medium">
        <color indexed="64"/>
      </right>
      <top style="medium">
        <color indexed="64"/>
      </top>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top/>
      <bottom/>
      <diagonal/>
    </border>
    <border>
      <left style="thin">
        <color theme="0" tint="-0.34998626667073579"/>
      </left>
      <right style="medium">
        <color indexed="64"/>
      </right>
      <top style="medium">
        <color indexed="64"/>
      </top>
      <bottom/>
      <diagonal/>
    </border>
    <border>
      <left style="thin">
        <color theme="0" tint="-0.34998626667073579"/>
      </left>
      <right style="thin">
        <color theme="0" tint="-0.34998626667073579"/>
      </right>
      <top style="medium">
        <color indexed="64"/>
      </top>
      <bottom/>
      <diagonal/>
    </border>
    <border>
      <left/>
      <right style="thin">
        <color theme="0" tint="-0.34998626667073579"/>
      </right>
      <top style="medium">
        <color indexed="64"/>
      </top>
      <bottom/>
      <diagonal/>
    </border>
    <border>
      <left/>
      <right/>
      <top style="thin">
        <color theme="0" tint="-0.24994659260841701"/>
      </top>
      <bottom style="medium">
        <color indexed="64"/>
      </bottom>
      <diagonal/>
    </border>
    <border>
      <left style="medium">
        <color indexed="64"/>
      </left>
      <right/>
      <top style="thin">
        <color theme="0" tint="-0.24994659260841701"/>
      </top>
      <bottom style="medium">
        <color auto="1"/>
      </bottom>
      <diagonal/>
    </border>
    <border>
      <left style="thin">
        <color theme="0" tint="-0.34998626667073579"/>
      </left>
      <right style="thin">
        <color indexed="64"/>
      </right>
      <top style="thin">
        <color theme="0" tint="-0.34998626667073579"/>
      </top>
      <bottom style="medium">
        <color auto="1"/>
      </bottom>
      <diagonal/>
    </border>
    <border>
      <left style="thin">
        <color theme="0" tint="-0.34998626667073579"/>
      </left>
      <right/>
      <top/>
      <bottom style="medium">
        <color auto="1"/>
      </bottom>
      <diagonal/>
    </border>
    <border>
      <left style="medium">
        <color indexed="64"/>
      </left>
      <right style="thin">
        <color theme="0" tint="-0.34998626667073579"/>
      </right>
      <top/>
      <bottom style="medium">
        <color auto="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theme="0" tint="-0.34998626667073579"/>
      </left>
      <right style="thin">
        <color indexed="64"/>
      </right>
      <top/>
      <bottom style="thin">
        <color theme="0" tint="-0.34998626667073579"/>
      </bottom>
      <diagonal/>
    </border>
    <border>
      <left style="medium">
        <color indexed="64"/>
      </left>
      <right style="thin">
        <color theme="0" tint="-0.34998626667073579"/>
      </right>
      <top/>
      <bottom style="thin">
        <color theme="0" tint="-0.34998626667073579"/>
      </bottom>
      <diagonal/>
    </border>
    <border>
      <left/>
      <right/>
      <top/>
      <bottom style="thin">
        <color theme="0" tint="-0.24994659260841701"/>
      </bottom>
      <diagonal/>
    </border>
    <border>
      <left style="medium">
        <color indexed="64"/>
      </left>
      <right/>
      <top/>
      <bottom style="thin">
        <color theme="0" tint="-0.24994659260841701"/>
      </bottom>
      <diagonal/>
    </border>
    <border>
      <left style="thin">
        <color theme="0" tint="-0.34998626667073579"/>
      </left>
      <right style="thin">
        <color indexed="64"/>
      </right>
      <top/>
      <bottom style="medium">
        <color auto="1"/>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style="medium">
        <color indexed="64"/>
      </right>
      <top style="thin">
        <color theme="0" tint="-0.34998626667073579"/>
      </top>
      <bottom style="medium">
        <color indexed="64"/>
      </bottom>
      <diagonal/>
    </border>
    <border>
      <left style="thin">
        <color theme="0" tint="-0.34998626667073579"/>
      </left>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indexed="64"/>
      </left>
      <right style="medium">
        <color indexed="64"/>
      </right>
      <top style="thin">
        <color indexed="64"/>
      </top>
      <bottom style="medium">
        <color auto="1"/>
      </bottom>
      <diagonal/>
    </border>
    <border>
      <left/>
      <right style="thin">
        <color indexed="64"/>
      </right>
      <top style="thin">
        <color indexed="64"/>
      </top>
      <bottom style="medium">
        <color indexed="64"/>
      </bottom>
      <diagonal/>
    </border>
    <border>
      <left style="thin">
        <color auto="1"/>
      </left>
      <right style="medium">
        <color auto="1"/>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0" tint="-0.34998626667073579"/>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34998626667073579"/>
      </left>
      <right style="thin">
        <color indexed="64"/>
      </right>
      <top/>
      <bottom/>
      <diagonal/>
    </border>
    <border>
      <left/>
      <right style="thin">
        <color theme="0" tint="-0.34998626667073579"/>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54"/>
      </right>
      <top/>
      <bottom style="thin">
        <color indexed="54"/>
      </bottom>
      <diagonal/>
    </border>
    <border>
      <left/>
      <right/>
      <top/>
      <bottom style="thick">
        <color indexed="49"/>
      </bottom>
      <diagonal/>
    </border>
    <border>
      <left/>
      <right/>
      <top/>
      <bottom style="thick">
        <color indexed="62"/>
      </bottom>
      <diagonal/>
    </border>
    <border>
      <left/>
      <right/>
      <top/>
      <bottom style="thick">
        <color indexed="38"/>
      </bottom>
      <diagonal/>
    </border>
    <border>
      <left/>
      <right/>
      <top/>
      <bottom style="thick">
        <color indexed="22"/>
      </bottom>
      <diagonal/>
    </border>
    <border>
      <left/>
      <right/>
      <top/>
      <bottom style="medium">
        <color indexed="49"/>
      </bottom>
      <diagonal/>
    </border>
    <border>
      <left/>
      <right/>
      <top/>
      <bottom style="medium">
        <color indexed="38"/>
      </bottom>
      <diagonal/>
    </border>
    <border>
      <left style="thin">
        <color indexed="64"/>
      </left>
      <right style="thin">
        <color theme="0" tint="-0.24994659260841701"/>
      </right>
      <top style="thin">
        <color theme="0" tint="-0.24994659260841701"/>
      </top>
      <bottom style="thin">
        <color theme="0" tint="-0.24994659260841701"/>
      </bottom>
      <diagonal/>
    </border>
    <border>
      <left/>
      <right/>
      <top/>
      <bottom style="double">
        <color indexed="52"/>
      </bottom>
      <diagonal/>
    </border>
    <border>
      <left/>
      <right style="thin">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indexed="64"/>
      </bottom>
      <diagonal/>
    </border>
    <border>
      <left style="thin">
        <color indexed="64"/>
      </left>
      <right/>
      <top/>
      <bottom/>
      <diagonal/>
    </border>
    <border>
      <left/>
      <right/>
      <top style="thin">
        <color indexed="49"/>
      </top>
      <bottom style="double">
        <color indexed="49"/>
      </bottom>
      <diagonal/>
    </border>
    <border>
      <left/>
      <right/>
      <top style="thin">
        <color indexed="62"/>
      </top>
      <bottom style="double">
        <color indexed="62"/>
      </bottom>
      <diagonal/>
    </border>
  </borders>
  <cellStyleXfs count="50774">
    <xf numFmtId="0" fontId="0" fillId="0" borderId="0"/>
    <xf numFmtId="0" fontId="2" fillId="0" borderId="0"/>
    <xf numFmtId="0" fontId="15" fillId="10" borderId="0">
      <alignment vertical="center"/>
      <protection locked="0"/>
    </xf>
    <xf numFmtId="9" fontId="2" fillId="0" borderId="0" applyFont="0" applyFill="0" applyBorder="0" applyAlignment="0" applyProtection="0"/>
    <xf numFmtId="43" fontId="9" fillId="0" borderId="0" applyFont="0" applyFill="0" applyBorder="0" applyAlignment="0" applyProtection="0"/>
    <xf numFmtId="0" fontId="2" fillId="0" borderId="0"/>
    <xf numFmtId="0" fontId="9" fillId="0" borderId="0" applyFill="0"/>
    <xf numFmtId="0" fontId="30" fillId="16" borderId="0">
      <alignment horizontal="left" vertical="center"/>
      <protection locked="0"/>
    </xf>
    <xf numFmtId="0" fontId="9" fillId="0" borderId="0"/>
    <xf numFmtId="0" fontId="9" fillId="0" borderId="0"/>
    <xf numFmtId="0" fontId="9" fillId="0" borderId="0"/>
    <xf numFmtId="172" fontId="9" fillId="0" borderId="0"/>
    <xf numFmtId="0" fontId="31" fillId="0" borderId="0"/>
    <xf numFmtId="0" fontId="31"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9" fillId="0" borderId="0"/>
    <xf numFmtId="173" fontId="33" fillId="0" borderId="0"/>
    <xf numFmtId="173" fontId="33" fillId="0" borderId="0"/>
    <xf numFmtId="0" fontId="34" fillId="0" borderId="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18" borderId="0" applyNumberFormat="0" applyBorder="0" applyAlignment="0" applyProtection="0"/>
    <xf numFmtId="0" fontId="35" fillId="20" borderId="0" applyNumberFormat="0" applyBorder="0" applyAlignment="0" applyProtection="0"/>
    <xf numFmtId="0" fontId="35" fillId="18" borderId="0" applyNumberFormat="0" applyBorder="0" applyAlignment="0" applyProtection="0"/>
    <xf numFmtId="0" fontId="35" fillId="26" borderId="0" applyNumberFormat="0" applyBorder="0" applyAlignment="0" applyProtection="0"/>
    <xf numFmtId="0" fontId="35" fillId="20"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25" borderId="0" applyNumberFormat="0" applyBorder="0" applyAlignment="0" applyProtection="0"/>
    <xf numFmtId="0" fontId="35" fillId="18" borderId="0" applyNumberFormat="0" applyBorder="0" applyAlignment="0" applyProtection="0"/>
    <xf numFmtId="0" fontId="35" fillId="20" borderId="0" applyNumberFormat="0" applyBorder="0" applyAlignment="0" applyProtection="0"/>
    <xf numFmtId="0" fontId="35" fillId="31" borderId="0" applyNumberFormat="0" applyBorder="0" applyAlignment="0" applyProtection="0"/>
    <xf numFmtId="0" fontId="36" fillId="18" borderId="0" applyNumberFormat="0" applyBorder="0" applyAlignment="0" applyProtection="0"/>
    <xf numFmtId="0" fontId="36" fillId="32" borderId="0" applyNumberFormat="0" applyBorder="0" applyAlignment="0" applyProtection="0"/>
    <xf numFmtId="0" fontId="36" fillId="20"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18" borderId="0" applyNumberFormat="0" applyBorder="0" applyAlignment="0" applyProtection="0"/>
    <xf numFmtId="0" fontId="36" fillId="20" borderId="0" applyNumberFormat="0" applyBorder="0" applyAlignment="0" applyProtection="0"/>
    <xf numFmtId="0" fontId="36"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5" fillId="39" borderId="0" applyNumberFormat="0" applyBorder="0" applyAlignment="0" applyProtection="0"/>
    <xf numFmtId="0" fontId="35" fillId="43" borderId="0" applyNumberFormat="0" applyBorder="0" applyAlignment="0" applyProtection="0"/>
    <xf numFmtId="0" fontId="36" fillId="40"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6" fillId="40" borderId="0" applyNumberFormat="0" applyBorder="0" applyAlignment="0" applyProtection="0"/>
    <xf numFmtId="0" fontId="36" fillId="45"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5" fillId="46" borderId="0" applyNumberFormat="0" applyBorder="0" applyAlignment="0" applyProtection="0"/>
    <xf numFmtId="0" fontId="35" fillId="35"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7" fillId="0" borderId="0"/>
    <xf numFmtId="42" fontId="38" fillId="0" borderId="0" applyFont="0" applyFill="0" applyBorder="0" applyAlignment="0" applyProtection="0"/>
    <xf numFmtId="0" fontId="39" fillId="21" borderId="0" applyNumberFormat="0" applyBorder="0" applyAlignment="0" applyProtection="0"/>
    <xf numFmtId="0" fontId="40" fillId="0" borderId="0" applyNumberFormat="0" applyFill="0" applyBorder="0" applyAlignment="0"/>
    <xf numFmtId="174" fontId="9" fillId="11" borderId="0" applyNumberFormat="0" applyFont="0" applyBorder="0" applyAlignment="0">
      <alignment horizontal="right"/>
    </xf>
    <xf numFmtId="174" fontId="9" fillId="11" borderId="0" applyNumberFormat="0" applyFont="0" applyBorder="0" applyAlignment="0">
      <alignment horizontal="right"/>
    </xf>
    <xf numFmtId="0" fontId="41" fillId="0" borderId="0" applyNumberFormat="0" applyFill="0" applyBorder="0" applyAlignment="0">
      <protection locked="0"/>
    </xf>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3" fillId="2" borderId="1"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24" borderId="107" applyNumberFormat="0" applyAlignment="0" applyProtection="0"/>
    <xf numFmtId="0" fontId="42" fillId="30" borderId="107" applyNumberFormat="0" applyAlignment="0" applyProtection="0"/>
    <xf numFmtId="0" fontId="42" fillId="30" borderId="107" applyNumberFormat="0" applyAlignment="0" applyProtection="0"/>
    <xf numFmtId="0" fontId="44" fillId="49" borderId="108" applyNumberFormat="0" applyAlignment="0" applyProtection="0"/>
    <xf numFmtId="0" fontId="44" fillId="49" borderId="108" applyNumberFormat="0" applyAlignment="0" applyProtection="0"/>
    <xf numFmtId="0" fontId="44" fillId="49" borderId="108" applyNumberFormat="0" applyAlignment="0" applyProtection="0"/>
    <xf numFmtId="0" fontId="44" fillId="49" borderId="108" applyNumberFormat="0" applyAlignment="0" applyProtection="0"/>
    <xf numFmtId="172" fontId="44" fillId="49" borderId="108" applyNumberFormat="0" applyAlignment="0" applyProtection="0"/>
    <xf numFmtId="41" fontId="9" fillId="0" borderId="0" applyFont="0" applyFill="0" applyBorder="0" applyAlignment="0" applyProtection="0"/>
    <xf numFmtId="0" fontId="45"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66" fontId="1" fillId="0" borderId="0" applyFont="0" applyFill="0" applyBorder="0" applyAlignment="0" applyProtection="0"/>
    <xf numFmtId="43" fontId="9" fillId="0" borderId="0" applyFont="0" applyFill="0" applyBorder="0" applyAlignment="0" applyProtection="0"/>
    <xf numFmtId="43" fontId="3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66" fontId="4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 fontId="4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5" fontId="1" fillId="0" borderId="0" applyFont="0" applyFill="0" applyBorder="0" applyAlignment="0" applyProtection="0"/>
    <xf numFmtId="42"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0" fontId="48" fillId="50" borderId="0" applyNumberFormat="0" applyBorder="0" applyAlignment="0" applyProtection="0"/>
    <xf numFmtId="0" fontId="48" fillId="51" borderId="0" applyNumberFormat="0" applyBorder="0" applyAlignment="0" applyProtection="0"/>
    <xf numFmtId="0" fontId="48" fillId="52" borderId="0" applyNumberFormat="0" applyBorder="0" applyAlignment="0" applyProtection="0"/>
    <xf numFmtId="172" fontId="35" fillId="0" borderId="0" applyFont="0" applyFill="0" applyBorder="0" applyAlignment="0" applyProtection="0"/>
    <xf numFmtId="0" fontId="49" fillId="0" borderId="0" applyNumberFormat="0" applyFill="0" applyBorder="0" applyAlignment="0" applyProtection="0"/>
    <xf numFmtId="0" fontId="50" fillId="0" borderId="109">
      <alignment horizontal="left"/>
    </xf>
    <xf numFmtId="0" fontId="51" fillId="0" borderId="0">
      <alignment horizontal="left" indent="1"/>
    </xf>
    <xf numFmtId="177" fontId="9" fillId="0" borderId="0" applyFont="0" applyFill="0" applyBorder="0" applyAlignment="0" applyProtection="0"/>
    <xf numFmtId="177" fontId="9" fillId="0" borderId="0" applyFont="0" applyFill="0" applyBorder="0" applyAlignment="0" applyProtection="0"/>
    <xf numFmtId="0" fontId="52" fillId="0" borderId="0"/>
    <xf numFmtId="0" fontId="53" fillId="0" borderId="0"/>
    <xf numFmtId="0" fontId="54" fillId="23" borderId="0" applyNumberFormat="0" applyBorder="0" applyAlignment="0" applyProtection="0"/>
    <xf numFmtId="0" fontId="12" fillId="0" borderId="0" applyFill="0" applyBorder="0">
      <alignment vertical="center"/>
    </xf>
    <xf numFmtId="0" fontId="55" fillId="0" borderId="110" applyNumberFormat="0" applyFill="0" applyAlignment="0" applyProtection="0"/>
    <xf numFmtId="0" fontId="55" fillId="0" borderId="110" applyNumberFormat="0" applyFill="0" applyAlignment="0" applyProtection="0"/>
    <xf numFmtId="0" fontId="55" fillId="0" borderId="110" applyNumberFormat="0" applyFill="0" applyAlignment="0" applyProtection="0"/>
    <xf numFmtId="0" fontId="55" fillId="0" borderId="110" applyNumberFormat="0" applyFill="0" applyAlignment="0" applyProtection="0"/>
    <xf numFmtId="0" fontId="55" fillId="0" borderId="110" applyNumberFormat="0" applyFill="0" applyAlignment="0" applyProtection="0"/>
    <xf numFmtId="0" fontId="55" fillId="0" borderId="110" applyNumberFormat="0" applyFill="0" applyAlignment="0" applyProtection="0"/>
    <xf numFmtId="0" fontId="55" fillId="0" borderId="110" applyNumberFormat="0" applyFill="0" applyAlignment="0" applyProtection="0"/>
    <xf numFmtId="0" fontId="55" fillId="0" borderId="110" applyNumberFormat="0" applyFill="0" applyAlignment="0" applyProtection="0"/>
    <xf numFmtId="0" fontId="55" fillId="0" borderId="110" applyNumberFormat="0" applyFill="0" applyAlignment="0" applyProtection="0"/>
    <xf numFmtId="0" fontId="55" fillId="0" borderId="110" applyNumberFormat="0" applyFill="0" applyAlignment="0" applyProtection="0"/>
    <xf numFmtId="0" fontId="55" fillId="0" borderId="110" applyNumberFormat="0" applyFill="0" applyAlignment="0" applyProtection="0"/>
    <xf numFmtId="0" fontId="12" fillId="0" borderId="0" applyFill="0" applyBorder="0">
      <alignment vertical="center"/>
    </xf>
    <xf numFmtId="0" fontId="56" fillId="0" borderId="111" applyNumberFormat="0" applyFill="0" applyAlignment="0" applyProtection="0"/>
    <xf numFmtId="0" fontId="57" fillId="0" borderId="0" applyFill="0" applyBorder="0">
      <alignment vertical="center"/>
    </xf>
    <xf numFmtId="0" fontId="58" fillId="0" borderId="112" applyNumberFormat="0" applyFill="0" applyAlignment="0" applyProtection="0"/>
    <xf numFmtId="0" fontId="58" fillId="0" borderId="113" applyNumberFormat="0" applyFill="0" applyAlignment="0" applyProtection="0"/>
    <xf numFmtId="0" fontId="58" fillId="0" borderId="113" applyNumberFormat="0" applyFill="0" applyAlignment="0" applyProtection="0"/>
    <xf numFmtId="0" fontId="58" fillId="0" borderId="113" applyNumberFormat="0" applyFill="0" applyAlignment="0" applyProtection="0"/>
    <xf numFmtId="0" fontId="58" fillId="0" borderId="113" applyNumberFormat="0" applyFill="0" applyAlignment="0" applyProtection="0"/>
    <xf numFmtId="0" fontId="58" fillId="0" borderId="113" applyNumberFormat="0" applyFill="0" applyAlignment="0" applyProtection="0"/>
    <xf numFmtId="0" fontId="58" fillId="0" borderId="113" applyNumberFormat="0" applyFill="0" applyAlignment="0" applyProtection="0"/>
    <xf numFmtId="0" fontId="58" fillId="0" borderId="113" applyNumberFormat="0" applyFill="0" applyAlignment="0" applyProtection="0"/>
    <xf numFmtId="0" fontId="58" fillId="0" borderId="113" applyNumberFormat="0" applyFill="0" applyAlignment="0" applyProtection="0"/>
    <xf numFmtId="0" fontId="58" fillId="0" borderId="113" applyNumberFormat="0" applyFill="0" applyAlignment="0" applyProtection="0"/>
    <xf numFmtId="0" fontId="58" fillId="0" borderId="113" applyNumberFormat="0" applyFill="0" applyAlignment="0" applyProtection="0"/>
    <xf numFmtId="0" fontId="58" fillId="0" borderId="113" applyNumberFormat="0" applyFill="0" applyAlignment="0" applyProtection="0"/>
    <xf numFmtId="0" fontId="58" fillId="0" borderId="113" applyNumberFormat="0" applyFill="0" applyAlignment="0" applyProtection="0"/>
    <xf numFmtId="0" fontId="58" fillId="0" borderId="113" applyNumberFormat="0" applyFill="0" applyAlignment="0" applyProtection="0"/>
    <xf numFmtId="0" fontId="57" fillId="0" borderId="0" applyFill="0" applyBorder="0">
      <alignment vertical="center"/>
    </xf>
    <xf numFmtId="0" fontId="59" fillId="0" borderId="113" applyNumberFormat="0" applyFill="0" applyAlignment="0" applyProtection="0"/>
    <xf numFmtId="0" fontId="60" fillId="0" borderId="0" applyFill="0" applyBorder="0">
      <alignment vertical="center"/>
    </xf>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5"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5" applyNumberFormat="0" applyFill="0" applyAlignment="0" applyProtection="0"/>
    <xf numFmtId="0" fontId="61" fillId="0" borderId="115"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5"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1" fillId="0" borderId="114" applyNumberFormat="0" applyFill="0" applyAlignment="0" applyProtection="0"/>
    <xf numFmtId="0" fontId="60" fillId="0" borderId="0" applyFill="0" applyBorder="0">
      <alignment vertical="center"/>
    </xf>
    <xf numFmtId="0" fontId="61" fillId="0" borderId="115" applyNumberFormat="0" applyFill="0" applyAlignment="0" applyProtection="0"/>
    <xf numFmtId="0" fontId="61" fillId="0" borderId="115" applyNumberFormat="0" applyFill="0" applyAlignment="0" applyProtection="0"/>
    <xf numFmtId="0" fontId="61" fillId="0" borderId="115" applyNumberFormat="0" applyFill="0" applyAlignment="0" applyProtection="0"/>
    <xf numFmtId="0" fontId="61" fillId="0" borderId="115" applyNumberFormat="0" applyFill="0" applyAlignment="0" applyProtection="0"/>
    <xf numFmtId="0" fontId="33" fillId="0" borderId="0" applyFill="0" applyBorder="0">
      <alignment vertical="center"/>
    </xf>
    <xf numFmtId="0" fontId="61" fillId="0" borderId="0" applyNumberFormat="0" applyFill="0" applyBorder="0" applyAlignment="0" applyProtection="0"/>
    <xf numFmtId="0" fontId="33" fillId="0" borderId="0" applyFill="0" applyBorder="0">
      <alignment vertical="center"/>
    </xf>
    <xf numFmtId="0" fontId="62" fillId="0" borderId="0" applyNumberFormat="0" applyFill="0" applyBorder="0" applyAlignment="0" applyProtection="0"/>
    <xf numFmtId="178" fontId="63" fillId="0" borderId="0"/>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xf numFmtId="0" fontId="66" fillId="0" borderId="0" applyFill="0" applyBorder="0">
      <alignment horizontal="center" vertical="center"/>
      <protection locked="0"/>
    </xf>
    <xf numFmtId="0" fontId="67" fillId="0" borderId="0" applyFill="0" applyBorder="0">
      <alignment horizontal="left" vertical="center"/>
      <protection locked="0"/>
    </xf>
    <xf numFmtId="179" fontId="9" fillId="7" borderId="0" applyFont="0" applyBorder="0">
      <alignment horizontal="right"/>
    </xf>
    <xf numFmtId="178" fontId="9" fillId="7" borderId="0" applyFont="0" applyBorder="0" applyAlignment="0"/>
    <xf numFmtId="179" fontId="9" fillId="7" borderId="0" applyFont="0" applyBorder="0">
      <alignment horizontal="right"/>
    </xf>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0" fontId="68" fillId="20" borderId="107" applyNumberFormat="0" applyAlignment="0" applyProtection="0"/>
    <xf numFmtId="174" fontId="9" fillId="53" borderId="0" applyFont="0" applyBorder="0" applyAlignment="0">
      <alignment horizontal="right"/>
      <protection locked="0"/>
    </xf>
    <xf numFmtId="174" fontId="9" fillId="53" borderId="0" applyFont="0" applyBorder="0" applyAlignment="0">
      <alignment horizontal="right"/>
      <protection locked="0"/>
    </xf>
    <xf numFmtId="174" fontId="9" fillId="54" borderId="0" applyFont="0" applyBorder="0" applyAlignment="0">
      <alignment horizontal="right"/>
      <protection locked="0"/>
    </xf>
    <xf numFmtId="174" fontId="9" fillId="54" borderId="0" applyFont="0" applyBorder="0" applyAlignment="0">
      <alignment horizontal="right"/>
      <protection locked="0"/>
    </xf>
    <xf numFmtId="174" fontId="9" fillId="54" borderId="0" applyFont="0" applyBorder="0" applyAlignment="0">
      <alignment horizontal="right"/>
      <protection locked="0"/>
    </xf>
    <xf numFmtId="10" fontId="9" fillId="54" borderId="0" applyFont="0" applyBorder="0">
      <alignment horizontal="right"/>
      <protection locked="0"/>
    </xf>
    <xf numFmtId="174" fontId="9" fillId="54" borderId="0" applyFont="0" applyBorder="0" applyAlignment="0">
      <alignment horizontal="right"/>
      <protection locked="0"/>
    </xf>
    <xf numFmtId="3" fontId="9" fillId="55" borderId="0" applyFont="0" applyBorder="0">
      <protection locked="0"/>
    </xf>
    <xf numFmtId="178" fontId="57" fillId="55" borderId="0" applyBorder="0" applyAlignment="0">
      <protection locked="0"/>
    </xf>
    <xf numFmtId="180" fontId="9" fillId="56" borderId="0" applyFont="0" applyBorder="0">
      <alignment horizontal="right"/>
      <protection locked="0"/>
    </xf>
    <xf numFmtId="180" fontId="9" fillId="56" borderId="0" applyFont="0" applyBorder="0">
      <alignment horizontal="right"/>
      <protection locked="0"/>
    </xf>
    <xf numFmtId="174" fontId="9" fillId="7" borderId="0" applyFont="0" applyBorder="0">
      <alignment horizontal="right"/>
      <protection locked="0"/>
    </xf>
    <xf numFmtId="174" fontId="9" fillId="7" borderId="0" applyFont="0" applyBorder="0">
      <alignment horizontal="right"/>
      <protection locked="0"/>
    </xf>
    <xf numFmtId="174" fontId="9" fillId="7" borderId="0" applyFont="0" applyBorder="0">
      <alignment horizontal="right"/>
      <protection locked="0"/>
    </xf>
    <xf numFmtId="174" fontId="9" fillId="7" borderId="0" applyFont="0" applyBorder="0">
      <alignment horizontal="right"/>
      <protection locked="0"/>
    </xf>
    <xf numFmtId="174" fontId="9" fillId="7" borderId="0" applyFont="0" applyBorder="0">
      <alignment horizontal="right"/>
      <protection locked="0"/>
    </xf>
    <xf numFmtId="181" fontId="9" fillId="5" borderId="116" applyFill="0">
      <alignment horizontal="right" vertical="center" wrapText="1"/>
      <protection locked="0"/>
    </xf>
    <xf numFmtId="178" fontId="69" fillId="57" borderId="0" applyBorder="0" applyAlignment="0"/>
    <xf numFmtId="0" fontId="33" fillId="11" borderId="0"/>
    <xf numFmtId="0" fontId="70" fillId="0" borderId="117" applyNumberFormat="0" applyFill="0" applyAlignment="0" applyProtection="0"/>
    <xf numFmtId="179" fontId="71" fillId="11" borderId="118" applyFont="0" applyBorder="0" applyAlignment="0"/>
    <xf numFmtId="178" fontId="57" fillId="11" borderId="0" applyFont="0" applyBorder="0" applyAlignment="0"/>
    <xf numFmtId="182" fontId="72" fillId="0" borderId="0"/>
    <xf numFmtId="0" fontId="27" fillId="0" borderId="0" applyFill="0" applyBorder="0">
      <alignment horizontal="left" vertical="center"/>
    </xf>
    <xf numFmtId="0" fontId="73" fillId="28" borderId="0" applyNumberFormat="0" applyBorder="0" applyAlignment="0" applyProtection="0"/>
    <xf numFmtId="181" fontId="25" fillId="8" borderId="119">
      <alignment horizontal="right" vertical="center" wrapText="1"/>
    </xf>
    <xf numFmtId="183" fontId="74" fillId="0" borderId="0"/>
    <xf numFmtId="0" fontId="9" fillId="0" borderId="0"/>
    <xf numFmtId="0" fontId="9" fillId="0" borderId="0"/>
    <xf numFmtId="0" fontId="9" fillId="0" borderId="0" applyFill="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35" fillId="0" borderId="0"/>
    <xf numFmtId="0" fontId="9" fillId="0" borderId="0"/>
    <xf numFmtId="172" fontId="9" fillId="0" borderId="0"/>
    <xf numFmtId="0" fontId="35" fillId="0" borderId="0"/>
    <xf numFmtId="0" fontId="9" fillId="0" borderId="0"/>
    <xf numFmtId="0" fontId="9" fillId="0" borderId="0"/>
    <xf numFmtId="0" fontId="9" fillId="0" borderId="0"/>
    <xf numFmtId="0" fontId="9" fillId="0" borderId="0"/>
    <xf numFmtId="0" fontId="9" fillId="58"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alignment wrapText="1"/>
    </xf>
    <xf numFmtId="0" fontId="1" fillId="0" borderId="0"/>
    <xf numFmtId="0" fontId="9" fillId="0" borderId="0"/>
    <xf numFmtId="0" fontId="1" fillId="0" borderId="0"/>
    <xf numFmtId="0" fontId="9" fillId="0" borderId="0"/>
    <xf numFmtId="0" fontId="9" fillId="0" borderId="0"/>
    <xf numFmtId="0" fontId="9" fillId="0" borderId="0"/>
    <xf numFmtId="0" fontId="1"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35" fillId="0" borderId="0"/>
    <xf numFmtId="0" fontId="9" fillId="0" borderId="0"/>
    <xf numFmtId="0" fontId="38" fillId="0" borderId="0"/>
    <xf numFmtId="0" fontId="9" fillId="58" borderId="0"/>
    <xf numFmtId="0" fontId="9" fillId="0" borderId="0"/>
    <xf numFmtId="0" fontId="1" fillId="0" borderId="0"/>
    <xf numFmtId="0" fontId="1" fillId="0" borderId="0"/>
    <xf numFmtId="0" fontId="9" fillId="0" borderId="0"/>
    <xf numFmtId="0" fontId="1" fillId="0" borderId="0"/>
    <xf numFmtId="0" fontId="9" fillId="0" borderId="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9" fillId="22" borderId="120" applyNumberFormat="0" applyFon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24" borderId="121" applyNumberFormat="0" applyAlignment="0" applyProtection="0"/>
    <xf numFmtId="0" fontId="75" fillId="30" borderId="121" applyNumberFormat="0" applyAlignment="0" applyProtection="0"/>
    <xf numFmtId="0" fontId="75" fillId="30" borderId="121" applyNumberFormat="0" applyAlignment="0" applyProtection="0"/>
    <xf numFmtId="184" fontId="9" fillId="0" borderId="0" applyFill="0" applyBorder="0"/>
    <xf numFmtId="184" fontId="9" fillId="0" borderId="0" applyFill="0" applyBorder="0"/>
    <xf numFmtId="184" fontId="9" fillId="0" borderId="0" applyFill="0" applyBorder="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8" fontId="76" fillId="0" borderId="0"/>
    <xf numFmtId="0" fontId="60" fillId="0" borderId="0" applyFill="0" applyBorder="0">
      <alignment vertical="center"/>
    </xf>
    <xf numFmtId="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185" fontId="77" fillId="0" borderId="122"/>
    <xf numFmtId="185" fontId="77" fillId="0" borderId="122"/>
    <xf numFmtId="0" fontId="78" fillId="0" borderId="36">
      <alignment horizontal="center"/>
    </xf>
    <xf numFmtId="0" fontId="78" fillId="0" borderId="36">
      <alignment horizontal="center"/>
    </xf>
    <xf numFmtId="0" fontId="78" fillId="0" borderId="36">
      <alignment horizontal="center"/>
    </xf>
    <xf numFmtId="0" fontId="78" fillId="0" borderId="36">
      <alignment horizontal="center"/>
    </xf>
    <xf numFmtId="0" fontId="78" fillId="0" borderId="36">
      <alignment horizontal="center"/>
    </xf>
    <xf numFmtId="0" fontId="78" fillId="0" borderId="36">
      <alignment horizontal="center"/>
    </xf>
    <xf numFmtId="0" fontId="78" fillId="0" borderId="36">
      <alignment horizontal="center"/>
    </xf>
    <xf numFmtId="0" fontId="78" fillId="0" borderId="36">
      <alignment horizontal="center"/>
    </xf>
    <xf numFmtId="0" fontId="78" fillId="0" borderId="36">
      <alignment horizontal="center"/>
    </xf>
    <xf numFmtId="0" fontId="78" fillId="0" borderId="36">
      <alignment horizontal="center"/>
    </xf>
    <xf numFmtId="0" fontId="78" fillId="0" borderId="36">
      <alignment horizontal="center"/>
    </xf>
    <xf numFmtId="0" fontId="78" fillId="0" borderId="36">
      <alignment horizontal="center"/>
    </xf>
    <xf numFmtId="0" fontId="78" fillId="0" borderId="36">
      <alignment horizontal="center"/>
    </xf>
    <xf numFmtId="0" fontId="78" fillId="0" borderId="36">
      <alignment horizontal="center"/>
    </xf>
    <xf numFmtId="0" fontId="78" fillId="0" borderId="36">
      <alignment horizontal="center"/>
    </xf>
    <xf numFmtId="0" fontId="78" fillId="0" borderId="36">
      <alignment horizontal="center"/>
    </xf>
    <xf numFmtId="0" fontId="78" fillId="0" borderId="36">
      <alignment horizontal="center"/>
    </xf>
    <xf numFmtId="0" fontId="78" fillId="0" borderId="36">
      <alignment horizontal="center"/>
    </xf>
    <xf numFmtId="0" fontId="78" fillId="0" borderId="36">
      <alignment horizontal="center"/>
    </xf>
    <xf numFmtId="0" fontId="78" fillId="0" borderId="36">
      <alignment horizontal="center"/>
    </xf>
    <xf numFmtId="0" fontId="78" fillId="0" borderId="36">
      <alignment horizontal="center"/>
    </xf>
    <xf numFmtId="0" fontId="78" fillId="0" borderId="36">
      <alignment horizontal="center"/>
    </xf>
    <xf numFmtId="0" fontId="78" fillId="0" borderId="36">
      <alignment horizontal="center"/>
    </xf>
    <xf numFmtId="0" fontId="78" fillId="0" borderId="36">
      <alignment horizontal="center"/>
    </xf>
    <xf numFmtId="0" fontId="78" fillId="0" borderId="36">
      <alignment horizontal="center"/>
    </xf>
    <xf numFmtId="0" fontId="78" fillId="0" borderId="36">
      <alignment horizontal="center"/>
    </xf>
    <xf numFmtId="0" fontId="78" fillId="0" borderId="36">
      <alignment horizontal="center"/>
    </xf>
    <xf numFmtId="3" fontId="45" fillId="0" borderId="0" applyFont="0" applyFill="0" applyBorder="0" applyAlignment="0" applyProtection="0"/>
    <xf numFmtId="0" fontId="45" fillId="59" borderId="0" applyNumberFormat="0" applyFont="0" applyBorder="0" applyAlignment="0" applyProtection="0"/>
    <xf numFmtId="186" fontId="9" fillId="0" borderId="0"/>
    <xf numFmtId="186" fontId="9" fillId="0" borderId="0"/>
    <xf numFmtId="186" fontId="9" fillId="0" borderId="0"/>
    <xf numFmtId="187" fontId="33" fillId="0" borderId="0" applyFill="0" applyBorder="0">
      <alignment horizontal="right" vertical="center"/>
    </xf>
    <xf numFmtId="188" fontId="33" fillId="0" borderId="0" applyFill="0" applyBorder="0">
      <alignment horizontal="right" vertical="center"/>
    </xf>
    <xf numFmtId="189" fontId="33" fillId="0" borderId="0" applyFill="0" applyBorder="0">
      <alignment horizontal="right" vertical="center"/>
    </xf>
    <xf numFmtId="0" fontId="30" fillId="16" borderId="0">
      <alignment horizontal="left" vertical="center"/>
      <protection locked="0"/>
    </xf>
    <xf numFmtId="0" fontId="79" fillId="0" borderId="123" applyNumberFormat="0">
      <alignment horizontal="left" vertical="center" wrapText="1" indent="1"/>
    </xf>
    <xf numFmtId="0" fontId="9" fillId="22" borderId="0" applyNumberFormat="0" applyFont="0" applyBorder="0" applyAlignment="0" applyProtection="0"/>
    <xf numFmtId="0" fontId="9" fillId="22" borderId="0" applyNumberFormat="0" applyFont="0" applyBorder="0" applyAlignment="0" applyProtection="0"/>
    <xf numFmtId="0" fontId="9" fillId="24" borderId="0" applyNumberFormat="0" applyFont="0" applyBorder="0" applyAlignment="0" applyProtection="0"/>
    <xf numFmtId="0" fontId="9" fillId="24" borderId="0" applyNumberFormat="0" applyFont="0" applyBorder="0" applyAlignment="0" applyProtection="0"/>
    <xf numFmtId="0" fontId="9" fillId="30" borderId="0" applyNumberFormat="0" applyFont="0" applyBorder="0" applyAlignment="0" applyProtection="0"/>
    <xf numFmtId="0" fontId="9" fillId="30" borderId="0" applyNumberFormat="0" applyFon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0" borderId="0" applyNumberFormat="0" applyFont="0" applyBorder="0" applyAlignment="0" applyProtection="0"/>
    <xf numFmtId="0" fontId="9" fillId="30" borderId="0" applyNumberFormat="0" applyFon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Border="0" applyAlignment="0" applyProtection="0"/>
    <xf numFmtId="0" fontId="9" fillId="0" borderId="0" applyNumberFormat="0" applyFont="0" applyBorder="0" applyAlignment="0" applyProtection="0"/>
    <xf numFmtId="0" fontId="80" fillId="0" borderId="0" applyNumberFormat="0" applyFill="0" applyBorder="0" applyAlignment="0" applyProtection="0"/>
    <xf numFmtId="0" fontId="9" fillId="0" borderId="0"/>
    <xf numFmtId="0" fontId="9" fillId="0" borderId="0"/>
    <xf numFmtId="0" fontId="9" fillId="0" borderId="0"/>
    <xf numFmtId="0" fontId="81" fillId="0" borderId="0"/>
    <xf numFmtId="0" fontId="9" fillId="0" borderId="0"/>
    <xf numFmtId="0" fontId="27" fillId="0" borderId="0"/>
    <xf numFmtId="0" fontId="18" fillId="0" borderId="0"/>
    <xf numFmtId="15" fontId="9" fillId="0" borderId="0"/>
    <xf numFmtId="15" fontId="9" fillId="0" borderId="0"/>
    <xf numFmtId="15" fontId="9" fillId="0" borderId="0"/>
    <xf numFmtId="10" fontId="9" fillId="0" borderId="0"/>
    <xf numFmtId="10" fontId="9" fillId="0" borderId="0"/>
    <xf numFmtId="10" fontId="9" fillId="0" borderId="0"/>
    <xf numFmtId="0" fontId="82" fillId="17" borderId="124" applyBorder="0" applyProtection="0">
      <alignment horizontal="centerContinuous" vertical="center"/>
    </xf>
    <xf numFmtId="0" fontId="83" fillId="17" borderId="124" applyBorder="0" applyProtection="0">
      <alignment horizontal="centerContinuous" vertical="center"/>
    </xf>
    <xf numFmtId="0" fontId="83" fillId="17" borderId="124" applyBorder="0" applyProtection="0">
      <alignment horizontal="centerContinuous" vertical="center"/>
    </xf>
    <xf numFmtId="0" fontId="83" fillId="17" borderId="124" applyBorder="0" applyProtection="0">
      <alignment horizontal="centerContinuous" vertical="center"/>
    </xf>
    <xf numFmtId="0" fontId="84" fillId="0" borderId="0" applyBorder="0" applyProtection="0">
      <alignment vertical="center"/>
    </xf>
    <xf numFmtId="0" fontId="85" fillId="0" borderId="0">
      <alignment horizontal="left"/>
    </xf>
    <xf numFmtId="0" fontId="85" fillId="0" borderId="125" applyFill="0" applyBorder="0" applyProtection="0">
      <alignment horizontal="left" vertical="top"/>
    </xf>
    <xf numFmtId="0" fontId="85" fillId="0" borderId="125" applyFill="0" applyBorder="0" applyProtection="0">
      <alignment horizontal="left" vertical="top"/>
    </xf>
    <xf numFmtId="49" fontId="9" fillId="0" borderId="0" applyFont="0" applyFill="0" applyBorder="0" applyAlignment="0" applyProtection="0"/>
    <xf numFmtId="0" fontId="86" fillId="0" borderId="0"/>
    <xf numFmtId="49" fontId="9" fillId="0" borderId="0" applyFont="0" applyFill="0" applyBorder="0" applyAlignment="0" applyProtection="0"/>
    <xf numFmtId="0" fontId="87" fillId="0" borderId="0"/>
    <xf numFmtId="0" fontId="87" fillId="0" borderId="0"/>
    <xf numFmtId="0" fontId="86" fillId="0" borderId="0"/>
    <xf numFmtId="182" fontId="88" fillId="0" borderId="0"/>
    <xf numFmtId="0" fontId="80" fillId="0" borderId="0" applyNumberFormat="0" applyFill="0" applyBorder="0" applyAlignment="0" applyProtection="0"/>
    <xf numFmtId="0" fontId="89" fillId="0" borderId="0" applyNumberFormat="0" applyFill="0" applyBorder="0" applyAlignment="0" applyProtection="0"/>
    <xf numFmtId="0" fontId="90" fillId="0" borderId="0" applyFill="0" applyBorder="0">
      <alignment horizontal="left" vertical="center"/>
      <protection locked="0"/>
    </xf>
    <xf numFmtId="0" fontId="86" fillId="0" borderId="0"/>
    <xf numFmtId="0" fontId="91" fillId="0" borderId="0" applyFill="0" applyBorder="0">
      <alignment horizontal="left" vertical="center"/>
      <protection locked="0"/>
    </xf>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6" applyNumberFormat="0" applyFill="0" applyAlignment="0" applyProtection="0"/>
    <xf numFmtId="0" fontId="48" fillId="0" borderId="127" applyNumberFormat="0" applyFill="0" applyAlignment="0" applyProtection="0"/>
    <xf numFmtId="0" fontId="48" fillId="0" borderId="127" applyNumberFormat="0" applyFill="0" applyAlignment="0" applyProtection="0"/>
    <xf numFmtId="0" fontId="92" fillId="0" borderId="0" applyNumberFormat="0" applyFill="0" applyBorder="0" applyAlignment="0" applyProtection="0"/>
    <xf numFmtId="190" fontId="9" fillId="0" borderId="124" applyBorder="0" applyProtection="0">
      <alignment horizontal="right"/>
    </xf>
    <xf numFmtId="190" fontId="9" fillId="0" borderId="124" applyBorder="0" applyProtection="0">
      <alignment horizontal="right"/>
    </xf>
    <xf numFmtId="190" fontId="9" fillId="0" borderId="124" applyBorder="0" applyProtection="0">
      <alignment horizontal="right"/>
    </xf>
    <xf numFmtId="190" fontId="9" fillId="0" borderId="124" applyBorder="0" applyProtection="0">
      <alignment horizontal="right"/>
    </xf>
    <xf numFmtId="190" fontId="9" fillId="0" borderId="124" applyBorder="0" applyProtection="0">
      <alignment horizontal="right"/>
    </xf>
  </cellStyleXfs>
  <cellXfs count="377">
    <xf numFmtId="0" fontId="0" fillId="0" borderId="0" xfId="0"/>
    <xf numFmtId="0" fontId="2" fillId="3" borderId="0" xfId="1" applyFill="1" applyProtection="1"/>
    <xf numFmtId="0" fontId="2" fillId="0" borderId="0" xfId="1"/>
    <xf numFmtId="0" fontId="5" fillId="3" borderId="0" xfId="1" applyFont="1" applyFill="1" applyProtection="1"/>
    <xf numFmtId="0" fontId="6" fillId="3" borderId="0" xfId="1" applyFont="1" applyFill="1" applyProtection="1"/>
    <xf numFmtId="164" fontId="7" fillId="4" borderId="2" xfId="1" applyNumberFormat="1" applyFont="1" applyFill="1" applyBorder="1" applyAlignment="1" applyProtection="1">
      <alignment horizontal="right" vertical="center" wrapText="1"/>
    </xf>
    <xf numFmtId="164" fontId="7" fillId="4" borderId="3" xfId="1" applyNumberFormat="1" applyFont="1" applyFill="1" applyBorder="1" applyAlignment="1" applyProtection="1">
      <alignment horizontal="right" vertical="center" wrapText="1"/>
    </xf>
    <xf numFmtId="0" fontId="7" fillId="4" borderId="4" xfId="1" applyFont="1" applyFill="1" applyBorder="1" applyAlignment="1" applyProtection="1">
      <alignment vertical="center" wrapText="1"/>
    </xf>
    <xf numFmtId="0" fontId="7" fillId="4" borderId="5" xfId="1" applyFont="1" applyFill="1" applyBorder="1" applyAlignment="1" applyProtection="1">
      <alignment vertical="center" wrapText="1"/>
    </xf>
    <xf numFmtId="164" fontId="8" fillId="4" borderId="6" xfId="1" applyNumberFormat="1" applyFont="1" applyFill="1" applyBorder="1" applyAlignment="1" applyProtection="1">
      <alignment horizontal="right" vertical="center" wrapText="1"/>
    </xf>
    <xf numFmtId="2" fontId="9" fillId="5" borderId="7" xfId="1" applyNumberFormat="1" applyFont="1" applyFill="1" applyBorder="1" applyAlignment="1" applyProtection="1">
      <alignment vertical="center" wrapText="1"/>
      <protection locked="0"/>
    </xf>
    <xf numFmtId="0" fontId="10" fillId="6" borderId="8" xfId="1" applyFont="1" applyFill="1" applyBorder="1" applyAlignment="1" applyProtection="1">
      <alignment horizontal="left" vertical="center" wrapText="1" indent="1"/>
    </xf>
    <xf numFmtId="2" fontId="9" fillId="7" borderId="9" xfId="1" applyNumberFormat="1" applyFont="1" applyFill="1" applyBorder="1" applyAlignment="1" applyProtection="1">
      <alignment horizontal="left" vertical="center" wrapText="1" indent="2"/>
      <protection locked="0"/>
    </xf>
    <xf numFmtId="2" fontId="9" fillId="7" borderId="10" xfId="1" applyNumberFormat="1" applyFont="1" applyFill="1" applyBorder="1" applyAlignment="1" applyProtection="1">
      <alignment horizontal="left" vertical="center" wrapText="1" indent="2"/>
      <protection locked="0"/>
    </xf>
    <xf numFmtId="0" fontId="2" fillId="0" borderId="0" xfId="1" applyProtection="1"/>
    <xf numFmtId="0" fontId="3" fillId="0" borderId="0" xfId="1" applyFont="1" applyProtection="1"/>
    <xf numFmtId="0" fontId="9" fillId="0" borderId="0" xfId="1" applyFont="1" applyAlignment="1" applyProtection="1">
      <alignment horizontal="left"/>
    </xf>
    <xf numFmtId="0" fontId="11" fillId="0" borderId="0" xfId="1" applyFont="1" applyAlignment="1" applyProtection="1">
      <alignment horizontal="left"/>
    </xf>
    <xf numFmtId="2" fontId="9" fillId="7" borderId="10" xfId="1" applyNumberFormat="1" applyFont="1" applyFill="1" applyBorder="1" applyAlignment="1" applyProtection="1">
      <alignment horizontal="left" vertical="top" wrapText="1" indent="1"/>
      <protection locked="0"/>
    </xf>
    <xf numFmtId="0" fontId="9" fillId="0" borderId="0" xfId="1" applyFont="1" applyAlignment="1" applyProtection="1"/>
    <xf numFmtId="164" fontId="9" fillId="8" borderId="6" xfId="1" applyNumberFormat="1" applyFont="1" applyFill="1" applyBorder="1" applyAlignment="1" applyProtection="1">
      <alignment horizontal="right" vertical="center" wrapText="1"/>
    </xf>
    <xf numFmtId="0" fontId="9" fillId="8" borderId="7" xfId="1" applyFont="1" applyFill="1" applyBorder="1" applyAlignment="1" applyProtection="1">
      <alignment horizontal="right" vertical="center" wrapText="1"/>
    </xf>
    <xf numFmtId="0" fontId="10" fillId="6" borderId="10" xfId="1" applyFont="1" applyFill="1" applyBorder="1" applyAlignment="1" applyProtection="1">
      <alignment horizontal="left" vertical="center" wrapText="1" indent="1"/>
    </xf>
    <xf numFmtId="0" fontId="2" fillId="0" borderId="0" xfId="1" applyAlignment="1" applyProtection="1">
      <alignment horizontal="left"/>
    </xf>
    <xf numFmtId="164" fontId="8" fillId="4" borderId="11" xfId="1" applyNumberFormat="1" applyFont="1" applyFill="1" applyBorder="1" applyAlignment="1" applyProtection="1">
      <alignment horizontal="right" vertical="center" wrapText="1"/>
    </xf>
    <xf numFmtId="2" fontId="12" fillId="7" borderId="12" xfId="1" applyNumberFormat="1" applyFont="1" applyFill="1" applyBorder="1" applyAlignment="1" applyProtection="1">
      <alignment vertical="center" wrapText="1"/>
      <protection locked="0"/>
    </xf>
    <xf numFmtId="0" fontId="10" fillId="6" borderId="13" xfId="1" applyFont="1" applyFill="1" applyBorder="1" applyAlignment="1" applyProtection="1">
      <alignment horizontal="left" vertical="center" wrapText="1" indent="1"/>
    </xf>
    <xf numFmtId="0" fontId="12" fillId="3" borderId="14" xfId="1" applyFont="1" applyFill="1" applyBorder="1" applyAlignment="1" applyProtection="1">
      <alignment vertical="center" wrapText="1"/>
    </xf>
    <xf numFmtId="0" fontId="2" fillId="3" borderId="0" xfId="1" applyFill="1"/>
    <xf numFmtId="0" fontId="2" fillId="0" borderId="0" xfId="1" applyProtection="1">
      <protection locked="0"/>
    </xf>
    <xf numFmtId="0" fontId="3" fillId="0" borderId="0" xfId="1" applyFont="1" applyProtection="1">
      <protection locked="0"/>
    </xf>
    <xf numFmtId="0" fontId="13" fillId="0" borderId="0" xfId="1" applyFont="1" applyProtection="1">
      <protection locked="0"/>
    </xf>
    <xf numFmtId="0" fontId="9" fillId="0" borderId="0" xfId="1" applyFont="1" applyAlignment="1" applyProtection="1">
      <protection locked="0"/>
    </xf>
    <xf numFmtId="0" fontId="7" fillId="4" borderId="8" xfId="1" applyFont="1" applyFill="1" applyBorder="1" applyAlignment="1">
      <alignment horizontal="right" vertical="center" wrapText="1"/>
    </xf>
    <xf numFmtId="0" fontId="12" fillId="9" borderId="15" xfId="1" applyFont="1" applyFill="1" applyBorder="1" applyAlignment="1" applyProtection="1">
      <alignment horizontal="right" vertical="center"/>
    </xf>
    <xf numFmtId="0" fontId="12" fillId="9" borderId="16" xfId="1" applyFont="1" applyFill="1" applyBorder="1" applyAlignment="1" applyProtection="1">
      <alignment horizontal="right" vertical="center"/>
    </xf>
    <xf numFmtId="0" fontId="12" fillId="9" borderId="17" xfId="1" applyFont="1" applyFill="1" applyBorder="1" applyAlignment="1" applyProtection="1">
      <alignment horizontal="right" vertical="center"/>
    </xf>
    <xf numFmtId="0" fontId="12" fillId="3" borderId="5" xfId="1" applyFont="1" applyFill="1" applyBorder="1" applyAlignment="1">
      <alignment vertical="center" wrapText="1"/>
    </xf>
    <xf numFmtId="0" fontId="12" fillId="3" borderId="21" xfId="1" applyFont="1" applyFill="1" applyBorder="1" applyAlignment="1">
      <alignment vertical="center" wrapText="1"/>
    </xf>
    <xf numFmtId="0" fontId="6" fillId="3" borderId="0" xfId="1" applyFont="1" applyFill="1" applyAlignment="1" applyProtection="1">
      <alignment vertical="center"/>
    </xf>
    <xf numFmtId="0" fontId="2" fillId="0" borderId="0" xfId="1" applyAlignment="1" applyProtection="1">
      <alignment horizontal="left"/>
      <protection locked="0"/>
    </xf>
    <xf numFmtId="0" fontId="7" fillId="4" borderId="13" xfId="1" applyFont="1" applyFill="1" applyBorder="1" applyAlignment="1" applyProtection="1">
      <alignment horizontal="right" vertical="center" wrapText="1"/>
    </xf>
    <xf numFmtId="0" fontId="2" fillId="0" borderId="25" xfId="1" applyBorder="1" applyProtection="1">
      <protection locked="0"/>
    </xf>
    <xf numFmtId="0" fontId="14" fillId="3" borderId="0" xfId="1" applyFont="1" applyFill="1" applyBorder="1" applyProtection="1"/>
    <xf numFmtId="0" fontId="12" fillId="0" borderId="0" xfId="1" applyFont="1" applyFill="1" applyAlignment="1" applyProtection="1">
      <alignment vertical="center" wrapText="1"/>
    </xf>
    <xf numFmtId="0" fontId="2" fillId="3" borderId="0" xfId="1" applyFill="1" applyAlignment="1" applyProtection="1">
      <alignment horizontal="left" vertical="center"/>
    </xf>
    <xf numFmtId="0" fontId="14" fillId="3" borderId="0" xfId="1" applyFont="1" applyFill="1" applyBorder="1" applyAlignment="1" applyProtection="1">
      <alignment horizontal="left" vertical="center"/>
    </xf>
    <xf numFmtId="0" fontId="14" fillId="0" borderId="0" xfId="1" applyFont="1" applyFill="1" applyBorder="1" applyAlignment="1" applyProtection="1">
      <alignment horizontal="left" vertical="center"/>
    </xf>
    <xf numFmtId="0" fontId="15" fillId="10" borderId="0" xfId="2">
      <alignment vertical="center"/>
      <protection locked="0"/>
    </xf>
    <xf numFmtId="0" fontId="5" fillId="3" borderId="0" xfId="1" applyFont="1" applyFill="1" applyAlignment="1" applyProtection="1">
      <alignment horizontal="left" vertical="center"/>
    </xf>
    <xf numFmtId="0" fontId="6" fillId="3" borderId="0" xfId="1" applyFont="1" applyFill="1" applyAlignment="1" applyProtection="1">
      <alignment horizontal="left" vertical="center"/>
    </xf>
    <xf numFmtId="0" fontId="16" fillId="0" borderId="0" xfId="1" applyFont="1" applyFill="1" applyAlignment="1" applyProtection="1">
      <alignment horizontal="center" wrapText="1"/>
    </xf>
    <xf numFmtId="165" fontId="8" fillId="4" borderId="26" xfId="1" applyNumberFormat="1" applyFont="1" applyFill="1" applyBorder="1" applyAlignment="1" applyProtection="1">
      <alignment horizontal="right"/>
    </xf>
    <xf numFmtId="165" fontId="8" fillId="4" borderId="27" xfId="1" applyNumberFormat="1" applyFont="1" applyFill="1" applyBorder="1" applyAlignment="1" applyProtection="1">
      <alignment horizontal="right" vertical="center"/>
    </xf>
    <xf numFmtId="165" fontId="8" fillId="4" borderId="28" xfId="1" applyNumberFormat="1" applyFont="1" applyFill="1" applyBorder="1" applyAlignment="1" applyProtection="1">
      <alignment horizontal="right" vertical="center"/>
    </xf>
    <xf numFmtId="2" fontId="12" fillId="4" borderId="29" xfId="1" applyNumberFormat="1" applyFont="1" applyFill="1" applyBorder="1" applyAlignment="1" applyProtection="1">
      <alignment horizontal="right"/>
    </xf>
    <xf numFmtId="2" fontId="12" fillId="4" borderId="30" xfId="1" applyNumberFormat="1" applyFont="1" applyFill="1" applyBorder="1" applyAlignment="1" applyProtection="1">
      <alignment horizontal="right"/>
    </xf>
    <xf numFmtId="0" fontId="8" fillId="4" borderId="30" xfId="1" applyFont="1" applyFill="1" applyBorder="1" applyAlignment="1" applyProtection="1">
      <alignment vertical="center"/>
    </xf>
    <xf numFmtId="0" fontId="8" fillId="4" borderId="31" xfId="1" applyFont="1" applyFill="1" applyBorder="1" applyAlignment="1" applyProtection="1">
      <alignment vertical="center"/>
    </xf>
    <xf numFmtId="0" fontId="17" fillId="0" borderId="0" xfId="1" applyFont="1" applyAlignment="1" applyProtection="1">
      <alignment horizontal="left"/>
    </xf>
    <xf numFmtId="0" fontId="2" fillId="0" borderId="0" xfId="1" applyFill="1" applyBorder="1" applyProtection="1"/>
    <xf numFmtId="165" fontId="12" fillId="3" borderId="32" xfId="1" applyNumberFormat="1" applyFont="1" applyFill="1" applyBorder="1" applyAlignment="1" applyProtection="1">
      <alignment horizontal="right" vertical="center"/>
    </xf>
    <xf numFmtId="0" fontId="12" fillId="3" borderId="0" xfId="1" applyFont="1" applyFill="1" applyBorder="1" applyAlignment="1" applyProtection="1">
      <alignment horizontal="left" wrapText="1"/>
    </xf>
    <xf numFmtId="0" fontId="17" fillId="0" borderId="0" xfId="1" applyFont="1" applyAlignment="1" applyProtection="1">
      <alignment horizontal="left" wrapText="1"/>
    </xf>
    <xf numFmtId="165" fontId="8" fillId="4" borderId="33" xfId="1" applyNumberFormat="1" applyFont="1" applyFill="1" applyBorder="1" applyAlignment="1" applyProtection="1">
      <alignment horizontal="right"/>
    </xf>
    <xf numFmtId="165" fontId="8" fillId="4" borderId="31" xfId="1" applyNumberFormat="1" applyFont="1" applyFill="1" applyBorder="1" applyAlignment="1" applyProtection="1">
      <alignment horizontal="right" vertical="center"/>
    </xf>
    <xf numFmtId="165" fontId="8" fillId="4" borderId="29" xfId="1" applyNumberFormat="1" applyFont="1" applyFill="1" applyBorder="1" applyAlignment="1" applyProtection="1">
      <alignment horizontal="right" vertical="center"/>
    </xf>
    <xf numFmtId="165" fontId="8" fillId="4" borderId="34" xfId="1" applyNumberFormat="1" applyFont="1" applyFill="1" applyBorder="1" applyAlignment="1" applyProtection="1">
      <alignment horizontal="right" vertical="center"/>
    </xf>
    <xf numFmtId="165" fontId="8" fillId="4" borderId="35" xfId="1" applyNumberFormat="1" applyFont="1" applyFill="1" applyBorder="1" applyAlignment="1" applyProtection="1">
      <alignment horizontal="right" vertical="center"/>
    </xf>
    <xf numFmtId="165" fontId="8" fillId="4" borderId="30" xfId="1" applyNumberFormat="1" applyFont="1" applyFill="1" applyBorder="1" applyAlignment="1" applyProtection="1">
      <alignment horizontal="right" vertical="center"/>
    </xf>
    <xf numFmtId="165" fontId="8" fillId="4" borderId="29" xfId="1" applyNumberFormat="1" applyFont="1" applyFill="1" applyBorder="1" applyAlignment="1" applyProtection="1">
      <alignment horizontal="right"/>
    </xf>
    <xf numFmtId="165" fontId="8" fillId="4" borderId="30" xfId="1" applyNumberFormat="1" applyFont="1" applyFill="1" applyBorder="1" applyAlignment="1" applyProtection="1">
      <alignment horizontal="right"/>
    </xf>
    <xf numFmtId="0" fontId="8" fillId="4" borderId="36" xfId="1" applyFont="1" applyFill="1" applyBorder="1" applyAlignment="1" applyProtection="1">
      <alignment wrapText="1"/>
    </xf>
    <xf numFmtId="0" fontId="8" fillId="4" borderId="37" xfId="1" applyFont="1" applyFill="1" applyBorder="1" applyAlignment="1" applyProtection="1">
      <alignment wrapText="1"/>
    </xf>
    <xf numFmtId="165" fontId="9" fillId="11" borderId="33" xfId="1" applyNumberFormat="1" applyFont="1" applyFill="1" applyBorder="1" applyAlignment="1" applyProtection="1">
      <alignment horizontal="right"/>
    </xf>
    <xf numFmtId="165" fontId="9" fillId="3" borderId="38" xfId="1" applyNumberFormat="1" applyFont="1" applyFill="1" applyBorder="1" applyAlignment="1" applyProtection="1">
      <alignment horizontal="right" vertical="center"/>
    </xf>
    <xf numFmtId="165" fontId="9" fillId="3" borderId="39" xfId="1" applyNumberFormat="1" applyFont="1" applyFill="1" applyBorder="1" applyAlignment="1" applyProtection="1">
      <alignment horizontal="right" vertical="center"/>
    </xf>
    <xf numFmtId="165" fontId="9" fillId="3" borderId="40" xfId="1" applyNumberFormat="1" applyFont="1" applyFill="1" applyBorder="1" applyAlignment="1" applyProtection="1">
      <alignment horizontal="right" vertical="center"/>
    </xf>
    <xf numFmtId="165" fontId="9" fillId="3" borderId="41" xfId="1" applyNumberFormat="1" applyFont="1" applyFill="1" applyBorder="1" applyAlignment="1" applyProtection="1">
      <alignment horizontal="right" vertical="center"/>
    </xf>
    <xf numFmtId="165" fontId="9" fillId="3" borderId="42" xfId="1" applyNumberFormat="1" applyFont="1" applyFill="1" applyBorder="1" applyAlignment="1" applyProtection="1">
      <alignment horizontal="right" vertical="center"/>
    </xf>
    <xf numFmtId="165" fontId="9" fillId="11" borderId="0" xfId="1" applyNumberFormat="1" applyFont="1" applyFill="1" applyBorder="1" applyAlignment="1" applyProtection="1">
      <alignment horizontal="left" vertical="center"/>
    </xf>
    <xf numFmtId="165" fontId="9" fillId="11" borderId="36" xfId="1" applyNumberFormat="1" applyFont="1" applyFill="1" applyBorder="1" applyAlignment="1" applyProtection="1">
      <alignment horizontal="right" vertical="center"/>
    </xf>
    <xf numFmtId="165" fontId="9" fillId="11" borderId="0" xfId="1" applyNumberFormat="1" applyFont="1" applyFill="1" applyBorder="1" applyAlignment="1" applyProtection="1">
      <alignment horizontal="right" vertical="center"/>
    </xf>
    <xf numFmtId="165" fontId="9" fillId="11" borderId="45" xfId="1" applyNumberFormat="1" applyFont="1" applyFill="1" applyBorder="1" applyAlignment="1" applyProtection="1">
      <alignment horizontal="right"/>
    </xf>
    <xf numFmtId="165" fontId="9" fillId="3" borderId="46" xfId="1" applyNumberFormat="1" applyFont="1" applyFill="1" applyBorder="1" applyAlignment="1" applyProtection="1">
      <alignment horizontal="right" vertical="center"/>
    </xf>
    <xf numFmtId="165" fontId="9" fillId="3" borderId="47" xfId="1" applyNumberFormat="1" applyFont="1" applyFill="1" applyBorder="1" applyAlignment="1" applyProtection="1">
      <alignment horizontal="right" vertical="center"/>
    </xf>
    <xf numFmtId="165" fontId="9" fillId="3" borderId="48" xfId="1" applyNumberFormat="1" applyFont="1" applyFill="1" applyBorder="1" applyAlignment="1" applyProtection="1">
      <alignment horizontal="right" vertical="center"/>
    </xf>
    <xf numFmtId="165" fontId="9" fillId="3" borderId="49" xfId="1" applyNumberFormat="1" applyFont="1" applyFill="1" applyBorder="1" applyAlignment="1" applyProtection="1">
      <alignment horizontal="right" vertical="center"/>
    </xf>
    <xf numFmtId="165" fontId="9" fillId="3" borderId="50" xfId="1" applyNumberFormat="1" applyFont="1" applyFill="1" applyBorder="1" applyAlignment="1" applyProtection="1">
      <alignment horizontal="right" vertical="center"/>
    </xf>
    <xf numFmtId="0" fontId="17" fillId="3" borderId="0" xfId="1" applyFont="1" applyFill="1" applyProtection="1"/>
    <xf numFmtId="165" fontId="9" fillId="3" borderId="51" xfId="1" applyNumberFormat="1" applyFont="1" applyFill="1" applyBorder="1" applyAlignment="1" applyProtection="1">
      <alignment horizontal="right" vertical="center"/>
    </xf>
    <xf numFmtId="165" fontId="9" fillId="3" borderId="52" xfId="1" applyNumberFormat="1" applyFont="1" applyFill="1" applyBorder="1" applyAlignment="1" applyProtection="1">
      <alignment horizontal="right" vertical="center"/>
    </xf>
    <xf numFmtId="165" fontId="9" fillId="3" borderId="53" xfId="1" applyNumberFormat="1" applyFont="1" applyFill="1" applyBorder="1" applyAlignment="1" applyProtection="1">
      <alignment horizontal="right" vertical="center"/>
    </xf>
    <xf numFmtId="165" fontId="9" fillId="3" borderId="54" xfId="1" applyNumberFormat="1" applyFont="1" applyFill="1" applyBorder="1" applyAlignment="1" applyProtection="1">
      <alignment horizontal="right" vertical="center"/>
    </xf>
    <xf numFmtId="165" fontId="9" fillId="3" borderId="36" xfId="1" applyNumberFormat="1" applyFont="1" applyFill="1" applyBorder="1" applyAlignment="1" applyProtection="1">
      <alignment horizontal="right" vertical="center"/>
    </xf>
    <xf numFmtId="0" fontId="2" fillId="0" borderId="0" xfId="1" applyFill="1" applyProtection="1">
      <protection locked="0"/>
    </xf>
    <xf numFmtId="0" fontId="18" fillId="8" borderId="56" xfId="1" applyFont="1" applyFill="1" applyBorder="1" applyAlignment="1" applyProtection="1">
      <alignment horizontal="left" vertical="center"/>
    </xf>
    <xf numFmtId="0" fontId="12" fillId="12" borderId="57" xfId="1" applyFont="1" applyFill="1" applyBorder="1" applyAlignment="1" applyProtection="1">
      <alignment horizontal="centerContinuous" vertical="center"/>
    </xf>
    <xf numFmtId="0" fontId="12" fillId="12" borderId="30" xfId="1" applyFont="1" applyFill="1" applyBorder="1" applyAlignment="1" applyProtection="1">
      <alignment horizontal="centerContinuous" vertical="center"/>
    </xf>
    <xf numFmtId="0" fontId="12" fillId="13" borderId="30" xfId="1" applyFont="1" applyFill="1" applyBorder="1" applyAlignment="1" applyProtection="1">
      <alignment horizontal="centerContinuous" vertical="center"/>
    </xf>
    <xf numFmtId="0" fontId="12" fillId="13" borderId="31" xfId="1" applyFont="1" applyFill="1" applyBorder="1" applyAlignment="1" applyProtection="1">
      <alignment horizontal="centerContinuous" vertical="center"/>
    </xf>
    <xf numFmtId="0" fontId="12" fillId="8" borderId="32" xfId="1" applyFont="1" applyFill="1" applyBorder="1" applyAlignment="1" applyProtection="1">
      <alignment horizontal="left" vertical="center"/>
    </xf>
    <xf numFmtId="0" fontId="18" fillId="8" borderId="58" xfId="1" applyFont="1" applyFill="1" applyBorder="1" applyAlignment="1" applyProtection="1">
      <alignment horizontal="left" vertical="center"/>
    </xf>
    <xf numFmtId="0" fontId="17" fillId="3" borderId="0" xfId="1" applyFont="1" applyFill="1"/>
    <xf numFmtId="0" fontId="6" fillId="3" borderId="0" xfId="1" applyFont="1" applyFill="1"/>
    <xf numFmtId="0" fontId="2" fillId="3" borderId="0" xfId="1" applyFill="1" applyBorder="1" applyProtection="1"/>
    <xf numFmtId="0" fontId="12" fillId="0" borderId="0" xfId="1" applyFont="1" applyFill="1" applyBorder="1" applyAlignment="1" applyProtection="1">
      <alignment horizontal="left"/>
    </xf>
    <xf numFmtId="0" fontId="2" fillId="0" borderId="0" xfId="1" applyFill="1" applyProtection="1"/>
    <xf numFmtId="166" fontId="9" fillId="6" borderId="59" xfId="1" applyNumberFormat="1" applyFont="1" applyFill="1" applyBorder="1" applyAlignment="1" applyProtection="1">
      <alignment horizontal="left"/>
    </xf>
    <xf numFmtId="166" fontId="9" fillId="6" borderId="60" xfId="1" applyNumberFormat="1" applyFont="1" applyFill="1" applyBorder="1" applyAlignment="1" applyProtection="1">
      <alignment horizontal="left"/>
    </xf>
    <xf numFmtId="166" fontId="9" fillId="6" borderId="61" xfId="1" applyNumberFormat="1" applyFont="1" applyFill="1" applyBorder="1" applyAlignment="1" applyProtection="1">
      <alignment horizontal="left"/>
    </xf>
    <xf numFmtId="165" fontId="9" fillId="3" borderId="26" xfId="1" applyNumberFormat="1" applyFont="1" applyFill="1" applyBorder="1" applyAlignment="1" applyProtection="1">
      <alignment horizontal="right" vertical="center"/>
    </xf>
    <xf numFmtId="165" fontId="9" fillId="3" borderId="27" xfId="1" applyNumberFormat="1" applyFont="1" applyFill="1" applyBorder="1" applyAlignment="1" applyProtection="1">
      <alignment horizontal="right" vertical="center"/>
    </xf>
    <xf numFmtId="165" fontId="9" fillId="3" borderId="62" xfId="1" applyNumberFormat="1" applyFont="1" applyFill="1" applyBorder="1" applyAlignment="1" applyProtection="1">
      <alignment horizontal="right" vertical="center"/>
    </xf>
    <xf numFmtId="0" fontId="12" fillId="6" borderId="36" xfId="1" applyFont="1" applyFill="1" applyBorder="1" applyAlignment="1" applyProtection="1">
      <alignment horizontal="left"/>
    </xf>
    <xf numFmtId="0" fontId="12" fillId="6" borderId="37" xfId="1" applyFont="1" applyFill="1" applyBorder="1" applyAlignment="1" applyProtection="1">
      <alignment horizontal="left"/>
    </xf>
    <xf numFmtId="0" fontId="2" fillId="3" borderId="0" xfId="1" applyFill="1" applyProtection="1">
      <protection locked="0"/>
    </xf>
    <xf numFmtId="0" fontId="12" fillId="8" borderId="13" xfId="1" applyFont="1" applyFill="1" applyBorder="1" applyAlignment="1" applyProtection="1">
      <alignment horizontal="left" vertical="center"/>
    </xf>
    <xf numFmtId="0" fontId="12" fillId="8" borderId="30" xfId="1" applyFont="1" applyFill="1" applyBorder="1" applyAlignment="1" applyProtection="1">
      <alignment horizontal="left" vertical="center"/>
    </xf>
    <xf numFmtId="0" fontId="18" fillId="8" borderId="31" xfId="1" applyFont="1" applyFill="1" applyBorder="1" applyAlignment="1" applyProtection="1">
      <alignment horizontal="left" vertical="center"/>
    </xf>
    <xf numFmtId="0" fontId="17" fillId="3" borderId="0" xfId="1" applyFont="1" applyFill="1" applyBorder="1" applyProtection="1"/>
    <xf numFmtId="164" fontId="17" fillId="14" borderId="0" xfId="1" applyNumberFormat="1" applyFont="1" applyFill="1" applyBorder="1" applyProtection="1"/>
    <xf numFmtId="164" fontId="17" fillId="3" borderId="0" xfId="1" applyNumberFormat="1" applyFont="1" applyFill="1" applyProtection="1"/>
    <xf numFmtId="166" fontId="9" fillId="11" borderId="63" xfId="1" applyNumberFormat="1" applyFont="1" applyFill="1" applyBorder="1" applyAlignment="1" applyProtection="1">
      <alignment horizontal="left"/>
    </xf>
    <xf numFmtId="166" fontId="9" fillId="11" borderId="36" xfId="1" applyNumberFormat="1" applyFont="1" applyFill="1" applyBorder="1" applyAlignment="1" applyProtection="1">
      <alignment horizontal="left"/>
    </xf>
    <xf numFmtId="164" fontId="8" fillId="4" borderId="26" xfId="1" applyNumberFormat="1" applyFont="1" applyFill="1" applyBorder="1" applyAlignment="1" applyProtection="1">
      <alignment vertical="center"/>
    </xf>
    <xf numFmtId="164" fontId="8" fillId="4" borderId="27" xfId="1" applyNumberFormat="1" applyFont="1" applyFill="1" applyBorder="1" applyAlignment="1" applyProtection="1">
      <alignment vertical="center"/>
    </xf>
    <xf numFmtId="164" fontId="8" fillId="4" borderId="62" xfId="1" applyNumberFormat="1" applyFont="1" applyFill="1" applyBorder="1" applyAlignment="1" applyProtection="1">
      <alignment vertical="center"/>
    </xf>
    <xf numFmtId="0" fontId="9" fillId="8" borderId="36" xfId="1" applyFont="1" applyFill="1" applyBorder="1" applyAlignment="1" applyProtection="1">
      <alignment horizontal="left" vertical="center" wrapText="1" indent="1"/>
    </xf>
    <xf numFmtId="0" fontId="9" fillId="8" borderId="37" xfId="1" applyFont="1" applyFill="1" applyBorder="1" applyAlignment="1" applyProtection="1">
      <alignment horizontal="left" vertical="center" wrapText="1" indent="1"/>
    </xf>
    <xf numFmtId="0" fontId="8" fillId="4" borderId="33" xfId="1" applyFont="1" applyFill="1" applyBorder="1" applyAlignment="1" applyProtection="1">
      <alignment vertical="center"/>
    </xf>
    <xf numFmtId="164" fontId="8" fillId="4" borderId="64" xfId="1" applyNumberFormat="1" applyFont="1" applyFill="1" applyBorder="1" applyAlignment="1" applyProtection="1">
      <alignment vertical="center"/>
    </xf>
    <xf numFmtId="164" fontId="8" fillId="4" borderId="33" xfId="3" applyNumberFormat="1" applyFont="1" applyFill="1" applyBorder="1" applyAlignment="1" applyProtection="1">
      <alignment horizontal="right" wrapText="1"/>
    </xf>
    <xf numFmtId="0" fontId="9" fillId="8" borderId="65" xfId="1" applyFont="1" applyFill="1" applyBorder="1" applyAlignment="1" applyProtection="1">
      <alignment horizontal="left" vertical="center" wrapText="1" indent="1"/>
    </xf>
    <xf numFmtId="0" fontId="9" fillId="8" borderId="42" xfId="1" applyFont="1" applyFill="1" applyBorder="1" applyAlignment="1" applyProtection="1">
      <alignment horizontal="left" vertical="center" wrapText="1" indent="1"/>
    </xf>
    <xf numFmtId="0" fontId="9" fillId="8" borderId="33" xfId="1" applyFont="1" applyFill="1" applyBorder="1" applyAlignment="1" applyProtection="1">
      <alignment horizontal="left" vertical="center" wrapText="1" indent="1"/>
    </xf>
    <xf numFmtId="166" fontId="9" fillId="11" borderId="8" xfId="1" applyNumberFormat="1" applyFont="1" applyFill="1" applyBorder="1" applyAlignment="1" applyProtection="1">
      <alignment horizontal="left"/>
    </xf>
    <xf numFmtId="166" fontId="9" fillId="11" borderId="0" xfId="1" applyNumberFormat="1" applyFont="1" applyFill="1" applyBorder="1" applyAlignment="1" applyProtection="1">
      <alignment horizontal="left"/>
    </xf>
    <xf numFmtId="0" fontId="17" fillId="8" borderId="66" xfId="1" applyFont="1" applyFill="1" applyBorder="1"/>
    <xf numFmtId="165" fontId="9" fillId="3" borderId="67" xfId="4" applyNumberFormat="1" applyFont="1" applyFill="1" applyBorder="1" applyAlignment="1" applyProtection="1">
      <alignment horizontal="right" vertical="center"/>
    </xf>
    <xf numFmtId="165" fontId="9" fillId="3" borderId="48" xfId="4" applyNumberFormat="1" applyFont="1" applyFill="1" applyBorder="1" applyAlignment="1" applyProtection="1">
      <alignment horizontal="right" vertical="center"/>
    </xf>
    <xf numFmtId="165" fontId="9" fillId="3" borderId="68" xfId="4" applyNumberFormat="1" applyFont="1" applyFill="1" applyBorder="1" applyAlignment="1" applyProtection="1">
      <alignment horizontal="right" vertical="center"/>
    </xf>
    <xf numFmtId="165" fontId="9" fillId="3" borderId="49" xfId="4" applyNumberFormat="1" applyFont="1" applyFill="1" applyBorder="1" applyAlignment="1" applyProtection="1">
      <alignment horizontal="right" vertical="center"/>
    </xf>
    <xf numFmtId="165" fontId="9" fillId="3" borderId="44" xfId="4" applyNumberFormat="1" applyFont="1" applyFill="1" applyBorder="1" applyAlignment="1" applyProtection="1">
      <alignment horizontal="right" vertical="center"/>
    </xf>
    <xf numFmtId="2" fontId="12" fillId="8" borderId="8" xfId="1" applyNumberFormat="1" applyFont="1" applyFill="1" applyBorder="1" applyAlignment="1" applyProtection="1"/>
    <xf numFmtId="164" fontId="9" fillId="5" borderId="69" xfId="1" applyNumberFormat="1" applyFont="1" applyFill="1" applyBorder="1" applyAlignment="1" applyProtection="1">
      <alignment vertical="center" wrapText="1"/>
      <protection locked="0"/>
    </xf>
    <xf numFmtId="164" fontId="9" fillId="5" borderId="41" xfId="1" applyNumberFormat="1" applyFont="1" applyFill="1" applyBorder="1" applyAlignment="1" applyProtection="1">
      <alignment vertical="center" wrapText="1"/>
      <protection locked="0"/>
    </xf>
    <xf numFmtId="164" fontId="9" fillId="5" borderId="50" xfId="1" applyNumberFormat="1" applyFont="1" applyFill="1" applyBorder="1" applyAlignment="1" applyProtection="1">
      <alignment vertical="center" wrapText="1"/>
      <protection locked="0"/>
    </xf>
    <xf numFmtId="0" fontId="12" fillId="6" borderId="0" xfId="1" applyFont="1" applyFill="1" applyBorder="1" applyAlignment="1" applyProtection="1">
      <alignment vertical="center"/>
      <protection locked="0"/>
    </xf>
    <xf numFmtId="0" fontId="9" fillId="0" borderId="9" xfId="1" applyFont="1" applyBorder="1" applyAlignment="1" applyProtection="1">
      <alignment horizontal="left" vertical="center" wrapText="1" indent="1"/>
    </xf>
    <xf numFmtId="165" fontId="9" fillId="3" borderId="43" xfId="4" applyNumberFormat="1" applyFont="1" applyFill="1" applyBorder="1" applyAlignment="1" applyProtection="1">
      <alignment horizontal="right" vertical="center"/>
    </xf>
    <xf numFmtId="164" fontId="9" fillId="5" borderId="70" xfId="1" applyNumberFormat="1" applyFont="1" applyFill="1" applyBorder="1" applyAlignment="1" applyProtection="1">
      <alignment vertical="center" wrapText="1"/>
      <protection locked="0"/>
    </xf>
    <xf numFmtId="164" fontId="9" fillId="5" borderId="49" xfId="1" applyNumberFormat="1" applyFont="1" applyFill="1" applyBorder="1" applyAlignment="1" applyProtection="1">
      <alignment vertical="center" wrapText="1"/>
      <protection locked="0"/>
    </xf>
    <xf numFmtId="164" fontId="9" fillId="5" borderId="44" xfId="1" applyNumberFormat="1" applyFont="1" applyFill="1" applyBorder="1" applyAlignment="1" applyProtection="1">
      <alignment vertical="center" wrapText="1"/>
      <protection locked="0"/>
    </xf>
    <xf numFmtId="0" fontId="9" fillId="0" borderId="10" xfId="1" applyFont="1" applyBorder="1" applyAlignment="1" applyProtection="1">
      <alignment horizontal="left" vertical="center" wrapText="1" indent="1"/>
    </xf>
    <xf numFmtId="4" fontId="12" fillId="8" borderId="66" xfId="4" applyNumberFormat="1" applyFont="1" applyFill="1" applyBorder="1" applyAlignment="1" applyProtection="1">
      <alignment horizontal="right"/>
      <protection locked="0"/>
    </xf>
    <xf numFmtId="164" fontId="9" fillId="6" borderId="0" xfId="1" applyNumberFormat="1" applyFont="1" applyFill="1" applyBorder="1" applyAlignment="1" applyProtection="1">
      <protection locked="0"/>
    </xf>
    <xf numFmtId="0" fontId="9" fillId="0" borderId="10" xfId="1" applyFont="1" applyBorder="1" applyAlignment="1" applyProtection="1">
      <alignment horizontal="left" vertical="center" indent="3"/>
    </xf>
    <xf numFmtId="0" fontId="13" fillId="0" borderId="0" xfId="1" applyFont="1" applyFill="1" applyProtection="1"/>
    <xf numFmtId="167" fontId="9" fillId="5" borderId="70" xfId="1" applyNumberFormat="1" applyFont="1" applyFill="1" applyBorder="1" applyAlignment="1" applyProtection="1">
      <alignment vertical="center" wrapText="1"/>
      <protection locked="0"/>
    </xf>
    <xf numFmtId="167" fontId="9" fillId="5" borderId="49" xfId="1" applyNumberFormat="1" applyFont="1" applyFill="1" applyBorder="1" applyAlignment="1" applyProtection="1">
      <alignment vertical="center" wrapText="1"/>
      <protection locked="0"/>
    </xf>
    <xf numFmtId="167" fontId="9" fillId="5" borderId="44" xfId="1" applyNumberFormat="1" applyFont="1" applyFill="1" applyBorder="1" applyAlignment="1" applyProtection="1">
      <alignment vertical="center" wrapText="1"/>
      <protection locked="0"/>
    </xf>
    <xf numFmtId="168" fontId="12" fillId="8" borderId="66" xfId="4" applyNumberFormat="1" applyFont="1" applyFill="1" applyBorder="1" applyAlignment="1" applyProtection="1">
      <alignment horizontal="right"/>
      <protection locked="0"/>
    </xf>
    <xf numFmtId="166" fontId="12" fillId="8" borderId="43" xfId="4" applyNumberFormat="1" applyFont="1" applyFill="1" applyBorder="1" applyAlignment="1" applyProtection="1">
      <alignment horizontal="left"/>
    </xf>
    <xf numFmtId="166" fontId="12" fillId="8" borderId="49" xfId="4" applyNumberFormat="1" applyFont="1" applyFill="1" applyBorder="1" applyAlignment="1" applyProtection="1">
      <alignment horizontal="left"/>
    </xf>
    <xf numFmtId="166" fontId="12" fillId="8" borderId="44" xfId="4" applyNumberFormat="1" applyFont="1" applyFill="1" applyBorder="1" applyAlignment="1" applyProtection="1">
      <alignment horizontal="left"/>
    </xf>
    <xf numFmtId="164" fontId="12" fillId="8" borderId="70" xfId="1" applyNumberFormat="1" applyFont="1" applyFill="1" applyBorder="1" applyAlignment="1" applyProtection="1"/>
    <xf numFmtId="164" fontId="12" fillId="8" borderId="49" xfId="1" applyNumberFormat="1" applyFont="1" applyFill="1" applyBorder="1" applyAlignment="1" applyProtection="1"/>
    <xf numFmtId="164" fontId="12" fillId="8" borderId="44" xfId="1" applyNumberFormat="1" applyFont="1" applyFill="1" applyBorder="1" applyAlignment="1" applyProtection="1"/>
    <xf numFmtId="169" fontId="12" fillId="8" borderId="71" xfId="4" applyNumberFormat="1" applyFont="1" applyFill="1" applyBorder="1" applyAlignment="1" applyProtection="1">
      <alignment horizontal="left"/>
      <protection locked="0"/>
    </xf>
    <xf numFmtId="165" fontId="9" fillId="3" borderId="72" xfId="4" applyNumberFormat="1" applyFont="1" applyFill="1" applyBorder="1" applyAlignment="1" applyProtection="1">
      <alignment horizontal="right" vertical="center"/>
    </xf>
    <xf numFmtId="165" fontId="9" fillId="3" borderId="55" xfId="4" applyNumberFormat="1" applyFont="1" applyFill="1" applyBorder="1" applyAlignment="1" applyProtection="1">
      <alignment horizontal="right" vertical="center"/>
    </xf>
    <xf numFmtId="2" fontId="12" fillId="8" borderId="13" xfId="1" applyNumberFormat="1" applyFont="1" applyFill="1" applyBorder="1" applyAlignment="1" applyProtection="1"/>
    <xf numFmtId="164" fontId="12" fillId="5" borderId="73" xfId="1" applyNumberFormat="1" applyFont="1" applyFill="1" applyBorder="1" applyAlignment="1" applyProtection="1">
      <alignment vertical="center" wrapText="1"/>
      <protection locked="0"/>
    </xf>
    <xf numFmtId="164" fontId="12" fillId="5" borderId="72" xfId="1" applyNumberFormat="1" applyFont="1" applyFill="1" applyBorder="1" applyAlignment="1" applyProtection="1">
      <alignment vertical="center" wrapText="1"/>
      <protection locked="0"/>
    </xf>
    <xf numFmtId="164" fontId="12" fillId="5" borderId="55" xfId="1" applyNumberFormat="1" applyFont="1" applyFill="1" applyBorder="1" applyAlignment="1" applyProtection="1">
      <alignment vertical="center" wrapText="1"/>
      <protection locked="0"/>
    </xf>
    <xf numFmtId="0" fontId="9" fillId="0" borderId="14" xfId="1" applyFont="1" applyBorder="1" applyAlignment="1" applyProtection="1">
      <alignment horizontal="left" vertical="center" wrapText="1" indent="1"/>
    </xf>
    <xf numFmtId="166" fontId="9" fillId="11" borderId="8" xfId="4" applyNumberFormat="1" applyFont="1" applyFill="1" applyBorder="1" applyAlignment="1" applyProtection="1">
      <alignment horizontal="left"/>
      <protection locked="0"/>
    </xf>
    <xf numFmtId="166" fontId="9" fillId="11" borderId="0" xfId="4" applyNumberFormat="1" applyFont="1" applyFill="1" applyBorder="1" applyAlignment="1" applyProtection="1">
      <alignment horizontal="left"/>
      <protection locked="0"/>
    </xf>
    <xf numFmtId="166" fontId="9" fillId="11" borderId="74" xfId="4" applyNumberFormat="1" applyFont="1" applyFill="1" applyBorder="1" applyAlignment="1" applyProtection="1">
      <alignment horizontal="left"/>
      <protection locked="0"/>
    </xf>
    <xf numFmtId="0" fontId="12" fillId="13" borderId="75" xfId="1" applyFont="1" applyFill="1" applyBorder="1" applyAlignment="1" applyProtection="1">
      <alignment horizontal="right" vertical="center"/>
    </xf>
    <xf numFmtId="0" fontId="12" fillId="13" borderId="76" xfId="1" applyFont="1" applyFill="1" applyBorder="1" applyAlignment="1" applyProtection="1">
      <alignment horizontal="right" vertical="center"/>
    </xf>
    <xf numFmtId="0" fontId="12" fillId="13" borderId="77" xfId="1" applyFont="1" applyFill="1" applyBorder="1" applyAlignment="1" applyProtection="1">
      <alignment horizontal="right" vertical="center"/>
    </xf>
    <xf numFmtId="0" fontId="12" fillId="8" borderId="28" xfId="1" applyFont="1" applyFill="1" applyBorder="1" applyAlignment="1" applyProtection="1">
      <alignment horizontal="right" vertical="center"/>
      <protection locked="0"/>
    </xf>
    <xf numFmtId="0" fontId="12" fillId="8" borderId="31" xfId="1" applyFont="1" applyFill="1" applyBorder="1" applyAlignment="1" applyProtection="1">
      <alignment horizontal="right" vertical="center"/>
      <protection locked="0"/>
    </xf>
    <xf numFmtId="0" fontId="17" fillId="3" borderId="0" xfId="1" applyFont="1" applyFill="1" applyBorder="1" applyAlignment="1" applyProtection="1">
      <alignment horizontal="right"/>
      <protection locked="0"/>
    </xf>
    <xf numFmtId="0" fontId="12" fillId="8" borderId="65" xfId="1" applyFont="1" applyFill="1" applyBorder="1" applyAlignment="1" applyProtection="1">
      <alignment horizontal="right" vertical="center"/>
    </xf>
    <xf numFmtId="0" fontId="12" fillId="8" borderId="42" xfId="1" applyFont="1" applyFill="1" applyBorder="1" applyAlignment="1" applyProtection="1">
      <alignment horizontal="right" vertical="center"/>
    </xf>
    <xf numFmtId="0" fontId="2" fillId="0" borderId="74" xfId="1" applyBorder="1"/>
    <xf numFmtId="0" fontId="2" fillId="0" borderId="21" xfId="1" applyBorder="1"/>
    <xf numFmtId="0" fontId="19" fillId="3" borderId="0" xfId="1" applyFont="1" applyFill="1" applyBorder="1" applyProtection="1"/>
    <xf numFmtId="166" fontId="9" fillId="11" borderId="13" xfId="4" applyNumberFormat="1" applyFont="1" applyFill="1" applyBorder="1" applyAlignment="1" applyProtection="1">
      <alignment horizontal="left"/>
      <protection locked="0"/>
    </xf>
    <xf numFmtId="166" fontId="9" fillId="11" borderId="32" xfId="4" applyNumberFormat="1" applyFont="1" applyFill="1" applyBorder="1" applyAlignment="1" applyProtection="1">
      <alignment horizontal="left"/>
      <protection locked="0"/>
    </xf>
    <xf numFmtId="166" fontId="9" fillId="11" borderId="58" xfId="4" applyNumberFormat="1" applyFont="1" applyFill="1" applyBorder="1" applyAlignment="1" applyProtection="1">
      <alignment horizontal="left"/>
      <protection locked="0"/>
    </xf>
    <xf numFmtId="0" fontId="21" fillId="3" borderId="0" xfId="1" applyFont="1" applyFill="1" applyBorder="1" applyAlignment="1" applyProtection="1">
      <alignment horizontal="left" vertical="center"/>
      <protection locked="0"/>
    </xf>
    <xf numFmtId="0" fontId="22" fillId="3" borderId="0" xfId="1" applyFont="1" applyFill="1" applyBorder="1" applyProtection="1"/>
    <xf numFmtId="0" fontId="21" fillId="6" borderId="57" xfId="1" applyFont="1" applyFill="1" applyBorder="1" applyAlignment="1" applyProtection="1">
      <alignment horizontal="left" vertical="center"/>
      <protection locked="0"/>
    </xf>
    <xf numFmtId="0" fontId="21" fillId="6" borderId="30" xfId="1" applyFont="1" applyFill="1" applyBorder="1" applyAlignment="1" applyProtection="1">
      <alignment horizontal="left" vertical="center"/>
      <protection locked="0"/>
    </xf>
    <xf numFmtId="0" fontId="21" fillId="6" borderId="31" xfId="1" applyFont="1" applyFill="1" applyBorder="1" applyAlignment="1" applyProtection="1">
      <alignment horizontal="left" vertical="center"/>
      <protection locked="0"/>
    </xf>
    <xf numFmtId="0" fontId="2" fillId="0" borderId="0" xfId="1" applyFill="1" applyAlignment="1" applyProtection="1">
      <alignment horizontal="right"/>
    </xf>
    <xf numFmtId="166" fontId="13" fillId="0" borderId="8" xfId="1" applyNumberFormat="1" applyFont="1" applyFill="1" applyBorder="1" applyAlignment="1" applyProtection="1">
      <alignment horizontal="left"/>
    </xf>
    <xf numFmtId="166" fontId="13" fillId="0" borderId="0" xfId="1" applyNumberFormat="1" applyFont="1" applyFill="1" applyBorder="1" applyAlignment="1" applyProtection="1">
      <alignment horizontal="left"/>
    </xf>
    <xf numFmtId="0" fontId="10" fillId="0" borderId="0" xfId="1" applyFont="1" applyFill="1" applyBorder="1" applyAlignment="1" applyProtection="1">
      <alignment vertical="center"/>
    </xf>
    <xf numFmtId="0" fontId="2" fillId="0" borderId="36" xfId="1" applyBorder="1"/>
    <xf numFmtId="164" fontId="23" fillId="0" borderId="36" xfId="1" applyNumberFormat="1" applyFont="1" applyBorder="1" applyProtection="1"/>
    <xf numFmtId="164" fontId="23" fillId="0" borderId="0" xfId="1" applyNumberFormat="1" applyFont="1" applyBorder="1" applyProtection="1"/>
    <xf numFmtId="0" fontId="10" fillId="0" borderId="30" xfId="1" applyFont="1" applyFill="1" applyBorder="1" applyAlignment="1" applyProtection="1">
      <alignment vertical="center"/>
    </xf>
    <xf numFmtId="166" fontId="9" fillId="8" borderId="63" xfId="1" applyNumberFormat="1" applyFont="1" applyFill="1" applyBorder="1" applyAlignment="1" applyProtection="1">
      <alignment horizontal="left"/>
    </xf>
    <xf numFmtId="166" fontId="9" fillId="8" borderId="36" xfId="1" applyNumberFormat="1" applyFont="1" applyFill="1" applyBorder="1" applyAlignment="1" applyProtection="1">
      <alignment horizontal="left"/>
    </xf>
    <xf numFmtId="166" fontId="9" fillId="8" borderId="37" xfId="1" applyNumberFormat="1" applyFont="1" applyFill="1" applyBorder="1" applyAlignment="1" applyProtection="1">
      <alignment horizontal="left"/>
    </xf>
    <xf numFmtId="164" fontId="8" fillId="4" borderId="26" xfId="3" applyNumberFormat="1" applyFont="1" applyFill="1" applyBorder="1" applyAlignment="1" applyProtection="1">
      <alignment horizontal="right" wrapText="1"/>
    </xf>
    <xf numFmtId="164" fontId="8" fillId="4" borderId="27" xfId="3" applyNumberFormat="1" applyFont="1" applyFill="1" applyBorder="1" applyAlignment="1" applyProtection="1">
      <alignment horizontal="right" wrapText="1"/>
    </xf>
    <xf numFmtId="164" fontId="8" fillId="4" borderId="28" xfId="3" applyNumberFormat="1" applyFont="1" applyFill="1" applyBorder="1" applyAlignment="1" applyProtection="1">
      <alignment horizontal="right" wrapText="1"/>
    </xf>
    <xf numFmtId="0" fontId="9" fillId="8" borderId="29" xfId="1" applyFont="1" applyFill="1" applyBorder="1" applyAlignment="1" applyProtection="1">
      <alignment horizontal="left" vertical="center" wrapText="1" indent="1"/>
    </xf>
    <xf numFmtId="0" fontId="9" fillId="8" borderId="31" xfId="1" applyFont="1" applyFill="1" applyBorder="1" applyAlignment="1" applyProtection="1">
      <alignment horizontal="left" vertical="center" wrapText="1" indent="1"/>
    </xf>
    <xf numFmtId="164" fontId="8" fillId="4" borderId="89" xfId="3" applyNumberFormat="1" applyFont="1" applyFill="1" applyBorder="1" applyAlignment="1" applyProtection="1">
      <alignment horizontal="right" wrapText="1"/>
    </xf>
    <xf numFmtId="164" fontId="8" fillId="4" borderId="90" xfId="3" applyNumberFormat="1" applyFont="1" applyFill="1" applyBorder="1" applyAlignment="1" applyProtection="1">
      <alignment horizontal="right" wrapText="1"/>
    </xf>
    <xf numFmtId="164" fontId="8" fillId="4" borderId="82" xfId="3" applyNumberFormat="1" applyFont="1" applyFill="1" applyBorder="1" applyAlignment="1" applyProtection="1">
      <alignment horizontal="right" wrapText="1"/>
    </xf>
    <xf numFmtId="0" fontId="9" fillId="8" borderId="40" xfId="1" applyFont="1" applyFill="1" applyBorder="1" applyAlignment="1" applyProtection="1">
      <alignment horizontal="left" vertical="center" wrapText="1" indent="1"/>
    </xf>
    <xf numFmtId="166" fontId="9" fillId="8" borderId="8" xfId="1" applyNumberFormat="1" applyFont="1" applyFill="1" applyBorder="1" applyAlignment="1" applyProtection="1">
      <alignment horizontal="left"/>
    </xf>
    <xf numFmtId="166" fontId="9" fillId="8" borderId="0" xfId="1" applyNumberFormat="1" applyFont="1" applyFill="1" applyBorder="1" applyAlignment="1" applyProtection="1">
      <alignment horizontal="left"/>
    </xf>
    <xf numFmtId="164" fontId="9" fillId="3" borderId="43" xfId="3" applyNumberFormat="1" applyFont="1" applyFill="1" applyBorder="1" applyAlignment="1">
      <alignment horizontal="right" wrapText="1"/>
    </xf>
    <xf numFmtId="164" fontId="9" fillId="3" borderId="49" xfId="3" applyNumberFormat="1" applyFont="1" applyFill="1" applyBorder="1" applyAlignment="1">
      <alignment horizontal="right" wrapText="1"/>
    </xf>
    <xf numFmtId="164" fontId="9" fillId="3" borderId="44" xfId="3" applyNumberFormat="1" applyFont="1" applyFill="1" applyBorder="1" applyAlignment="1">
      <alignment horizontal="right" wrapText="1"/>
    </xf>
    <xf numFmtId="164" fontId="9" fillId="3" borderId="91" xfId="3" applyNumberFormat="1" applyFont="1" applyFill="1" applyBorder="1" applyAlignment="1" applyProtection="1">
      <alignment horizontal="right" wrapText="1"/>
    </xf>
    <xf numFmtId="164" fontId="9" fillId="3" borderId="68" xfId="3" applyNumberFormat="1" applyFont="1" applyFill="1" applyBorder="1" applyAlignment="1" applyProtection="1">
      <alignment horizontal="right" wrapText="1"/>
    </xf>
    <xf numFmtId="164" fontId="9" fillId="3" borderId="92" xfId="3" applyNumberFormat="1" applyFont="1" applyFill="1" applyBorder="1" applyAlignment="1" applyProtection="1">
      <alignment horizontal="right" wrapText="1"/>
    </xf>
    <xf numFmtId="164" fontId="9" fillId="3" borderId="44" xfId="3" applyNumberFormat="1" applyFont="1" applyFill="1" applyBorder="1" applyAlignment="1" applyProtection="1">
      <alignment horizontal="right" wrapText="1"/>
    </xf>
    <xf numFmtId="0" fontId="9" fillId="0" borderId="10" xfId="5" applyFont="1" applyFill="1" applyBorder="1" applyAlignment="1" applyProtection="1">
      <alignment horizontal="left" vertical="center" indent="3"/>
    </xf>
    <xf numFmtId="166" fontId="12" fillId="6" borderId="43" xfId="4" applyNumberFormat="1" applyFont="1" applyFill="1" applyBorder="1" applyAlignment="1" applyProtection="1">
      <alignment horizontal="left"/>
      <protection locked="0"/>
    </xf>
    <xf numFmtId="166" fontId="12" fillId="6" borderId="49" xfId="4" applyNumberFormat="1" applyFont="1" applyFill="1" applyBorder="1" applyAlignment="1" applyProtection="1">
      <alignment horizontal="left"/>
      <protection locked="0"/>
    </xf>
    <xf numFmtId="166" fontId="12" fillId="6" borderId="44" xfId="4" applyNumberFormat="1" applyFont="1" applyFill="1" applyBorder="1" applyAlignment="1" applyProtection="1">
      <alignment horizontal="left"/>
      <protection locked="0"/>
    </xf>
    <xf numFmtId="166" fontId="12" fillId="8" borderId="92" xfId="1" applyNumberFormat="1" applyFont="1" applyFill="1" applyBorder="1" applyAlignment="1" applyProtection="1">
      <alignment horizontal="left"/>
    </xf>
    <xf numFmtId="166" fontId="12" fillId="8" borderId="44" xfId="1" applyNumberFormat="1" applyFont="1" applyFill="1" applyBorder="1" applyAlignment="1" applyProtection="1">
      <alignment horizontal="left"/>
    </xf>
    <xf numFmtId="0" fontId="12" fillId="8" borderId="70" xfId="1" applyFont="1" applyFill="1" applyBorder="1" applyAlignment="1" applyProtection="1">
      <alignment vertical="center"/>
    </xf>
    <xf numFmtId="0" fontId="12" fillId="8" borderId="49" xfId="1" applyFont="1" applyFill="1" applyBorder="1" applyAlignment="1" applyProtection="1">
      <alignment vertical="center"/>
    </xf>
    <xf numFmtId="0" fontId="12" fillId="8" borderId="44" xfId="1" applyFont="1" applyFill="1" applyBorder="1" applyAlignment="1" applyProtection="1">
      <alignment vertical="center"/>
    </xf>
    <xf numFmtId="164" fontId="9" fillId="3" borderId="85" xfId="3" applyNumberFormat="1" applyFont="1" applyFill="1" applyBorder="1" applyAlignment="1">
      <alignment horizontal="right" vertical="center" wrapText="1"/>
    </xf>
    <xf numFmtId="164" fontId="9" fillId="3" borderId="53" xfId="3" applyNumberFormat="1" applyFont="1" applyFill="1" applyBorder="1" applyAlignment="1">
      <alignment horizontal="right" vertical="center" wrapText="1"/>
    </xf>
    <xf numFmtId="164" fontId="9" fillId="3" borderId="86" xfId="3" applyNumberFormat="1" applyFont="1" applyFill="1" applyBorder="1" applyAlignment="1">
      <alignment horizontal="right" vertical="center" wrapText="1"/>
    </xf>
    <xf numFmtId="164" fontId="9" fillId="3" borderId="93" xfId="3" applyNumberFormat="1" applyFont="1" applyFill="1" applyBorder="1" applyAlignment="1" applyProtection="1">
      <alignment horizontal="right" vertical="center" wrapText="1"/>
    </xf>
    <xf numFmtId="164" fontId="9" fillId="3" borderId="86" xfId="3" applyNumberFormat="1" applyFont="1" applyFill="1" applyBorder="1" applyAlignment="1" applyProtection="1">
      <alignment horizontal="right" vertical="center" wrapText="1"/>
    </xf>
    <xf numFmtId="0" fontId="12" fillId="9" borderId="38" xfId="1" applyFont="1" applyFill="1" applyBorder="1" applyAlignment="1" applyProtection="1">
      <alignment horizontal="right" vertical="center"/>
    </xf>
    <xf numFmtId="0" fontId="12" fillId="9" borderId="27" xfId="1" applyFont="1" applyFill="1" applyBorder="1" applyAlignment="1" applyProtection="1">
      <alignment horizontal="right" vertical="center"/>
    </xf>
    <xf numFmtId="0" fontId="12" fillId="9" borderId="62" xfId="1" applyFont="1" applyFill="1" applyBorder="1" applyAlignment="1" applyProtection="1">
      <alignment horizontal="right" vertical="center"/>
    </xf>
    <xf numFmtId="0" fontId="2" fillId="3" borderId="74" xfId="1" applyFill="1" applyBorder="1"/>
    <xf numFmtId="0" fontId="12" fillId="9" borderId="94" xfId="1" applyFont="1" applyFill="1" applyBorder="1" applyAlignment="1" applyProtection="1">
      <alignment horizontal="right" vertical="center"/>
    </xf>
    <xf numFmtId="0" fontId="12" fillId="9" borderId="40" xfId="1" applyFont="1" applyFill="1" applyBorder="1" applyAlignment="1" applyProtection="1">
      <alignment horizontal="right" vertical="center"/>
    </xf>
    <xf numFmtId="0" fontId="12" fillId="9" borderId="42" xfId="1" applyFont="1" applyFill="1" applyBorder="1" applyAlignment="1" applyProtection="1">
      <alignment horizontal="right" vertical="center"/>
    </xf>
    <xf numFmtId="0" fontId="24" fillId="3" borderId="58" xfId="1" applyFont="1" applyFill="1" applyBorder="1"/>
    <xf numFmtId="0" fontId="9" fillId="3" borderId="0" xfId="6" applyFill="1" applyAlignment="1">
      <alignment vertical="top" wrapText="1"/>
    </xf>
    <xf numFmtId="0" fontId="9" fillId="3" borderId="0" xfId="6" applyFill="1" applyAlignment="1">
      <alignment horizontal="left" vertical="top" wrapText="1"/>
    </xf>
    <xf numFmtId="0" fontId="15" fillId="10" borderId="0" xfId="2" applyBorder="1">
      <alignment vertical="center"/>
      <protection locked="0"/>
    </xf>
    <xf numFmtId="0" fontId="5" fillId="3" borderId="0" xfId="1" applyFont="1" applyFill="1" applyBorder="1" applyProtection="1">
      <protection locked="0"/>
    </xf>
    <xf numFmtId="0" fontId="6" fillId="3" borderId="0" xfId="1" applyFont="1" applyFill="1" applyBorder="1" applyProtection="1">
      <protection locked="0"/>
    </xf>
    <xf numFmtId="0" fontId="6" fillId="0" borderId="0" xfId="1" applyFont="1"/>
    <xf numFmtId="2" fontId="9" fillId="3" borderId="0" xfId="3" applyNumberFormat="1" applyFont="1" applyFill="1" applyBorder="1" applyAlignment="1" applyProtection="1">
      <alignment horizontal="right" vertical="center" wrapText="1"/>
    </xf>
    <xf numFmtId="164" fontId="9" fillId="0" borderId="32" xfId="1" applyNumberFormat="1" applyFont="1" applyFill="1" applyBorder="1" applyAlignment="1" applyProtection="1">
      <alignment horizontal="right" vertical="center" wrapText="1"/>
    </xf>
    <xf numFmtId="0" fontId="9" fillId="0" borderId="32" xfId="1" applyFont="1" applyFill="1" applyBorder="1" applyAlignment="1" applyProtection="1">
      <alignment horizontal="left" vertical="center" wrapText="1" indent="1"/>
    </xf>
    <xf numFmtId="0" fontId="9" fillId="0" borderId="0" xfId="1" applyFont="1" applyFill="1" applyBorder="1" applyAlignment="1" applyProtection="1">
      <alignment horizontal="left" vertical="center" wrapText="1" indent="1"/>
    </xf>
    <xf numFmtId="0" fontId="5" fillId="3" borderId="0" xfId="1" applyFont="1" applyFill="1" applyBorder="1" applyProtection="1"/>
    <xf numFmtId="0" fontId="6" fillId="3" borderId="0" xfId="1" applyFont="1" applyFill="1" applyBorder="1" applyProtection="1"/>
    <xf numFmtId="2" fontId="9" fillId="3" borderId="97" xfId="3" applyNumberFormat="1" applyFont="1" applyFill="1" applyBorder="1" applyAlignment="1" applyProtection="1">
      <alignment horizontal="right" vertical="center" wrapText="1"/>
    </xf>
    <xf numFmtId="2" fontId="9" fillId="3" borderId="16" xfId="3" applyNumberFormat="1" applyFont="1" applyFill="1" applyBorder="1" applyAlignment="1" applyProtection="1">
      <alignment horizontal="right" vertical="center" wrapText="1"/>
    </xf>
    <xf numFmtId="170" fontId="9" fillId="3" borderId="98" xfId="3" applyNumberFormat="1" applyFont="1" applyFill="1" applyBorder="1" applyAlignment="1" applyProtection="1">
      <alignment horizontal="right" vertical="center" wrapText="1"/>
    </xf>
    <xf numFmtId="164" fontId="9" fillId="0" borderId="97" xfId="1" applyNumberFormat="1" applyFont="1" applyFill="1" applyBorder="1" applyAlignment="1" applyProtection="1">
      <alignment vertical="center" wrapText="1"/>
    </xf>
    <xf numFmtId="164" fontId="9" fillId="0" borderId="16" xfId="1" applyNumberFormat="1" applyFont="1" applyFill="1" applyBorder="1" applyAlignment="1" applyProtection="1">
      <alignment vertical="center" wrapText="1"/>
    </xf>
    <xf numFmtId="164" fontId="9" fillId="8" borderId="16" xfId="1" applyNumberFormat="1" applyFont="1" applyFill="1" applyBorder="1" applyAlignment="1" applyProtection="1">
      <alignment vertical="center" wrapText="1"/>
    </xf>
    <xf numFmtId="164" fontId="9" fillId="8" borderId="98" xfId="1" applyNumberFormat="1" applyFont="1" applyFill="1" applyBorder="1" applyAlignment="1" applyProtection="1">
      <alignment vertical="center" wrapText="1"/>
    </xf>
    <xf numFmtId="0" fontId="9" fillId="0" borderId="9" xfId="1" applyFont="1" applyFill="1" applyBorder="1" applyAlignment="1" applyProtection="1">
      <alignment horizontal="left" vertical="center" wrapText="1" indent="1"/>
    </xf>
    <xf numFmtId="10" fontId="9" fillId="3" borderId="99" xfId="3" applyNumberFormat="1" applyFont="1" applyFill="1" applyBorder="1" applyAlignment="1" applyProtection="1">
      <alignment horizontal="right" vertical="center" wrapText="1"/>
    </xf>
    <xf numFmtId="10" fontId="9" fillId="3" borderId="100" xfId="3" applyNumberFormat="1" applyFont="1" applyFill="1" applyBorder="1" applyAlignment="1" applyProtection="1">
      <alignment horizontal="right" vertical="center" wrapText="1"/>
    </xf>
    <xf numFmtId="164" fontId="9" fillId="8" borderId="101" xfId="1" applyNumberFormat="1" applyFont="1" applyFill="1" applyBorder="1" applyAlignment="1" applyProtection="1">
      <alignment vertical="center" wrapText="1"/>
    </xf>
    <xf numFmtId="164" fontId="12" fillId="8" borderId="99" xfId="1" applyNumberFormat="1" applyFont="1" applyFill="1" applyBorder="1" applyAlignment="1" applyProtection="1"/>
    <xf numFmtId="164" fontId="12" fillId="8" borderId="100" xfId="1" applyNumberFormat="1" applyFont="1" applyFill="1" applyBorder="1" applyAlignment="1" applyProtection="1"/>
    <xf numFmtId="164" fontId="9" fillId="8" borderId="100" xfId="1" applyNumberFormat="1" applyFont="1" applyFill="1" applyBorder="1" applyAlignment="1" applyProtection="1"/>
    <xf numFmtId="164" fontId="9" fillId="0" borderId="100" xfId="1" applyNumberFormat="1" applyFont="1" applyFill="1" applyBorder="1" applyAlignment="1" applyProtection="1">
      <alignment vertical="center" wrapText="1"/>
    </xf>
    <xf numFmtId="164" fontId="9" fillId="0" borderId="101" xfId="1" applyNumberFormat="1" applyFont="1" applyFill="1" applyBorder="1" applyAlignment="1" applyProtection="1">
      <alignment vertical="center" wrapText="1"/>
    </xf>
    <xf numFmtId="0" fontId="9" fillId="0" borderId="14" xfId="1" applyFont="1" applyFill="1" applyBorder="1" applyAlignment="1" applyProtection="1">
      <alignment horizontal="left" vertical="center" wrapText="1" indent="1"/>
    </xf>
    <xf numFmtId="0" fontId="12" fillId="15" borderId="102" xfId="1" applyFont="1" applyFill="1" applyBorder="1" applyAlignment="1" applyProtection="1">
      <alignment horizontal="right" vertical="center"/>
    </xf>
    <xf numFmtId="0" fontId="12" fillId="15" borderId="90" xfId="1" applyFont="1" applyFill="1" applyBorder="1" applyAlignment="1" applyProtection="1">
      <alignment horizontal="right" vertical="center"/>
    </xf>
    <xf numFmtId="0" fontId="12" fillId="15" borderId="5" xfId="1" applyFont="1" applyFill="1" applyBorder="1" applyAlignment="1" applyProtection="1">
      <alignment horizontal="center" vertical="center"/>
      <protection locked="0"/>
    </xf>
    <xf numFmtId="0" fontId="2" fillId="0" borderId="0" xfId="1" applyBorder="1"/>
    <xf numFmtId="0" fontId="12" fillId="8" borderId="82" xfId="1" applyFont="1" applyFill="1" applyBorder="1" applyAlignment="1" applyProtection="1">
      <alignment horizontal="right" vertical="center"/>
    </xf>
    <xf numFmtId="0" fontId="18" fillId="3" borderId="74" xfId="1" applyFont="1" applyFill="1" applyBorder="1" applyAlignment="1" applyProtection="1">
      <alignment vertical="center" wrapText="1"/>
      <protection locked="0"/>
    </xf>
    <xf numFmtId="0" fontId="2" fillId="0" borderId="32" xfId="1" applyBorder="1"/>
    <xf numFmtId="0" fontId="2" fillId="0" borderId="58" xfId="1" applyBorder="1"/>
    <xf numFmtId="0" fontId="27" fillId="8" borderId="57" xfId="1" applyFont="1" applyFill="1" applyBorder="1" applyAlignment="1" applyProtection="1">
      <alignment horizontal="left" vertical="center"/>
    </xf>
    <xf numFmtId="0" fontId="27" fillId="8" borderId="30" xfId="1" applyFont="1" applyFill="1" applyBorder="1" applyAlignment="1" applyProtection="1">
      <alignment horizontal="left" vertical="center"/>
    </xf>
    <xf numFmtId="0" fontId="27" fillId="8" borderId="32" xfId="1" applyFont="1" applyFill="1" applyBorder="1" applyAlignment="1" applyProtection="1">
      <alignment horizontal="left" vertical="center"/>
    </xf>
    <xf numFmtId="0" fontId="27" fillId="8" borderId="31" xfId="1" applyFont="1" applyFill="1" applyBorder="1" applyAlignment="1" applyProtection="1">
      <alignment horizontal="left" vertical="center"/>
    </xf>
    <xf numFmtId="0" fontId="2" fillId="3" borderId="0" xfId="1" applyFill="1" applyBorder="1" applyAlignment="1" applyProtection="1">
      <alignment horizontal="left" vertical="top" wrapText="1"/>
    </xf>
    <xf numFmtId="0" fontId="2" fillId="3" borderId="0" xfId="1" applyFill="1" applyAlignment="1" applyProtection="1">
      <alignment horizontal="left" vertical="top" wrapText="1"/>
    </xf>
    <xf numFmtId="0" fontId="2" fillId="3" borderId="36" xfId="1" applyFill="1" applyBorder="1" applyAlignment="1" applyProtection="1">
      <alignment horizontal="left" vertical="top" wrapText="1"/>
    </xf>
    <xf numFmtId="164" fontId="9" fillId="0" borderId="38" xfId="1" applyNumberFormat="1" applyFont="1" applyBorder="1"/>
    <xf numFmtId="164" fontId="9" fillId="0" borderId="27" xfId="1" applyNumberFormat="1" applyFont="1" applyBorder="1"/>
    <xf numFmtId="164" fontId="9" fillId="0" borderId="62" xfId="1" applyNumberFormat="1" applyFont="1" applyBorder="1"/>
    <xf numFmtId="164" fontId="9" fillId="8" borderId="36" xfId="1" applyNumberFormat="1" applyFont="1" applyFill="1" applyBorder="1" applyAlignment="1" applyProtection="1">
      <alignment vertical="center" wrapText="1"/>
    </xf>
    <xf numFmtId="0" fontId="2" fillId="3" borderId="9" xfId="1" applyFill="1" applyBorder="1" applyAlignment="1" applyProtection="1">
      <alignment horizontal="left" vertical="top" wrapText="1"/>
    </xf>
    <xf numFmtId="164" fontId="9" fillId="8" borderId="8" xfId="1" applyNumberFormat="1" applyFont="1" applyFill="1" applyBorder="1" applyAlignment="1" applyProtection="1">
      <alignment vertical="center" wrapText="1"/>
    </xf>
    <xf numFmtId="164" fontId="9" fillId="8" borderId="0" xfId="1" applyNumberFormat="1" applyFont="1" applyFill="1" applyBorder="1" applyAlignment="1" applyProtection="1">
      <alignment vertical="center" wrapText="1"/>
    </xf>
    <xf numFmtId="2" fontId="9" fillId="0" borderId="105" xfId="1" applyNumberFormat="1" applyFont="1" applyBorder="1" applyAlignment="1">
      <alignment horizontal="right" vertical="top" wrapText="1"/>
    </xf>
    <xf numFmtId="2" fontId="9" fillId="0" borderId="90" xfId="1" applyNumberFormat="1" applyFont="1" applyBorder="1" applyAlignment="1">
      <alignment horizontal="right" vertical="top" wrapText="1"/>
    </xf>
    <xf numFmtId="2" fontId="9" fillId="0" borderId="106" xfId="1" applyNumberFormat="1" applyFont="1" applyBorder="1" applyAlignment="1">
      <alignment horizontal="right" vertical="top" wrapText="1"/>
    </xf>
    <xf numFmtId="0" fontId="2" fillId="0" borderId="14" xfId="1" applyFill="1" applyBorder="1" applyAlignment="1" applyProtection="1">
      <alignment horizontal="left" vertical="top" wrapText="1"/>
    </xf>
    <xf numFmtId="171" fontId="12" fillId="15" borderId="38" xfId="1" applyNumberFormat="1" applyFont="1" applyFill="1" applyBorder="1" applyAlignment="1" applyProtection="1">
      <alignment horizontal="right" vertical="top" wrapText="1"/>
    </xf>
    <xf numFmtId="171" fontId="12" fillId="15" borderId="27" xfId="1" applyNumberFormat="1" applyFont="1" applyFill="1" applyBorder="1" applyAlignment="1" applyProtection="1">
      <alignment horizontal="right" vertical="top" wrapText="1"/>
    </xf>
    <xf numFmtId="171" fontId="12" fillId="15" borderId="62" xfId="1" applyNumberFormat="1" applyFont="1" applyFill="1" applyBorder="1" applyAlignment="1" applyProtection="1">
      <alignment horizontal="right" vertical="top" wrapText="1"/>
    </xf>
    <xf numFmtId="0" fontId="4" fillId="3" borderId="58" xfId="1" applyFont="1" applyFill="1" applyBorder="1" applyProtection="1"/>
    <xf numFmtId="0" fontId="27" fillId="8" borderId="13" xfId="1" applyFont="1" applyFill="1" applyBorder="1" applyAlignment="1" applyProtection="1">
      <alignment horizontal="left" vertical="center"/>
    </xf>
    <xf numFmtId="0" fontId="2" fillId="3" borderId="0" xfId="1" applyFill="1" applyAlignment="1" applyProtection="1">
      <alignment vertical="top" wrapText="1"/>
    </xf>
    <xf numFmtId="0" fontId="12" fillId="3" borderId="36" xfId="1" applyFont="1" applyFill="1" applyBorder="1" applyAlignment="1" applyProtection="1">
      <alignment horizontal="left" vertical="top" wrapText="1"/>
    </xf>
    <xf numFmtId="0" fontId="12" fillId="3" borderId="0" xfId="1" applyFont="1" applyFill="1" applyAlignment="1" applyProtection="1">
      <alignment horizontal="left" vertical="top" wrapText="1"/>
    </xf>
    <xf numFmtId="0" fontId="2" fillId="0" borderId="0" xfId="1" applyFill="1" applyAlignment="1" applyProtection="1">
      <alignment vertical="top" wrapText="1"/>
    </xf>
    <xf numFmtId="0" fontId="2" fillId="3" borderId="0" xfId="1" applyFill="1" applyAlignment="1" applyProtection="1">
      <alignment horizontal="left" vertical="top" wrapText="1"/>
      <protection locked="0"/>
    </xf>
    <xf numFmtId="0" fontId="12" fillId="3" borderId="0" xfId="1" applyFont="1" applyFill="1" applyAlignment="1" applyProtection="1">
      <alignment vertical="center" wrapText="1"/>
    </xf>
    <xf numFmtId="0" fontId="12" fillId="11" borderId="0" xfId="1" applyFont="1" applyFill="1" applyAlignment="1" applyProtection="1">
      <alignment vertical="center" wrapText="1"/>
    </xf>
    <xf numFmtId="0" fontId="12" fillId="0" borderId="0" xfId="1" applyFont="1" applyAlignment="1" applyProtection="1">
      <alignment horizontal="left" wrapText="1"/>
    </xf>
    <xf numFmtId="0" fontId="12" fillId="0" borderId="0" xfId="1" applyFont="1" applyAlignment="1" applyProtection="1">
      <alignment horizontal="left" wrapText="1"/>
      <protection locked="0"/>
    </xf>
    <xf numFmtId="0" fontId="5" fillId="3" borderId="0" xfId="1" applyFont="1" applyFill="1" applyProtection="1">
      <protection locked="0"/>
    </xf>
    <xf numFmtId="0" fontId="29" fillId="0" borderId="0" xfId="1" applyFont="1" applyFill="1" applyBorder="1" applyAlignment="1" applyProtection="1">
      <alignment vertical="center"/>
    </xf>
    <xf numFmtId="0" fontId="30" fillId="16" borderId="0" xfId="7">
      <alignment horizontal="left" vertical="center"/>
      <protection locked="0"/>
    </xf>
    <xf numFmtId="0" fontId="30" fillId="0" borderId="0" xfId="1" applyFont="1" applyFill="1" applyAlignment="1" applyProtection="1">
      <alignment vertical="center"/>
    </xf>
    <xf numFmtId="0" fontId="30" fillId="17" borderId="0" xfId="1" applyFont="1" applyFill="1" applyAlignment="1" applyProtection="1">
      <alignment vertical="center" wrapText="1"/>
    </xf>
    <xf numFmtId="0" fontId="30" fillId="17" borderId="0" xfId="1" applyFont="1" applyFill="1" applyBorder="1" applyAlignment="1" applyProtection="1">
      <alignment vertical="center"/>
    </xf>
    <xf numFmtId="0" fontId="30" fillId="17" borderId="0" xfId="1" applyFont="1" applyFill="1" applyBorder="1" applyAlignment="1" applyProtection="1">
      <alignment horizontal="left" vertical="center"/>
    </xf>
    <xf numFmtId="0" fontId="30" fillId="17" borderId="0" xfId="0" applyFont="1" applyFill="1" applyBorder="1" applyAlignment="1" applyProtection="1">
      <alignment horizontal="left" vertical="center"/>
    </xf>
    <xf numFmtId="0" fontId="9" fillId="3" borderId="44" xfId="1" applyFont="1" applyFill="1" applyBorder="1" applyAlignment="1" applyProtection="1">
      <alignment horizontal="right" indent="2"/>
    </xf>
    <xf numFmtId="0" fontId="9" fillId="3" borderId="43" xfId="1" applyFont="1" applyFill="1" applyBorder="1" applyAlignment="1" applyProtection="1">
      <alignment horizontal="right" indent="2"/>
    </xf>
    <xf numFmtId="0" fontId="4" fillId="9" borderId="24" xfId="1" applyFont="1" applyFill="1" applyBorder="1" applyAlignment="1" applyProtection="1">
      <alignment horizontal="center"/>
    </xf>
    <xf numFmtId="0" fontId="4" fillId="9" borderId="23" xfId="1" applyFont="1" applyFill="1" applyBorder="1" applyAlignment="1" applyProtection="1">
      <alignment horizontal="center"/>
    </xf>
    <xf numFmtId="0" fontId="4" fillId="9" borderId="22" xfId="1" applyFont="1" applyFill="1" applyBorder="1" applyAlignment="1" applyProtection="1">
      <alignment horizontal="center"/>
    </xf>
    <xf numFmtId="0" fontId="12" fillId="9" borderId="20" xfId="1" applyFont="1" applyFill="1" applyBorder="1" applyAlignment="1" applyProtection="1">
      <alignment horizontal="center" vertical="center"/>
    </xf>
    <xf numFmtId="0" fontId="12" fillId="9" borderId="19" xfId="1" applyFont="1" applyFill="1" applyBorder="1" applyAlignment="1" applyProtection="1">
      <alignment horizontal="center" vertical="center"/>
    </xf>
    <xf numFmtId="0" fontId="12" fillId="9" borderId="18" xfId="1" applyFont="1" applyFill="1" applyBorder="1" applyAlignment="1" applyProtection="1">
      <alignment horizontal="center" vertical="center"/>
    </xf>
    <xf numFmtId="0" fontId="9" fillId="3" borderId="55" xfId="1" applyFont="1" applyFill="1" applyBorder="1" applyAlignment="1" applyProtection="1">
      <alignment horizontal="right" indent="2"/>
    </xf>
    <xf numFmtId="0" fontId="9" fillId="3" borderId="46" xfId="1" applyFont="1" applyFill="1" applyBorder="1" applyAlignment="1" applyProtection="1">
      <alignment horizontal="right" indent="2"/>
    </xf>
    <xf numFmtId="0" fontId="20" fillId="9" borderId="55" xfId="1" applyFont="1" applyFill="1" applyBorder="1" applyAlignment="1" applyProtection="1">
      <alignment horizontal="center"/>
    </xf>
    <xf numFmtId="0" fontId="20" fillId="9" borderId="72" xfId="1" applyFont="1" applyFill="1" applyBorder="1" applyAlignment="1" applyProtection="1">
      <alignment horizontal="center"/>
    </xf>
    <xf numFmtId="0" fontId="20" fillId="9" borderId="73" xfId="1" applyFont="1" applyFill="1" applyBorder="1" applyAlignment="1" applyProtection="1">
      <alignment horizontal="center"/>
    </xf>
    <xf numFmtId="0" fontId="12" fillId="8" borderId="82" xfId="1" applyFont="1" applyFill="1" applyBorder="1" applyAlignment="1" applyProtection="1">
      <alignment horizontal="center" vertical="center"/>
    </xf>
    <xf numFmtId="0" fontId="12" fillId="8" borderId="81" xfId="1" applyFont="1" applyFill="1" applyBorder="1" applyAlignment="1" applyProtection="1">
      <alignment horizontal="center" vertical="center"/>
    </xf>
    <xf numFmtId="0" fontId="12" fillId="13" borderId="65" xfId="1" applyFont="1" applyFill="1" applyBorder="1" applyAlignment="1" applyProtection="1">
      <alignment horizontal="center" vertical="center"/>
    </xf>
    <xf numFmtId="0" fontId="12" fillId="13" borderId="41" xfId="1" applyFont="1" applyFill="1" applyBorder="1" applyAlignment="1" applyProtection="1">
      <alignment horizontal="center" vertical="center"/>
    </xf>
    <xf numFmtId="0" fontId="12" fillId="13" borderId="69" xfId="1" applyFont="1" applyFill="1" applyBorder="1" applyAlignment="1" applyProtection="1">
      <alignment horizontal="center" vertical="center"/>
    </xf>
    <xf numFmtId="0" fontId="12" fillId="8" borderId="79" xfId="1" applyFont="1" applyFill="1" applyBorder="1" applyAlignment="1" applyProtection="1">
      <alignment horizontal="center" vertical="center"/>
    </xf>
    <xf numFmtId="0" fontId="12" fillId="8" borderId="78" xfId="1" applyFont="1" applyFill="1" applyBorder="1" applyAlignment="1" applyProtection="1">
      <alignment horizontal="center" vertical="center"/>
    </xf>
    <xf numFmtId="0" fontId="12" fillId="13" borderId="39" xfId="1" applyFont="1" applyFill="1" applyBorder="1" applyAlignment="1" applyProtection="1">
      <alignment horizontal="center" vertical="center"/>
    </xf>
    <xf numFmtId="0" fontId="20" fillId="8" borderId="88" xfId="1" applyFont="1" applyFill="1" applyBorder="1" applyAlignment="1" applyProtection="1">
      <alignment horizontal="center"/>
    </xf>
    <xf numFmtId="0" fontId="20" fillId="8" borderId="87" xfId="1" applyFont="1" applyFill="1" applyBorder="1" applyAlignment="1" applyProtection="1">
      <alignment horizontal="center"/>
    </xf>
    <xf numFmtId="0" fontId="20" fillId="13" borderId="86" xfId="1" applyFont="1" applyFill="1" applyBorder="1" applyAlignment="1" applyProtection="1">
      <alignment horizontal="center"/>
    </xf>
    <xf numFmtId="0" fontId="20" fillId="13" borderId="53" xfId="1" applyFont="1" applyFill="1" applyBorder="1" applyAlignment="1" applyProtection="1">
      <alignment horizontal="center"/>
    </xf>
    <xf numFmtId="0" fontId="20" fillId="13" borderId="85" xfId="1" applyFont="1" applyFill="1" applyBorder="1" applyAlignment="1" applyProtection="1">
      <alignment horizontal="center"/>
    </xf>
    <xf numFmtId="0" fontId="20" fillId="8" borderId="84" xfId="1" applyFont="1" applyFill="1" applyBorder="1" applyAlignment="1" applyProtection="1">
      <alignment horizontal="center"/>
    </xf>
    <xf numFmtId="0" fontId="20" fillId="8" borderId="83" xfId="1" applyFont="1" applyFill="1" applyBorder="1" applyAlignment="1" applyProtection="1">
      <alignment horizontal="center"/>
    </xf>
    <xf numFmtId="0" fontId="20" fillId="13" borderId="58" xfId="1" applyFont="1" applyFill="1" applyBorder="1" applyAlignment="1" applyProtection="1">
      <alignment horizontal="center"/>
    </xf>
    <xf numFmtId="0" fontId="20" fillId="13" borderId="32" xfId="1" applyFont="1" applyFill="1" applyBorder="1" applyAlignment="1" applyProtection="1">
      <alignment horizontal="center"/>
    </xf>
    <xf numFmtId="0" fontId="20" fillId="13" borderId="13" xfId="1" applyFont="1" applyFill="1" applyBorder="1" applyAlignment="1" applyProtection="1">
      <alignment horizontal="center"/>
    </xf>
    <xf numFmtId="0" fontId="25" fillId="3" borderId="55" xfId="1" applyFont="1" applyFill="1" applyBorder="1" applyAlignment="1" applyProtection="1">
      <alignment vertical="center" wrapText="1"/>
    </xf>
    <xf numFmtId="0" fontId="25" fillId="3" borderId="46" xfId="1" applyFont="1" applyFill="1" applyBorder="1" applyAlignment="1" applyProtection="1">
      <alignment vertical="center" wrapText="1"/>
    </xf>
    <xf numFmtId="0" fontId="12" fillId="13" borderId="50" xfId="1" applyFont="1" applyFill="1" applyBorder="1" applyAlignment="1" applyProtection="1">
      <alignment horizontal="center" vertical="center"/>
    </xf>
    <xf numFmtId="0" fontId="12" fillId="13" borderId="80" xfId="1" applyFont="1" applyFill="1" applyBorder="1" applyAlignment="1" applyProtection="1">
      <alignment horizontal="center" vertical="center"/>
    </xf>
    <xf numFmtId="0" fontId="2" fillId="11" borderId="0" xfId="1" applyFill="1" applyAlignment="1" applyProtection="1">
      <alignment horizontal="left" vertical="top" wrapText="1"/>
      <protection locked="0"/>
    </xf>
    <xf numFmtId="0" fontId="26" fillId="15" borderId="62" xfId="1" applyFont="1" applyFill="1" applyBorder="1" applyAlignment="1" applyProtection="1">
      <alignment horizontal="center" vertical="center"/>
      <protection locked="0"/>
    </xf>
    <xf numFmtId="0" fontId="26" fillId="15" borderId="27" xfId="1" applyFont="1" applyFill="1" applyBorder="1" applyAlignment="1" applyProtection="1">
      <alignment horizontal="center" vertical="center"/>
      <protection locked="0"/>
    </xf>
    <xf numFmtId="0" fontId="26" fillId="15" borderId="27" xfId="1" applyFont="1" applyFill="1" applyBorder="1" applyAlignment="1" applyProtection="1">
      <alignment horizontal="center" vertical="center"/>
    </xf>
    <xf numFmtId="0" fontId="26" fillId="15" borderId="38" xfId="1" applyFont="1" applyFill="1" applyBorder="1" applyAlignment="1" applyProtection="1">
      <alignment horizontal="center" vertical="center"/>
    </xf>
    <xf numFmtId="0" fontId="26" fillId="15" borderId="104" xfId="1" applyFont="1" applyFill="1" applyBorder="1" applyAlignment="1" applyProtection="1">
      <alignment horizontal="center" vertical="center"/>
      <protection locked="0"/>
    </xf>
    <xf numFmtId="0" fontId="26" fillId="15" borderId="34" xfId="1" applyFont="1" applyFill="1" applyBorder="1" applyAlignment="1" applyProtection="1">
      <alignment horizontal="center" vertical="center"/>
      <protection locked="0"/>
    </xf>
    <xf numFmtId="0" fontId="26" fillId="15" borderId="34" xfId="1" applyFont="1" applyFill="1" applyBorder="1" applyAlignment="1" applyProtection="1">
      <alignment horizontal="center" vertical="center"/>
    </xf>
    <xf numFmtId="0" fontId="26" fillId="15" borderId="103" xfId="1" applyFont="1" applyFill="1" applyBorder="1" applyAlignment="1" applyProtection="1">
      <alignment horizontal="center" vertical="center"/>
    </xf>
    <xf numFmtId="0" fontId="25" fillId="3" borderId="50" xfId="1" applyFont="1" applyFill="1" applyBorder="1" applyAlignment="1" applyProtection="1">
      <alignment vertical="center" wrapText="1"/>
    </xf>
    <xf numFmtId="0" fontId="25" fillId="3" borderId="80" xfId="1" applyFont="1" applyFill="1" applyBorder="1" applyAlignment="1" applyProtection="1">
      <alignment vertical="center" wrapText="1"/>
    </xf>
    <xf numFmtId="0" fontId="20" fillId="13" borderId="96" xfId="1" applyFont="1" applyFill="1" applyBorder="1" applyAlignment="1" applyProtection="1">
      <alignment horizontal="center"/>
    </xf>
    <xf numFmtId="0" fontId="20" fillId="13" borderId="72" xfId="1" applyFont="1" applyFill="1" applyBorder="1" applyAlignment="1" applyProtection="1">
      <alignment horizontal="center"/>
    </xf>
    <xf numFmtId="0" fontId="20" fillId="13" borderId="73" xfId="1" applyFont="1" applyFill="1" applyBorder="1" applyAlignment="1" applyProtection="1">
      <alignment horizontal="center"/>
    </xf>
    <xf numFmtId="0" fontId="20" fillId="13" borderId="95" xfId="1" applyFont="1" applyFill="1" applyBorder="1" applyAlignment="1" applyProtection="1">
      <alignment horizontal="center"/>
    </xf>
  </cellXfs>
  <cellStyles count="50774">
    <cellStyle name=" 1" xfId="8"/>
    <cellStyle name=" 1 2" xfId="9"/>
    <cellStyle name=" 1 2 2" xfId="10"/>
    <cellStyle name=" 1 3" xfId="11"/>
    <cellStyle name=" 1 3 2" xfId="12"/>
    <cellStyle name=" 1 4" xfId="13"/>
    <cellStyle name=" 1_29(d) - Gas extensions -tariffs" xfId="14"/>
    <cellStyle name="_3GIS model v2.77_Distribution Business_Retail Fin Perform " xfId="15"/>
    <cellStyle name="_3GIS model v2.77_Fleet Overhead Costs 2_Retail Fin Perform " xfId="16"/>
    <cellStyle name="_3GIS model v2.77_Fleet Overhead Costs_Retail Fin Perform " xfId="17"/>
    <cellStyle name="_3GIS model v2.77_Forecast 2_Retail Fin Perform " xfId="18"/>
    <cellStyle name="_3GIS model v2.77_Forecast_Retail Fin Perform " xfId="19"/>
    <cellStyle name="_3GIS model v2.77_Funding &amp; Cashflow_1_Retail Fin Perform " xfId="20"/>
    <cellStyle name="_3GIS model v2.77_Funding &amp; Cashflow_Retail Fin Perform " xfId="21"/>
    <cellStyle name="_3GIS model v2.77_Group P&amp;L_1_Retail Fin Perform " xfId="22"/>
    <cellStyle name="_3GIS model v2.77_Group P&amp;L_Retail Fin Perform " xfId="23"/>
    <cellStyle name="_3GIS model v2.77_Opening  Detailed BS_Retail Fin Perform " xfId="24"/>
    <cellStyle name="_3GIS model v2.77_OUTPUT DB_Retail Fin Perform " xfId="25"/>
    <cellStyle name="_3GIS model v2.77_OUTPUT EB_Retail Fin Perform " xfId="26"/>
    <cellStyle name="_3GIS model v2.77_Report_Retail Fin Perform " xfId="27"/>
    <cellStyle name="_3GIS model v2.77_Retail Fin Perform " xfId="28"/>
    <cellStyle name="_3GIS model v2.77_Sheet2 2_Retail Fin Perform " xfId="29"/>
    <cellStyle name="_3GIS model v2.77_Sheet2_Retail Fin Perform " xfId="30"/>
    <cellStyle name="_Capex" xfId="31"/>
    <cellStyle name="_Capex 2" xfId="32"/>
    <cellStyle name="_Capex_29(d) - Gas extensions -tariffs" xfId="33"/>
    <cellStyle name="_UED AMP 2009-14 Final 250309 Less PU" xfId="34"/>
    <cellStyle name="_UED AMP 2009-14 Final 250309 Less PU_1011 monthly" xfId="35"/>
    <cellStyle name="0,0_x000d__x000a_NA_x000d__x000a_" xfId="36"/>
    <cellStyle name="20% - Accent1 2" xfId="37"/>
    <cellStyle name="20% - Accent1 3" xfId="38"/>
    <cellStyle name="20% - Accent2 2" xfId="39"/>
    <cellStyle name="20% - Accent2 3" xfId="40"/>
    <cellStyle name="20% - Accent3 2" xfId="41"/>
    <cellStyle name="20% - Accent3 3" xfId="42"/>
    <cellStyle name="20% - Accent4 2" xfId="43"/>
    <cellStyle name="20% - Accent4 3" xfId="44"/>
    <cellStyle name="20% - Accent5 2" xfId="45"/>
    <cellStyle name="20% - Accent6 2" xfId="46"/>
    <cellStyle name="40% - Accent1 2" xfId="47"/>
    <cellStyle name="40% - Accent1 3" xfId="48"/>
    <cellStyle name="40% - Accent2 2" xfId="49"/>
    <cellStyle name="40% - Accent2 3" xfId="50"/>
    <cellStyle name="40% - Accent3 2" xfId="51"/>
    <cellStyle name="40% - Accent3 3" xfId="52"/>
    <cellStyle name="40% - Accent4 2" xfId="53"/>
    <cellStyle name="40% - Accent4 3" xfId="54"/>
    <cellStyle name="40% - Accent5 2" xfId="55"/>
    <cellStyle name="40% - Accent6 2" xfId="56"/>
    <cellStyle name="40% - Accent6 3" xfId="57"/>
    <cellStyle name="60% - Accent1 2" xfId="58"/>
    <cellStyle name="60% - Accent1 3" xfId="59"/>
    <cellStyle name="60% - Accent2 2" xfId="60"/>
    <cellStyle name="60% - Accent2 3" xfId="61"/>
    <cellStyle name="60% - Accent3 2" xfId="62"/>
    <cellStyle name="60% - Accent3 3" xfId="63"/>
    <cellStyle name="60% - Accent4 2" xfId="64"/>
    <cellStyle name="60% - Accent4 3" xfId="65"/>
    <cellStyle name="60% - Accent5 2" xfId="66"/>
    <cellStyle name="60% - Accent6 2" xfId="67"/>
    <cellStyle name="60% - Accent6 3" xfId="68"/>
    <cellStyle name="Accent1 - 20%" xfId="69"/>
    <cellStyle name="Accent1 - 40%" xfId="70"/>
    <cellStyle name="Accent1 - 60%" xfId="71"/>
    <cellStyle name="Accent1 2" xfId="72"/>
    <cellStyle name="Accent1 3" xfId="73"/>
    <cellStyle name="Accent1 4" xfId="74"/>
    <cellStyle name="Accent1 5" xfId="75"/>
    <cellStyle name="Accent2 - 20%" xfId="76"/>
    <cellStyle name="Accent2 - 40%" xfId="77"/>
    <cellStyle name="Accent2 - 60%" xfId="78"/>
    <cellStyle name="Accent2 2" xfId="79"/>
    <cellStyle name="Accent2 3" xfId="80"/>
    <cellStyle name="Accent2 4" xfId="81"/>
    <cellStyle name="Accent2 5" xfId="82"/>
    <cellStyle name="Accent3 - 20%" xfId="83"/>
    <cellStyle name="Accent3 - 40%" xfId="84"/>
    <cellStyle name="Accent3 - 60%" xfId="85"/>
    <cellStyle name="Accent3 2" xfId="86"/>
    <cellStyle name="Accent3 3" xfId="87"/>
    <cellStyle name="Accent3 4" xfId="88"/>
    <cellStyle name="Accent3 5" xfId="89"/>
    <cellStyle name="Accent4 - 20%" xfId="90"/>
    <cellStyle name="Accent4 - 40%" xfId="91"/>
    <cellStyle name="Accent4 - 60%" xfId="92"/>
    <cellStyle name="Accent4 2" xfId="93"/>
    <cellStyle name="Accent4 3" xfId="94"/>
    <cellStyle name="Accent4 4" xfId="95"/>
    <cellStyle name="Accent4 5" xfId="96"/>
    <cellStyle name="Accent5 - 20%" xfId="97"/>
    <cellStyle name="Accent5 - 40%" xfId="98"/>
    <cellStyle name="Accent5 - 60%" xfId="99"/>
    <cellStyle name="Accent5 2" xfId="100"/>
    <cellStyle name="Accent5 3" xfId="101"/>
    <cellStyle name="Accent5 4" xfId="102"/>
    <cellStyle name="Accent5 5" xfId="103"/>
    <cellStyle name="Accent6 - 20%" xfId="104"/>
    <cellStyle name="Accent6 - 40%" xfId="105"/>
    <cellStyle name="Accent6 - 60%" xfId="106"/>
    <cellStyle name="Accent6 2" xfId="107"/>
    <cellStyle name="Accent6 3" xfId="108"/>
    <cellStyle name="Accent6 4" xfId="109"/>
    <cellStyle name="Accent6 5" xfId="110"/>
    <cellStyle name="Agara" xfId="111"/>
    <cellStyle name="B79812_.wvu.PrintTitlest" xfId="112"/>
    <cellStyle name="Bad 2" xfId="113"/>
    <cellStyle name="Black" xfId="114"/>
    <cellStyle name="Blockout" xfId="115"/>
    <cellStyle name="Blockout 2" xfId="116"/>
    <cellStyle name="Blue" xfId="117"/>
    <cellStyle name="Calculation 2" xfId="118"/>
    <cellStyle name="Calculation 2 10" xfId="119"/>
    <cellStyle name="Calculation 2 10 2" xfId="120"/>
    <cellStyle name="Calculation 2 10 2 2" xfId="121"/>
    <cellStyle name="Calculation 2 10 2 3" xfId="122"/>
    <cellStyle name="Calculation 2 10 3" xfId="123"/>
    <cellStyle name="Calculation 2 10 3 2" xfId="124"/>
    <cellStyle name="Calculation 2 10 3 3" xfId="125"/>
    <cellStyle name="Calculation 2 10 4" xfId="126"/>
    <cellStyle name="Calculation 2 10 4 2" xfId="127"/>
    <cellStyle name="Calculation 2 10 4 3" xfId="128"/>
    <cellStyle name="Calculation 2 10 5" xfId="129"/>
    <cellStyle name="Calculation 2 10 5 2" xfId="130"/>
    <cellStyle name="Calculation 2 10 5 3" xfId="131"/>
    <cellStyle name="Calculation 2 10 6" xfId="132"/>
    <cellStyle name="Calculation 2 10 6 2" xfId="133"/>
    <cellStyle name="Calculation 2 10 6 3" xfId="134"/>
    <cellStyle name="Calculation 2 10 7" xfId="135"/>
    <cellStyle name="Calculation 2 10 8" xfId="136"/>
    <cellStyle name="Calculation 2 10 9" xfId="137"/>
    <cellStyle name="Calculation 2 11" xfId="138"/>
    <cellStyle name="Calculation 2 11 2" xfId="139"/>
    <cellStyle name="Calculation 2 11 2 2" xfId="140"/>
    <cellStyle name="Calculation 2 11 2 3" xfId="141"/>
    <cellStyle name="Calculation 2 11 3" xfId="142"/>
    <cellStyle name="Calculation 2 11 3 2" xfId="143"/>
    <cellStyle name="Calculation 2 11 3 3" xfId="144"/>
    <cellStyle name="Calculation 2 11 4" xfId="145"/>
    <cellStyle name="Calculation 2 11 4 2" xfId="146"/>
    <cellStyle name="Calculation 2 11 4 3" xfId="147"/>
    <cellStyle name="Calculation 2 11 5" xfId="148"/>
    <cellStyle name="Calculation 2 11 5 2" xfId="149"/>
    <cellStyle name="Calculation 2 11 5 3" xfId="150"/>
    <cellStyle name="Calculation 2 11 6" xfId="151"/>
    <cellStyle name="Calculation 2 11 6 2" xfId="152"/>
    <cellStyle name="Calculation 2 11 6 3" xfId="153"/>
    <cellStyle name="Calculation 2 11 7" xfId="154"/>
    <cellStyle name="Calculation 2 11 8" xfId="155"/>
    <cellStyle name="Calculation 2 11 9" xfId="156"/>
    <cellStyle name="Calculation 2 12" xfId="157"/>
    <cellStyle name="Calculation 2 12 2" xfId="158"/>
    <cellStyle name="Calculation 2 12 2 2" xfId="159"/>
    <cellStyle name="Calculation 2 12 2 3" xfId="160"/>
    <cellStyle name="Calculation 2 12 3" xfId="161"/>
    <cellStyle name="Calculation 2 12 3 2" xfId="162"/>
    <cellStyle name="Calculation 2 12 3 3" xfId="163"/>
    <cellStyle name="Calculation 2 12 4" xfId="164"/>
    <cellStyle name="Calculation 2 12 4 2" xfId="165"/>
    <cellStyle name="Calculation 2 12 4 3" xfId="166"/>
    <cellStyle name="Calculation 2 12 5" xfId="167"/>
    <cellStyle name="Calculation 2 12 5 2" xfId="168"/>
    <cellStyle name="Calculation 2 12 5 3" xfId="169"/>
    <cellStyle name="Calculation 2 12 6" xfId="170"/>
    <cellStyle name="Calculation 2 12 6 2" xfId="171"/>
    <cellStyle name="Calculation 2 12 6 3" xfId="172"/>
    <cellStyle name="Calculation 2 12 7" xfId="173"/>
    <cellStyle name="Calculation 2 12 8" xfId="174"/>
    <cellStyle name="Calculation 2 12 9" xfId="175"/>
    <cellStyle name="Calculation 2 13" xfId="176"/>
    <cellStyle name="Calculation 2 13 2" xfId="177"/>
    <cellStyle name="Calculation 2 13 2 2" xfId="178"/>
    <cellStyle name="Calculation 2 13 2 3" xfId="179"/>
    <cellStyle name="Calculation 2 13 3" xfId="180"/>
    <cellStyle name="Calculation 2 13 3 2" xfId="181"/>
    <cellStyle name="Calculation 2 13 3 3" xfId="182"/>
    <cellStyle name="Calculation 2 13 4" xfId="183"/>
    <cellStyle name="Calculation 2 13 4 2" xfId="184"/>
    <cellStyle name="Calculation 2 13 4 3" xfId="185"/>
    <cellStyle name="Calculation 2 13 5" xfId="186"/>
    <cellStyle name="Calculation 2 13 5 2" xfId="187"/>
    <cellStyle name="Calculation 2 13 5 3" xfId="188"/>
    <cellStyle name="Calculation 2 13 6" xfId="189"/>
    <cellStyle name="Calculation 2 13 6 2" xfId="190"/>
    <cellStyle name="Calculation 2 13 6 3" xfId="191"/>
    <cellStyle name="Calculation 2 13 7" xfId="192"/>
    <cellStyle name="Calculation 2 13 8" xfId="193"/>
    <cellStyle name="Calculation 2 13 9" xfId="194"/>
    <cellStyle name="Calculation 2 14" xfId="195"/>
    <cellStyle name="Calculation 2 14 2" xfId="196"/>
    <cellStyle name="Calculation 2 14 2 2" xfId="197"/>
    <cellStyle name="Calculation 2 14 2 3" xfId="198"/>
    <cellStyle name="Calculation 2 14 3" xfId="199"/>
    <cellStyle name="Calculation 2 14 3 2" xfId="200"/>
    <cellStyle name="Calculation 2 14 3 3" xfId="201"/>
    <cellStyle name="Calculation 2 14 4" xfId="202"/>
    <cellStyle name="Calculation 2 14 4 2" xfId="203"/>
    <cellStyle name="Calculation 2 14 4 3" xfId="204"/>
    <cellStyle name="Calculation 2 14 5" xfId="205"/>
    <cellStyle name="Calculation 2 14 5 2" xfId="206"/>
    <cellStyle name="Calculation 2 14 5 3" xfId="207"/>
    <cellStyle name="Calculation 2 14 6" xfId="208"/>
    <cellStyle name="Calculation 2 14 6 2" xfId="209"/>
    <cellStyle name="Calculation 2 14 6 3" xfId="210"/>
    <cellStyle name="Calculation 2 14 7" xfId="211"/>
    <cellStyle name="Calculation 2 14 8" xfId="212"/>
    <cellStyle name="Calculation 2 14 9" xfId="213"/>
    <cellStyle name="Calculation 2 15" xfId="214"/>
    <cellStyle name="Calculation 2 15 2" xfId="215"/>
    <cellStyle name="Calculation 2 15 2 2" xfId="216"/>
    <cellStyle name="Calculation 2 15 2 3" xfId="217"/>
    <cellStyle name="Calculation 2 15 3" xfId="218"/>
    <cellStyle name="Calculation 2 15 3 2" xfId="219"/>
    <cellStyle name="Calculation 2 15 3 3" xfId="220"/>
    <cellStyle name="Calculation 2 15 4" xfId="221"/>
    <cellStyle name="Calculation 2 15 4 2" xfId="222"/>
    <cellStyle name="Calculation 2 15 4 3" xfId="223"/>
    <cellStyle name="Calculation 2 15 5" xfId="224"/>
    <cellStyle name="Calculation 2 15 5 2" xfId="225"/>
    <cellStyle name="Calculation 2 15 5 3" xfId="226"/>
    <cellStyle name="Calculation 2 15 6" xfId="227"/>
    <cellStyle name="Calculation 2 15 6 2" xfId="228"/>
    <cellStyle name="Calculation 2 15 6 3" xfId="229"/>
    <cellStyle name="Calculation 2 15 7" xfId="230"/>
    <cellStyle name="Calculation 2 15 8" xfId="231"/>
    <cellStyle name="Calculation 2 15 9" xfId="232"/>
    <cellStyle name="Calculation 2 16" xfId="233"/>
    <cellStyle name="Calculation 2 17" xfId="234"/>
    <cellStyle name="Calculation 2 18" xfId="235"/>
    <cellStyle name="Calculation 2 19" xfId="236"/>
    <cellStyle name="Calculation 2 2" xfId="237"/>
    <cellStyle name="Calculation 2 2 10" xfId="238"/>
    <cellStyle name="Calculation 2 2 10 2" xfId="239"/>
    <cellStyle name="Calculation 2 2 10 2 2" xfId="240"/>
    <cellStyle name="Calculation 2 2 10 2 3" xfId="241"/>
    <cellStyle name="Calculation 2 2 10 3" xfId="242"/>
    <cellStyle name="Calculation 2 2 10 3 2" xfId="243"/>
    <cellStyle name="Calculation 2 2 10 3 3" xfId="244"/>
    <cellStyle name="Calculation 2 2 10 4" xfId="245"/>
    <cellStyle name="Calculation 2 2 10 4 2" xfId="246"/>
    <cellStyle name="Calculation 2 2 10 4 3" xfId="247"/>
    <cellStyle name="Calculation 2 2 10 5" xfId="248"/>
    <cellStyle name="Calculation 2 2 10 5 2" xfId="249"/>
    <cellStyle name="Calculation 2 2 10 5 3" xfId="250"/>
    <cellStyle name="Calculation 2 2 10 6" xfId="251"/>
    <cellStyle name="Calculation 2 2 10 6 2" xfId="252"/>
    <cellStyle name="Calculation 2 2 10 6 3" xfId="253"/>
    <cellStyle name="Calculation 2 2 10 7" xfId="254"/>
    <cellStyle name="Calculation 2 2 10 8" xfId="255"/>
    <cellStyle name="Calculation 2 2 10 9" xfId="256"/>
    <cellStyle name="Calculation 2 2 11" xfId="257"/>
    <cellStyle name="Calculation 2 2 11 2" xfId="258"/>
    <cellStyle name="Calculation 2 2 11 2 2" xfId="259"/>
    <cellStyle name="Calculation 2 2 11 2 3" xfId="260"/>
    <cellStyle name="Calculation 2 2 11 3" xfId="261"/>
    <cellStyle name="Calculation 2 2 11 3 2" xfId="262"/>
    <cellStyle name="Calculation 2 2 11 3 3" xfId="263"/>
    <cellStyle name="Calculation 2 2 11 4" xfId="264"/>
    <cellStyle name="Calculation 2 2 11 4 2" xfId="265"/>
    <cellStyle name="Calculation 2 2 11 4 3" xfId="266"/>
    <cellStyle name="Calculation 2 2 11 5" xfId="267"/>
    <cellStyle name="Calculation 2 2 11 5 2" xfId="268"/>
    <cellStyle name="Calculation 2 2 11 5 3" xfId="269"/>
    <cellStyle name="Calculation 2 2 11 6" xfId="270"/>
    <cellStyle name="Calculation 2 2 11 6 2" xfId="271"/>
    <cellStyle name="Calculation 2 2 11 6 3" xfId="272"/>
    <cellStyle name="Calculation 2 2 11 7" xfId="273"/>
    <cellStyle name="Calculation 2 2 11 8" xfId="274"/>
    <cellStyle name="Calculation 2 2 11 9" xfId="275"/>
    <cellStyle name="Calculation 2 2 12" xfId="276"/>
    <cellStyle name="Calculation 2 2 12 2" xfId="277"/>
    <cellStyle name="Calculation 2 2 12 2 2" xfId="278"/>
    <cellStyle name="Calculation 2 2 12 2 3" xfId="279"/>
    <cellStyle name="Calculation 2 2 12 3" xfId="280"/>
    <cellStyle name="Calculation 2 2 12 3 2" xfId="281"/>
    <cellStyle name="Calculation 2 2 12 3 3" xfId="282"/>
    <cellStyle name="Calculation 2 2 12 4" xfId="283"/>
    <cellStyle name="Calculation 2 2 12 4 2" xfId="284"/>
    <cellStyle name="Calculation 2 2 12 4 3" xfId="285"/>
    <cellStyle name="Calculation 2 2 12 5" xfId="286"/>
    <cellStyle name="Calculation 2 2 12 5 2" xfId="287"/>
    <cellStyle name="Calculation 2 2 12 5 3" xfId="288"/>
    <cellStyle name="Calculation 2 2 12 6" xfId="289"/>
    <cellStyle name="Calculation 2 2 12 6 2" xfId="290"/>
    <cellStyle name="Calculation 2 2 12 6 3" xfId="291"/>
    <cellStyle name="Calculation 2 2 12 7" xfId="292"/>
    <cellStyle name="Calculation 2 2 12 8" xfId="293"/>
    <cellStyle name="Calculation 2 2 12 9" xfId="294"/>
    <cellStyle name="Calculation 2 2 13" xfId="295"/>
    <cellStyle name="Calculation 2 2 13 2" xfId="296"/>
    <cellStyle name="Calculation 2 2 13 2 2" xfId="297"/>
    <cellStyle name="Calculation 2 2 13 2 3" xfId="298"/>
    <cellStyle name="Calculation 2 2 13 3" xfId="299"/>
    <cellStyle name="Calculation 2 2 13 3 2" xfId="300"/>
    <cellStyle name="Calculation 2 2 13 3 3" xfId="301"/>
    <cellStyle name="Calculation 2 2 13 4" xfId="302"/>
    <cellStyle name="Calculation 2 2 13 4 2" xfId="303"/>
    <cellStyle name="Calculation 2 2 13 4 3" xfId="304"/>
    <cellStyle name="Calculation 2 2 13 5" xfId="305"/>
    <cellStyle name="Calculation 2 2 13 5 2" xfId="306"/>
    <cellStyle name="Calculation 2 2 13 5 3" xfId="307"/>
    <cellStyle name="Calculation 2 2 13 6" xfId="308"/>
    <cellStyle name="Calculation 2 2 13 6 2" xfId="309"/>
    <cellStyle name="Calculation 2 2 13 6 3" xfId="310"/>
    <cellStyle name="Calculation 2 2 13 7" xfId="311"/>
    <cellStyle name="Calculation 2 2 13 8" xfId="312"/>
    <cellStyle name="Calculation 2 2 13 9" xfId="313"/>
    <cellStyle name="Calculation 2 2 14" xfId="314"/>
    <cellStyle name="Calculation 2 2 14 2" xfId="315"/>
    <cellStyle name="Calculation 2 2 14 2 2" xfId="316"/>
    <cellStyle name="Calculation 2 2 14 2 3" xfId="317"/>
    <cellStyle name="Calculation 2 2 14 3" xfId="318"/>
    <cellStyle name="Calculation 2 2 14 3 2" xfId="319"/>
    <cellStyle name="Calculation 2 2 14 3 3" xfId="320"/>
    <cellStyle name="Calculation 2 2 14 4" xfId="321"/>
    <cellStyle name="Calculation 2 2 14 4 2" xfId="322"/>
    <cellStyle name="Calculation 2 2 14 4 3" xfId="323"/>
    <cellStyle name="Calculation 2 2 14 5" xfId="324"/>
    <cellStyle name="Calculation 2 2 14 5 2" xfId="325"/>
    <cellStyle name="Calculation 2 2 14 5 3" xfId="326"/>
    <cellStyle name="Calculation 2 2 14 6" xfId="327"/>
    <cellStyle name="Calculation 2 2 14 6 2" xfId="328"/>
    <cellStyle name="Calculation 2 2 14 6 3" xfId="329"/>
    <cellStyle name="Calculation 2 2 14 7" xfId="330"/>
    <cellStyle name="Calculation 2 2 14 8" xfId="331"/>
    <cellStyle name="Calculation 2 2 14 9" xfId="332"/>
    <cellStyle name="Calculation 2 2 15" xfId="333"/>
    <cellStyle name="Calculation 2 2 15 2" xfId="334"/>
    <cellStyle name="Calculation 2 2 15 2 2" xfId="335"/>
    <cellStyle name="Calculation 2 2 15 2 3" xfId="336"/>
    <cellStyle name="Calculation 2 2 15 3" xfId="337"/>
    <cellStyle name="Calculation 2 2 15 3 2" xfId="338"/>
    <cellStyle name="Calculation 2 2 15 3 3" xfId="339"/>
    <cellStyle name="Calculation 2 2 15 4" xfId="340"/>
    <cellStyle name="Calculation 2 2 15 4 2" xfId="341"/>
    <cellStyle name="Calculation 2 2 15 4 3" xfId="342"/>
    <cellStyle name="Calculation 2 2 15 5" xfId="343"/>
    <cellStyle name="Calculation 2 2 15 5 2" xfId="344"/>
    <cellStyle name="Calculation 2 2 15 5 3" xfId="345"/>
    <cellStyle name="Calculation 2 2 15 6" xfId="346"/>
    <cellStyle name="Calculation 2 2 15 6 2" xfId="347"/>
    <cellStyle name="Calculation 2 2 15 6 3" xfId="348"/>
    <cellStyle name="Calculation 2 2 15 7" xfId="349"/>
    <cellStyle name="Calculation 2 2 15 8" xfId="350"/>
    <cellStyle name="Calculation 2 2 15 9" xfId="351"/>
    <cellStyle name="Calculation 2 2 16" xfId="352"/>
    <cellStyle name="Calculation 2 2 17" xfId="353"/>
    <cellStyle name="Calculation 2 2 18" xfId="354"/>
    <cellStyle name="Calculation 2 2 19" xfId="355"/>
    <cellStyle name="Calculation 2 2 2" xfId="356"/>
    <cellStyle name="Calculation 2 2 2 10" xfId="357"/>
    <cellStyle name="Calculation 2 2 2 10 2" xfId="358"/>
    <cellStyle name="Calculation 2 2 2 10 2 2" xfId="359"/>
    <cellStyle name="Calculation 2 2 2 10 2 3" xfId="360"/>
    <cellStyle name="Calculation 2 2 2 10 3" xfId="361"/>
    <cellStyle name="Calculation 2 2 2 10 3 2" xfId="362"/>
    <cellStyle name="Calculation 2 2 2 10 3 3" xfId="363"/>
    <cellStyle name="Calculation 2 2 2 10 4" xfId="364"/>
    <cellStyle name="Calculation 2 2 2 10 4 2" xfId="365"/>
    <cellStyle name="Calculation 2 2 2 10 4 3" xfId="366"/>
    <cellStyle name="Calculation 2 2 2 10 5" xfId="367"/>
    <cellStyle name="Calculation 2 2 2 10 5 2" xfId="368"/>
    <cellStyle name="Calculation 2 2 2 10 5 3" xfId="369"/>
    <cellStyle name="Calculation 2 2 2 10 6" xfId="370"/>
    <cellStyle name="Calculation 2 2 2 10 6 2" xfId="371"/>
    <cellStyle name="Calculation 2 2 2 10 6 3" xfId="372"/>
    <cellStyle name="Calculation 2 2 2 10 7" xfId="373"/>
    <cellStyle name="Calculation 2 2 2 10 8" xfId="374"/>
    <cellStyle name="Calculation 2 2 2 10 9" xfId="375"/>
    <cellStyle name="Calculation 2 2 2 11" xfId="376"/>
    <cellStyle name="Calculation 2 2 2 11 2" xfId="377"/>
    <cellStyle name="Calculation 2 2 2 11 2 2" xfId="378"/>
    <cellStyle name="Calculation 2 2 2 11 2 3" xfId="379"/>
    <cellStyle name="Calculation 2 2 2 11 3" xfId="380"/>
    <cellStyle name="Calculation 2 2 2 11 3 2" xfId="381"/>
    <cellStyle name="Calculation 2 2 2 11 3 3" xfId="382"/>
    <cellStyle name="Calculation 2 2 2 11 4" xfId="383"/>
    <cellStyle name="Calculation 2 2 2 11 4 2" xfId="384"/>
    <cellStyle name="Calculation 2 2 2 11 4 3" xfId="385"/>
    <cellStyle name="Calculation 2 2 2 11 5" xfId="386"/>
    <cellStyle name="Calculation 2 2 2 11 5 2" xfId="387"/>
    <cellStyle name="Calculation 2 2 2 11 5 3" xfId="388"/>
    <cellStyle name="Calculation 2 2 2 11 6" xfId="389"/>
    <cellStyle name="Calculation 2 2 2 11 6 2" xfId="390"/>
    <cellStyle name="Calculation 2 2 2 11 6 3" xfId="391"/>
    <cellStyle name="Calculation 2 2 2 11 7" xfId="392"/>
    <cellStyle name="Calculation 2 2 2 11 8" xfId="393"/>
    <cellStyle name="Calculation 2 2 2 11 9" xfId="394"/>
    <cellStyle name="Calculation 2 2 2 12" xfId="395"/>
    <cellStyle name="Calculation 2 2 2 12 2" xfId="396"/>
    <cellStyle name="Calculation 2 2 2 12 2 2" xfId="397"/>
    <cellStyle name="Calculation 2 2 2 12 2 3" xfId="398"/>
    <cellStyle name="Calculation 2 2 2 12 3" xfId="399"/>
    <cellStyle name="Calculation 2 2 2 12 3 2" xfId="400"/>
    <cellStyle name="Calculation 2 2 2 12 3 3" xfId="401"/>
    <cellStyle name="Calculation 2 2 2 12 4" xfId="402"/>
    <cellStyle name="Calculation 2 2 2 12 4 2" xfId="403"/>
    <cellStyle name="Calculation 2 2 2 12 4 3" xfId="404"/>
    <cellStyle name="Calculation 2 2 2 12 5" xfId="405"/>
    <cellStyle name="Calculation 2 2 2 12 5 2" xfId="406"/>
    <cellStyle name="Calculation 2 2 2 12 5 3" xfId="407"/>
    <cellStyle name="Calculation 2 2 2 12 6" xfId="408"/>
    <cellStyle name="Calculation 2 2 2 12 6 2" xfId="409"/>
    <cellStyle name="Calculation 2 2 2 12 6 3" xfId="410"/>
    <cellStyle name="Calculation 2 2 2 12 7" xfId="411"/>
    <cellStyle name="Calculation 2 2 2 12 8" xfId="412"/>
    <cellStyle name="Calculation 2 2 2 12 9" xfId="413"/>
    <cellStyle name="Calculation 2 2 2 13" xfId="414"/>
    <cellStyle name="Calculation 2 2 2 13 2" xfId="415"/>
    <cellStyle name="Calculation 2 2 2 13 2 2" xfId="416"/>
    <cellStyle name="Calculation 2 2 2 13 2 3" xfId="417"/>
    <cellStyle name="Calculation 2 2 2 13 3" xfId="418"/>
    <cellStyle name="Calculation 2 2 2 13 3 2" xfId="419"/>
    <cellStyle name="Calculation 2 2 2 13 3 3" xfId="420"/>
    <cellStyle name="Calculation 2 2 2 13 4" xfId="421"/>
    <cellStyle name="Calculation 2 2 2 13 4 2" xfId="422"/>
    <cellStyle name="Calculation 2 2 2 13 4 3" xfId="423"/>
    <cellStyle name="Calculation 2 2 2 13 5" xfId="424"/>
    <cellStyle name="Calculation 2 2 2 13 5 2" xfId="425"/>
    <cellStyle name="Calculation 2 2 2 13 5 3" xfId="426"/>
    <cellStyle name="Calculation 2 2 2 13 6" xfId="427"/>
    <cellStyle name="Calculation 2 2 2 13 6 2" xfId="428"/>
    <cellStyle name="Calculation 2 2 2 13 6 3" xfId="429"/>
    <cellStyle name="Calculation 2 2 2 13 7" xfId="430"/>
    <cellStyle name="Calculation 2 2 2 13 8" xfId="431"/>
    <cellStyle name="Calculation 2 2 2 13 9" xfId="432"/>
    <cellStyle name="Calculation 2 2 2 14" xfId="433"/>
    <cellStyle name="Calculation 2 2 2 15" xfId="434"/>
    <cellStyle name="Calculation 2 2 2 16" xfId="435"/>
    <cellStyle name="Calculation 2 2 2 17" xfId="436"/>
    <cellStyle name="Calculation 2 2 2 18" xfId="437"/>
    <cellStyle name="Calculation 2 2 2 19" xfId="438"/>
    <cellStyle name="Calculation 2 2 2 2" xfId="439"/>
    <cellStyle name="Calculation 2 2 2 2 10" xfId="440"/>
    <cellStyle name="Calculation 2 2 2 2 10 2" xfId="441"/>
    <cellStyle name="Calculation 2 2 2 2 10 2 2" xfId="442"/>
    <cellStyle name="Calculation 2 2 2 2 10 2 3" xfId="443"/>
    <cellStyle name="Calculation 2 2 2 2 10 3" xfId="444"/>
    <cellStyle name="Calculation 2 2 2 2 10 3 2" xfId="445"/>
    <cellStyle name="Calculation 2 2 2 2 10 3 3" xfId="446"/>
    <cellStyle name="Calculation 2 2 2 2 10 4" xfId="447"/>
    <cellStyle name="Calculation 2 2 2 2 10 4 2" xfId="448"/>
    <cellStyle name="Calculation 2 2 2 2 10 4 3" xfId="449"/>
    <cellStyle name="Calculation 2 2 2 2 10 5" xfId="450"/>
    <cellStyle name="Calculation 2 2 2 2 10 5 2" xfId="451"/>
    <cellStyle name="Calculation 2 2 2 2 10 5 3" xfId="452"/>
    <cellStyle name="Calculation 2 2 2 2 10 6" xfId="453"/>
    <cellStyle name="Calculation 2 2 2 2 10 6 2" xfId="454"/>
    <cellStyle name="Calculation 2 2 2 2 10 6 3" xfId="455"/>
    <cellStyle name="Calculation 2 2 2 2 10 7" xfId="456"/>
    <cellStyle name="Calculation 2 2 2 2 10 8" xfId="457"/>
    <cellStyle name="Calculation 2 2 2 2 11" xfId="458"/>
    <cellStyle name="Calculation 2 2 2 2 11 2" xfId="459"/>
    <cellStyle name="Calculation 2 2 2 2 11 2 2" xfId="460"/>
    <cellStyle name="Calculation 2 2 2 2 11 2 3" xfId="461"/>
    <cellStyle name="Calculation 2 2 2 2 11 3" xfId="462"/>
    <cellStyle name="Calculation 2 2 2 2 11 3 2" xfId="463"/>
    <cellStyle name="Calculation 2 2 2 2 11 3 3" xfId="464"/>
    <cellStyle name="Calculation 2 2 2 2 11 4" xfId="465"/>
    <cellStyle name="Calculation 2 2 2 2 11 4 2" xfId="466"/>
    <cellStyle name="Calculation 2 2 2 2 11 4 3" xfId="467"/>
    <cellStyle name="Calculation 2 2 2 2 11 5" xfId="468"/>
    <cellStyle name="Calculation 2 2 2 2 11 5 2" xfId="469"/>
    <cellStyle name="Calculation 2 2 2 2 11 5 3" xfId="470"/>
    <cellStyle name="Calculation 2 2 2 2 11 6" xfId="471"/>
    <cellStyle name="Calculation 2 2 2 2 11 6 2" xfId="472"/>
    <cellStyle name="Calculation 2 2 2 2 11 6 3" xfId="473"/>
    <cellStyle name="Calculation 2 2 2 2 11 7" xfId="474"/>
    <cellStyle name="Calculation 2 2 2 2 11 8" xfId="475"/>
    <cellStyle name="Calculation 2 2 2 2 12" xfId="476"/>
    <cellStyle name="Calculation 2 2 2 2 12 2" xfId="477"/>
    <cellStyle name="Calculation 2 2 2 2 12 2 2" xfId="478"/>
    <cellStyle name="Calculation 2 2 2 2 12 2 3" xfId="479"/>
    <cellStyle name="Calculation 2 2 2 2 12 3" xfId="480"/>
    <cellStyle name="Calculation 2 2 2 2 12 3 2" xfId="481"/>
    <cellStyle name="Calculation 2 2 2 2 12 3 3" xfId="482"/>
    <cellStyle name="Calculation 2 2 2 2 12 4" xfId="483"/>
    <cellStyle name="Calculation 2 2 2 2 12 4 2" xfId="484"/>
    <cellStyle name="Calculation 2 2 2 2 12 4 3" xfId="485"/>
    <cellStyle name="Calculation 2 2 2 2 12 5" xfId="486"/>
    <cellStyle name="Calculation 2 2 2 2 12 5 2" xfId="487"/>
    <cellStyle name="Calculation 2 2 2 2 12 5 3" xfId="488"/>
    <cellStyle name="Calculation 2 2 2 2 12 6" xfId="489"/>
    <cellStyle name="Calculation 2 2 2 2 12 6 2" xfId="490"/>
    <cellStyle name="Calculation 2 2 2 2 12 6 3" xfId="491"/>
    <cellStyle name="Calculation 2 2 2 2 12 7" xfId="492"/>
    <cellStyle name="Calculation 2 2 2 2 12 8" xfId="493"/>
    <cellStyle name="Calculation 2 2 2 2 13" xfId="494"/>
    <cellStyle name="Calculation 2 2 2 2 13 2" xfId="495"/>
    <cellStyle name="Calculation 2 2 2 2 13 2 2" xfId="496"/>
    <cellStyle name="Calculation 2 2 2 2 13 2 3" xfId="497"/>
    <cellStyle name="Calculation 2 2 2 2 13 3" xfId="498"/>
    <cellStyle name="Calculation 2 2 2 2 13 3 2" xfId="499"/>
    <cellStyle name="Calculation 2 2 2 2 13 3 3" xfId="500"/>
    <cellStyle name="Calculation 2 2 2 2 13 4" xfId="501"/>
    <cellStyle name="Calculation 2 2 2 2 13 4 2" xfId="502"/>
    <cellStyle name="Calculation 2 2 2 2 13 4 3" xfId="503"/>
    <cellStyle name="Calculation 2 2 2 2 13 5" xfId="504"/>
    <cellStyle name="Calculation 2 2 2 2 13 5 2" xfId="505"/>
    <cellStyle name="Calculation 2 2 2 2 13 5 3" xfId="506"/>
    <cellStyle name="Calculation 2 2 2 2 13 6" xfId="507"/>
    <cellStyle name="Calculation 2 2 2 2 13 6 2" xfId="508"/>
    <cellStyle name="Calculation 2 2 2 2 13 6 3" xfId="509"/>
    <cellStyle name="Calculation 2 2 2 2 13 7" xfId="510"/>
    <cellStyle name="Calculation 2 2 2 2 13 8" xfId="511"/>
    <cellStyle name="Calculation 2 2 2 2 14" xfId="512"/>
    <cellStyle name="Calculation 2 2 2 2 14 2" xfId="513"/>
    <cellStyle name="Calculation 2 2 2 2 14 2 2" xfId="514"/>
    <cellStyle name="Calculation 2 2 2 2 14 2 3" xfId="515"/>
    <cellStyle name="Calculation 2 2 2 2 14 3" xfId="516"/>
    <cellStyle name="Calculation 2 2 2 2 14 3 2" xfId="517"/>
    <cellStyle name="Calculation 2 2 2 2 14 3 3" xfId="518"/>
    <cellStyle name="Calculation 2 2 2 2 14 4" xfId="519"/>
    <cellStyle name="Calculation 2 2 2 2 14 4 2" xfId="520"/>
    <cellStyle name="Calculation 2 2 2 2 14 4 3" xfId="521"/>
    <cellStyle name="Calculation 2 2 2 2 14 5" xfId="522"/>
    <cellStyle name="Calculation 2 2 2 2 14 5 2" xfId="523"/>
    <cellStyle name="Calculation 2 2 2 2 14 5 3" xfId="524"/>
    <cellStyle name="Calculation 2 2 2 2 14 6" xfId="525"/>
    <cellStyle name="Calculation 2 2 2 2 14 6 2" xfId="526"/>
    <cellStyle name="Calculation 2 2 2 2 14 6 3" xfId="527"/>
    <cellStyle name="Calculation 2 2 2 2 14 7" xfId="528"/>
    <cellStyle name="Calculation 2 2 2 2 14 8" xfId="529"/>
    <cellStyle name="Calculation 2 2 2 2 15" xfId="530"/>
    <cellStyle name="Calculation 2 2 2 2 15 2" xfId="531"/>
    <cellStyle name="Calculation 2 2 2 2 15 3" xfId="532"/>
    <cellStyle name="Calculation 2 2 2 2 16" xfId="533"/>
    <cellStyle name="Calculation 2 2 2 2 2" xfId="534"/>
    <cellStyle name="Calculation 2 2 2 2 2 2" xfId="535"/>
    <cellStyle name="Calculation 2 2 2 2 2 2 2" xfId="536"/>
    <cellStyle name="Calculation 2 2 2 2 2 2 3" xfId="537"/>
    <cellStyle name="Calculation 2 2 2 2 2 3" xfId="538"/>
    <cellStyle name="Calculation 2 2 2 2 2 3 2" xfId="539"/>
    <cellStyle name="Calculation 2 2 2 2 2 3 3" xfId="540"/>
    <cellStyle name="Calculation 2 2 2 2 2 4" xfId="541"/>
    <cellStyle name="Calculation 2 2 2 2 2 4 2" xfId="542"/>
    <cellStyle name="Calculation 2 2 2 2 2 4 3" xfId="543"/>
    <cellStyle name="Calculation 2 2 2 2 2 5" xfId="544"/>
    <cellStyle name="Calculation 2 2 2 2 2 5 2" xfId="545"/>
    <cellStyle name="Calculation 2 2 2 2 2 5 3" xfId="546"/>
    <cellStyle name="Calculation 2 2 2 2 2 6" xfId="547"/>
    <cellStyle name="Calculation 2 2 2 2 2 6 2" xfId="548"/>
    <cellStyle name="Calculation 2 2 2 2 2 6 3" xfId="549"/>
    <cellStyle name="Calculation 2 2 2 2 2 7" xfId="550"/>
    <cellStyle name="Calculation 2 2 2 2 2 8" xfId="551"/>
    <cellStyle name="Calculation 2 2 2 2 2 9" xfId="552"/>
    <cellStyle name="Calculation 2 2 2 2 3" xfId="553"/>
    <cellStyle name="Calculation 2 2 2 2 3 2" xfId="554"/>
    <cellStyle name="Calculation 2 2 2 2 3 2 2" xfId="555"/>
    <cellStyle name="Calculation 2 2 2 2 3 2 3" xfId="556"/>
    <cellStyle name="Calculation 2 2 2 2 3 3" xfId="557"/>
    <cellStyle name="Calculation 2 2 2 2 3 3 2" xfId="558"/>
    <cellStyle name="Calculation 2 2 2 2 3 3 3" xfId="559"/>
    <cellStyle name="Calculation 2 2 2 2 3 4" xfId="560"/>
    <cellStyle name="Calculation 2 2 2 2 3 4 2" xfId="561"/>
    <cellStyle name="Calculation 2 2 2 2 3 4 3" xfId="562"/>
    <cellStyle name="Calculation 2 2 2 2 3 5" xfId="563"/>
    <cellStyle name="Calculation 2 2 2 2 3 5 2" xfId="564"/>
    <cellStyle name="Calculation 2 2 2 2 3 5 3" xfId="565"/>
    <cellStyle name="Calculation 2 2 2 2 3 6" xfId="566"/>
    <cellStyle name="Calculation 2 2 2 2 3 6 2" xfId="567"/>
    <cellStyle name="Calculation 2 2 2 2 3 6 3" xfId="568"/>
    <cellStyle name="Calculation 2 2 2 2 3 7" xfId="569"/>
    <cellStyle name="Calculation 2 2 2 2 3 8" xfId="570"/>
    <cellStyle name="Calculation 2 2 2 2 3 9" xfId="571"/>
    <cellStyle name="Calculation 2 2 2 2 4" xfId="572"/>
    <cellStyle name="Calculation 2 2 2 2 4 2" xfId="573"/>
    <cellStyle name="Calculation 2 2 2 2 4 2 2" xfId="574"/>
    <cellStyle name="Calculation 2 2 2 2 4 2 3" xfId="575"/>
    <cellStyle name="Calculation 2 2 2 2 4 3" xfId="576"/>
    <cellStyle name="Calculation 2 2 2 2 4 3 2" xfId="577"/>
    <cellStyle name="Calculation 2 2 2 2 4 3 3" xfId="578"/>
    <cellStyle name="Calculation 2 2 2 2 4 4" xfId="579"/>
    <cellStyle name="Calculation 2 2 2 2 4 4 2" xfId="580"/>
    <cellStyle name="Calculation 2 2 2 2 4 4 3" xfId="581"/>
    <cellStyle name="Calculation 2 2 2 2 4 5" xfId="582"/>
    <cellStyle name="Calculation 2 2 2 2 4 5 2" xfId="583"/>
    <cellStyle name="Calculation 2 2 2 2 4 5 3" xfId="584"/>
    <cellStyle name="Calculation 2 2 2 2 4 6" xfId="585"/>
    <cellStyle name="Calculation 2 2 2 2 4 6 2" xfId="586"/>
    <cellStyle name="Calculation 2 2 2 2 4 6 3" xfId="587"/>
    <cellStyle name="Calculation 2 2 2 2 4 7" xfId="588"/>
    <cellStyle name="Calculation 2 2 2 2 4 8" xfId="589"/>
    <cellStyle name="Calculation 2 2 2 2 4 9" xfId="590"/>
    <cellStyle name="Calculation 2 2 2 2 5" xfId="591"/>
    <cellStyle name="Calculation 2 2 2 2 5 2" xfId="592"/>
    <cellStyle name="Calculation 2 2 2 2 5 2 2" xfId="593"/>
    <cellStyle name="Calculation 2 2 2 2 5 2 3" xfId="594"/>
    <cellStyle name="Calculation 2 2 2 2 5 3" xfId="595"/>
    <cellStyle name="Calculation 2 2 2 2 5 3 2" xfId="596"/>
    <cellStyle name="Calculation 2 2 2 2 5 3 3" xfId="597"/>
    <cellStyle name="Calculation 2 2 2 2 5 4" xfId="598"/>
    <cellStyle name="Calculation 2 2 2 2 5 4 2" xfId="599"/>
    <cellStyle name="Calculation 2 2 2 2 5 4 3" xfId="600"/>
    <cellStyle name="Calculation 2 2 2 2 5 5" xfId="601"/>
    <cellStyle name="Calculation 2 2 2 2 5 5 2" xfId="602"/>
    <cellStyle name="Calculation 2 2 2 2 5 5 3" xfId="603"/>
    <cellStyle name="Calculation 2 2 2 2 5 6" xfId="604"/>
    <cellStyle name="Calculation 2 2 2 2 5 6 2" xfId="605"/>
    <cellStyle name="Calculation 2 2 2 2 5 6 3" xfId="606"/>
    <cellStyle name="Calculation 2 2 2 2 5 7" xfId="607"/>
    <cellStyle name="Calculation 2 2 2 2 5 8" xfId="608"/>
    <cellStyle name="Calculation 2 2 2 2 5 9" xfId="609"/>
    <cellStyle name="Calculation 2 2 2 2 6" xfId="610"/>
    <cellStyle name="Calculation 2 2 2 2 6 2" xfId="611"/>
    <cellStyle name="Calculation 2 2 2 2 6 2 2" xfId="612"/>
    <cellStyle name="Calculation 2 2 2 2 6 2 3" xfId="613"/>
    <cellStyle name="Calculation 2 2 2 2 6 3" xfId="614"/>
    <cellStyle name="Calculation 2 2 2 2 6 3 2" xfId="615"/>
    <cellStyle name="Calculation 2 2 2 2 6 3 3" xfId="616"/>
    <cellStyle name="Calculation 2 2 2 2 6 4" xfId="617"/>
    <cellStyle name="Calculation 2 2 2 2 6 4 2" xfId="618"/>
    <cellStyle name="Calculation 2 2 2 2 6 4 3" xfId="619"/>
    <cellStyle name="Calculation 2 2 2 2 6 5" xfId="620"/>
    <cellStyle name="Calculation 2 2 2 2 6 5 2" xfId="621"/>
    <cellStyle name="Calculation 2 2 2 2 6 5 3" xfId="622"/>
    <cellStyle name="Calculation 2 2 2 2 6 6" xfId="623"/>
    <cellStyle name="Calculation 2 2 2 2 6 6 2" xfId="624"/>
    <cellStyle name="Calculation 2 2 2 2 6 6 3" xfId="625"/>
    <cellStyle name="Calculation 2 2 2 2 6 7" xfId="626"/>
    <cellStyle name="Calculation 2 2 2 2 6 8" xfId="627"/>
    <cellStyle name="Calculation 2 2 2 2 6 9" xfId="628"/>
    <cellStyle name="Calculation 2 2 2 2 7" xfId="629"/>
    <cellStyle name="Calculation 2 2 2 2 7 2" xfId="630"/>
    <cellStyle name="Calculation 2 2 2 2 7 2 2" xfId="631"/>
    <cellStyle name="Calculation 2 2 2 2 7 2 3" xfId="632"/>
    <cellStyle name="Calculation 2 2 2 2 7 3" xfId="633"/>
    <cellStyle name="Calculation 2 2 2 2 7 3 2" xfId="634"/>
    <cellStyle name="Calculation 2 2 2 2 7 3 3" xfId="635"/>
    <cellStyle name="Calculation 2 2 2 2 7 4" xfId="636"/>
    <cellStyle name="Calculation 2 2 2 2 7 4 2" xfId="637"/>
    <cellStyle name="Calculation 2 2 2 2 7 4 3" xfId="638"/>
    <cellStyle name="Calculation 2 2 2 2 7 5" xfId="639"/>
    <cellStyle name="Calculation 2 2 2 2 7 5 2" xfId="640"/>
    <cellStyle name="Calculation 2 2 2 2 7 5 3" xfId="641"/>
    <cellStyle name="Calculation 2 2 2 2 7 6" xfId="642"/>
    <cellStyle name="Calculation 2 2 2 2 7 6 2" xfId="643"/>
    <cellStyle name="Calculation 2 2 2 2 7 6 3" xfId="644"/>
    <cellStyle name="Calculation 2 2 2 2 7 7" xfId="645"/>
    <cellStyle name="Calculation 2 2 2 2 7 8" xfId="646"/>
    <cellStyle name="Calculation 2 2 2 2 7 9" xfId="647"/>
    <cellStyle name="Calculation 2 2 2 2 8" xfId="648"/>
    <cellStyle name="Calculation 2 2 2 2 8 2" xfId="649"/>
    <cellStyle name="Calculation 2 2 2 2 8 2 2" xfId="650"/>
    <cellStyle name="Calculation 2 2 2 2 8 2 3" xfId="651"/>
    <cellStyle name="Calculation 2 2 2 2 8 3" xfId="652"/>
    <cellStyle name="Calculation 2 2 2 2 8 3 2" xfId="653"/>
    <cellStyle name="Calculation 2 2 2 2 8 3 3" xfId="654"/>
    <cellStyle name="Calculation 2 2 2 2 8 4" xfId="655"/>
    <cellStyle name="Calculation 2 2 2 2 8 4 2" xfId="656"/>
    <cellStyle name="Calculation 2 2 2 2 8 4 3" xfId="657"/>
    <cellStyle name="Calculation 2 2 2 2 8 5" xfId="658"/>
    <cellStyle name="Calculation 2 2 2 2 8 5 2" xfId="659"/>
    <cellStyle name="Calculation 2 2 2 2 8 5 3" xfId="660"/>
    <cellStyle name="Calculation 2 2 2 2 8 6" xfId="661"/>
    <cellStyle name="Calculation 2 2 2 2 8 6 2" xfId="662"/>
    <cellStyle name="Calculation 2 2 2 2 8 6 3" xfId="663"/>
    <cellStyle name="Calculation 2 2 2 2 8 7" xfId="664"/>
    <cellStyle name="Calculation 2 2 2 2 8 8" xfId="665"/>
    <cellStyle name="Calculation 2 2 2 2 8 9" xfId="666"/>
    <cellStyle name="Calculation 2 2 2 2 9" xfId="667"/>
    <cellStyle name="Calculation 2 2 2 2 9 2" xfId="668"/>
    <cellStyle name="Calculation 2 2 2 2 9 2 2" xfId="669"/>
    <cellStyle name="Calculation 2 2 2 2 9 2 3" xfId="670"/>
    <cellStyle name="Calculation 2 2 2 2 9 3" xfId="671"/>
    <cellStyle name="Calculation 2 2 2 2 9 3 2" xfId="672"/>
    <cellStyle name="Calculation 2 2 2 2 9 3 3" xfId="673"/>
    <cellStyle name="Calculation 2 2 2 2 9 4" xfId="674"/>
    <cellStyle name="Calculation 2 2 2 2 9 4 2" xfId="675"/>
    <cellStyle name="Calculation 2 2 2 2 9 4 3" xfId="676"/>
    <cellStyle name="Calculation 2 2 2 2 9 5" xfId="677"/>
    <cellStyle name="Calculation 2 2 2 2 9 5 2" xfId="678"/>
    <cellStyle name="Calculation 2 2 2 2 9 5 3" xfId="679"/>
    <cellStyle name="Calculation 2 2 2 2 9 6" xfId="680"/>
    <cellStyle name="Calculation 2 2 2 2 9 6 2" xfId="681"/>
    <cellStyle name="Calculation 2 2 2 2 9 6 3" xfId="682"/>
    <cellStyle name="Calculation 2 2 2 2 9 7" xfId="683"/>
    <cellStyle name="Calculation 2 2 2 2 9 8" xfId="684"/>
    <cellStyle name="Calculation 2 2 2 3" xfId="685"/>
    <cellStyle name="Calculation 2 2 2 3 10" xfId="686"/>
    <cellStyle name="Calculation 2 2 2 3 11" xfId="687"/>
    <cellStyle name="Calculation 2 2 2 3 2" xfId="688"/>
    <cellStyle name="Calculation 2 2 2 3 2 2" xfId="689"/>
    <cellStyle name="Calculation 2 2 2 3 2 3" xfId="690"/>
    <cellStyle name="Calculation 2 2 2 3 2 4" xfId="691"/>
    <cellStyle name="Calculation 2 2 2 3 3" xfId="692"/>
    <cellStyle name="Calculation 2 2 2 3 3 2" xfId="693"/>
    <cellStyle name="Calculation 2 2 2 3 3 3" xfId="694"/>
    <cellStyle name="Calculation 2 2 2 3 3 4" xfId="695"/>
    <cellStyle name="Calculation 2 2 2 3 4" xfId="696"/>
    <cellStyle name="Calculation 2 2 2 3 4 2" xfId="697"/>
    <cellStyle name="Calculation 2 2 2 3 4 3" xfId="698"/>
    <cellStyle name="Calculation 2 2 2 3 4 4" xfId="699"/>
    <cellStyle name="Calculation 2 2 2 3 5" xfId="700"/>
    <cellStyle name="Calculation 2 2 2 3 5 2" xfId="701"/>
    <cellStyle name="Calculation 2 2 2 3 5 3" xfId="702"/>
    <cellStyle name="Calculation 2 2 2 3 5 4" xfId="703"/>
    <cellStyle name="Calculation 2 2 2 3 6" xfId="704"/>
    <cellStyle name="Calculation 2 2 2 3 6 2" xfId="705"/>
    <cellStyle name="Calculation 2 2 2 3 6 3" xfId="706"/>
    <cellStyle name="Calculation 2 2 2 3 6 4" xfId="707"/>
    <cellStyle name="Calculation 2 2 2 3 7" xfId="708"/>
    <cellStyle name="Calculation 2 2 2 3 8" xfId="709"/>
    <cellStyle name="Calculation 2 2 2 3 9" xfId="710"/>
    <cellStyle name="Calculation 2 2 2 4" xfId="711"/>
    <cellStyle name="Calculation 2 2 2 4 10" xfId="712"/>
    <cellStyle name="Calculation 2 2 2 4 2" xfId="713"/>
    <cellStyle name="Calculation 2 2 2 4 2 2" xfId="714"/>
    <cellStyle name="Calculation 2 2 2 4 2 3" xfId="715"/>
    <cellStyle name="Calculation 2 2 2 4 2 4" xfId="716"/>
    <cellStyle name="Calculation 2 2 2 4 3" xfId="717"/>
    <cellStyle name="Calculation 2 2 2 4 3 2" xfId="718"/>
    <cellStyle name="Calculation 2 2 2 4 3 3" xfId="719"/>
    <cellStyle name="Calculation 2 2 2 4 3 4" xfId="720"/>
    <cellStyle name="Calculation 2 2 2 4 4" xfId="721"/>
    <cellStyle name="Calculation 2 2 2 4 4 2" xfId="722"/>
    <cellStyle name="Calculation 2 2 2 4 4 3" xfId="723"/>
    <cellStyle name="Calculation 2 2 2 4 4 4" xfId="724"/>
    <cellStyle name="Calculation 2 2 2 4 5" xfId="725"/>
    <cellStyle name="Calculation 2 2 2 4 5 2" xfId="726"/>
    <cellStyle name="Calculation 2 2 2 4 5 3" xfId="727"/>
    <cellStyle name="Calculation 2 2 2 4 5 4" xfId="728"/>
    <cellStyle name="Calculation 2 2 2 4 6" xfId="729"/>
    <cellStyle name="Calculation 2 2 2 4 6 2" xfId="730"/>
    <cellStyle name="Calculation 2 2 2 4 6 3" xfId="731"/>
    <cellStyle name="Calculation 2 2 2 4 6 4" xfId="732"/>
    <cellStyle name="Calculation 2 2 2 4 7" xfId="733"/>
    <cellStyle name="Calculation 2 2 2 4 8" xfId="734"/>
    <cellStyle name="Calculation 2 2 2 4 9" xfId="735"/>
    <cellStyle name="Calculation 2 2 2 5" xfId="736"/>
    <cellStyle name="Calculation 2 2 2 5 2" xfId="737"/>
    <cellStyle name="Calculation 2 2 2 5 2 2" xfId="738"/>
    <cellStyle name="Calculation 2 2 2 5 2 3" xfId="739"/>
    <cellStyle name="Calculation 2 2 2 5 3" xfId="740"/>
    <cellStyle name="Calculation 2 2 2 5 3 2" xfId="741"/>
    <cellStyle name="Calculation 2 2 2 5 3 3" xfId="742"/>
    <cellStyle name="Calculation 2 2 2 5 4" xfId="743"/>
    <cellStyle name="Calculation 2 2 2 5 4 2" xfId="744"/>
    <cellStyle name="Calculation 2 2 2 5 4 3" xfId="745"/>
    <cellStyle name="Calculation 2 2 2 5 5" xfId="746"/>
    <cellStyle name="Calculation 2 2 2 5 5 2" xfId="747"/>
    <cellStyle name="Calculation 2 2 2 5 5 3" xfId="748"/>
    <cellStyle name="Calculation 2 2 2 5 6" xfId="749"/>
    <cellStyle name="Calculation 2 2 2 5 6 2" xfId="750"/>
    <cellStyle name="Calculation 2 2 2 5 6 3" xfId="751"/>
    <cellStyle name="Calculation 2 2 2 5 7" xfId="752"/>
    <cellStyle name="Calculation 2 2 2 5 8" xfId="753"/>
    <cellStyle name="Calculation 2 2 2 5 9" xfId="754"/>
    <cellStyle name="Calculation 2 2 2 6" xfId="755"/>
    <cellStyle name="Calculation 2 2 2 6 2" xfId="756"/>
    <cellStyle name="Calculation 2 2 2 6 2 2" xfId="757"/>
    <cellStyle name="Calculation 2 2 2 6 2 3" xfId="758"/>
    <cellStyle name="Calculation 2 2 2 6 3" xfId="759"/>
    <cellStyle name="Calculation 2 2 2 6 3 2" xfId="760"/>
    <cellStyle name="Calculation 2 2 2 6 3 3" xfId="761"/>
    <cellStyle name="Calculation 2 2 2 6 4" xfId="762"/>
    <cellStyle name="Calculation 2 2 2 6 4 2" xfId="763"/>
    <cellStyle name="Calculation 2 2 2 6 4 3" xfId="764"/>
    <cellStyle name="Calculation 2 2 2 6 5" xfId="765"/>
    <cellStyle name="Calculation 2 2 2 6 5 2" xfId="766"/>
    <cellStyle name="Calculation 2 2 2 6 5 3" xfId="767"/>
    <cellStyle name="Calculation 2 2 2 6 6" xfId="768"/>
    <cellStyle name="Calculation 2 2 2 6 6 2" xfId="769"/>
    <cellStyle name="Calculation 2 2 2 6 6 3" xfId="770"/>
    <cellStyle name="Calculation 2 2 2 6 7" xfId="771"/>
    <cellStyle name="Calculation 2 2 2 6 8" xfId="772"/>
    <cellStyle name="Calculation 2 2 2 6 9" xfId="773"/>
    <cellStyle name="Calculation 2 2 2 7" xfId="774"/>
    <cellStyle name="Calculation 2 2 2 7 2" xfId="775"/>
    <cellStyle name="Calculation 2 2 2 7 2 2" xfId="776"/>
    <cellStyle name="Calculation 2 2 2 7 2 3" xfId="777"/>
    <cellStyle name="Calculation 2 2 2 7 3" xfId="778"/>
    <cellStyle name="Calculation 2 2 2 7 3 2" xfId="779"/>
    <cellStyle name="Calculation 2 2 2 7 3 3" xfId="780"/>
    <cellStyle name="Calculation 2 2 2 7 4" xfId="781"/>
    <cellStyle name="Calculation 2 2 2 7 4 2" xfId="782"/>
    <cellStyle name="Calculation 2 2 2 7 4 3" xfId="783"/>
    <cellStyle name="Calculation 2 2 2 7 5" xfId="784"/>
    <cellStyle name="Calculation 2 2 2 7 5 2" xfId="785"/>
    <cellStyle name="Calculation 2 2 2 7 5 3" xfId="786"/>
    <cellStyle name="Calculation 2 2 2 7 6" xfId="787"/>
    <cellStyle name="Calculation 2 2 2 7 6 2" xfId="788"/>
    <cellStyle name="Calculation 2 2 2 7 6 3" xfId="789"/>
    <cellStyle name="Calculation 2 2 2 7 7" xfId="790"/>
    <cellStyle name="Calculation 2 2 2 7 8" xfId="791"/>
    <cellStyle name="Calculation 2 2 2 7 9" xfId="792"/>
    <cellStyle name="Calculation 2 2 2 8" xfId="793"/>
    <cellStyle name="Calculation 2 2 2 8 2" xfId="794"/>
    <cellStyle name="Calculation 2 2 2 8 2 2" xfId="795"/>
    <cellStyle name="Calculation 2 2 2 8 2 3" xfId="796"/>
    <cellStyle name="Calculation 2 2 2 8 3" xfId="797"/>
    <cellStyle name="Calculation 2 2 2 8 3 2" xfId="798"/>
    <cellStyle name="Calculation 2 2 2 8 3 3" xfId="799"/>
    <cellStyle name="Calculation 2 2 2 8 4" xfId="800"/>
    <cellStyle name="Calculation 2 2 2 8 4 2" xfId="801"/>
    <cellStyle name="Calculation 2 2 2 8 4 3" xfId="802"/>
    <cellStyle name="Calculation 2 2 2 8 5" xfId="803"/>
    <cellStyle name="Calculation 2 2 2 8 5 2" xfId="804"/>
    <cellStyle name="Calculation 2 2 2 8 5 3" xfId="805"/>
    <cellStyle name="Calculation 2 2 2 8 6" xfId="806"/>
    <cellStyle name="Calculation 2 2 2 8 6 2" xfId="807"/>
    <cellStyle name="Calculation 2 2 2 8 6 3" xfId="808"/>
    <cellStyle name="Calculation 2 2 2 8 7" xfId="809"/>
    <cellStyle name="Calculation 2 2 2 8 8" xfId="810"/>
    <cellStyle name="Calculation 2 2 2 8 9" xfId="811"/>
    <cellStyle name="Calculation 2 2 2 9" xfId="812"/>
    <cellStyle name="Calculation 2 2 2 9 2" xfId="813"/>
    <cellStyle name="Calculation 2 2 2 9 2 2" xfId="814"/>
    <cellStyle name="Calculation 2 2 2 9 2 3" xfId="815"/>
    <cellStyle name="Calculation 2 2 2 9 3" xfId="816"/>
    <cellStyle name="Calculation 2 2 2 9 3 2" xfId="817"/>
    <cellStyle name="Calculation 2 2 2 9 3 3" xfId="818"/>
    <cellStyle name="Calculation 2 2 2 9 4" xfId="819"/>
    <cellStyle name="Calculation 2 2 2 9 4 2" xfId="820"/>
    <cellStyle name="Calculation 2 2 2 9 4 3" xfId="821"/>
    <cellStyle name="Calculation 2 2 2 9 5" xfId="822"/>
    <cellStyle name="Calculation 2 2 2 9 5 2" xfId="823"/>
    <cellStyle name="Calculation 2 2 2 9 5 3" xfId="824"/>
    <cellStyle name="Calculation 2 2 2 9 6" xfId="825"/>
    <cellStyle name="Calculation 2 2 2 9 6 2" xfId="826"/>
    <cellStyle name="Calculation 2 2 2 9 6 3" xfId="827"/>
    <cellStyle name="Calculation 2 2 2 9 7" xfId="828"/>
    <cellStyle name="Calculation 2 2 2 9 8" xfId="829"/>
    <cellStyle name="Calculation 2 2 2 9 9" xfId="830"/>
    <cellStyle name="Calculation 2 2 20" xfId="831"/>
    <cellStyle name="Calculation 2 2 21" xfId="832"/>
    <cellStyle name="Calculation 2 2 22" xfId="833"/>
    <cellStyle name="Calculation 2 2 3" xfId="834"/>
    <cellStyle name="Calculation 2 2 3 10" xfId="835"/>
    <cellStyle name="Calculation 2 2 3 10 2" xfId="836"/>
    <cellStyle name="Calculation 2 2 3 10 2 2" xfId="837"/>
    <cellStyle name="Calculation 2 2 3 10 2 3" xfId="838"/>
    <cellStyle name="Calculation 2 2 3 10 3" xfId="839"/>
    <cellStyle name="Calculation 2 2 3 10 3 2" xfId="840"/>
    <cellStyle name="Calculation 2 2 3 10 3 3" xfId="841"/>
    <cellStyle name="Calculation 2 2 3 10 4" xfId="842"/>
    <cellStyle name="Calculation 2 2 3 10 4 2" xfId="843"/>
    <cellStyle name="Calculation 2 2 3 10 4 3" xfId="844"/>
    <cellStyle name="Calculation 2 2 3 10 5" xfId="845"/>
    <cellStyle name="Calculation 2 2 3 10 5 2" xfId="846"/>
    <cellStyle name="Calculation 2 2 3 10 5 3" xfId="847"/>
    <cellStyle name="Calculation 2 2 3 10 6" xfId="848"/>
    <cellStyle name="Calculation 2 2 3 10 6 2" xfId="849"/>
    <cellStyle name="Calculation 2 2 3 10 6 3" xfId="850"/>
    <cellStyle name="Calculation 2 2 3 10 7" xfId="851"/>
    <cellStyle name="Calculation 2 2 3 10 8" xfId="852"/>
    <cellStyle name="Calculation 2 2 3 10 9" xfId="853"/>
    <cellStyle name="Calculation 2 2 3 11" xfId="854"/>
    <cellStyle name="Calculation 2 2 3 11 2" xfId="855"/>
    <cellStyle name="Calculation 2 2 3 11 2 2" xfId="856"/>
    <cellStyle name="Calculation 2 2 3 11 2 3" xfId="857"/>
    <cellStyle name="Calculation 2 2 3 11 3" xfId="858"/>
    <cellStyle name="Calculation 2 2 3 11 3 2" xfId="859"/>
    <cellStyle name="Calculation 2 2 3 11 3 3" xfId="860"/>
    <cellStyle name="Calculation 2 2 3 11 4" xfId="861"/>
    <cellStyle name="Calculation 2 2 3 11 4 2" xfId="862"/>
    <cellStyle name="Calculation 2 2 3 11 4 3" xfId="863"/>
    <cellStyle name="Calculation 2 2 3 11 5" xfId="864"/>
    <cellStyle name="Calculation 2 2 3 11 5 2" xfId="865"/>
    <cellStyle name="Calculation 2 2 3 11 5 3" xfId="866"/>
    <cellStyle name="Calculation 2 2 3 11 6" xfId="867"/>
    <cellStyle name="Calculation 2 2 3 11 6 2" xfId="868"/>
    <cellStyle name="Calculation 2 2 3 11 6 3" xfId="869"/>
    <cellStyle name="Calculation 2 2 3 11 7" xfId="870"/>
    <cellStyle name="Calculation 2 2 3 11 8" xfId="871"/>
    <cellStyle name="Calculation 2 2 3 11 9" xfId="872"/>
    <cellStyle name="Calculation 2 2 3 12" xfId="873"/>
    <cellStyle name="Calculation 2 2 3 12 2" xfId="874"/>
    <cellStyle name="Calculation 2 2 3 12 2 2" xfId="875"/>
    <cellStyle name="Calculation 2 2 3 12 2 3" xfId="876"/>
    <cellStyle name="Calculation 2 2 3 12 3" xfId="877"/>
    <cellStyle name="Calculation 2 2 3 12 3 2" xfId="878"/>
    <cellStyle name="Calculation 2 2 3 12 3 3" xfId="879"/>
    <cellStyle name="Calculation 2 2 3 12 4" xfId="880"/>
    <cellStyle name="Calculation 2 2 3 12 4 2" xfId="881"/>
    <cellStyle name="Calculation 2 2 3 12 4 3" xfId="882"/>
    <cellStyle name="Calculation 2 2 3 12 5" xfId="883"/>
    <cellStyle name="Calculation 2 2 3 12 5 2" xfId="884"/>
    <cellStyle name="Calculation 2 2 3 12 5 3" xfId="885"/>
    <cellStyle name="Calculation 2 2 3 12 6" xfId="886"/>
    <cellStyle name="Calculation 2 2 3 12 6 2" xfId="887"/>
    <cellStyle name="Calculation 2 2 3 12 6 3" xfId="888"/>
    <cellStyle name="Calculation 2 2 3 12 7" xfId="889"/>
    <cellStyle name="Calculation 2 2 3 12 8" xfId="890"/>
    <cellStyle name="Calculation 2 2 3 12 9" xfId="891"/>
    <cellStyle name="Calculation 2 2 3 13" xfId="892"/>
    <cellStyle name="Calculation 2 2 3 13 2" xfId="893"/>
    <cellStyle name="Calculation 2 2 3 13 2 2" xfId="894"/>
    <cellStyle name="Calculation 2 2 3 13 2 3" xfId="895"/>
    <cellStyle name="Calculation 2 2 3 13 3" xfId="896"/>
    <cellStyle name="Calculation 2 2 3 13 3 2" xfId="897"/>
    <cellStyle name="Calculation 2 2 3 13 3 3" xfId="898"/>
    <cellStyle name="Calculation 2 2 3 13 4" xfId="899"/>
    <cellStyle name="Calculation 2 2 3 13 4 2" xfId="900"/>
    <cellStyle name="Calculation 2 2 3 13 4 3" xfId="901"/>
    <cellStyle name="Calculation 2 2 3 13 5" xfId="902"/>
    <cellStyle name="Calculation 2 2 3 13 5 2" xfId="903"/>
    <cellStyle name="Calculation 2 2 3 13 5 3" xfId="904"/>
    <cellStyle name="Calculation 2 2 3 13 6" xfId="905"/>
    <cellStyle name="Calculation 2 2 3 13 6 2" xfId="906"/>
    <cellStyle name="Calculation 2 2 3 13 6 3" xfId="907"/>
    <cellStyle name="Calculation 2 2 3 13 7" xfId="908"/>
    <cellStyle name="Calculation 2 2 3 13 8" xfId="909"/>
    <cellStyle name="Calculation 2 2 3 13 9" xfId="910"/>
    <cellStyle name="Calculation 2 2 3 14" xfId="911"/>
    <cellStyle name="Calculation 2 2 3 15" xfId="912"/>
    <cellStyle name="Calculation 2 2 3 16" xfId="913"/>
    <cellStyle name="Calculation 2 2 3 17" xfId="914"/>
    <cellStyle name="Calculation 2 2 3 18" xfId="915"/>
    <cellStyle name="Calculation 2 2 3 19" xfId="916"/>
    <cellStyle name="Calculation 2 2 3 2" xfId="917"/>
    <cellStyle name="Calculation 2 2 3 2 10" xfId="918"/>
    <cellStyle name="Calculation 2 2 3 2 10 2" xfId="919"/>
    <cellStyle name="Calculation 2 2 3 2 10 2 2" xfId="920"/>
    <cellStyle name="Calculation 2 2 3 2 10 2 3" xfId="921"/>
    <cellStyle name="Calculation 2 2 3 2 10 3" xfId="922"/>
    <cellStyle name="Calculation 2 2 3 2 10 3 2" xfId="923"/>
    <cellStyle name="Calculation 2 2 3 2 10 3 3" xfId="924"/>
    <cellStyle name="Calculation 2 2 3 2 10 4" xfId="925"/>
    <cellStyle name="Calculation 2 2 3 2 10 4 2" xfId="926"/>
    <cellStyle name="Calculation 2 2 3 2 10 4 3" xfId="927"/>
    <cellStyle name="Calculation 2 2 3 2 10 5" xfId="928"/>
    <cellStyle name="Calculation 2 2 3 2 10 5 2" xfId="929"/>
    <cellStyle name="Calculation 2 2 3 2 10 5 3" xfId="930"/>
    <cellStyle name="Calculation 2 2 3 2 10 6" xfId="931"/>
    <cellStyle name="Calculation 2 2 3 2 10 6 2" xfId="932"/>
    <cellStyle name="Calculation 2 2 3 2 10 6 3" xfId="933"/>
    <cellStyle name="Calculation 2 2 3 2 10 7" xfId="934"/>
    <cellStyle name="Calculation 2 2 3 2 10 8" xfId="935"/>
    <cellStyle name="Calculation 2 2 3 2 11" xfId="936"/>
    <cellStyle name="Calculation 2 2 3 2 11 2" xfId="937"/>
    <cellStyle name="Calculation 2 2 3 2 11 2 2" xfId="938"/>
    <cellStyle name="Calculation 2 2 3 2 11 2 3" xfId="939"/>
    <cellStyle name="Calculation 2 2 3 2 11 3" xfId="940"/>
    <cellStyle name="Calculation 2 2 3 2 11 3 2" xfId="941"/>
    <cellStyle name="Calculation 2 2 3 2 11 3 3" xfId="942"/>
    <cellStyle name="Calculation 2 2 3 2 11 4" xfId="943"/>
    <cellStyle name="Calculation 2 2 3 2 11 4 2" xfId="944"/>
    <cellStyle name="Calculation 2 2 3 2 11 4 3" xfId="945"/>
    <cellStyle name="Calculation 2 2 3 2 11 5" xfId="946"/>
    <cellStyle name="Calculation 2 2 3 2 11 5 2" xfId="947"/>
    <cellStyle name="Calculation 2 2 3 2 11 5 3" xfId="948"/>
    <cellStyle name="Calculation 2 2 3 2 11 6" xfId="949"/>
    <cellStyle name="Calculation 2 2 3 2 11 6 2" xfId="950"/>
    <cellStyle name="Calculation 2 2 3 2 11 6 3" xfId="951"/>
    <cellStyle name="Calculation 2 2 3 2 11 7" xfId="952"/>
    <cellStyle name="Calculation 2 2 3 2 11 8" xfId="953"/>
    <cellStyle name="Calculation 2 2 3 2 12" xfId="954"/>
    <cellStyle name="Calculation 2 2 3 2 12 2" xfId="955"/>
    <cellStyle name="Calculation 2 2 3 2 12 2 2" xfId="956"/>
    <cellStyle name="Calculation 2 2 3 2 12 2 3" xfId="957"/>
    <cellStyle name="Calculation 2 2 3 2 12 3" xfId="958"/>
    <cellStyle name="Calculation 2 2 3 2 12 3 2" xfId="959"/>
    <cellStyle name="Calculation 2 2 3 2 12 3 3" xfId="960"/>
    <cellStyle name="Calculation 2 2 3 2 12 4" xfId="961"/>
    <cellStyle name="Calculation 2 2 3 2 12 4 2" xfId="962"/>
    <cellStyle name="Calculation 2 2 3 2 12 4 3" xfId="963"/>
    <cellStyle name="Calculation 2 2 3 2 12 5" xfId="964"/>
    <cellStyle name="Calculation 2 2 3 2 12 5 2" xfId="965"/>
    <cellStyle name="Calculation 2 2 3 2 12 5 3" xfId="966"/>
    <cellStyle name="Calculation 2 2 3 2 12 6" xfId="967"/>
    <cellStyle name="Calculation 2 2 3 2 12 6 2" xfId="968"/>
    <cellStyle name="Calculation 2 2 3 2 12 6 3" xfId="969"/>
    <cellStyle name="Calculation 2 2 3 2 12 7" xfId="970"/>
    <cellStyle name="Calculation 2 2 3 2 12 8" xfId="971"/>
    <cellStyle name="Calculation 2 2 3 2 13" xfId="972"/>
    <cellStyle name="Calculation 2 2 3 2 13 2" xfId="973"/>
    <cellStyle name="Calculation 2 2 3 2 13 2 2" xfId="974"/>
    <cellStyle name="Calculation 2 2 3 2 13 2 3" xfId="975"/>
    <cellStyle name="Calculation 2 2 3 2 13 3" xfId="976"/>
    <cellStyle name="Calculation 2 2 3 2 13 3 2" xfId="977"/>
    <cellStyle name="Calculation 2 2 3 2 13 3 3" xfId="978"/>
    <cellStyle name="Calculation 2 2 3 2 13 4" xfId="979"/>
    <cellStyle name="Calculation 2 2 3 2 13 4 2" xfId="980"/>
    <cellStyle name="Calculation 2 2 3 2 13 4 3" xfId="981"/>
    <cellStyle name="Calculation 2 2 3 2 13 5" xfId="982"/>
    <cellStyle name="Calculation 2 2 3 2 13 5 2" xfId="983"/>
    <cellStyle name="Calculation 2 2 3 2 13 5 3" xfId="984"/>
    <cellStyle name="Calculation 2 2 3 2 13 6" xfId="985"/>
    <cellStyle name="Calculation 2 2 3 2 13 6 2" xfId="986"/>
    <cellStyle name="Calculation 2 2 3 2 13 6 3" xfId="987"/>
    <cellStyle name="Calculation 2 2 3 2 13 7" xfId="988"/>
    <cellStyle name="Calculation 2 2 3 2 13 8" xfId="989"/>
    <cellStyle name="Calculation 2 2 3 2 14" xfId="990"/>
    <cellStyle name="Calculation 2 2 3 2 14 2" xfId="991"/>
    <cellStyle name="Calculation 2 2 3 2 14 2 2" xfId="992"/>
    <cellStyle name="Calculation 2 2 3 2 14 2 3" xfId="993"/>
    <cellStyle name="Calculation 2 2 3 2 14 3" xfId="994"/>
    <cellStyle name="Calculation 2 2 3 2 14 3 2" xfId="995"/>
    <cellStyle name="Calculation 2 2 3 2 14 3 3" xfId="996"/>
    <cellStyle name="Calculation 2 2 3 2 14 4" xfId="997"/>
    <cellStyle name="Calculation 2 2 3 2 14 4 2" xfId="998"/>
    <cellStyle name="Calculation 2 2 3 2 14 4 3" xfId="999"/>
    <cellStyle name="Calculation 2 2 3 2 14 5" xfId="1000"/>
    <cellStyle name="Calculation 2 2 3 2 14 5 2" xfId="1001"/>
    <cellStyle name="Calculation 2 2 3 2 14 5 3" xfId="1002"/>
    <cellStyle name="Calculation 2 2 3 2 14 6" xfId="1003"/>
    <cellStyle name="Calculation 2 2 3 2 14 6 2" xfId="1004"/>
    <cellStyle name="Calculation 2 2 3 2 14 6 3" xfId="1005"/>
    <cellStyle name="Calculation 2 2 3 2 14 7" xfId="1006"/>
    <cellStyle name="Calculation 2 2 3 2 14 8" xfId="1007"/>
    <cellStyle name="Calculation 2 2 3 2 15" xfId="1008"/>
    <cellStyle name="Calculation 2 2 3 2 15 2" xfId="1009"/>
    <cellStyle name="Calculation 2 2 3 2 15 3" xfId="1010"/>
    <cellStyle name="Calculation 2 2 3 2 16" xfId="1011"/>
    <cellStyle name="Calculation 2 2 3 2 2" xfId="1012"/>
    <cellStyle name="Calculation 2 2 3 2 2 2" xfId="1013"/>
    <cellStyle name="Calculation 2 2 3 2 2 2 2" xfId="1014"/>
    <cellStyle name="Calculation 2 2 3 2 2 2 3" xfId="1015"/>
    <cellStyle name="Calculation 2 2 3 2 2 3" xfId="1016"/>
    <cellStyle name="Calculation 2 2 3 2 2 3 2" xfId="1017"/>
    <cellStyle name="Calculation 2 2 3 2 2 3 3" xfId="1018"/>
    <cellStyle name="Calculation 2 2 3 2 2 4" xfId="1019"/>
    <cellStyle name="Calculation 2 2 3 2 2 4 2" xfId="1020"/>
    <cellStyle name="Calculation 2 2 3 2 2 4 3" xfId="1021"/>
    <cellStyle name="Calculation 2 2 3 2 2 5" xfId="1022"/>
    <cellStyle name="Calculation 2 2 3 2 2 5 2" xfId="1023"/>
    <cellStyle name="Calculation 2 2 3 2 2 5 3" xfId="1024"/>
    <cellStyle name="Calculation 2 2 3 2 2 6" xfId="1025"/>
    <cellStyle name="Calculation 2 2 3 2 2 6 2" xfId="1026"/>
    <cellStyle name="Calculation 2 2 3 2 2 6 3" xfId="1027"/>
    <cellStyle name="Calculation 2 2 3 2 2 7" xfId="1028"/>
    <cellStyle name="Calculation 2 2 3 2 2 8" xfId="1029"/>
    <cellStyle name="Calculation 2 2 3 2 2 9" xfId="1030"/>
    <cellStyle name="Calculation 2 2 3 2 3" xfId="1031"/>
    <cellStyle name="Calculation 2 2 3 2 3 2" xfId="1032"/>
    <cellStyle name="Calculation 2 2 3 2 3 2 2" xfId="1033"/>
    <cellStyle name="Calculation 2 2 3 2 3 2 3" xfId="1034"/>
    <cellStyle name="Calculation 2 2 3 2 3 3" xfId="1035"/>
    <cellStyle name="Calculation 2 2 3 2 3 3 2" xfId="1036"/>
    <cellStyle name="Calculation 2 2 3 2 3 3 3" xfId="1037"/>
    <cellStyle name="Calculation 2 2 3 2 3 4" xfId="1038"/>
    <cellStyle name="Calculation 2 2 3 2 3 4 2" xfId="1039"/>
    <cellStyle name="Calculation 2 2 3 2 3 4 3" xfId="1040"/>
    <cellStyle name="Calculation 2 2 3 2 3 5" xfId="1041"/>
    <cellStyle name="Calculation 2 2 3 2 3 5 2" xfId="1042"/>
    <cellStyle name="Calculation 2 2 3 2 3 5 3" xfId="1043"/>
    <cellStyle name="Calculation 2 2 3 2 3 6" xfId="1044"/>
    <cellStyle name="Calculation 2 2 3 2 3 6 2" xfId="1045"/>
    <cellStyle name="Calculation 2 2 3 2 3 6 3" xfId="1046"/>
    <cellStyle name="Calculation 2 2 3 2 3 7" xfId="1047"/>
    <cellStyle name="Calculation 2 2 3 2 3 8" xfId="1048"/>
    <cellStyle name="Calculation 2 2 3 2 3 9" xfId="1049"/>
    <cellStyle name="Calculation 2 2 3 2 4" xfId="1050"/>
    <cellStyle name="Calculation 2 2 3 2 4 2" xfId="1051"/>
    <cellStyle name="Calculation 2 2 3 2 4 2 2" xfId="1052"/>
    <cellStyle name="Calculation 2 2 3 2 4 2 3" xfId="1053"/>
    <cellStyle name="Calculation 2 2 3 2 4 3" xfId="1054"/>
    <cellStyle name="Calculation 2 2 3 2 4 3 2" xfId="1055"/>
    <cellStyle name="Calculation 2 2 3 2 4 3 3" xfId="1056"/>
    <cellStyle name="Calculation 2 2 3 2 4 4" xfId="1057"/>
    <cellStyle name="Calculation 2 2 3 2 4 4 2" xfId="1058"/>
    <cellStyle name="Calculation 2 2 3 2 4 4 3" xfId="1059"/>
    <cellStyle name="Calculation 2 2 3 2 4 5" xfId="1060"/>
    <cellStyle name="Calculation 2 2 3 2 4 5 2" xfId="1061"/>
    <cellStyle name="Calculation 2 2 3 2 4 5 3" xfId="1062"/>
    <cellStyle name="Calculation 2 2 3 2 4 6" xfId="1063"/>
    <cellStyle name="Calculation 2 2 3 2 4 6 2" xfId="1064"/>
    <cellStyle name="Calculation 2 2 3 2 4 6 3" xfId="1065"/>
    <cellStyle name="Calculation 2 2 3 2 4 7" xfId="1066"/>
    <cellStyle name="Calculation 2 2 3 2 4 8" xfId="1067"/>
    <cellStyle name="Calculation 2 2 3 2 4 9" xfId="1068"/>
    <cellStyle name="Calculation 2 2 3 2 5" xfId="1069"/>
    <cellStyle name="Calculation 2 2 3 2 5 2" xfId="1070"/>
    <cellStyle name="Calculation 2 2 3 2 5 2 2" xfId="1071"/>
    <cellStyle name="Calculation 2 2 3 2 5 2 3" xfId="1072"/>
    <cellStyle name="Calculation 2 2 3 2 5 3" xfId="1073"/>
    <cellStyle name="Calculation 2 2 3 2 5 3 2" xfId="1074"/>
    <cellStyle name="Calculation 2 2 3 2 5 3 3" xfId="1075"/>
    <cellStyle name="Calculation 2 2 3 2 5 4" xfId="1076"/>
    <cellStyle name="Calculation 2 2 3 2 5 4 2" xfId="1077"/>
    <cellStyle name="Calculation 2 2 3 2 5 4 3" xfId="1078"/>
    <cellStyle name="Calculation 2 2 3 2 5 5" xfId="1079"/>
    <cellStyle name="Calculation 2 2 3 2 5 5 2" xfId="1080"/>
    <cellStyle name="Calculation 2 2 3 2 5 5 3" xfId="1081"/>
    <cellStyle name="Calculation 2 2 3 2 5 6" xfId="1082"/>
    <cellStyle name="Calculation 2 2 3 2 5 6 2" xfId="1083"/>
    <cellStyle name="Calculation 2 2 3 2 5 6 3" xfId="1084"/>
    <cellStyle name="Calculation 2 2 3 2 5 7" xfId="1085"/>
    <cellStyle name="Calculation 2 2 3 2 5 8" xfId="1086"/>
    <cellStyle name="Calculation 2 2 3 2 5 9" xfId="1087"/>
    <cellStyle name="Calculation 2 2 3 2 6" xfId="1088"/>
    <cellStyle name="Calculation 2 2 3 2 6 2" xfId="1089"/>
    <cellStyle name="Calculation 2 2 3 2 6 2 2" xfId="1090"/>
    <cellStyle name="Calculation 2 2 3 2 6 2 3" xfId="1091"/>
    <cellStyle name="Calculation 2 2 3 2 6 3" xfId="1092"/>
    <cellStyle name="Calculation 2 2 3 2 6 3 2" xfId="1093"/>
    <cellStyle name="Calculation 2 2 3 2 6 3 3" xfId="1094"/>
    <cellStyle name="Calculation 2 2 3 2 6 4" xfId="1095"/>
    <cellStyle name="Calculation 2 2 3 2 6 4 2" xfId="1096"/>
    <cellStyle name="Calculation 2 2 3 2 6 4 3" xfId="1097"/>
    <cellStyle name="Calculation 2 2 3 2 6 5" xfId="1098"/>
    <cellStyle name="Calculation 2 2 3 2 6 5 2" xfId="1099"/>
    <cellStyle name="Calculation 2 2 3 2 6 5 3" xfId="1100"/>
    <cellStyle name="Calculation 2 2 3 2 6 6" xfId="1101"/>
    <cellStyle name="Calculation 2 2 3 2 6 6 2" xfId="1102"/>
    <cellStyle name="Calculation 2 2 3 2 6 6 3" xfId="1103"/>
    <cellStyle name="Calculation 2 2 3 2 6 7" xfId="1104"/>
    <cellStyle name="Calculation 2 2 3 2 6 8" xfId="1105"/>
    <cellStyle name="Calculation 2 2 3 2 6 9" xfId="1106"/>
    <cellStyle name="Calculation 2 2 3 2 7" xfId="1107"/>
    <cellStyle name="Calculation 2 2 3 2 7 2" xfId="1108"/>
    <cellStyle name="Calculation 2 2 3 2 7 2 2" xfId="1109"/>
    <cellStyle name="Calculation 2 2 3 2 7 2 3" xfId="1110"/>
    <cellStyle name="Calculation 2 2 3 2 7 3" xfId="1111"/>
    <cellStyle name="Calculation 2 2 3 2 7 3 2" xfId="1112"/>
    <cellStyle name="Calculation 2 2 3 2 7 3 3" xfId="1113"/>
    <cellStyle name="Calculation 2 2 3 2 7 4" xfId="1114"/>
    <cellStyle name="Calculation 2 2 3 2 7 4 2" xfId="1115"/>
    <cellStyle name="Calculation 2 2 3 2 7 4 3" xfId="1116"/>
    <cellStyle name="Calculation 2 2 3 2 7 5" xfId="1117"/>
    <cellStyle name="Calculation 2 2 3 2 7 5 2" xfId="1118"/>
    <cellStyle name="Calculation 2 2 3 2 7 5 3" xfId="1119"/>
    <cellStyle name="Calculation 2 2 3 2 7 6" xfId="1120"/>
    <cellStyle name="Calculation 2 2 3 2 7 6 2" xfId="1121"/>
    <cellStyle name="Calculation 2 2 3 2 7 6 3" xfId="1122"/>
    <cellStyle name="Calculation 2 2 3 2 7 7" xfId="1123"/>
    <cellStyle name="Calculation 2 2 3 2 7 8" xfId="1124"/>
    <cellStyle name="Calculation 2 2 3 2 7 9" xfId="1125"/>
    <cellStyle name="Calculation 2 2 3 2 8" xfId="1126"/>
    <cellStyle name="Calculation 2 2 3 2 8 2" xfId="1127"/>
    <cellStyle name="Calculation 2 2 3 2 8 2 2" xfId="1128"/>
    <cellStyle name="Calculation 2 2 3 2 8 2 3" xfId="1129"/>
    <cellStyle name="Calculation 2 2 3 2 8 3" xfId="1130"/>
    <cellStyle name="Calculation 2 2 3 2 8 3 2" xfId="1131"/>
    <cellStyle name="Calculation 2 2 3 2 8 3 3" xfId="1132"/>
    <cellStyle name="Calculation 2 2 3 2 8 4" xfId="1133"/>
    <cellStyle name="Calculation 2 2 3 2 8 4 2" xfId="1134"/>
    <cellStyle name="Calculation 2 2 3 2 8 4 3" xfId="1135"/>
    <cellStyle name="Calculation 2 2 3 2 8 5" xfId="1136"/>
    <cellStyle name="Calculation 2 2 3 2 8 5 2" xfId="1137"/>
    <cellStyle name="Calculation 2 2 3 2 8 5 3" xfId="1138"/>
    <cellStyle name="Calculation 2 2 3 2 8 6" xfId="1139"/>
    <cellStyle name="Calculation 2 2 3 2 8 6 2" xfId="1140"/>
    <cellStyle name="Calculation 2 2 3 2 8 6 3" xfId="1141"/>
    <cellStyle name="Calculation 2 2 3 2 8 7" xfId="1142"/>
    <cellStyle name="Calculation 2 2 3 2 8 8" xfId="1143"/>
    <cellStyle name="Calculation 2 2 3 2 8 9" xfId="1144"/>
    <cellStyle name="Calculation 2 2 3 2 9" xfId="1145"/>
    <cellStyle name="Calculation 2 2 3 2 9 2" xfId="1146"/>
    <cellStyle name="Calculation 2 2 3 2 9 2 2" xfId="1147"/>
    <cellStyle name="Calculation 2 2 3 2 9 2 3" xfId="1148"/>
    <cellStyle name="Calculation 2 2 3 2 9 3" xfId="1149"/>
    <cellStyle name="Calculation 2 2 3 2 9 3 2" xfId="1150"/>
    <cellStyle name="Calculation 2 2 3 2 9 3 3" xfId="1151"/>
    <cellStyle name="Calculation 2 2 3 2 9 4" xfId="1152"/>
    <cellStyle name="Calculation 2 2 3 2 9 4 2" xfId="1153"/>
    <cellStyle name="Calculation 2 2 3 2 9 4 3" xfId="1154"/>
    <cellStyle name="Calculation 2 2 3 2 9 5" xfId="1155"/>
    <cellStyle name="Calculation 2 2 3 2 9 5 2" xfId="1156"/>
    <cellStyle name="Calculation 2 2 3 2 9 5 3" xfId="1157"/>
    <cellStyle name="Calculation 2 2 3 2 9 6" xfId="1158"/>
    <cellStyle name="Calculation 2 2 3 2 9 6 2" xfId="1159"/>
    <cellStyle name="Calculation 2 2 3 2 9 6 3" xfId="1160"/>
    <cellStyle name="Calculation 2 2 3 2 9 7" xfId="1161"/>
    <cellStyle name="Calculation 2 2 3 2 9 8" xfId="1162"/>
    <cellStyle name="Calculation 2 2 3 3" xfId="1163"/>
    <cellStyle name="Calculation 2 2 3 3 10" xfId="1164"/>
    <cellStyle name="Calculation 2 2 3 3 11" xfId="1165"/>
    <cellStyle name="Calculation 2 2 3 3 2" xfId="1166"/>
    <cellStyle name="Calculation 2 2 3 3 2 2" xfId="1167"/>
    <cellStyle name="Calculation 2 2 3 3 2 3" xfId="1168"/>
    <cellStyle name="Calculation 2 2 3 3 2 4" xfId="1169"/>
    <cellStyle name="Calculation 2 2 3 3 3" xfId="1170"/>
    <cellStyle name="Calculation 2 2 3 3 3 2" xfId="1171"/>
    <cellStyle name="Calculation 2 2 3 3 3 3" xfId="1172"/>
    <cellStyle name="Calculation 2 2 3 3 3 4" xfId="1173"/>
    <cellStyle name="Calculation 2 2 3 3 4" xfId="1174"/>
    <cellStyle name="Calculation 2 2 3 3 4 2" xfId="1175"/>
    <cellStyle name="Calculation 2 2 3 3 4 3" xfId="1176"/>
    <cellStyle name="Calculation 2 2 3 3 4 4" xfId="1177"/>
    <cellStyle name="Calculation 2 2 3 3 5" xfId="1178"/>
    <cellStyle name="Calculation 2 2 3 3 5 2" xfId="1179"/>
    <cellStyle name="Calculation 2 2 3 3 5 3" xfId="1180"/>
    <cellStyle name="Calculation 2 2 3 3 5 4" xfId="1181"/>
    <cellStyle name="Calculation 2 2 3 3 6" xfId="1182"/>
    <cellStyle name="Calculation 2 2 3 3 6 2" xfId="1183"/>
    <cellStyle name="Calculation 2 2 3 3 6 3" xfId="1184"/>
    <cellStyle name="Calculation 2 2 3 3 6 4" xfId="1185"/>
    <cellStyle name="Calculation 2 2 3 3 7" xfId="1186"/>
    <cellStyle name="Calculation 2 2 3 3 8" xfId="1187"/>
    <cellStyle name="Calculation 2 2 3 3 9" xfId="1188"/>
    <cellStyle name="Calculation 2 2 3 4" xfId="1189"/>
    <cellStyle name="Calculation 2 2 3 4 10" xfId="1190"/>
    <cellStyle name="Calculation 2 2 3 4 2" xfId="1191"/>
    <cellStyle name="Calculation 2 2 3 4 2 2" xfId="1192"/>
    <cellStyle name="Calculation 2 2 3 4 2 3" xfId="1193"/>
    <cellStyle name="Calculation 2 2 3 4 2 4" xfId="1194"/>
    <cellStyle name="Calculation 2 2 3 4 3" xfId="1195"/>
    <cellStyle name="Calculation 2 2 3 4 3 2" xfId="1196"/>
    <cellStyle name="Calculation 2 2 3 4 3 3" xfId="1197"/>
    <cellStyle name="Calculation 2 2 3 4 3 4" xfId="1198"/>
    <cellStyle name="Calculation 2 2 3 4 4" xfId="1199"/>
    <cellStyle name="Calculation 2 2 3 4 4 2" xfId="1200"/>
    <cellStyle name="Calculation 2 2 3 4 4 3" xfId="1201"/>
    <cellStyle name="Calculation 2 2 3 4 4 4" xfId="1202"/>
    <cellStyle name="Calculation 2 2 3 4 5" xfId="1203"/>
    <cellStyle name="Calculation 2 2 3 4 5 2" xfId="1204"/>
    <cellStyle name="Calculation 2 2 3 4 5 3" xfId="1205"/>
    <cellStyle name="Calculation 2 2 3 4 5 4" xfId="1206"/>
    <cellStyle name="Calculation 2 2 3 4 6" xfId="1207"/>
    <cellStyle name="Calculation 2 2 3 4 6 2" xfId="1208"/>
    <cellStyle name="Calculation 2 2 3 4 6 3" xfId="1209"/>
    <cellStyle name="Calculation 2 2 3 4 6 4" xfId="1210"/>
    <cellStyle name="Calculation 2 2 3 4 7" xfId="1211"/>
    <cellStyle name="Calculation 2 2 3 4 8" xfId="1212"/>
    <cellStyle name="Calculation 2 2 3 4 9" xfId="1213"/>
    <cellStyle name="Calculation 2 2 3 5" xfId="1214"/>
    <cellStyle name="Calculation 2 2 3 5 2" xfId="1215"/>
    <cellStyle name="Calculation 2 2 3 5 2 2" xfId="1216"/>
    <cellStyle name="Calculation 2 2 3 5 2 3" xfId="1217"/>
    <cellStyle name="Calculation 2 2 3 5 3" xfId="1218"/>
    <cellStyle name="Calculation 2 2 3 5 3 2" xfId="1219"/>
    <cellStyle name="Calculation 2 2 3 5 3 3" xfId="1220"/>
    <cellStyle name="Calculation 2 2 3 5 4" xfId="1221"/>
    <cellStyle name="Calculation 2 2 3 5 4 2" xfId="1222"/>
    <cellStyle name="Calculation 2 2 3 5 4 3" xfId="1223"/>
    <cellStyle name="Calculation 2 2 3 5 5" xfId="1224"/>
    <cellStyle name="Calculation 2 2 3 5 5 2" xfId="1225"/>
    <cellStyle name="Calculation 2 2 3 5 5 3" xfId="1226"/>
    <cellStyle name="Calculation 2 2 3 5 6" xfId="1227"/>
    <cellStyle name="Calculation 2 2 3 5 6 2" xfId="1228"/>
    <cellStyle name="Calculation 2 2 3 5 6 3" xfId="1229"/>
    <cellStyle name="Calculation 2 2 3 5 7" xfId="1230"/>
    <cellStyle name="Calculation 2 2 3 5 8" xfId="1231"/>
    <cellStyle name="Calculation 2 2 3 5 9" xfId="1232"/>
    <cellStyle name="Calculation 2 2 3 6" xfId="1233"/>
    <cellStyle name="Calculation 2 2 3 6 2" xfId="1234"/>
    <cellStyle name="Calculation 2 2 3 6 2 2" xfId="1235"/>
    <cellStyle name="Calculation 2 2 3 6 2 3" xfId="1236"/>
    <cellStyle name="Calculation 2 2 3 6 3" xfId="1237"/>
    <cellStyle name="Calculation 2 2 3 6 3 2" xfId="1238"/>
    <cellStyle name="Calculation 2 2 3 6 3 3" xfId="1239"/>
    <cellStyle name="Calculation 2 2 3 6 4" xfId="1240"/>
    <cellStyle name="Calculation 2 2 3 6 4 2" xfId="1241"/>
    <cellStyle name="Calculation 2 2 3 6 4 3" xfId="1242"/>
    <cellStyle name="Calculation 2 2 3 6 5" xfId="1243"/>
    <cellStyle name="Calculation 2 2 3 6 5 2" xfId="1244"/>
    <cellStyle name="Calculation 2 2 3 6 5 3" xfId="1245"/>
    <cellStyle name="Calculation 2 2 3 6 6" xfId="1246"/>
    <cellStyle name="Calculation 2 2 3 6 6 2" xfId="1247"/>
    <cellStyle name="Calculation 2 2 3 6 6 3" xfId="1248"/>
    <cellStyle name="Calculation 2 2 3 6 7" xfId="1249"/>
    <cellStyle name="Calculation 2 2 3 6 8" xfId="1250"/>
    <cellStyle name="Calculation 2 2 3 6 9" xfId="1251"/>
    <cellStyle name="Calculation 2 2 3 7" xfId="1252"/>
    <cellStyle name="Calculation 2 2 3 7 2" xfId="1253"/>
    <cellStyle name="Calculation 2 2 3 7 2 2" xfId="1254"/>
    <cellStyle name="Calculation 2 2 3 7 2 3" xfId="1255"/>
    <cellStyle name="Calculation 2 2 3 7 3" xfId="1256"/>
    <cellStyle name="Calculation 2 2 3 7 3 2" xfId="1257"/>
    <cellStyle name="Calculation 2 2 3 7 3 3" xfId="1258"/>
    <cellStyle name="Calculation 2 2 3 7 4" xfId="1259"/>
    <cellStyle name="Calculation 2 2 3 7 4 2" xfId="1260"/>
    <cellStyle name="Calculation 2 2 3 7 4 3" xfId="1261"/>
    <cellStyle name="Calculation 2 2 3 7 5" xfId="1262"/>
    <cellStyle name="Calculation 2 2 3 7 5 2" xfId="1263"/>
    <cellStyle name="Calculation 2 2 3 7 5 3" xfId="1264"/>
    <cellStyle name="Calculation 2 2 3 7 6" xfId="1265"/>
    <cellStyle name="Calculation 2 2 3 7 6 2" xfId="1266"/>
    <cellStyle name="Calculation 2 2 3 7 6 3" xfId="1267"/>
    <cellStyle name="Calculation 2 2 3 7 7" xfId="1268"/>
    <cellStyle name="Calculation 2 2 3 7 8" xfId="1269"/>
    <cellStyle name="Calculation 2 2 3 7 9" xfId="1270"/>
    <cellStyle name="Calculation 2 2 3 8" xfId="1271"/>
    <cellStyle name="Calculation 2 2 3 8 2" xfId="1272"/>
    <cellStyle name="Calculation 2 2 3 8 2 2" xfId="1273"/>
    <cellStyle name="Calculation 2 2 3 8 2 3" xfId="1274"/>
    <cellStyle name="Calculation 2 2 3 8 3" xfId="1275"/>
    <cellStyle name="Calculation 2 2 3 8 3 2" xfId="1276"/>
    <cellStyle name="Calculation 2 2 3 8 3 3" xfId="1277"/>
    <cellStyle name="Calculation 2 2 3 8 4" xfId="1278"/>
    <cellStyle name="Calculation 2 2 3 8 4 2" xfId="1279"/>
    <cellStyle name="Calculation 2 2 3 8 4 3" xfId="1280"/>
    <cellStyle name="Calculation 2 2 3 8 5" xfId="1281"/>
    <cellStyle name="Calculation 2 2 3 8 5 2" xfId="1282"/>
    <cellStyle name="Calculation 2 2 3 8 5 3" xfId="1283"/>
    <cellStyle name="Calculation 2 2 3 8 6" xfId="1284"/>
    <cellStyle name="Calculation 2 2 3 8 6 2" xfId="1285"/>
    <cellStyle name="Calculation 2 2 3 8 6 3" xfId="1286"/>
    <cellStyle name="Calculation 2 2 3 8 7" xfId="1287"/>
    <cellStyle name="Calculation 2 2 3 8 8" xfId="1288"/>
    <cellStyle name="Calculation 2 2 3 8 9" xfId="1289"/>
    <cellStyle name="Calculation 2 2 3 9" xfId="1290"/>
    <cellStyle name="Calculation 2 2 3 9 2" xfId="1291"/>
    <cellStyle name="Calculation 2 2 3 9 2 2" xfId="1292"/>
    <cellStyle name="Calculation 2 2 3 9 2 3" xfId="1293"/>
    <cellStyle name="Calculation 2 2 3 9 3" xfId="1294"/>
    <cellStyle name="Calculation 2 2 3 9 3 2" xfId="1295"/>
    <cellStyle name="Calculation 2 2 3 9 3 3" xfId="1296"/>
    <cellStyle name="Calculation 2 2 3 9 4" xfId="1297"/>
    <cellStyle name="Calculation 2 2 3 9 4 2" xfId="1298"/>
    <cellStyle name="Calculation 2 2 3 9 4 3" xfId="1299"/>
    <cellStyle name="Calculation 2 2 3 9 5" xfId="1300"/>
    <cellStyle name="Calculation 2 2 3 9 5 2" xfId="1301"/>
    <cellStyle name="Calculation 2 2 3 9 5 3" xfId="1302"/>
    <cellStyle name="Calculation 2 2 3 9 6" xfId="1303"/>
    <cellStyle name="Calculation 2 2 3 9 6 2" xfId="1304"/>
    <cellStyle name="Calculation 2 2 3 9 6 3" xfId="1305"/>
    <cellStyle name="Calculation 2 2 3 9 7" xfId="1306"/>
    <cellStyle name="Calculation 2 2 3 9 8" xfId="1307"/>
    <cellStyle name="Calculation 2 2 3 9 9" xfId="1308"/>
    <cellStyle name="Calculation 2 2 4" xfId="1309"/>
    <cellStyle name="Calculation 2 2 4 10" xfId="1310"/>
    <cellStyle name="Calculation 2 2 4 10 2" xfId="1311"/>
    <cellStyle name="Calculation 2 2 4 10 2 2" xfId="1312"/>
    <cellStyle name="Calculation 2 2 4 10 2 3" xfId="1313"/>
    <cellStyle name="Calculation 2 2 4 10 3" xfId="1314"/>
    <cellStyle name="Calculation 2 2 4 10 3 2" xfId="1315"/>
    <cellStyle name="Calculation 2 2 4 10 3 3" xfId="1316"/>
    <cellStyle name="Calculation 2 2 4 10 4" xfId="1317"/>
    <cellStyle name="Calculation 2 2 4 10 4 2" xfId="1318"/>
    <cellStyle name="Calculation 2 2 4 10 4 3" xfId="1319"/>
    <cellStyle name="Calculation 2 2 4 10 5" xfId="1320"/>
    <cellStyle name="Calculation 2 2 4 10 5 2" xfId="1321"/>
    <cellStyle name="Calculation 2 2 4 10 5 3" xfId="1322"/>
    <cellStyle name="Calculation 2 2 4 10 6" xfId="1323"/>
    <cellStyle name="Calculation 2 2 4 10 6 2" xfId="1324"/>
    <cellStyle name="Calculation 2 2 4 10 6 3" xfId="1325"/>
    <cellStyle name="Calculation 2 2 4 10 7" xfId="1326"/>
    <cellStyle name="Calculation 2 2 4 10 8" xfId="1327"/>
    <cellStyle name="Calculation 2 2 4 11" xfId="1328"/>
    <cellStyle name="Calculation 2 2 4 11 2" xfId="1329"/>
    <cellStyle name="Calculation 2 2 4 11 2 2" xfId="1330"/>
    <cellStyle name="Calculation 2 2 4 11 2 3" xfId="1331"/>
    <cellStyle name="Calculation 2 2 4 11 3" xfId="1332"/>
    <cellStyle name="Calculation 2 2 4 11 3 2" xfId="1333"/>
    <cellStyle name="Calculation 2 2 4 11 3 3" xfId="1334"/>
    <cellStyle name="Calculation 2 2 4 11 4" xfId="1335"/>
    <cellStyle name="Calculation 2 2 4 11 4 2" xfId="1336"/>
    <cellStyle name="Calculation 2 2 4 11 4 3" xfId="1337"/>
    <cellStyle name="Calculation 2 2 4 11 5" xfId="1338"/>
    <cellStyle name="Calculation 2 2 4 11 5 2" xfId="1339"/>
    <cellStyle name="Calculation 2 2 4 11 5 3" xfId="1340"/>
    <cellStyle name="Calculation 2 2 4 11 6" xfId="1341"/>
    <cellStyle name="Calculation 2 2 4 11 6 2" xfId="1342"/>
    <cellStyle name="Calculation 2 2 4 11 6 3" xfId="1343"/>
    <cellStyle name="Calculation 2 2 4 11 7" xfId="1344"/>
    <cellStyle name="Calculation 2 2 4 11 8" xfId="1345"/>
    <cellStyle name="Calculation 2 2 4 12" xfId="1346"/>
    <cellStyle name="Calculation 2 2 4 12 2" xfId="1347"/>
    <cellStyle name="Calculation 2 2 4 12 2 2" xfId="1348"/>
    <cellStyle name="Calculation 2 2 4 12 2 3" xfId="1349"/>
    <cellStyle name="Calculation 2 2 4 12 3" xfId="1350"/>
    <cellStyle name="Calculation 2 2 4 12 3 2" xfId="1351"/>
    <cellStyle name="Calculation 2 2 4 12 3 3" xfId="1352"/>
    <cellStyle name="Calculation 2 2 4 12 4" xfId="1353"/>
    <cellStyle name="Calculation 2 2 4 12 4 2" xfId="1354"/>
    <cellStyle name="Calculation 2 2 4 12 4 3" xfId="1355"/>
    <cellStyle name="Calculation 2 2 4 12 5" xfId="1356"/>
    <cellStyle name="Calculation 2 2 4 12 5 2" xfId="1357"/>
    <cellStyle name="Calculation 2 2 4 12 5 3" xfId="1358"/>
    <cellStyle name="Calculation 2 2 4 12 6" xfId="1359"/>
    <cellStyle name="Calculation 2 2 4 12 6 2" xfId="1360"/>
    <cellStyle name="Calculation 2 2 4 12 6 3" xfId="1361"/>
    <cellStyle name="Calculation 2 2 4 12 7" xfId="1362"/>
    <cellStyle name="Calculation 2 2 4 12 8" xfId="1363"/>
    <cellStyle name="Calculation 2 2 4 13" xfId="1364"/>
    <cellStyle name="Calculation 2 2 4 13 2" xfId="1365"/>
    <cellStyle name="Calculation 2 2 4 13 2 2" xfId="1366"/>
    <cellStyle name="Calculation 2 2 4 13 2 3" xfId="1367"/>
    <cellStyle name="Calculation 2 2 4 13 3" xfId="1368"/>
    <cellStyle name="Calculation 2 2 4 13 3 2" xfId="1369"/>
    <cellStyle name="Calculation 2 2 4 13 3 3" xfId="1370"/>
    <cellStyle name="Calculation 2 2 4 13 4" xfId="1371"/>
    <cellStyle name="Calculation 2 2 4 13 4 2" xfId="1372"/>
    <cellStyle name="Calculation 2 2 4 13 4 3" xfId="1373"/>
    <cellStyle name="Calculation 2 2 4 13 5" xfId="1374"/>
    <cellStyle name="Calculation 2 2 4 13 5 2" xfId="1375"/>
    <cellStyle name="Calculation 2 2 4 13 5 3" xfId="1376"/>
    <cellStyle name="Calculation 2 2 4 13 6" xfId="1377"/>
    <cellStyle name="Calculation 2 2 4 13 6 2" xfId="1378"/>
    <cellStyle name="Calculation 2 2 4 13 6 3" xfId="1379"/>
    <cellStyle name="Calculation 2 2 4 13 7" xfId="1380"/>
    <cellStyle name="Calculation 2 2 4 13 8" xfId="1381"/>
    <cellStyle name="Calculation 2 2 4 14" xfId="1382"/>
    <cellStyle name="Calculation 2 2 4 14 2" xfId="1383"/>
    <cellStyle name="Calculation 2 2 4 14 2 2" xfId="1384"/>
    <cellStyle name="Calculation 2 2 4 14 2 3" xfId="1385"/>
    <cellStyle name="Calculation 2 2 4 14 3" xfId="1386"/>
    <cellStyle name="Calculation 2 2 4 14 3 2" xfId="1387"/>
    <cellStyle name="Calculation 2 2 4 14 3 3" xfId="1388"/>
    <cellStyle name="Calculation 2 2 4 14 4" xfId="1389"/>
    <cellStyle name="Calculation 2 2 4 14 4 2" xfId="1390"/>
    <cellStyle name="Calculation 2 2 4 14 4 3" xfId="1391"/>
    <cellStyle name="Calculation 2 2 4 14 5" xfId="1392"/>
    <cellStyle name="Calculation 2 2 4 14 5 2" xfId="1393"/>
    <cellStyle name="Calculation 2 2 4 14 5 3" xfId="1394"/>
    <cellStyle name="Calculation 2 2 4 14 6" xfId="1395"/>
    <cellStyle name="Calculation 2 2 4 14 6 2" xfId="1396"/>
    <cellStyle name="Calculation 2 2 4 14 6 3" xfId="1397"/>
    <cellStyle name="Calculation 2 2 4 14 7" xfId="1398"/>
    <cellStyle name="Calculation 2 2 4 14 8" xfId="1399"/>
    <cellStyle name="Calculation 2 2 4 15" xfId="1400"/>
    <cellStyle name="Calculation 2 2 4 15 2" xfId="1401"/>
    <cellStyle name="Calculation 2 2 4 15 3" xfId="1402"/>
    <cellStyle name="Calculation 2 2 4 16" xfId="1403"/>
    <cellStyle name="Calculation 2 2 4 2" xfId="1404"/>
    <cellStyle name="Calculation 2 2 4 2 2" xfId="1405"/>
    <cellStyle name="Calculation 2 2 4 2 2 2" xfId="1406"/>
    <cellStyle name="Calculation 2 2 4 2 2 3" xfId="1407"/>
    <cellStyle name="Calculation 2 2 4 2 3" xfId="1408"/>
    <cellStyle name="Calculation 2 2 4 2 3 2" xfId="1409"/>
    <cellStyle name="Calculation 2 2 4 2 3 3" xfId="1410"/>
    <cellStyle name="Calculation 2 2 4 2 4" xfId="1411"/>
    <cellStyle name="Calculation 2 2 4 2 4 2" xfId="1412"/>
    <cellStyle name="Calculation 2 2 4 2 4 3" xfId="1413"/>
    <cellStyle name="Calculation 2 2 4 2 5" xfId="1414"/>
    <cellStyle name="Calculation 2 2 4 2 5 2" xfId="1415"/>
    <cellStyle name="Calculation 2 2 4 2 5 3" xfId="1416"/>
    <cellStyle name="Calculation 2 2 4 2 6" xfId="1417"/>
    <cellStyle name="Calculation 2 2 4 2 6 2" xfId="1418"/>
    <cellStyle name="Calculation 2 2 4 2 6 3" xfId="1419"/>
    <cellStyle name="Calculation 2 2 4 2 7" xfId="1420"/>
    <cellStyle name="Calculation 2 2 4 2 8" xfId="1421"/>
    <cellStyle name="Calculation 2 2 4 2 9" xfId="1422"/>
    <cellStyle name="Calculation 2 2 4 3" xfId="1423"/>
    <cellStyle name="Calculation 2 2 4 3 2" xfId="1424"/>
    <cellStyle name="Calculation 2 2 4 3 2 2" xfId="1425"/>
    <cellStyle name="Calculation 2 2 4 3 2 3" xfId="1426"/>
    <cellStyle name="Calculation 2 2 4 3 3" xfId="1427"/>
    <cellStyle name="Calculation 2 2 4 3 3 2" xfId="1428"/>
    <cellStyle name="Calculation 2 2 4 3 3 3" xfId="1429"/>
    <cellStyle name="Calculation 2 2 4 3 4" xfId="1430"/>
    <cellStyle name="Calculation 2 2 4 3 4 2" xfId="1431"/>
    <cellStyle name="Calculation 2 2 4 3 4 3" xfId="1432"/>
    <cellStyle name="Calculation 2 2 4 3 5" xfId="1433"/>
    <cellStyle name="Calculation 2 2 4 3 5 2" xfId="1434"/>
    <cellStyle name="Calculation 2 2 4 3 5 3" xfId="1435"/>
    <cellStyle name="Calculation 2 2 4 3 6" xfId="1436"/>
    <cellStyle name="Calculation 2 2 4 3 6 2" xfId="1437"/>
    <cellStyle name="Calculation 2 2 4 3 6 3" xfId="1438"/>
    <cellStyle name="Calculation 2 2 4 3 7" xfId="1439"/>
    <cellStyle name="Calculation 2 2 4 3 8" xfId="1440"/>
    <cellStyle name="Calculation 2 2 4 3 9" xfId="1441"/>
    <cellStyle name="Calculation 2 2 4 4" xfId="1442"/>
    <cellStyle name="Calculation 2 2 4 4 2" xfId="1443"/>
    <cellStyle name="Calculation 2 2 4 4 2 2" xfId="1444"/>
    <cellStyle name="Calculation 2 2 4 4 2 3" xfId="1445"/>
    <cellStyle name="Calculation 2 2 4 4 3" xfId="1446"/>
    <cellStyle name="Calculation 2 2 4 4 3 2" xfId="1447"/>
    <cellStyle name="Calculation 2 2 4 4 3 3" xfId="1448"/>
    <cellStyle name="Calculation 2 2 4 4 4" xfId="1449"/>
    <cellStyle name="Calculation 2 2 4 4 4 2" xfId="1450"/>
    <cellStyle name="Calculation 2 2 4 4 4 3" xfId="1451"/>
    <cellStyle name="Calculation 2 2 4 4 5" xfId="1452"/>
    <cellStyle name="Calculation 2 2 4 4 5 2" xfId="1453"/>
    <cellStyle name="Calculation 2 2 4 4 5 3" xfId="1454"/>
    <cellStyle name="Calculation 2 2 4 4 6" xfId="1455"/>
    <cellStyle name="Calculation 2 2 4 4 6 2" xfId="1456"/>
    <cellStyle name="Calculation 2 2 4 4 6 3" xfId="1457"/>
    <cellStyle name="Calculation 2 2 4 4 7" xfId="1458"/>
    <cellStyle name="Calculation 2 2 4 4 8" xfId="1459"/>
    <cellStyle name="Calculation 2 2 4 4 9" xfId="1460"/>
    <cellStyle name="Calculation 2 2 4 5" xfId="1461"/>
    <cellStyle name="Calculation 2 2 4 5 2" xfId="1462"/>
    <cellStyle name="Calculation 2 2 4 5 2 2" xfId="1463"/>
    <cellStyle name="Calculation 2 2 4 5 2 3" xfId="1464"/>
    <cellStyle name="Calculation 2 2 4 5 3" xfId="1465"/>
    <cellStyle name="Calculation 2 2 4 5 3 2" xfId="1466"/>
    <cellStyle name="Calculation 2 2 4 5 3 3" xfId="1467"/>
    <cellStyle name="Calculation 2 2 4 5 4" xfId="1468"/>
    <cellStyle name="Calculation 2 2 4 5 4 2" xfId="1469"/>
    <cellStyle name="Calculation 2 2 4 5 4 3" xfId="1470"/>
    <cellStyle name="Calculation 2 2 4 5 5" xfId="1471"/>
    <cellStyle name="Calculation 2 2 4 5 5 2" xfId="1472"/>
    <cellStyle name="Calculation 2 2 4 5 5 3" xfId="1473"/>
    <cellStyle name="Calculation 2 2 4 5 6" xfId="1474"/>
    <cellStyle name="Calculation 2 2 4 5 6 2" xfId="1475"/>
    <cellStyle name="Calculation 2 2 4 5 6 3" xfId="1476"/>
    <cellStyle name="Calculation 2 2 4 5 7" xfId="1477"/>
    <cellStyle name="Calculation 2 2 4 5 8" xfId="1478"/>
    <cellStyle name="Calculation 2 2 4 5 9" xfId="1479"/>
    <cellStyle name="Calculation 2 2 4 6" xfId="1480"/>
    <cellStyle name="Calculation 2 2 4 6 2" xfId="1481"/>
    <cellStyle name="Calculation 2 2 4 6 2 2" xfId="1482"/>
    <cellStyle name="Calculation 2 2 4 6 2 3" xfId="1483"/>
    <cellStyle name="Calculation 2 2 4 6 3" xfId="1484"/>
    <cellStyle name="Calculation 2 2 4 6 3 2" xfId="1485"/>
    <cellStyle name="Calculation 2 2 4 6 3 3" xfId="1486"/>
    <cellStyle name="Calculation 2 2 4 6 4" xfId="1487"/>
    <cellStyle name="Calculation 2 2 4 6 4 2" xfId="1488"/>
    <cellStyle name="Calculation 2 2 4 6 4 3" xfId="1489"/>
    <cellStyle name="Calculation 2 2 4 6 5" xfId="1490"/>
    <cellStyle name="Calculation 2 2 4 6 5 2" xfId="1491"/>
    <cellStyle name="Calculation 2 2 4 6 5 3" xfId="1492"/>
    <cellStyle name="Calculation 2 2 4 6 6" xfId="1493"/>
    <cellStyle name="Calculation 2 2 4 6 6 2" xfId="1494"/>
    <cellStyle name="Calculation 2 2 4 6 6 3" xfId="1495"/>
    <cellStyle name="Calculation 2 2 4 6 7" xfId="1496"/>
    <cellStyle name="Calculation 2 2 4 6 8" xfId="1497"/>
    <cellStyle name="Calculation 2 2 4 6 9" xfId="1498"/>
    <cellStyle name="Calculation 2 2 4 7" xfId="1499"/>
    <cellStyle name="Calculation 2 2 4 7 2" xfId="1500"/>
    <cellStyle name="Calculation 2 2 4 7 2 2" xfId="1501"/>
    <cellStyle name="Calculation 2 2 4 7 2 3" xfId="1502"/>
    <cellStyle name="Calculation 2 2 4 7 3" xfId="1503"/>
    <cellStyle name="Calculation 2 2 4 7 3 2" xfId="1504"/>
    <cellStyle name="Calculation 2 2 4 7 3 3" xfId="1505"/>
    <cellStyle name="Calculation 2 2 4 7 4" xfId="1506"/>
    <cellStyle name="Calculation 2 2 4 7 4 2" xfId="1507"/>
    <cellStyle name="Calculation 2 2 4 7 4 3" xfId="1508"/>
    <cellStyle name="Calculation 2 2 4 7 5" xfId="1509"/>
    <cellStyle name="Calculation 2 2 4 7 5 2" xfId="1510"/>
    <cellStyle name="Calculation 2 2 4 7 5 3" xfId="1511"/>
    <cellStyle name="Calculation 2 2 4 7 6" xfId="1512"/>
    <cellStyle name="Calculation 2 2 4 7 6 2" xfId="1513"/>
    <cellStyle name="Calculation 2 2 4 7 6 3" xfId="1514"/>
    <cellStyle name="Calculation 2 2 4 7 7" xfId="1515"/>
    <cellStyle name="Calculation 2 2 4 7 8" xfId="1516"/>
    <cellStyle name="Calculation 2 2 4 7 9" xfId="1517"/>
    <cellStyle name="Calculation 2 2 4 8" xfId="1518"/>
    <cellStyle name="Calculation 2 2 4 8 2" xfId="1519"/>
    <cellStyle name="Calculation 2 2 4 8 2 2" xfId="1520"/>
    <cellStyle name="Calculation 2 2 4 8 2 3" xfId="1521"/>
    <cellStyle name="Calculation 2 2 4 8 3" xfId="1522"/>
    <cellStyle name="Calculation 2 2 4 8 3 2" xfId="1523"/>
    <cellStyle name="Calculation 2 2 4 8 3 3" xfId="1524"/>
    <cellStyle name="Calculation 2 2 4 8 4" xfId="1525"/>
    <cellStyle name="Calculation 2 2 4 8 4 2" xfId="1526"/>
    <cellStyle name="Calculation 2 2 4 8 4 3" xfId="1527"/>
    <cellStyle name="Calculation 2 2 4 8 5" xfId="1528"/>
    <cellStyle name="Calculation 2 2 4 8 5 2" xfId="1529"/>
    <cellStyle name="Calculation 2 2 4 8 5 3" xfId="1530"/>
    <cellStyle name="Calculation 2 2 4 8 6" xfId="1531"/>
    <cellStyle name="Calculation 2 2 4 8 6 2" xfId="1532"/>
    <cellStyle name="Calculation 2 2 4 8 6 3" xfId="1533"/>
    <cellStyle name="Calculation 2 2 4 8 7" xfId="1534"/>
    <cellStyle name="Calculation 2 2 4 8 8" xfId="1535"/>
    <cellStyle name="Calculation 2 2 4 8 9" xfId="1536"/>
    <cellStyle name="Calculation 2 2 4 9" xfId="1537"/>
    <cellStyle name="Calculation 2 2 4 9 2" xfId="1538"/>
    <cellStyle name="Calculation 2 2 4 9 2 2" xfId="1539"/>
    <cellStyle name="Calculation 2 2 4 9 2 3" xfId="1540"/>
    <cellStyle name="Calculation 2 2 4 9 3" xfId="1541"/>
    <cellStyle name="Calculation 2 2 4 9 3 2" xfId="1542"/>
    <cellStyle name="Calculation 2 2 4 9 3 3" xfId="1543"/>
    <cellStyle name="Calculation 2 2 4 9 4" xfId="1544"/>
    <cellStyle name="Calculation 2 2 4 9 4 2" xfId="1545"/>
    <cellStyle name="Calculation 2 2 4 9 4 3" xfId="1546"/>
    <cellStyle name="Calculation 2 2 4 9 5" xfId="1547"/>
    <cellStyle name="Calculation 2 2 4 9 5 2" xfId="1548"/>
    <cellStyle name="Calculation 2 2 4 9 5 3" xfId="1549"/>
    <cellStyle name="Calculation 2 2 4 9 6" xfId="1550"/>
    <cellStyle name="Calculation 2 2 4 9 6 2" xfId="1551"/>
    <cellStyle name="Calculation 2 2 4 9 6 3" xfId="1552"/>
    <cellStyle name="Calculation 2 2 4 9 7" xfId="1553"/>
    <cellStyle name="Calculation 2 2 4 9 8" xfId="1554"/>
    <cellStyle name="Calculation 2 2 5" xfId="1555"/>
    <cellStyle name="Calculation 2 2 5 10" xfId="1556"/>
    <cellStyle name="Calculation 2 2 5 11" xfId="1557"/>
    <cellStyle name="Calculation 2 2 5 2" xfId="1558"/>
    <cellStyle name="Calculation 2 2 5 2 2" xfId="1559"/>
    <cellStyle name="Calculation 2 2 5 2 3" xfId="1560"/>
    <cellStyle name="Calculation 2 2 5 2 4" xfId="1561"/>
    <cellStyle name="Calculation 2 2 5 3" xfId="1562"/>
    <cellStyle name="Calculation 2 2 5 3 2" xfId="1563"/>
    <cellStyle name="Calculation 2 2 5 3 3" xfId="1564"/>
    <cellStyle name="Calculation 2 2 5 3 4" xfId="1565"/>
    <cellStyle name="Calculation 2 2 5 4" xfId="1566"/>
    <cellStyle name="Calculation 2 2 5 4 2" xfId="1567"/>
    <cellStyle name="Calculation 2 2 5 4 3" xfId="1568"/>
    <cellStyle name="Calculation 2 2 5 4 4" xfId="1569"/>
    <cellStyle name="Calculation 2 2 5 5" xfId="1570"/>
    <cellStyle name="Calculation 2 2 5 5 2" xfId="1571"/>
    <cellStyle name="Calculation 2 2 5 5 3" xfId="1572"/>
    <cellStyle name="Calculation 2 2 5 5 4" xfId="1573"/>
    <cellStyle name="Calculation 2 2 5 6" xfId="1574"/>
    <cellStyle name="Calculation 2 2 5 6 2" xfId="1575"/>
    <cellStyle name="Calculation 2 2 5 6 3" xfId="1576"/>
    <cellStyle name="Calculation 2 2 5 6 4" xfId="1577"/>
    <cellStyle name="Calculation 2 2 5 7" xfId="1578"/>
    <cellStyle name="Calculation 2 2 5 8" xfId="1579"/>
    <cellStyle name="Calculation 2 2 5 9" xfId="1580"/>
    <cellStyle name="Calculation 2 2 6" xfId="1581"/>
    <cellStyle name="Calculation 2 2 6 10" xfId="1582"/>
    <cellStyle name="Calculation 2 2 6 2" xfId="1583"/>
    <cellStyle name="Calculation 2 2 6 2 2" xfId="1584"/>
    <cellStyle name="Calculation 2 2 6 2 3" xfId="1585"/>
    <cellStyle name="Calculation 2 2 6 2 4" xfId="1586"/>
    <cellStyle name="Calculation 2 2 6 3" xfId="1587"/>
    <cellStyle name="Calculation 2 2 6 3 2" xfId="1588"/>
    <cellStyle name="Calculation 2 2 6 3 3" xfId="1589"/>
    <cellStyle name="Calculation 2 2 6 3 4" xfId="1590"/>
    <cellStyle name="Calculation 2 2 6 4" xfId="1591"/>
    <cellStyle name="Calculation 2 2 6 4 2" xfId="1592"/>
    <cellStyle name="Calculation 2 2 6 4 3" xfId="1593"/>
    <cellStyle name="Calculation 2 2 6 4 4" xfId="1594"/>
    <cellStyle name="Calculation 2 2 6 5" xfId="1595"/>
    <cellStyle name="Calculation 2 2 6 5 2" xfId="1596"/>
    <cellStyle name="Calculation 2 2 6 5 3" xfId="1597"/>
    <cellStyle name="Calculation 2 2 6 5 4" xfId="1598"/>
    <cellStyle name="Calculation 2 2 6 6" xfId="1599"/>
    <cellStyle name="Calculation 2 2 6 6 2" xfId="1600"/>
    <cellStyle name="Calculation 2 2 6 6 3" xfId="1601"/>
    <cellStyle name="Calculation 2 2 6 6 4" xfId="1602"/>
    <cellStyle name="Calculation 2 2 6 7" xfId="1603"/>
    <cellStyle name="Calculation 2 2 6 8" xfId="1604"/>
    <cellStyle name="Calculation 2 2 6 9" xfId="1605"/>
    <cellStyle name="Calculation 2 2 7" xfId="1606"/>
    <cellStyle name="Calculation 2 2 7 2" xfId="1607"/>
    <cellStyle name="Calculation 2 2 7 2 2" xfId="1608"/>
    <cellStyle name="Calculation 2 2 7 2 3" xfId="1609"/>
    <cellStyle name="Calculation 2 2 7 3" xfId="1610"/>
    <cellStyle name="Calculation 2 2 7 3 2" xfId="1611"/>
    <cellStyle name="Calculation 2 2 7 3 3" xfId="1612"/>
    <cellStyle name="Calculation 2 2 7 4" xfId="1613"/>
    <cellStyle name="Calculation 2 2 7 4 2" xfId="1614"/>
    <cellStyle name="Calculation 2 2 7 4 3" xfId="1615"/>
    <cellStyle name="Calculation 2 2 7 5" xfId="1616"/>
    <cellStyle name="Calculation 2 2 7 5 2" xfId="1617"/>
    <cellStyle name="Calculation 2 2 7 5 3" xfId="1618"/>
    <cellStyle name="Calculation 2 2 7 6" xfId="1619"/>
    <cellStyle name="Calculation 2 2 7 6 2" xfId="1620"/>
    <cellStyle name="Calculation 2 2 7 6 3" xfId="1621"/>
    <cellStyle name="Calculation 2 2 7 7" xfId="1622"/>
    <cellStyle name="Calculation 2 2 7 8" xfId="1623"/>
    <cellStyle name="Calculation 2 2 7 9" xfId="1624"/>
    <cellStyle name="Calculation 2 2 8" xfId="1625"/>
    <cellStyle name="Calculation 2 2 8 2" xfId="1626"/>
    <cellStyle name="Calculation 2 2 8 2 2" xfId="1627"/>
    <cellStyle name="Calculation 2 2 8 2 3" xfId="1628"/>
    <cellStyle name="Calculation 2 2 8 3" xfId="1629"/>
    <cellStyle name="Calculation 2 2 8 3 2" xfId="1630"/>
    <cellStyle name="Calculation 2 2 8 3 3" xfId="1631"/>
    <cellStyle name="Calculation 2 2 8 4" xfId="1632"/>
    <cellStyle name="Calculation 2 2 8 4 2" xfId="1633"/>
    <cellStyle name="Calculation 2 2 8 4 3" xfId="1634"/>
    <cellStyle name="Calculation 2 2 8 5" xfId="1635"/>
    <cellStyle name="Calculation 2 2 8 5 2" xfId="1636"/>
    <cellStyle name="Calculation 2 2 8 5 3" xfId="1637"/>
    <cellStyle name="Calculation 2 2 8 6" xfId="1638"/>
    <cellStyle name="Calculation 2 2 8 6 2" xfId="1639"/>
    <cellStyle name="Calculation 2 2 8 6 3" xfId="1640"/>
    <cellStyle name="Calculation 2 2 8 7" xfId="1641"/>
    <cellStyle name="Calculation 2 2 8 8" xfId="1642"/>
    <cellStyle name="Calculation 2 2 8 9" xfId="1643"/>
    <cellStyle name="Calculation 2 2 9" xfId="1644"/>
    <cellStyle name="Calculation 2 2 9 2" xfId="1645"/>
    <cellStyle name="Calculation 2 2 9 2 2" xfId="1646"/>
    <cellStyle name="Calculation 2 2 9 2 3" xfId="1647"/>
    <cellStyle name="Calculation 2 2 9 3" xfId="1648"/>
    <cellStyle name="Calculation 2 2 9 3 2" xfId="1649"/>
    <cellStyle name="Calculation 2 2 9 3 3" xfId="1650"/>
    <cellStyle name="Calculation 2 2 9 4" xfId="1651"/>
    <cellStyle name="Calculation 2 2 9 4 2" xfId="1652"/>
    <cellStyle name="Calculation 2 2 9 4 3" xfId="1653"/>
    <cellStyle name="Calculation 2 2 9 5" xfId="1654"/>
    <cellStyle name="Calculation 2 2 9 5 2" xfId="1655"/>
    <cellStyle name="Calculation 2 2 9 5 3" xfId="1656"/>
    <cellStyle name="Calculation 2 2 9 6" xfId="1657"/>
    <cellStyle name="Calculation 2 2 9 6 2" xfId="1658"/>
    <cellStyle name="Calculation 2 2 9 6 3" xfId="1659"/>
    <cellStyle name="Calculation 2 2 9 7" xfId="1660"/>
    <cellStyle name="Calculation 2 2 9 8" xfId="1661"/>
    <cellStyle name="Calculation 2 2 9 9" xfId="1662"/>
    <cellStyle name="Calculation 2 20" xfId="1663"/>
    <cellStyle name="Calculation 2 21" xfId="1664"/>
    <cellStyle name="Calculation 2 3" xfId="1665"/>
    <cellStyle name="Calculation 2 3 10" xfId="1666"/>
    <cellStyle name="Calculation 2 3 10 2" xfId="1667"/>
    <cellStyle name="Calculation 2 3 10 2 2" xfId="1668"/>
    <cellStyle name="Calculation 2 3 10 2 3" xfId="1669"/>
    <cellStyle name="Calculation 2 3 10 3" xfId="1670"/>
    <cellStyle name="Calculation 2 3 10 3 2" xfId="1671"/>
    <cellStyle name="Calculation 2 3 10 3 3" xfId="1672"/>
    <cellStyle name="Calculation 2 3 10 4" xfId="1673"/>
    <cellStyle name="Calculation 2 3 10 4 2" xfId="1674"/>
    <cellStyle name="Calculation 2 3 10 4 3" xfId="1675"/>
    <cellStyle name="Calculation 2 3 10 5" xfId="1676"/>
    <cellStyle name="Calculation 2 3 10 5 2" xfId="1677"/>
    <cellStyle name="Calculation 2 3 10 5 3" xfId="1678"/>
    <cellStyle name="Calculation 2 3 10 6" xfId="1679"/>
    <cellStyle name="Calculation 2 3 10 6 2" xfId="1680"/>
    <cellStyle name="Calculation 2 3 10 6 3" xfId="1681"/>
    <cellStyle name="Calculation 2 3 10 7" xfId="1682"/>
    <cellStyle name="Calculation 2 3 10 8" xfId="1683"/>
    <cellStyle name="Calculation 2 3 10 9" xfId="1684"/>
    <cellStyle name="Calculation 2 3 11" xfId="1685"/>
    <cellStyle name="Calculation 2 3 11 2" xfId="1686"/>
    <cellStyle name="Calculation 2 3 11 2 2" xfId="1687"/>
    <cellStyle name="Calculation 2 3 11 2 3" xfId="1688"/>
    <cellStyle name="Calculation 2 3 11 3" xfId="1689"/>
    <cellStyle name="Calculation 2 3 11 3 2" xfId="1690"/>
    <cellStyle name="Calculation 2 3 11 3 3" xfId="1691"/>
    <cellStyle name="Calculation 2 3 11 4" xfId="1692"/>
    <cellStyle name="Calculation 2 3 11 4 2" xfId="1693"/>
    <cellStyle name="Calculation 2 3 11 4 3" xfId="1694"/>
    <cellStyle name="Calculation 2 3 11 5" xfId="1695"/>
    <cellStyle name="Calculation 2 3 11 5 2" xfId="1696"/>
    <cellStyle name="Calculation 2 3 11 5 3" xfId="1697"/>
    <cellStyle name="Calculation 2 3 11 6" xfId="1698"/>
    <cellStyle name="Calculation 2 3 11 6 2" xfId="1699"/>
    <cellStyle name="Calculation 2 3 11 6 3" xfId="1700"/>
    <cellStyle name="Calculation 2 3 11 7" xfId="1701"/>
    <cellStyle name="Calculation 2 3 11 8" xfId="1702"/>
    <cellStyle name="Calculation 2 3 11 9" xfId="1703"/>
    <cellStyle name="Calculation 2 3 12" xfId="1704"/>
    <cellStyle name="Calculation 2 3 12 2" xfId="1705"/>
    <cellStyle name="Calculation 2 3 12 2 2" xfId="1706"/>
    <cellStyle name="Calculation 2 3 12 2 3" xfId="1707"/>
    <cellStyle name="Calculation 2 3 12 3" xfId="1708"/>
    <cellStyle name="Calculation 2 3 12 3 2" xfId="1709"/>
    <cellStyle name="Calculation 2 3 12 3 3" xfId="1710"/>
    <cellStyle name="Calculation 2 3 12 4" xfId="1711"/>
    <cellStyle name="Calculation 2 3 12 4 2" xfId="1712"/>
    <cellStyle name="Calculation 2 3 12 4 3" xfId="1713"/>
    <cellStyle name="Calculation 2 3 12 5" xfId="1714"/>
    <cellStyle name="Calculation 2 3 12 5 2" xfId="1715"/>
    <cellStyle name="Calculation 2 3 12 5 3" xfId="1716"/>
    <cellStyle name="Calculation 2 3 12 6" xfId="1717"/>
    <cellStyle name="Calculation 2 3 12 6 2" xfId="1718"/>
    <cellStyle name="Calculation 2 3 12 6 3" xfId="1719"/>
    <cellStyle name="Calculation 2 3 12 7" xfId="1720"/>
    <cellStyle name="Calculation 2 3 12 8" xfId="1721"/>
    <cellStyle name="Calculation 2 3 12 9" xfId="1722"/>
    <cellStyle name="Calculation 2 3 13" xfId="1723"/>
    <cellStyle name="Calculation 2 3 13 2" xfId="1724"/>
    <cellStyle name="Calculation 2 3 13 2 2" xfId="1725"/>
    <cellStyle name="Calculation 2 3 13 2 3" xfId="1726"/>
    <cellStyle name="Calculation 2 3 13 3" xfId="1727"/>
    <cellStyle name="Calculation 2 3 13 3 2" xfId="1728"/>
    <cellStyle name="Calculation 2 3 13 3 3" xfId="1729"/>
    <cellStyle name="Calculation 2 3 13 4" xfId="1730"/>
    <cellStyle name="Calculation 2 3 13 4 2" xfId="1731"/>
    <cellStyle name="Calculation 2 3 13 4 3" xfId="1732"/>
    <cellStyle name="Calculation 2 3 13 5" xfId="1733"/>
    <cellStyle name="Calculation 2 3 13 5 2" xfId="1734"/>
    <cellStyle name="Calculation 2 3 13 5 3" xfId="1735"/>
    <cellStyle name="Calculation 2 3 13 6" xfId="1736"/>
    <cellStyle name="Calculation 2 3 13 6 2" xfId="1737"/>
    <cellStyle name="Calculation 2 3 13 6 3" xfId="1738"/>
    <cellStyle name="Calculation 2 3 13 7" xfId="1739"/>
    <cellStyle name="Calculation 2 3 13 8" xfId="1740"/>
    <cellStyle name="Calculation 2 3 13 9" xfId="1741"/>
    <cellStyle name="Calculation 2 3 14" xfId="1742"/>
    <cellStyle name="Calculation 2 3 14 2" xfId="1743"/>
    <cellStyle name="Calculation 2 3 14 2 2" xfId="1744"/>
    <cellStyle name="Calculation 2 3 14 2 3" xfId="1745"/>
    <cellStyle name="Calculation 2 3 14 3" xfId="1746"/>
    <cellStyle name="Calculation 2 3 14 3 2" xfId="1747"/>
    <cellStyle name="Calculation 2 3 14 3 3" xfId="1748"/>
    <cellStyle name="Calculation 2 3 14 4" xfId="1749"/>
    <cellStyle name="Calculation 2 3 14 4 2" xfId="1750"/>
    <cellStyle name="Calculation 2 3 14 4 3" xfId="1751"/>
    <cellStyle name="Calculation 2 3 14 5" xfId="1752"/>
    <cellStyle name="Calculation 2 3 14 5 2" xfId="1753"/>
    <cellStyle name="Calculation 2 3 14 5 3" xfId="1754"/>
    <cellStyle name="Calculation 2 3 14 6" xfId="1755"/>
    <cellStyle name="Calculation 2 3 14 6 2" xfId="1756"/>
    <cellStyle name="Calculation 2 3 14 6 3" xfId="1757"/>
    <cellStyle name="Calculation 2 3 14 7" xfId="1758"/>
    <cellStyle name="Calculation 2 3 14 8" xfId="1759"/>
    <cellStyle name="Calculation 2 3 14 9" xfId="1760"/>
    <cellStyle name="Calculation 2 3 15" xfId="1761"/>
    <cellStyle name="Calculation 2 3 15 2" xfId="1762"/>
    <cellStyle name="Calculation 2 3 15 2 2" xfId="1763"/>
    <cellStyle name="Calculation 2 3 15 2 3" xfId="1764"/>
    <cellStyle name="Calculation 2 3 15 3" xfId="1765"/>
    <cellStyle name="Calculation 2 3 15 3 2" xfId="1766"/>
    <cellStyle name="Calculation 2 3 15 3 3" xfId="1767"/>
    <cellStyle name="Calculation 2 3 15 4" xfId="1768"/>
    <cellStyle name="Calculation 2 3 15 4 2" xfId="1769"/>
    <cellStyle name="Calculation 2 3 15 4 3" xfId="1770"/>
    <cellStyle name="Calculation 2 3 15 5" xfId="1771"/>
    <cellStyle name="Calculation 2 3 15 5 2" xfId="1772"/>
    <cellStyle name="Calculation 2 3 15 5 3" xfId="1773"/>
    <cellStyle name="Calculation 2 3 15 6" xfId="1774"/>
    <cellStyle name="Calculation 2 3 15 6 2" xfId="1775"/>
    <cellStyle name="Calculation 2 3 15 6 3" xfId="1776"/>
    <cellStyle name="Calculation 2 3 15 7" xfId="1777"/>
    <cellStyle name="Calculation 2 3 15 8" xfId="1778"/>
    <cellStyle name="Calculation 2 3 15 9" xfId="1779"/>
    <cellStyle name="Calculation 2 3 16" xfId="1780"/>
    <cellStyle name="Calculation 2 3 17" xfId="1781"/>
    <cellStyle name="Calculation 2 3 18" xfId="1782"/>
    <cellStyle name="Calculation 2 3 19" xfId="1783"/>
    <cellStyle name="Calculation 2 3 2" xfId="1784"/>
    <cellStyle name="Calculation 2 3 2 10" xfId="1785"/>
    <cellStyle name="Calculation 2 3 2 10 2" xfId="1786"/>
    <cellStyle name="Calculation 2 3 2 10 2 2" xfId="1787"/>
    <cellStyle name="Calculation 2 3 2 10 2 3" xfId="1788"/>
    <cellStyle name="Calculation 2 3 2 10 3" xfId="1789"/>
    <cellStyle name="Calculation 2 3 2 10 3 2" xfId="1790"/>
    <cellStyle name="Calculation 2 3 2 10 3 3" xfId="1791"/>
    <cellStyle name="Calculation 2 3 2 10 4" xfId="1792"/>
    <cellStyle name="Calculation 2 3 2 10 4 2" xfId="1793"/>
    <cellStyle name="Calculation 2 3 2 10 4 3" xfId="1794"/>
    <cellStyle name="Calculation 2 3 2 10 5" xfId="1795"/>
    <cellStyle name="Calculation 2 3 2 10 5 2" xfId="1796"/>
    <cellStyle name="Calculation 2 3 2 10 5 3" xfId="1797"/>
    <cellStyle name="Calculation 2 3 2 10 6" xfId="1798"/>
    <cellStyle name="Calculation 2 3 2 10 6 2" xfId="1799"/>
    <cellStyle name="Calculation 2 3 2 10 6 3" xfId="1800"/>
    <cellStyle name="Calculation 2 3 2 10 7" xfId="1801"/>
    <cellStyle name="Calculation 2 3 2 10 8" xfId="1802"/>
    <cellStyle name="Calculation 2 3 2 10 9" xfId="1803"/>
    <cellStyle name="Calculation 2 3 2 11" xfId="1804"/>
    <cellStyle name="Calculation 2 3 2 11 2" xfId="1805"/>
    <cellStyle name="Calculation 2 3 2 11 2 2" xfId="1806"/>
    <cellStyle name="Calculation 2 3 2 11 2 3" xfId="1807"/>
    <cellStyle name="Calculation 2 3 2 11 3" xfId="1808"/>
    <cellStyle name="Calculation 2 3 2 11 3 2" xfId="1809"/>
    <cellStyle name="Calculation 2 3 2 11 3 3" xfId="1810"/>
    <cellStyle name="Calculation 2 3 2 11 4" xfId="1811"/>
    <cellStyle name="Calculation 2 3 2 11 4 2" xfId="1812"/>
    <cellStyle name="Calculation 2 3 2 11 4 3" xfId="1813"/>
    <cellStyle name="Calculation 2 3 2 11 5" xfId="1814"/>
    <cellStyle name="Calculation 2 3 2 11 5 2" xfId="1815"/>
    <cellStyle name="Calculation 2 3 2 11 5 3" xfId="1816"/>
    <cellStyle name="Calculation 2 3 2 11 6" xfId="1817"/>
    <cellStyle name="Calculation 2 3 2 11 6 2" xfId="1818"/>
    <cellStyle name="Calculation 2 3 2 11 6 3" xfId="1819"/>
    <cellStyle name="Calculation 2 3 2 11 7" xfId="1820"/>
    <cellStyle name="Calculation 2 3 2 11 8" xfId="1821"/>
    <cellStyle name="Calculation 2 3 2 11 9" xfId="1822"/>
    <cellStyle name="Calculation 2 3 2 12" xfId="1823"/>
    <cellStyle name="Calculation 2 3 2 12 2" xfId="1824"/>
    <cellStyle name="Calculation 2 3 2 12 2 2" xfId="1825"/>
    <cellStyle name="Calculation 2 3 2 12 2 3" xfId="1826"/>
    <cellStyle name="Calculation 2 3 2 12 3" xfId="1827"/>
    <cellStyle name="Calculation 2 3 2 12 3 2" xfId="1828"/>
    <cellStyle name="Calculation 2 3 2 12 3 3" xfId="1829"/>
    <cellStyle name="Calculation 2 3 2 12 4" xfId="1830"/>
    <cellStyle name="Calculation 2 3 2 12 4 2" xfId="1831"/>
    <cellStyle name="Calculation 2 3 2 12 4 3" xfId="1832"/>
    <cellStyle name="Calculation 2 3 2 12 5" xfId="1833"/>
    <cellStyle name="Calculation 2 3 2 12 5 2" xfId="1834"/>
    <cellStyle name="Calculation 2 3 2 12 5 3" xfId="1835"/>
    <cellStyle name="Calculation 2 3 2 12 6" xfId="1836"/>
    <cellStyle name="Calculation 2 3 2 12 6 2" xfId="1837"/>
    <cellStyle name="Calculation 2 3 2 12 6 3" xfId="1838"/>
    <cellStyle name="Calculation 2 3 2 12 7" xfId="1839"/>
    <cellStyle name="Calculation 2 3 2 12 8" xfId="1840"/>
    <cellStyle name="Calculation 2 3 2 12 9" xfId="1841"/>
    <cellStyle name="Calculation 2 3 2 13" xfId="1842"/>
    <cellStyle name="Calculation 2 3 2 13 2" xfId="1843"/>
    <cellStyle name="Calculation 2 3 2 13 2 2" xfId="1844"/>
    <cellStyle name="Calculation 2 3 2 13 2 3" xfId="1845"/>
    <cellStyle name="Calculation 2 3 2 13 3" xfId="1846"/>
    <cellStyle name="Calculation 2 3 2 13 3 2" xfId="1847"/>
    <cellStyle name="Calculation 2 3 2 13 3 3" xfId="1848"/>
    <cellStyle name="Calculation 2 3 2 13 4" xfId="1849"/>
    <cellStyle name="Calculation 2 3 2 13 4 2" xfId="1850"/>
    <cellStyle name="Calculation 2 3 2 13 4 3" xfId="1851"/>
    <cellStyle name="Calculation 2 3 2 13 5" xfId="1852"/>
    <cellStyle name="Calculation 2 3 2 13 5 2" xfId="1853"/>
    <cellStyle name="Calculation 2 3 2 13 5 3" xfId="1854"/>
    <cellStyle name="Calculation 2 3 2 13 6" xfId="1855"/>
    <cellStyle name="Calculation 2 3 2 13 6 2" xfId="1856"/>
    <cellStyle name="Calculation 2 3 2 13 6 3" xfId="1857"/>
    <cellStyle name="Calculation 2 3 2 13 7" xfId="1858"/>
    <cellStyle name="Calculation 2 3 2 13 8" xfId="1859"/>
    <cellStyle name="Calculation 2 3 2 13 9" xfId="1860"/>
    <cellStyle name="Calculation 2 3 2 14" xfId="1861"/>
    <cellStyle name="Calculation 2 3 2 15" xfId="1862"/>
    <cellStyle name="Calculation 2 3 2 16" xfId="1863"/>
    <cellStyle name="Calculation 2 3 2 17" xfId="1864"/>
    <cellStyle name="Calculation 2 3 2 18" xfId="1865"/>
    <cellStyle name="Calculation 2 3 2 19" xfId="1866"/>
    <cellStyle name="Calculation 2 3 2 2" xfId="1867"/>
    <cellStyle name="Calculation 2 3 2 2 10" xfId="1868"/>
    <cellStyle name="Calculation 2 3 2 2 10 2" xfId="1869"/>
    <cellStyle name="Calculation 2 3 2 2 10 2 2" xfId="1870"/>
    <cellStyle name="Calculation 2 3 2 2 10 2 3" xfId="1871"/>
    <cellStyle name="Calculation 2 3 2 2 10 3" xfId="1872"/>
    <cellStyle name="Calculation 2 3 2 2 10 3 2" xfId="1873"/>
    <cellStyle name="Calculation 2 3 2 2 10 3 3" xfId="1874"/>
    <cellStyle name="Calculation 2 3 2 2 10 4" xfId="1875"/>
    <cellStyle name="Calculation 2 3 2 2 10 4 2" xfId="1876"/>
    <cellStyle name="Calculation 2 3 2 2 10 4 3" xfId="1877"/>
    <cellStyle name="Calculation 2 3 2 2 10 5" xfId="1878"/>
    <cellStyle name="Calculation 2 3 2 2 10 5 2" xfId="1879"/>
    <cellStyle name="Calculation 2 3 2 2 10 5 3" xfId="1880"/>
    <cellStyle name="Calculation 2 3 2 2 10 6" xfId="1881"/>
    <cellStyle name="Calculation 2 3 2 2 10 6 2" xfId="1882"/>
    <cellStyle name="Calculation 2 3 2 2 10 6 3" xfId="1883"/>
    <cellStyle name="Calculation 2 3 2 2 10 7" xfId="1884"/>
    <cellStyle name="Calculation 2 3 2 2 10 8" xfId="1885"/>
    <cellStyle name="Calculation 2 3 2 2 11" xfId="1886"/>
    <cellStyle name="Calculation 2 3 2 2 11 2" xfId="1887"/>
    <cellStyle name="Calculation 2 3 2 2 11 2 2" xfId="1888"/>
    <cellStyle name="Calculation 2 3 2 2 11 2 3" xfId="1889"/>
    <cellStyle name="Calculation 2 3 2 2 11 3" xfId="1890"/>
    <cellStyle name="Calculation 2 3 2 2 11 3 2" xfId="1891"/>
    <cellStyle name="Calculation 2 3 2 2 11 3 3" xfId="1892"/>
    <cellStyle name="Calculation 2 3 2 2 11 4" xfId="1893"/>
    <cellStyle name="Calculation 2 3 2 2 11 4 2" xfId="1894"/>
    <cellStyle name="Calculation 2 3 2 2 11 4 3" xfId="1895"/>
    <cellStyle name="Calculation 2 3 2 2 11 5" xfId="1896"/>
    <cellStyle name="Calculation 2 3 2 2 11 5 2" xfId="1897"/>
    <cellStyle name="Calculation 2 3 2 2 11 5 3" xfId="1898"/>
    <cellStyle name="Calculation 2 3 2 2 11 6" xfId="1899"/>
    <cellStyle name="Calculation 2 3 2 2 11 6 2" xfId="1900"/>
    <cellStyle name="Calculation 2 3 2 2 11 6 3" xfId="1901"/>
    <cellStyle name="Calculation 2 3 2 2 11 7" xfId="1902"/>
    <cellStyle name="Calculation 2 3 2 2 11 8" xfId="1903"/>
    <cellStyle name="Calculation 2 3 2 2 12" xfId="1904"/>
    <cellStyle name="Calculation 2 3 2 2 12 2" xfId="1905"/>
    <cellStyle name="Calculation 2 3 2 2 12 2 2" xfId="1906"/>
    <cellStyle name="Calculation 2 3 2 2 12 2 3" xfId="1907"/>
    <cellStyle name="Calculation 2 3 2 2 12 3" xfId="1908"/>
    <cellStyle name="Calculation 2 3 2 2 12 3 2" xfId="1909"/>
    <cellStyle name="Calculation 2 3 2 2 12 3 3" xfId="1910"/>
    <cellStyle name="Calculation 2 3 2 2 12 4" xfId="1911"/>
    <cellStyle name="Calculation 2 3 2 2 12 4 2" xfId="1912"/>
    <cellStyle name="Calculation 2 3 2 2 12 4 3" xfId="1913"/>
    <cellStyle name="Calculation 2 3 2 2 12 5" xfId="1914"/>
    <cellStyle name="Calculation 2 3 2 2 12 5 2" xfId="1915"/>
    <cellStyle name="Calculation 2 3 2 2 12 5 3" xfId="1916"/>
    <cellStyle name="Calculation 2 3 2 2 12 6" xfId="1917"/>
    <cellStyle name="Calculation 2 3 2 2 12 6 2" xfId="1918"/>
    <cellStyle name="Calculation 2 3 2 2 12 6 3" xfId="1919"/>
    <cellStyle name="Calculation 2 3 2 2 12 7" xfId="1920"/>
    <cellStyle name="Calculation 2 3 2 2 12 8" xfId="1921"/>
    <cellStyle name="Calculation 2 3 2 2 13" xfId="1922"/>
    <cellStyle name="Calculation 2 3 2 2 13 2" xfId="1923"/>
    <cellStyle name="Calculation 2 3 2 2 13 2 2" xfId="1924"/>
    <cellStyle name="Calculation 2 3 2 2 13 2 3" xfId="1925"/>
    <cellStyle name="Calculation 2 3 2 2 13 3" xfId="1926"/>
    <cellStyle name="Calculation 2 3 2 2 13 3 2" xfId="1927"/>
    <cellStyle name="Calculation 2 3 2 2 13 3 3" xfId="1928"/>
    <cellStyle name="Calculation 2 3 2 2 13 4" xfId="1929"/>
    <cellStyle name="Calculation 2 3 2 2 13 4 2" xfId="1930"/>
    <cellStyle name="Calculation 2 3 2 2 13 4 3" xfId="1931"/>
    <cellStyle name="Calculation 2 3 2 2 13 5" xfId="1932"/>
    <cellStyle name="Calculation 2 3 2 2 13 5 2" xfId="1933"/>
    <cellStyle name="Calculation 2 3 2 2 13 5 3" xfId="1934"/>
    <cellStyle name="Calculation 2 3 2 2 13 6" xfId="1935"/>
    <cellStyle name="Calculation 2 3 2 2 13 6 2" xfId="1936"/>
    <cellStyle name="Calculation 2 3 2 2 13 6 3" xfId="1937"/>
    <cellStyle name="Calculation 2 3 2 2 13 7" xfId="1938"/>
    <cellStyle name="Calculation 2 3 2 2 13 8" xfId="1939"/>
    <cellStyle name="Calculation 2 3 2 2 14" xfId="1940"/>
    <cellStyle name="Calculation 2 3 2 2 14 2" xfId="1941"/>
    <cellStyle name="Calculation 2 3 2 2 14 2 2" xfId="1942"/>
    <cellStyle name="Calculation 2 3 2 2 14 2 3" xfId="1943"/>
    <cellStyle name="Calculation 2 3 2 2 14 3" xfId="1944"/>
    <cellStyle name="Calculation 2 3 2 2 14 3 2" xfId="1945"/>
    <cellStyle name="Calculation 2 3 2 2 14 3 3" xfId="1946"/>
    <cellStyle name="Calculation 2 3 2 2 14 4" xfId="1947"/>
    <cellStyle name="Calculation 2 3 2 2 14 4 2" xfId="1948"/>
    <cellStyle name="Calculation 2 3 2 2 14 4 3" xfId="1949"/>
    <cellStyle name="Calculation 2 3 2 2 14 5" xfId="1950"/>
    <cellStyle name="Calculation 2 3 2 2 14 5 2" xfId="1951"/>
    <cellStyle name="Calculation 2 3 2 2 14 5 3" xfId="1952"/>
    <cellStyle name="Calculation 2 3 2 2 14 6" xfId="1953"/>
    <cellStyle name="Calculation 2 3 2 2 14 6 2" xfId="1954"/>
    <cellStyle name="Calculation 2 3 2 2 14 6 3" xfId="1955"/>
    <cellStyle name="Calculation 2 3 2 2 14 7" xfId="1956"/>
    <cellStyle name="Calculation 2 3 2 2 14 8" xfId="1957"/>
    <cellStyle name="Calculation 2 3 2 2 15" xfId="1958"/>
    <cellStyle name="Calculation 2 3 2 2 15 2" xfId="1959"/>
    <cellStyle name="Calculation 2 3 2 2 15 3" xfId="1960"/>
    <cellStyle name="Calculation 2 3 2 2 16" xfId="1961"/>
    <cellStyle name="Calculation 2 3 2 2 2" xfId="1962"/>
    <cellStyle name="Calculation 2 3 2 2 2 2" xfId="1963"/>
    <cellStyle name="Calculation 2 3 2 2 2 2 2" xfId="1964"/>
    <cellStyle name="Calculation 2 3 2 2 2 2 3" xfId="1965"/>
    <cellStyle name="Calculation 2 3 2 2 2 3" xfId="1966"/>
    <cellStyle name="Calculation 2 3 2 2 2 3 2" xfId="1967"/>
    <cellStyle name="Calculation 2 3 2 2 2 3 3" xfId="1968"/>
    <cellStyle name="Calculation 2 3 2 2 2 4" xfId="1969"/>
    <cellStyle name="Calculation 2 3 2 2 2 4 2" xfId="1970"/>
    <cellStyle name="Calculation 2 3 2 2 2 4 3" xfId="1971"/>
    <cellStyle name="Calculation 2 3 2 2 2 5" xfId="1972"/>
    <cellStyle name="Calculation 2 3 2 2 2 5 2" xfId="1973"/>
    <cellStyle name="Calculation 2 3 2 2 2 5 3" xfId="1974"/>
    <cellStyle name="Calculation 2 3 2 2 2 6" xfId="1975"/>
    <cellStyle name="Calculation 2 3 2 2 2 6 2" xfId="1976"/>
    <cellStyle name="Calculation 2 3 2 2 2 6 3" xfId="1977"/>
    <cellStyle name="Calculation 2 3 2 2 2 7" xfId="1978"/>
    <cellStyle name="Calculation 2 3 2 2 2 8" xfId="1979"/>
    <cellStyle name="Calculation 2 3 2 2 2 9" xfId="1980"/>
    <cellStyle name="Calculation 2 3 2 2 3" xfId="1981"/>
    <cellStyle name="Calculation 2 3 2 2 3 2" xfId="1982"/>
    <cellStyle name="Calculation 2 3 2 2 3 2 2" xfId="1983"/>
    <cellStyle name="Calculation 2 3 2 2 3 2 3" xfId="1984"/>
    <cellStyle name="Calculation 2 3 2 2 3 3" xfId="1985"/>
    <cellStyle name="Calculation 2 3 2 2 3 3 2" xfId="1986"/>
    <cellStyle name="Calculation 2 3 2 2 3 3 3" xfId="1987"/>
    <cellStyle name="Calculation 2 3 2 2 3 4" xfId="1988"/>
    <cellStyle name="Calculation 2 3 2 2 3 4 2" xfId="1989"/>
    <cellStyle name="Calculation 2 3 2 2 3 4 3" xfId="1990"/>
    <cellStyle name="Calculation 2 3 2 2 3 5" xfId="1991"/>
    <cellStyle name="Calculation 2 3 2 2 3 5 2" xfId="1992"/>
    <cellStyle name="Calculation 2 3 2 2 3 5 3" xfId="1993"/>
    <cellStyle name="Calculation 2 3 2 2 3 6" xfId="1994"/>
    <cellStyle name="Calculation 2 3 2 2 3 6 2" xfId="1995"/>
    <cellStyle name="Calculation 2 3 2 2 3 6 3" xfId="1996"/>
    <cellStyle name="Calculation 2 3 2 2 3 7" xfId="1997"/>
    <cellStyle name="Calculation 2 3 2 2 3 8" xfId="1998"/>
    <cellStyle name="Calculation 2 3 2 2 3 9" xfId="1999"/>
    <cellStyle name="Calculation 2 3 2 2 4" xfId="2000"/>
    <cellStyle name="Calculation 2 3 2 2 4 2" xfId="2001"/>
    <cellStyle name="Calculation 2 3 2 2 4 2 2" xfId="2002"/>
    <cellStyle name="Calculation 2 3 2 2 4 2 3" xfId="2003"/>
    <cellStyle name="Calculation 2 3 2 2 4 3" xfId="2004"/>
    <cellStyle name="Calculation 2 3 2 2 4 3 2" xfId="2005"/>
    <cellStyle name="Calculation 2 3 2 2 4 3 3" xfId="2006"/>
    <cellStyle name="Calculation 2 3 2 2 4 4" xfId="2007"/>
    <cellStyle name="Calculation 2 3 2 2 4 4 2" xfId="2008"/>
    <cellStyle name="Calculation 2 3 2 2 4 4 3" xfId="2009"/>
    <cellStyle name="Calculation 2 3 2 2 4 5" xfId="2010"/>
    <cellStyle name="Calculation 2 3 2 2 4 5 2" xfId="2011"/>
    <cellStyle name="Calculation 2 3 2 2 4 5 3" xfId="2012"/>
    <cellStyle name="Calculation 2 3 2 2 4 6" xfId="2013"/>
    <cellStyle name="Calculation 2 3 2 2 4 6 2" xfId="2014"/>
    <cellStyle name="Calculation 2 3 2 2 4 6 3" xfId="2015"/>
    <cellStyle name="Calculation 2 3 2 2 4 7" xfId="2016"/>
    <cellStyle name="Calculation 2 3 2 2 4 8" xfId="2017"/>
    <cellStyle name="Calculation 2 3 2 2 4 9" xfId="2018"/>
    <cellStyle name="Calculation 2 3 2 2 5" xfId="2019"/>
    <cellStyle name="Calculation 2 3 2 2 5 2" xfId="2020"/>
    <cellStyle name="Calculation 2 3 2 2 5 2 2" xfId="2021"/>
    <cellStyle name="Calculation 2 3 2 2 5 2 3" xfId="2022"/>
    <cellStyle name="Calculation 2 3 2 2 5 3" xfId="2023"/>
    <cellStyle name="Calculation 2 3 2 2 5 3 2" xfId="2024"/>
    <cellStyle name="Calculation 2 3 2 2 5 3 3" xfId="2025"/>
    <cellStyle name="Calculation 2 3 2 2 5 4" xfId="2026"/>
    <cellStyle name="Calculation 2 3 2 2 5 4 2" xfId="2027"/>
    <cellStyle name="Calculation 2 3 2 2 5 4 3" xfId="2028"/>
    <cellStyle name="Calculation 2 3 2 2 5 5" xfId="2029"/>
    <cellStyle name="Calculation 2 3 2 2 5 5 2" xfId="2030"/>
    <cellStyle name="Calculation 2 3 2 2 5 5 3" xfId="2031"/>
    <cellStyle name="Calculation 2 3 2 2 5 6" xfId="2032"/>
    <cellStyle name="Calculation 2 3 2 2 5 6 2" xfId="2033"/>
    <cellStyle name="Calculation 2 3 2 2 5 6 3" xfId="2034"/>
    <cellStyle name="Calculation 2 3 2 2 5 7" xfId="2035"/>
    <cellStyle name="Calculation 2 3 2 2 5 8" xfId="2036"/>
    <cellStyle name="Calculation 2 3 2 2 5 9" xfId="2037"/>
    <cellStyle name="Calculation 2 3 2 2 6" xfId="2038"/>
    <cellStyle name="Calculation 2 3 2 2 6 2" xfId="2039"/>
    <cellStyle name="Calculation 2 3 2 2 6 2 2" xfId="2040"/>
    <cellStyle name="Calculation 2 3 2 2 6 2 3" xfId="2041"/>
    <cellStyle name="Calculation 2 3 2 2 6 3" xfId="2042"/>
    <cellStyle name="Calculation 2 3 2 2 6 3 2" xfId="2043"/>
    <cellStyle name="Calculation 2 3 2 2 6 3 3" xfId="2044"/>
    <cellStyle name="Calculation 2 3 2 2 6 4" xfId="2045"/>
    <cellStyle name="Calculation 2 3 2 2 6 4 2" xfId="2046"/>
    <cellStyle name="Calculation 2 3 2 2 6 4 3" xfId="2047"/>
    <cellStyle name="Calculation 2 3 2 2 6 5" xfId="2048"/>
    <cellStyle name="Calculation 2 3 2 2 6 5 2" xfId="2049"/>
    <cellStyle name="Calculation 2 3 2 2 6 5 3" xfId="2050"/>
    <cellStyle name="Calculation 2 3 2 2 6 6" xfId="2051"/>
    <cellStyle name="Calculation 2 3 2 2 6 6 2" xfId="2052"/>
    <cellStyle name="Calculation 2 3 2 2 6 6 3" xfId="2053"/>
    <cellStyle name="Calculation 2 3 2 2 6 7" xfId="2054"/>
    <cellStyle name="Calculation 2 3 2 2 6 8" xfId="2055"/>
    <cellStyle name="Calculation 2 3 2 2 6 9" xfId="2056"/>
    <cellStyle name="Calculation 2 3 2 2 7" xfId="2057"/>
    <cellStyle name="Calculation 2 3 2 2 7 2" xfId="2058"/>
    <cellStyle name="Calculation 2 3 2 2 7 2 2" xfId="2059"/>
    <cellStyle name="Calculation 2 3 2 2 7 2 3" xfId="2060"/>
    <cellStyle name="Calculation 2 3 2 2 7 3" xfId="2061"/>
    <cellStyle name="Calculation 2 3 2 2 7 3 2" xfId="2062"/>
    <cellStyle name="Calculation 2 3 2 2 7 3 3" xfId="2063"/>
    <cellStyle name="Calculation 2 3 2 2 7 4" xfId="2064"/>
    <cellStyle name="Calculation 2 3 2 2 7 4 2" xfId="2065"/>
    <cellStyle name="Calculation 2 3 2 2 7 4 3" xfId="2066"/>
    <cellStyle name="Calculation 2 3 2 2 7 5" xfId="2067"/>
    <cellStyle name="Calculation 2 3 2 2 7 5 2" xfId="2068"/>
    <cellStyle name="Calculation 2 3 2 2 7 5 3" xfId="2069"/>
    <cellStyle name="Calculation 2 3 2 2 7 6" xfId="2070"/>
    <cellStyle name="Calculation 2 3 2 2 7 6 2" xfId="2071"/>
    <cellStyle name="Calculation 2 3 2 2 7 6 3" xfId="2072"/>
    <cellStyle name="Calculation 2 3 2 2 7 7" xfId="2073"/>
    <cellStyle name="Calculation 2 3 2 2 7 8" xfId="2074"/>
    <cellStyle name="Calculation 2 3 2 2 7 9" xfId="2075"/>
    <cellStyle name="Calculation 2 3 2 2 8" xfId="2076"/>
    <cellStyle name="Calculation 2 3 2 2 8 2" xfId="2077"/>
    <cellStyle name="Calculation 2 3 2 2 8 2 2" xfId="2078"/>
    <cellStyle name="Calculation 2 3 2 2 8 2 3" xfId="2079"/>
    <cellStyle name="Calculation 2 3 2 2 8 3" xfId="2080"/>
    <cellStyle name="Calculation 2 3 2 2 8 3 2" xfId="2081"/>
    <cellStyle name="Calculation 2 3 2 2 8 3 3" xfId="2082"/>
    <cellStyle name="Calculation 2 3 2 2 8 4" xfId="2083"/>
    <cellStyle name="Calculation 2 3 2 2 8 4 2" xfId="2084"/>
    <cellStyle name="Calculation 2 3 2 2 8 4 3" xfId="2085"/>
    <cellStyle name="Calculation 2 3 2 2 8 5" xfId="2086"/>
    <cellStyle name="Calculation 2 3 2 2 8 5 2" xfId="2087"/>
    <cellStyle name="Calculation 2 3 2 2 8 5 3" xfId="2088"/>
    <cellStyle name="Calculation 2 3 2 2 8 6" xfId="2089"/>
    <cellStyle name="Calculation 2 3 2 2 8 6 2" xfId="2090"/>
    <cellStyle name="Calculation 2 3 2 2 8 6 3" xfId="2091"/>
    <cellStyle name="Calculation 2 3 2 2 8 7" xfId="2092"/>
    <cellStyle name="Calculation 2 3 2 2 8 8" xfId="2093"/>
    <cellStyle name="Calculation 2 3 2 2 8 9" xfId="2094"/>
    <cellStyle name="Calculation 2 3 2 2 9" xfId="2095"/>
    <cellStyle name="Calculation 2 3 2 2 9 2" xfId="2096"/>
    <cellStyle name="Calculation 2 3 2 2 9 2 2" xfId="2097"/>
    <cellStyle name="Calculation 2 3 2 2 9 2 3" xfId="2098"/>
    <cellStyle name="Calculation 2 3 2 2 9 3" xfId="2099"/>
    <cellStyle name="Calculation 2 3 2 2 9 3 2" xfId="2100"/>
    <cellStyle name="Calculation 2 3 2 2 9 3 3" xfId="2101"/>
    <cellStyle name="Calculation 2 3 2 2 9 4" xfId="2102"/>
    <cellStyle name="Calculation 2 3 2 2 9 4 2" xfId="2103"/>
    <cellStyle name="Calculation 2 3 2 2 9 4 3" xfId="2104"/>
    <cellStyle name="Calculation 2 3 2 2 9 5" xfId="2105"/>
    <cellStyle name="Calculation 2 3 2 2 9 5 2" xfId="2106"/>
    <cellStyle name="Calculation 2 3 2 2 9 5 3" xfId="2107"/>
    <cellStyle name="Calculation 2 3 2 2 9 6" xfId="2108"/>
    <cellStyle name="Calculation 2 3 2 2 9 6 2" xfId="2109"/>
    <cellStyle name="Calculation 2 3 2 2 9 6 3" xfId="2110"/>
    <cellStyle name="Calculation 2 3 2 2 9 7" xfId="2111"/>
    <cellStyle name="Calculation 2 3 2 2 9 8" xfId="2112"/>
    <cellStyle name="Calculation 2 3 2 3" xfId="2113"/>
    <cellStyle name="Calculation 2 3 2 3 10" xfId="2114"/>
    <cellStyle name="Calculation 2 3 2 3 11" xfId="2115"/>
    <cellStyle name="Calculation 2 3 2 3 2" xfId="2116"/>
    <cellStyle name="Calculation 2 3 2 3 2 2" xfId="2117"/>
    <cellStyle name="Calculation 2 3 2 3 2 3" xfId="2118"/>
    <cellStyle name="Calculation 2 3 2 3 2 4" xfId="2119"/>
    <cellStyle name="Calculation 2 3 2 3 3" xfId="2120"/>
    <cellStyle name="Calculation 2 3 2 3 3 2" xfId="2121"/>
    <cellStyle name="Calculation 2 3 2 3 3 3" xfId="2122"/>
    <cellStyle name="Calculation 2 3 2 3 3 4" xfId="2123"/>
    <cellStyle name="Calculation 2 3 2 3 4" xfId="2124"/>
    <cellStyle name="Calculation 2 3 2 3 4 2" xfId="2125"/>
    <cellStyle name="Calculation 2 3 2 3 4 3" xfId="2126"/>
    <cellStyle name="Calculation 2 3 2 3 4 4" xfId="2127"/>
    <cellStyle name="Calculation 2 3 2 3 5" xfId="2128"/>
    <cellStyle name="Calculation 2 3 2 3 5 2" xfId="2129"/>
    <cellStyle name="Calculation 2 3 2 3 5 3" xfId="2130"/>
    <cellStyle name="Calculation 2 3 2 3 5 4" xfId="2131"/>
    <cellStyle name="Calculation 2 3 2 3 6" xfId="2132"/>
    <cellStyle name="Calculation 2 3 2 3 6 2" xfId="2133"/>
    <cellStyle name="Calculation 2 3 2 3 6 3" xfId="2134"/>
    <cellStyle name="Calculation 2 3 2 3 6 4" xfId="2135"/>
    <cellStyle name="Calculation 2 3 2 3 7" xfId="2136"/>
    <cellStyle name="Calculation 2 3 2 3 8" xfId="2137"/>
    <cellStyle name="Calculation 2 3 2 3 9" xfId="2138"/>
    <cellStyle name="Calculation 2 3 2 4" xfId="2139"/>
    <cellStyle name="Calculation 2 3 2 4 10" xfId="2140"/>
    <cellStyle name="Calculation 2 3 2 4 2" xfId="2141"/>
    <cellStyle name="Calculation 2 3 2 4 2 2" xfId="2142"/>
    <cellStyle name="Calculation 2 3 2 4 2 3" xfId="2143"/>
    <cellStyle name="Calculation 2 3 2 4 2 4" xfId="2144"/>
    <cellStyle name="Calculation 2 3 2 4 3" xfId="2145"/>
    <cellStyle name="Calculation 2 3 2 4 3 2" xfId="2146"/>
    <cellStyle name="Calculation 2 3 2 4 3 3" xfId="2147"/>
    <cellStyle name="Calculation 2 3 2 4 3 4" xfId="2148"/>
    <cellStyle name="Calculation 2 3 2 4 4" xfId="2149"/>
    <cellStyle name="Calculation 2 3 2 4 4 2" xfId="2150"/>
    <cellStyle name="Calculation 2 3 2 4 4 3" xfId="2151"/>
    <cellStyle name="Calculation 2 3 2 4 4 4" xfId="2152"/>
    <cellStyle name="Calculation 2 3 2 4 5" xfId="2153"/>
    <cellStyle name="Calculation 2 3 2 4 5 2" xfId="2154"/>
    <cellStyle name="Calculation 2 3 2 4 5 3" xfId="2155"/>
    <cellStyle name="Calculation 2 3 2 4 5 4" xfId="2156"/>
    <cellStyle name="Calculation 2 3 2 4 6" xfId="2157"/>
    <cellStyle name="Calculation 2 3 2 4 6 2" xfId="2158"/>
    <cellStyle name="Calculation 2 3 2 4 6 3" xfId="2159"/>
    <cellStyle name="Calculation 2 3 2 4 6 4" xfId="2160"/>
    <cellStyle name="Calculation 2 3 2 4 7" xfId="2161"/>
    <cellStyle name="Calculation 2 3 2 4 8" xfId="2162"/>
    <cellStyle name="Calculation 2 3 2 4 9" xfId="2163"/>
    <cellStyle name="Calculation 2 3 2 5" xfId="2164"/>
    <cellStyle name="Calculation 2 3 2 5 2" xfId="2165"/>
    <cellStyle name="Calculation 2 3 2 5 2 2" xfId="2166"/>
    <cellStyle name="Calculation 2 3 2 5 2 3" xfId="2167"/>
    <cellStyle name="Calculation 2 3 2 5 3" xfId="2168"/>
    <cellStyle name="Calculation 2 3 2 5 3 2" xfId="2169"/>
    <cellStyle name="Calculation 2 3 2 5 3 3" xfId="2170"/>
    <cellStyle name="Calculation 2 3 2 5 4" xfId="2171"/>
    <cellStyle name="Calculation 2 3 2 5 4 2" xfId="2172"/>
    <cellStyle name="Calculation 2 3 2 5 4 3" xfId="2173"/>
    <cellStyle name="Calculation 2 3 2 5 5" xfId="2174"/>
    <cellStyle name="Calculation 2 3 2 5 5 2" xfId="2175"/>
    <cellStyle name="Calculation 2 3 2 5 5 3" xfId="2176"/>
    <cellStyle name="Calculation 2 3 2 5 6" xfId="2177"/>
    <cellStyle name="Calculation 2 3 2 5 6 2" xfId="2178"/>
    <cellStyle name="Calculation 2 3 2 5 6 3" xfId="2179"/>
    <cellStyle name="Calculation 2 3 2 5 7" xfId="2180"/>
    <cellStyle name="Calculation 2 3 2 5 8" xfId="2181"/>
    <cellStyle name="Calculation 2 3 2 5 9" xfId="2182"/>
    <cellStyle name="Calculation 2 3 2 6" xfId="2183"/>
    <cellStyle name="Calculation 2 3 2 6 2" xfId="2184"/>
    <cellStyle name="Calculation 2 3 2 6 2 2" xfId="2185"/>
    <cellStyle name="Calculation 2 3 2 6 2 3" xfId="2186"/>
    <cellStyle name="Calculation 2 3 2 6 3" xfId="2187"/>
    <cellStyle name="Calculation 2 3 2 6 3 2" xfId="2188"/>
    <cellStyle name="Calculation 2 3 2 6 3 3" xfId="2189"/>
    <cellStyle name="Calculation 2 3 2 6 4" xfId="2190"/>
    <cellStyle name="Calculation 2 3 2 6 4 2" xfId="2191"/>
    <cellStyle name="Calculation 2 3 2 6 4 3" xfId="2192"/>
    <cellStyle name="Calculation 2 3 2 6 5" xfId="2193"/>
    <cellStyle name="Calculation 2 3 2 6 5 2" xfId="2194"/>
    <cellStyle name="Calculation 2 3 2 6 5 3" xfId="2195"/>
    <cellStyle name="Calculation 2 3 2 6 6" xfId="2196"/>
    <cellStyle name="Calculation 2 3 2 6 6 2" xfId="2197"/>
    <cellStyle name="Calculation 2 3 2 6 6 3" xfId="2198"/>
    <cellStyle name="Calculation 2 3 2 6 7" xfId="2199"/>
    <cellStyle name="Calculation 2 3 2 6 8" xfId="2200"/>
    <cellStyle name="Calculation 2 3 2 6 9" xfId="2201"/>
    <cellStyle name="Calculation 2 3 2 7" xfId="2202"/>
    <cellStyle name="Calculation 2 3 2 7 2" xfId="2203"/>
    <cellStyle name="Calculation 2 3 2 7 2 2" xfId="2204"/>
    <cellStyle name="Calculation 2 3 2 7 2 3" xfId="2205"/>
    <cellStyle name="Calculation 2 3 2 7 3" xfId="2206"/>
    <cellStyle name="Calculation 2 3 2 7 3 2" xfId="2207"/>
    <cellStyle name="Calculation 2 3 2 7 3 3" xfId="2208"/>
    <cellStyle name="Calculation 2 3 2 7 4" xfId="2209"/>
    <cellStyle name="Calculation 2 3 2 7 4 2" xfId="2210"/>
    <cellStyle name="Calculation 2 3 2 7 4 3" xfId="2211"/>
    <cellStyle name="Calculation 2 3 2 7 5" xfId="2212"/>
    <cellStyle name="Calculation 2 3 2 7 5 2" xfId="2213"/>
    <cellStyle name="Calculation 2 3 2 7 5 3" xfId="2214"/>
    <cellStyle name="Calculation 2 3 2 7 6" xfId="2215"/>
    <cellStyle name="Calculation 2 3 2 7 6 2" xfId="2216"/>
    <cellStyle name="Calculation 2 3 2 7 6 3" xfId="2217"/>
    <cellStyle name="Calculation 2 3 2 7 7" xfId="2218"/>
    <cellStyle name="Calculation 2 3 2 7 8" xfId="2219"/>
    <cellStyle name="Calculation 2 3 2 7 9" xfId="2220"/>
    <cellStyle name="Calculation 2 3 2 8" xfId="2221"/>
    <cellStyle name="Calculation 2 3 2 8 2" xfId="2222"/>
    <cellStyle name="Calculation 2 3 2 8 2 2" xfId="2223"/>
    <cellStyle name="Calculation 2 3 2 8 2 3" xfId="2224"/>
    <cellStyle name="Calculation 2 3 2 8 3" xfId="2225"/>
    <cellStyle name="Calculation 2 3 2 8 3 2" xfId="2226"/>
    <cellStyle name="Calculation 2 3 2 8 3 3" xfId="2227"/>
    <cellStyle name="Calculation 2 3 2 8 4" xfId="2228"/>
    <cellStyle name="Calculation 2 3 2 8 4 2" xfId="2229"/>
    <cellStyle name="Calculation 2 3 2 8 4 3" xfId="2230"/>
    <cellStyle name="Calculation 2 3 2 8 5" xfId="2231"/>
    <cellStyle name="Calculation 2 3 2 8 5 2" xfId="2232"/>
    <cellStyle name="Calculation 2 3 2 8 5 3" xfId="2233"/>
    <cellStyle name="Calculation 2 3 2 8 6" xfId="2234"/>
    <cellStyle name="Calculation 2 3 2 8 6 2" xfId="2235"/>
    <cellStyle name="Calculation 2 3 2 8 6 3" xfId="2236"/>
    <cellStyle name="Calculation 2 3 2 8 7" xfId="2237"/>
    <cellStyle name="Calculation 2 3 2 8 8" xfId="2238"/>
    <cellStyle name="Calculation 2 3 2 8 9" xfId="2239"/>
    <cellStyle name="Calculation 2 3 2 9" xfId="2240"/>
    <cellStyle name="Calculation 2 3 2 9 2" xfId="2241"/>
    <cellStyle name="Calculation 2 3 2 9 2 2" xfId="2242"/>
    <cellStyle name="Calculation 2 3 2 9 2 3" xfId="2243"/>
    <cellStyle name="Calculation 2 3 2 9 3" xfId="2244"/>
    <cellStyle name="Calculation 2 3 2 9 3 2" xfId="2245"/>
    <cellStyle name="Calculation 2 3 2 9 3 3" xfId="2246"/>
    <cellStyle name="Calculation 2 3 2 9 4" xfId="2247"/>
    <cellStyle name="Calculation 2 3 2 9 4 2" xfId="2248"/>
    <cellStyle name="Calculation 2 3 2 9 4 3" xfId="2249"/>
    <cellStyle name="Calculation 2 3 2 9 5" xfId="2250"/>
    <cellStyle name="Calculation 2 3 2 9 5 2" xfId="2251"/>
    <cellStyle name="Calculation 2 3 2 9 5 3" xfId="2252"/>
    <cellStyle name="Calculation 2 3 2 9 6" xfId="2253"/>
    <cellStyle name="Calculation 2 3 2 9 6 2" xfId="2254"/>
    <cellStyle name="Calculation 2 3 2 9 6 3" xfId="2255"/>
    <cellStyle name="Calculation 2 3 2 9 7" xfId="2256"/>
    <cellStyle name="Calculation 2 3 2 9 8" xfId="2257"/>
    <cellStyle name="Calculation 2 3 2 9 9" xfId="2258"/>
    <cellStyle name="Calculation 2 3 20" xfId="2259"/>
    <cellStyle name="Calculation 2 3 21" xfId="2260"/>
    <cellStyle name="Calculation 2 3 3" xfId="2261"/>
    <cellStyle name="Calculation 2 3 3 10" xfId="2262"/>
    <cellStyle name="Calculation 2 3 3 10 2" xfId="2263"/>
    <cellStyle name="Calculation 2 3 3 10 2 2" xfId="2264"/>
    <cellStyle name="Calculation 2 3 3 10 2 3" xfId="2265"/>
    <cellStyle name="Calculation 2 3 3 10 3" xfId="2266"/>
    <cellStyle name="Calculation 2 3 3 10 3 2" xfId="2267"/>
    <cellStyle name="Calculation 2 3 3 10 3 3" xfId="2268"/>
    <cellStyle name="Calculation 2 3 3 10 4" xfId="2269"/>
    <cellStyle name="Calculation 2 3 3 10 4 2" xfId="2270"/>
    <cellStyle name="Calculation 2 3 3 10 4 3" xfId="2271"/>
    <cellStyle name="Calculation 2 3 3 10 5" xfId="2272"/>
    <cellStyle name="Calculation 2 3 3 10 5 2" xfId="2273"/>
    <cellStyle name="Calculation 2 3 3 10 5 3" xfId="2274"/>
    <cellStyle name="Calculation 2 3 3 10 6" xfId="2275"/>
    <cellStyle name="Calculation 2 3 3 10 6 2" xfId="2276"/>
    <cellStyle name="Calculation 2 3 3 10 6 3" xfId="2277"/>
    <cellStyle name="Calculation 2 3 3 10 7" xfId="2278"/>
    <cellStyle name="Calculation 2 3 3 10 8" xfId="2279"/>
    <cellStyle name="Calculation 2 3 3 10 9" xfId="2280"/>
    <cellStyle name="Calculation 2 3 3 11" xfId="2281"/>
    <cellStyle name="Calculation 2 3 3 11 2" xfId="2282"/>
    <cellStyle name="Calculation 2 3 3 11 2 2" xfId="2283"/>
    <cellStyle name="Calculation 2 3 3 11 2 3" xfId="2284"/>
    <cellStyle name="Calculation 2 3 3 11 3" xfId="2285"/>
    <cellStyle name="Calculation 2 3 3 11 3 2" xfId="2286"/>
    <cellStyle name="Calculation 2 3 3 11 3 3" xfId="2287"/>
    <cellStyle name="Calculation 2 3 3 11 4" xfId="2288"/>
    <cellStyle name="Calculation 2 3 3 11 4 2" xfId="2289"/>
    <cellStyle name="Calculation 2 3 3 11 4 3" xfId="2290"/>
    <cellStyle name="Calculation 2 3 3 11 5" xfId="2291"/>
    <cellStyle name="Calculation 2 3 3 11 5 2" xfId="2292"/>
    <cellStyle name="Calculation 2 3 3 11 5 3" xfId="2293"/>
    <cellStyle name="Calculation 2 3 3 11 6" xfId="2294"/>
    <cellStyle name="Calculation 2 3 3 11 6 2" xfId="2295"/>
    <cellStyle name="Calculation 2 3 3 11 6 3" xfId="2296"/>
    <cellStyle name="Calculation 2 3 3 11 7" xfId="2297"/>
    <cellStyle name="Calculation 2 3 3 11 8" xfId="2298"/>
    <cellStyle name="Calculation 2 3 3 11 9" xfId="2299"/>
    <cellStyle name="Calculation 2 3 3 12" xfId="2300"/>
    <cellStyle name="Calculation 2 3 3 12 2" xfId="2301"/>
    <cellStyle name="Calculation 2 3 3 12 2 2" xfId="2302"/>
    <cellStyle name="Calculation 2 3 3 12 2 3" xfId="2303"/>
    <cellStyle name="Calculation 2 3 3 12 3" xfId="2304"/>
    <cellStyle name="Calculation 2 3 3 12 3 2" xfId="2305"/>
    <cellStyle name="Calculation 2 3 3 12 3 3" xfId="2306"/>
    <cellStyle name="Calculation 2 3 3 12 4" xfId="2307"/>
    <cellStyle name="Calculation 2 3 3 12 4 2" xfId="2308"/>
    <cellStyle name="Calculation 2 3 3 12 4 3" xfId="2309"/>
    <cellStyle name="Calculation 2 3 3 12 5" xfId="2310"/>
    <cellStyle name="Calculation 2 3 3 12 5 2" xfId="2311"/>
    <cellStyle name="Calculation 2 3 3 12 5 3" xfId="2312"/>
    <cellStyle name="Calculation 2 3 3 12 6" xfId="2313"/>
    <cellStyle name="Calculation 2 3 3 12 6 2" xfId="2314"/>
    <cellStyle name="Calculation 2 3 3 12 6 3" xfId="2315"/>
    <cellStyle name="Calculation 2 3 3 12 7" xfId="2316"/>
    <cellStyle name="Calculation 2 3 3 12 8" xfId="2317"/>
    <cellStyle name="Calculation 2 3 3 12 9" xfId="2318"/>
    <cellStyle name="Calculation 2 3 3 13" xfId="2319"/>
    <cellStyle name="Calculation 2 3 3 13 2" xfId="2320"/>
    <cellStyle name="Calculation 2 3 3 13 2 2" xfId="2321"/>
    <cellStyle name="Calculation 2 3 3 13 2 3" xfId="2322"/>
    <cellStyle name="Calculation 2 3 3 13 3" xfId="2323"/>
    <cellStyle name="Calculation 2 3 3 13 3 2" xfId="2324"/>
    <cellStyle name="Calculation 2 3 3 13 3 3" xfId="2325"/>
    <cellStyle name="Calculation 2 3 3 13 4" xfId="2326"/>
    <cellStyle name="Calculation 2 3 3 13 4 2" xfId="2327"/>
    <cellStyle name="Calculation 2 3 3 13 4 3" xfId="2328"/>
    <cellStyle name="Calculation 2 3 3 13 5" xfId="2329"/>
    <cellStyle name="Calculation 2 3 3 13 5 2" xfId="2330"/>
    <cellStyle name="Calculation 2 3 3 13 5 3" xfId="2331"/>
    <cellStyle name="Calculation 2 3 3 13 6" xfId="2332"/>
    <cellStyle name="Calculation 2 3 3 13 6 2" xfId="2333"/>
    <cellStyle name="Calculation 2 3 3 13 6 3" xfId="2334"/>
    <cellStyle name="Calculation 2 3 3 13 7" xfId="2335"/>
    <cellStyle name="Calculation 2 3 3 13 8" xfId="2336"/>
    <cellStyle name="Calculation 2 3 3 13 9" xfId="2337"/>
    <cellStyle name="Calculation 2 3 3 14" xfId="2338"/>
    <cellStyle name="Calculation 2 3 3 15" xfId="2339"/>
    <cellStyle name="Calculation 2 3 3 16" xfId="2340"/>
    <cellStyle name="Calculation 2 3 3 17" xfId="2341"/>
    <cellStyle name="Calculation 2 3 3 18" xfId="2342"/>
    <cellStyle name="Calculation 2 3 3 19" xfId="2343"/>
    <cellStyle name="Calculation 2 3 3 2" xfId="2344"/>
    <cellStyle name="Calculation 2 3 3 2 10" xfId="2345"/>
    <cellStyle name="Calculation 2 3 3 2 10 2" xfId="2346"/>
    <cellStyle name="Calculation 2 3 3 2 10 2 2" xfId="2347"/>
    <cellStyle name="Calculation 2 3 3 2 10 2 3" xfId="2348"/>
    <cellStyle name="Calculation 2 3 3 2 10 3" xfId="2349"/>
    <cellStyle name="Calculation 2 3 3 2 10 3 2" xfId="2350"/>
    <cellStyle name="Calculation 2 3 3 2 10 3 3" xfId="2351"/>
    <cellStyle name="Calculation 2 3 3 2 10 4" xfId="2352"/>
    <cellStyle name="Calculation 2 3 3 2 10 4 2" xfId="2353"/>
    <cellStyle name="Calculation 2 3 3 2 10 4 3" xfId="2354"/>
    <cellStyle name="Calculation 2 3 3 2 10 5" xfId="2355"/>
    <cellStyle name="Calculation 2 3 3 2 10 5 2" xfId="2356"/>
    <cellStyle name="Calculation 2 3 3 2 10 5 3" xfId="2357"/>
    <cellStyle name="Calculation 2 3 3 2 10 6" xfId="2358"/>
    <cellStyle name="Calculation 2 3 3 2 10 6 2" xfId="2359"/>
    <cellStyle name="Calculation 2 3 3 2 10 6 3" xfId="2360"/>
    <cellStyle name="Calculation 2 3 3 2 10 7" xfId="2361"/>
    <cellStyle name="Calculation 2 3 3 2 10 8" xfId="2362"/>
    <cellStyle name="Calculation 2 3 3 2 11" xfId="2363"/>
    <cellStyle name="Calculation 2 3 3 2 11 2" xfId="2364"/>
    <cellStyle name="Calculation 2 3 3 2 11 2 2" xfId="2365"/>
    <cellStyle name="Calculation 2 3 3 2 11 2 3" xfId="2366"/>
    <cellStyle name="Calculation 2 3 3 2 11 3" xfId="2367"/>
    <cellStyle name="Calculation 2 3 3 2 11 3 2" xfId="2368"/>
    <cellStyle name="Calculation 2 3 3 2 11 3 3" xfId="2369"/>
    <cellStyle name="Calculation 2 3 3 2 11 4" xfId="2370"/>
    <cellStyle name="Calculation 2 3 3 2 11 4 2" xfId="2371"/>
    <cellStyle name="Calculation 2 3 3 2 11 4 3" xfId="2372"/>
    <cellStyle name="Calculation 2 3 3 2 11 5" xfId="2373"/>
    <cellStyle name="Calculation 2 3 3 2 11 5 2" xfId="2374"/>
    <cellStyle name="Calculation 2 3 3 2 11 5 3" xfId="2375"/>
    <cellStyle name="Calculation 2 3 3 2 11 6" xfId="2376"/>
    <cellStyle name="Calculation 2 3 3 2 11 6 2" xfId="2377"/>
    <cellStyle name="Calculation 2 3 3 2 11 6 3" xfId="2378"/>
    <cellStyle name="Calculation 2 3 3 2 11 7" xfId="2379"/>
    <cellStyle name="Calculation 2 3 3 2 11 8" xfId="2380"/>
    <cellStyle name="Calculation 2 3 3 2 12" xfId="2381"/>
    <cellStyle name="Calculation 2 3 3 2 12 2" xfId="2382"/>
    <cellStyle name="Calculation 2 3 3 2 12 2 2" xfId="2383"/>
    <cellStyle name="Calculation 2 3 3 2 12 2 3" xfId="2384"/>
    <cellStyle name="Calculation 2 3 3 2 12 3" xfId="2385"/>
    <cellStyle name="Calculation 2 3 3 2 12 3 2" xfId="2386"/>
    <cellStyle name="Calculation 2 3 3 2 12 3 3" xfId="2387"/>
    <cellStyle name="Calculation 2 3 3 2 12 4" xfId="2388"/>
    <cellStyle name="Calculation 2 3 3 2 12 4 2" xfId="2389"/>
    <cellStyle name="Calculation 2 3 3 2 12 4 3" xfId="2390"/>
    <cellStyle name="Calculation 2 3 3 2 12 5" xfId="2391"/>
    <cellStyle name="Calculation 2 3 3 2 12 5 2" xfId="2392"/>
    <cellStyle name="Calculation 2 3 3 2 12 5 3" xfId="2393"/>
    <cellStyle name="Calculation 2 3 3 2 12 6" xfId="2394"/>
    <cellStyle name="Calculation 2 3 3 2 12 6 2" xfId="2395"/>
    <cellStyle name="Calculation 2 3 3 2 12 6 3" xfId="2396"/>
    <cellStyle name="Calculation 2 3 3 2 12 7" xfId="2397"/>
    <cellStyle name="Calculation 2 3 3 2 12 8" xfId="2398"/>
    <cellStyle name="Calculation 2 3 3 2 13" xfId="2399"/>
    <cellStyle name="Calculation 2 3 3 2 13 2" xfId="2400"/>
    <cellStyle name="Calculation 2 3 3 2 13 2 2" xfId="2401"/>
    <cellStyle name="Calculation 2 3 3 2 13 2 3" xfId="2402"/>
    <cellStyle name="Calculation 2 3 3 2 13 3" xfId="2403"/>
    <cellStyle name="Calculation 2 3 3 2 13 3 2" xfId="2404"/>
    <cellStyle name="Calculation 2 3 3 2 13 3 3" xfId="2405"/>
    <cellStyle name="Calculation 2 3 3 2 13 4" xfId="2406"/>
    <cellStyle name="Calculation 2 3 3 2 13 4 2" xfId="2407"/>
    <cellStyle name="Calculation 2 3 3 2 13 4 3" xfId="2408"/>
    <cellStyle name="Calculation 2 3 3 2 13 5" xfId="2409"/>
    <cellStyle name="Calculation 2 3 3 2 13 5 2" xfId="2410"/>
    <cellStyle name="Calculation 2 3 3 2 13 5 3" xfId="2411"/>
    <cellStyle name="Calculation 2 3 3 2 13 6" xfId="2412"/>
    <cellStyle name="Calculation 2 3 3 2 13 6 2" xfId="2413"/>
    <cellStyle name="Calculation 2 3 3 2 13 6 3" xfId="2414"/>
    <cellStyle name="Calculation 2 3 3 2 13 7" xfId="2415"/>
    <cellStyle name="Calculation 2 3 3 2 13 8" xfId="2416"/>
    <cellStyle name="Calculation 2 3 3 2 14" xfId="2417"/>
    <cellStyle name="Calculation 2 3 3 2 14 2" xfId="2418"/>
    <cellStyle name="Calculation 2 3 3 2 14 2 2" xfId="2419"/>
    <cellStyle name="Calculation 2 3 3 2 14 2 3" xfId="2420"/>
    <cellStyle name="Calculation 2 3 3 2 14 3" xfId="2421"/>
    <cellStyle name="Calculation 2 3 3 2 14 3 2" xfId="2422"/>
    <cellStyle name="Calculation 2 3 3 2 14 3 3" xfId="2423"/>
    <cellStyle name="Calculation 2 3 3 2 14 4" xfId="2424"/>
    <cellStyle name="Calculation 2 3 3 2 14 4 2" xfId="2425"/>
    <cellStyle name="Calculation 2 3 3 2 14 4 3" xfId="2426"/>
    <cellStyle name="Calculation 2 3 3 2 14 5" xfId="2427"/>
    <cellStyle name="Calculation 2 3 3 2 14 5 2" xfId="2428"/>
    <cellStyle name="Calculation 2 3 3 2 14 5 3" xfId="2429"/>
    <cellStyle name="Calculation 2 3 3 2 14 6" xfId="2430"/>
    <cellStyle name="Calculation 2 3 3 2 14 6 2" xfId="2431"/>
    <cellStyle name="Calculation 2 3 3 2 14 6 3" xfId="2432"/>
    <cellStyle name="Calculation 2 3 3 2 14 7" xfId="2433"/>
    <cellStyle name="Calculation 2 3 3 2 14 8" xfId="2434"/>
    <cellStyle name="Calculation 2 3 3 2 15" xfId="2435"/>
    <cellStyle name="Calculation 2 3 3 2 15 2" xfId="2436"/>
    <cellStyle name="Calculation 2 3 3 2 15 3" xfId="2437"/>
    <cellStyle name="Calculation 2 3 3 2 16" xfId="2438"/>
    <cellStyle name="Calculation 2 3 3 2 2" xfId="2439"/>
    <cellStyle name="Calculation 2 3 3 2 2 2" xfId="2440"/>
    <cellStyle name="Calculation 2 3 3 2 2 2 2" xfId="2441"/>
    <cellStyle name="Calculation 2 3 3 2 2 2 3" xfId="2442"/>
    <cellStyle name="Calculation 2 3 3 2 2 3" xfId="2443"/>
    <cellStyle name="Calculation 2 3 3 2 2 3 2" xfId="2444"/>
    <cellStyle name="Calculation 2 3 3 2 2 3 3" xfId="2445"/>
    <cellStyle name="Calculation 2 3 3 2 2 4" xfId="2446"/>
    <cellStyle name="Calculation 2 3 3 2 2 4 2" xfId="2447"/>
    <cellStyle name="Calculation 2 3 3 2 2 4 3" xfId="2448"/>
    <cellStyle name="Calculation 2 3 3 2 2 5" xfId="2449"/>
    <cellStyle name="Calculation 2 3 3 2 2 5 2" xfId="2450"/>
    <cellStyle name="Calculation 2 3 3 2 2 5 3" xfId="2451"/>
    <cellStyle name="Calculation 2 3 3 2 2 6" xfId="2452"/>
    <cellStyle name="Calculation 2 3 3 2 2 6 2" xfId="2453"/>
    <cellStyle name="Calculation 2 3 3 2 2 6 3" xfId="2454"/>
    <cellStyle name="Calculation 2 3 3 2 2 7" xfId="2455"/>
    <cellStyle name="Calculation 2 3 3 2 2 8" xfId="2456"/>
    <cellStyle name="Calculation 2 3 3 2 2 9" xfId="2457"/>
    <cellStyle name="Calculation 2 3 3 2 3" xfId="2458"/>
    <cellStyle name="Calculation 2 3 3 2 3 2" xfId="2459"/>
    <cellStyle name="Calculation 2 3 3 2 3 2 2" xfId="2460"/>
    <cellStyle name="Calculation 2 3 3 2 3 2 3" xfId="2461"/>
    <cellStyle name="Calculation 2 3 3 2 3 3" xfId="2462"/>
    <cellStyle name="Calculation 2 3 3 2 3 3 2" xfId="2463"/>
    <cellStyle name="Calculation 2 3 3 2 3 3 3" xfId="2464"/>
    <cellStyle name="Calculation 2 3 3 2 3 4" xfId="2465"/>
    <cellStyle name="Calculation 2 3 3 2 3 4 2" xfId="2466"/>
    <cellStyle name="Calculation 2 3 3 2 3 4 3" xfId="2467"/>
    <cellStyle name="Calculation 2 3 3 2 3 5" xfId="2468"/>
    <cellStyle name="Calculation 2 3 3 2 3 5 2" xfId="2469"/>
    <cellStyle name="Calculation 2 3 3 2 3 5 3" xfId="2470"/>
    <cellStyle name="Calculation 2 3 3 2 3 6" xfId="2471"/>
    <cellStyle name="Calculation 2 3 3 2 3 6 2" xfId="2472"/>
    <cellStyle name="Calculation 2 3 3 2 3 6 3" xfId="2473"/>
    <cellStyle name="Calculation 2 3 3 2 3 7" xfId="2474"/>
    <cellStyle name="Calculation 2 3 3 2 3 8" xfId="2475"/>
    <cellStyle name="Calculation 2 3 3 2 3 9" xfId="2476"/>
    <cellStyle name="Calculation 2 3 3 2 4" xfId="2477"/>
    <cellStyle name="Calculation 2 3 3 2 4 2" xfId="2478"/>
    <cellStyle name="Calculation 2 3 3 2 4 2 2" xfId="2479"/>
    <cellStyle name="Calculation 2 3 3 2 4 2 3" xfId="2480"/>
    <cellStyle name="Calculation 2 3 3 2 4 3" xfId="2481"/>
    <cellStyle name="Calculation 2 3 3 2 4 3 2" xfId="2482"/>
    <cellStyle name="Calculation 2 3 3 2 4 3 3" xfId="2483"/>
    <cellStyle name="Calculation 2 3 3 2 4 4" xfId="2484"/>
    <cellStyle name="Calculation 2 3 3 2 4 4 2" xfId="2485"/>
    <cellStyle name="Calculation 2 3 3 2 4 4 3" xfId="2486"/>
    <cellStyle name="Calculation 2 3 3 2 4 5" xfId="2487"/>
    <cellStyle name="Calculation 2 3 3 2 4 5 2" xfId="2488"/>
    <cellStyle name="Calculation 2 3 3 2 4 5 3" xfId="2489"/>
    <cellStyle name="Calculation 2 3 3 2 4 6" xfId="2490"/>
    <cellStyle name="Calculation 2 3 3 2 4 6 2" xfId="2491"/>
    <cellStyle name="Calculation 2 3 3 2 4 6 3" xfId="2492"/>
    <cellStyle name="Calculation 2 3 3 2 4 7" xfId="2493"/>
    <cellStyle name="Calculation 2 3 3 2 4 8" xfId="2494"/>
    <cellStyle name="Calculation 2 3 3 2 4 9" xfId="2495"/>
    <cellStyle name="Calculation 2 3 3 2 5" xfId="2496"/>
    <cellStyle name="Calculation 2 3 3 2 5 2" xfId="2497"/>
    <cellStyle name="Calculation 2 3 3 2 5 2 2" xfId="2498"/>
    <cellStyle name="Calculation 2 3 3 2 5 2 3" xfId="2499"/>
    <cellStyle name="Calculation 2 3 3 2 5 3" xfId="2500"/>
    <cellStyle name="Calculation 2 3 3 2 5 3 2" xfId="2501"/>
    <cellStyle name="Calculation 2 3 3 2 5 3 3" xfId="2502"/>
    <cellStyle name="Calculation 2 3 3 2 5 4" xfId="2503"/>
    <cellStyle name="Calculation 2 3 3 2 5 4 2" xfId="2504"/>
    <cellStyle name="Calculation 2 3 3 2 5 4 3" xfId="2505"/>
    <cellStyle name="Calculation 2 3 3 2 5 5" xfId="2506"/>
    <cellStyle name="Calculation 2 3 3 2 5 5 2" xfId="2507"/>
    <cellStyle name="Calculation 2 3 3 2 5 5 3" xfId="2508"/>
    <cellStyle name="Calculation 2 3 3 2 5 6" xfId="2509"/>
    <cellStyle name="Calculation 2 3 3 2 5 6 2" xfId="2510"/>
    <cellStyle name="Calculation 2 3 3 2 5 6 3" xfId="2511"/>
    <cellStyle name="Calculation 2 3 3 2 5 7" xfId="2512"/>
    <cellStyle name="Calculation 2 3 3 2 5 8" xfId="2513"/>
    <cellStyle name="Calculation 2 3 3 2 5 9" xfId="2514"/>
    <cellStyle name="Calculation 2 3 3 2 6" xfId="2515"/>
    <cellStyle name="Calculation 2 3 3 2 6 2" xfId="2516"/>
    <cellStyle name="Calculation 2 3 3 2 6 2 2" xfId="2517"/>
    <cellStyle name="Calculation 2 3 3 2 6 2 3" xfId="2518"/>
    <cellStyle name="Calculation 2 3 3 2 6 3" xfId="2519"/>
    <cellStyle name="Calculation 2 3 3 2 6 3 2" xfId="2520"/>
    <cellStyle name="Calculation 2 3 3 2 6 3 3" xfId="2521"/>
    <cellStyle name="Calculation 2 3 3 2 6 4" xfId="2522"/>
    <cellStyle name="Calculation 2 3 3 2 6 4 2" xfId="2523"/>
    <cellStyle name="Calculation 2 3 3 2 6 4 3" xfId="2524"/>
    <cellStyle name="Calculation 2 3 3 2 6 5" xfId="2525"/>
    <cellStyle name="Calculation 2 3 3 2 6 5 2" xfId="2526"/>
    <cellStyle name="Calculation 2 3 3 2 6 5 3" xfId="2527"/>
    <cellStyle name="Calculation 2 3 3 2 6 6" xfId="2528"/>
    <cellStyle name="Calculation 2 3 3 2 6 6 2" xfId="2529"/>
    <cellStyle name="Calculation 2 3 3 2 6 6 3" xfId="2530"/>
    <cellStyle name="Calculation 2 3 3 2 6 7" xfId="2531"/>
    <cellStyle name="Calculation 2 3 3 2 6 8" xfId="2532"/>
    <cellStyle name="Calculation 2 3 3 2 6 9" xfId="2533"/>
    <cellStyle name="Calculation 2 3 3 2 7" xfId="2534"/>
    <cellStyle name="Calculation 2 3 3 2 7 2" xfId="2535"/>
    <cellStyle name="Calculation 2 3 3 2 7 2 2" xfId="2536"/>
    <cellStyle name="Calculation 2 3 3 2 7 2 3" xfId="2537"/>
    <cellStyle name="Calculation 2 3 3 2 7 3" xfId="2538"/>
    <cellStyle name="Calculation 2 3 3 2 7 3 2" xfId="2539"/>
    <cellStyle name="Calculation 2 3 3 2 7 3 3" xfId="2540"/>
    <cellStyle name="Calculation 2 3 3 2 7 4" xfId="2541"/>
    <cellStyle name="Calculation 2 3 3 2 7 4 2" xfId="2542"/>
    <cellStyle name="Calculation 2 3 3 2 7 4 3" xfId="2543"/>
    <cellStyle name="Calculation 2 3 3 2 7 5" xfId="2544"/>
    <cellStyle name="Calculation 2 3 3 2 7 5 2" xfId="2545"/>
    <cellStyle name="Calculation 2 3 3 2 7 5 3" xfId="2546"/>
    <cellStyle name="Calculation 2 3 3 2 7 6" xfId="2547"/>
    <cellStyle name="Calculation 2 3 3 2 7 6 2" xfId="2548"/>
    <cellStyle name="Calculation 2 3 3 2 7 6 3" xfId="2549"/>
    <cellStyle name="Calculation 2 3 3 2 7 7" xfId="2550"/>
    <cellStyle name="Calculation 2 3 3 2 7 8" xfId="2551"/>
    <cellStyle name="Calculation 2 3 3 2 7 9" xfId="2552"/>
    <cellStyle name="Calculation 2 3 3 2 8" xfId="2553"/>
    <cellStyle name="Calculation 2 3 3 2 8 2" xfId="2554"/>
    <cellStyle name="Calculation 2 3 3 2 8 2 2" xfId="2555"/>
    <cellStyle name="Calculation 2 3 3 2 8 2 3" xfId="2556"/>
    <cellStyle name="Calculation 2 3 3 2 8 3" xfId="2557"/>
    <cellStyle name="Calculation 2 3 3 2 8 3 2" xfId="2558"/>
    <cellStyle name="Calculation 2 3 3 2 8 3 3" xfId="2559"/>
    <cellStyle name="Calculation 2 3 3 2 8 4" xfId="2560"/>
    <cellStyle name="Calculation 2 3 3 2 8 4 2" xfId="2561"/>
    <cellStyle name="Calculation 2 3 3 2 8 4 3" xfId="2562"/>
    <cellStyle name="Calculation 2 3 3 2 8 5" xfId="2563"/>
    <cellStyle name="Calculation 2 3 3 2 8 5 2" xfId="2564"/>
    <cellStyle name="Calculation 2 3 3 2 8 5 3" xfId="2565"/>
    <cellStyle name="Calculation 2 3 3 2 8 6" xfId="2566"/>
    <cellStyle name="Calculation 2 3 3 2 8 6 2" xfId="2567"/>
    <cellStyle name="Calculation 2 3 3 2 8 6 3" xfId="2568"/>
    <cellStyle name="Calculation 2 3 3 2 8 7" xfId="2569"/>
    <cellStyle name="Calculation 2 3 3 2 8 8" xfId="2570"/>
    <cellStyle name="Calculation 2 3 3 2 8 9" xfId="2571"/>
    <cellStyle name="Calculation 2 3 3 2 9" xfId="2572"/>
    <cellStyle name="Calculation 2 3 3 2 9 2" xfId="2573"/>
    <cellStyle name="Calculation 2 3 3 2 9 2 2" xfId="2574"/>
    <cellStyle name="Calculation 2 3 3 2 9 2 3" xfId="2575"/>
    <cellStyle name="Calculation 2 3 3 2 9 3" xfId="2576"/>
    <cellStyle name="Calculation 2 3 3 2 9 3 2" xfId="2577"/>
    <cellStyle name="Calculation 2 3 3 2 9 3 3" xfId="2578"/>
    <cellStyle name="Calculation 2 3 3 2 9 4" xfId="2579"/>
    <cellStyle name="Calculation 2 3 3 2 9 4 2" xfId="2580"/>
    <cellStyle name="Calculation 2 3 3 2 9 4 3" xfId="2581"/>
    <cellStyle name="Calculation 2 3 3 2 9 5" xfId="2582"/>
    <cellStyle name="Calculation 2 3 3 2 9 5 2" xfId="2583"/>
    <cellStyle name="Calculation 2 3 3 2 9 5 3" xfId="2584"/>
    <cellStyle name="Calculation 2 3 3 2 9 6" xfId="2585"/>
    <cellStyle name="Calculation 2 3 3 2 9 6 2" xfId="2586"/>
    <cellStyle name="Calculation 2 3 3 2 9 6 3" xfId="2587"/>
    <cellStyle name="Calculation 2 3 3 2 9 7" xfId="2588"/>
    <cellStyle name="Calculation 2 3 3 2 9 8" xfId="2589"/>
    <cellStyle name="Calculation 2 3 3 3" xfId="2590"/>
    <cellStyle name="Calculation 2 3 3 3 10" xfId="2591"/>
    <cellStyle name="Calculation 2 3 3 3 11" xfId="2592"/>
    <cellStyle name="Calculation 2 3 3 3 2" xfId="2593"/>
    <cellStyle name="Calculation 2 3 3 3 2 2" xfId="2594"/>
    <cellStyle name="Calculation 2 3 3 3 2 3" xfId="2595"/>
    <cellStyle name="Calculation 2 3 3 3 2 4" xfId="2596"/>
    <cellStyle name="Calculation 2 3 3 3 3" xfId="2597"/>
    <cellStyle name="Calculation 2 3 3 3 3 2" xfId="2598"/>
    <cellStyle name="Calculation 2 3 3 3 3 3" xfId="2599"/>
    <cellStyle name="Calculation 2 3 3 3 3 4" xfId="2600"/>
    <cellStyle name="Calculation 2 3 3 3 4" xfId="2601"/>
    <cellStyle name="Calculation 2 3 3 3 4 2" xfId="2602"/>
    <cellStyle name="Calculation 2 3 3 3 4 3" xfId="2603"/>
    <cellStyle name="Calculation 2 3 3 3 4 4" xfId="2604"/>
    <cellStyle name="Calculation 2 3 3 3 5" xfId="2605"/>
    <cellStyle name="Calculation 2 3 3 3 5 2" xfId="2606"/>
    <cellStyle name="Calculation 2 3 3 3 5 3" xfId="2607"/>
    <cellStyle name="Calculation 2 3 3 3 5 4" xfId="2608"/>
    <cellStyle name="Calculation 2 3 3 3 6" xfId="2609"/>
    <cellStyle name="Calculation 2 3 3 3 6 2" xfId="2610"/>
    <cellStyle name="Calculation 2 3 3 3 6 3" xfId="2611"/>
    <cellStyle name="Calculation 2 3 3 3 6 4" xfId="2612"/>
    <cellStyle name="Calculation 2 3 3 3 7" xfId="2613"/>
    <cellStyle name="Calculation 2 3 3 3 8" xfId="2614"/>
    <cellStyle name="Calculation 2 3 3 3 9" xfId="2615"/>
    <cellStyle name="Calculation 2 3 3 4" xfId="2616"/>
    <cellStyle name="Calculation 2 3 3 4 10" xfId="2617"/>
    <cellStyle name="Calculation 2 3 3 4 2" xfId="2618"/>
    <cellStyle name="Calculation 2 3 3 4 2 2" xfId="2619"/>
    <cellStyle name="Calculation 2 3 3 4 2 3" xfId="2620"/>
    <cellStyle name="Calculation 2 3 3 4 2 4" xfId="2621"/>
    <cellStyle name="Calculation 2 3 3 4 3" xfId="2622"/>
    <cellStyle name="Calculation 2 3 3 4 3 2" xfId="2623"/>
    <cellStyle name="Calculation 2 3 3 4 3 3" xfId="2624"/>
    <cellStyle name="Calculation 2 3 3 4 3 4" xfId="2625"/>
    <cellStyle name="Calculation 2 3 3 4 4" xfId="2626"/>
    <cellStyle name="Calculation 2 3 3 4 4 2" xfId="2627"/>
    <cellStyle name="Calculation 2 3 3 4 4 3" xfId="2628"/>
    <cellStyle name="Calculation 2 3 3 4 4 4" xfId="2629"/>
    <cellStyle name="Calculation 2 3 3 4 5" xfId="2630"/>
    <cellStyle name="Calculation 2 3 3 4 5 2" xfId="2631"/>
    <cellStyle name="Calculation 2 3 3 4 5 3" xfId="2632"/>
    <cellStyle name="Calculation 2 3 3 4 5 4" xfId="2633"/>
    <cellStyle name="Calculation 2 3 3 4 6" xfId="2634"/>
    <cellStyle name="Calculation 2 3 3 4 6 2" xfId="2635"/>
    <cellStyle name="Calculation 2 3 3 4 6 3" xfId="2636"/>
    <cellStyle name="Calculation 2 3 3 4 6 4" xfId="2637"/>
    <cellStyle name="Calculation 2 3 3 4 7" xfId="2638"/>
    <cellStyle name="Calculation 2 3 3 4 8" xfId="2639"/>
    <cellStyle name="Calculation 2 3 3 4 9" xfId="2640"/>
    <cellStyle name="Calculation 2 3 3 5" xfId="2641"/>
    <cellStyle name="Calculation 2 3 3 5 2" xfId="2642"/>
    <cellStyle name="Calculation 2 3 3 5 2 2" xfId="2643"/>
    <cellStyle name="Calculation 2 3 3 5 2 3" xfId="2644"/>
    <cellStyle name="Calculation 2 3 3 5 3" xfId="2645"/>
    <cellStyle name="Calculation 2 3 3 5 3 2" xfId="2646"/>
    <cellStyle name="Calculation 2 3 3 5 3 3" xfId="2647"/>
    <cellStyle name="Calculation 2 3 3 5 4" xfId="2648"/>
    <cellStyle name="Calculation 2 3 3 5 4 2" xfId="2649"/>
    <cellStyle name="Calculation 2 3 3 5 4 3" xfId="2650"/>
    <cellStyle name="Calculation 2 3 3 5 5" xfId="2651"/>
    <cellStyle name="Calculation 2 3 3 5 5 2" xfId="2652"/>
    <cellStyle name="Calculation 2 3 3 5 5 3" xfId="2653"/>
    <cellStyle name="Calculation 2 3 3 5 6" xfId="2654"/>
    <cellStyle name="Calculation 2 3 3 5 6 2" xfId="2655"/>
    <cellStyle name="Calculation 2 3 3 5 6 3" xfId="2656"/>
    <cellStyle name="Calculation 2 3 3 5 7" xfId="2657"/>
    <cellStyle name="Calculation 2 3 3 5 8" xfId="2658"/>
    <cellStyle name="Calculation 2 3 3 5 9" xfId="2659"/>
    <cellStyle name="Calculation 2 3 3 6" xfId="2660"/>
    <cellStyle name="Calculation 2 3 3 6 2" xfId="2661"/>
    <cellStyle name="Calculation 2 3 3 6 2 2" xfId="2662"/>
    <cellStyle name="Calculation 2 3 3 6 2 3" xfId="2663"/>
    <cellStyle name="Calculation 2 3 3 6 3" xfId="2664"/>
    <cellStyle name="Calculation 2 3 3 6 3 2" xfId="2665"/>
    <cellStyle name="Calculation 2 3 3 6 3 3" xfId="2666"/>
    <cellStyle name="Calculation 2 3 3 6 4" xfId="2667"/>
    <cellStyle name="Calculation 2 3 3 6 4 2" xfId="2668"/>
    <cellStyle name="Calculation 2 3 3 6 4 3" xfId="2669"/>
    <cellStyle name="Calculation 2 3 3 6 5" xfId="2670"/>
    <cellStyle name="Calculation 2 3 3 6 5 2" xfId="2671"/>
    <cellStyle name="Calculation 2 3 3 6 5 3" xfId="2672"/>
    <cellStyle name="Calculation 2 3 3 6 6" xfId="2673"/>
    <cellStyle name="Calculation 2 3 3 6 6 2" xfId="2674"/>
    <cellStyle name="Calculation 2 3 3 6 6 3" xfId="2675"/>
    <cellStyle name="Calculation 2 3 3 6 7" xfId="2676"/>
    <cellStyle name="Calculation 2 3 3 6 8" xfId="2677"/>
    <cellStyle name="Calculation 2 3 3 6 9" xfId="2678"/>
    <cellStyle name="Calculation 2 3 3 7" xfId="2679"/>
    <cellStyle name="Calculation 2 3 3 7 2" xfId="2680"/>
    <cellStyle name="Calculation 2 3 3 7 2 2" xfId="2681"/>
    <cellStyle name="Calculation 2 3 3 7 2 3" xfId="2682"/>
    <cellStyle name="Calculation 2 3 3 7 3" xfId="2683"/>
    <cellStyle name="Calculation 2 3 3 7 3 2" xfId="2684"/>
    <cellStyle name="Calculation 2 3 3 7 3 3" xfId="2685"/>
    <cellStyle name="Calculation 2 3 3 7 4" xfId="2686"/>
    <cellStyle name="Calculation 2 3 3 7 4 2" xfId="2687"/>
    <cellStyle name="Calculation 2 3 3 7 4 3" xfId="2688"/>
    <cellStyle name="Calculation 2 3 3 7 5" xfId="2689"/>
    <cellStyle name="Calculation 2 3 3 7 5 2" xfId="2690"/>
    <cellStyle name="Calculation 2 3 3 7 5 3" xfId="2691"/>
    <cellStyle name="Calculation 2 3 3 7 6" xfId="2692"/>
    <cellStyle name="Calculation 2 3 3 7 6 2" xfId="2693"/>
    <cellStyle name="Calculation 2 3 3 7 6 3" xfId="2694"/>
    <cellStyle name="Calculation 2 3 3 7 7" xfId="2695"/>
    <cellStyle name="Calculation 2 3 3 7 8" xfId="2696"/>
    <cellStyle name="Calculation 2 3 3 7 9" xfId="2697"/>
    <cellStyle name="Calculation 2 3 3 8" xfId="2698"/>
    <cellStyle name="Calculation 2 3 3 8 2" xfId="2699"/>
    <cellStyle name="Calculation 2 3 3 8 2 2" xfId="2700"/>
    <cellStyle name="Calculation 2 3 3 8 2 3" xfId="2701"/>
    <cellStyle name="Calculation 2 3 3 8 3" xfId="2702"/>
    <cellStyle name="Calculation 2 3 3 8 3 2" xfId="2703"/>
    <cellStyle name="Calculation 2 3 3 8 3 3" xfId="2704"/>
    <cellStyle name="Calculation 2 3 3 8 4" xfId="2705"/>
    <cellStyle name="Calculation 2 3 3 8 4 2" xfId="2706"/>
    <cellStyle name="Calculation 2 3 3 8 4 3" xfId="2707"/>
    <cellStyle name="Calculation 2 3 3 8 5" xfId="2708"/>
    <cellStyle name="Calculation 2 3 3 8 5 2" xfId="2709"/>
    <cellStyle name="Calculation 2 3 3 8 5 3" xfId="2710"/>
    <cellStyle name="Calculation 2 3 3 8 6" xfId="2711"/>
    <cellStyle name="Calculation 2 3 3 8 6 2" xfId="2712"/>
    <cellStyle name="Calculation 2 3 3 8 6 3" xfId="2713"/>
    <cellStyle name="Calculation 2 3 3 8 7" xfId="2714"/>
    <cellStyle name="Calculation 2 3 3 8 8" xfId="2715"/>
    <cellStyle name="Calculation 2 3 3 8 9" xfId="2716"/>
    <cellStyle name="Calculation 2 3 3 9" xfId="2717"/>
    <cellStyle name="Calculation 2 3 3 9 2" xfId="2718"/>
    <cellStyle name="Calculation 2 3 3 9 2 2" xfId="2719"/>
    <cellStyle name="Calculation 2 3 3 9 2 3" xfId="2720"/>
    <cellStyle name="Calculation 2 3 3 9 3" xfId="2721"/>
    <cellStyle name="Calculation 2 3 3 9 3 2" xfId="2722"/>
    <cellStyle name="Calculation 2 3 3 9 3 3" xfId="2723"/>
    <cellStyle name="Calculation 2 3 3 9 4" xfId="2724"/>
    <cellStyle name="Calculation 2 3 3 9 4 2" xfId="2725"/>
    <cellStyle name="Calculation 2 3 3 9 4 3" xfId="2726"/>
    <cellStyle name="Calculation 2 3 3 9 5" xfId="2727"/>
    <cellStyle name="Calculation 2 3 3 9 5 2" xfId="2728"/>
    <cellStyle name="Calculation 2 3 3 9 5 3" xfId="2729"/>
    <cellStyle name="Calculation 2 3 3 9 6" xfId="2730"/>
    <cellStyle name="Calculation 2 3 3 9 6 2" xfId="2731"/>
    <cellStyle name="Calculation 2 3 3 9 6 3" xfId="2732"/>
    <cellStyle name="Calculation 2 3 3 9 7" xfId="2733"/>
    <cellStyle name="Calculation 2 3 3 9 8" xfId="2734"/>
    <cellStyle name="Calculation 2 3 3 9 9" xfId="2735"/>
    <cellStyle name="Calculation 2 3 4" xfId="2736"/>
    <cellStyle name="Calculation 2 3 4 10" xfId="2737"/>
    <cellStyle name="Calculation 2 3 4 10 2" xfId="2738"/>
    <cellStyle name="Calculation 2 3 4 10 2 2" xfId="2739"/>
    <cellStyle name="Calculation 2 3 4 10 2 3" xfId="2740"/>
    <cellStyle name="Calculation 2 3 4 10 3" xfId="2741"/>
    <cellStyle name="Calculation 2 3 4 10 3 2" xfId="2742"/>
    <cellStyle name="Calculation 2 3 4 10 3 3" xfId="2743"/>
    <cellStyle name="Calculation 2 3 4 10 4" xfId="2744"/>
    <cellStyle name="Calculation 2 3 4 10 4 2" xfId="2745"/>
    <cellStyle name="Calculation 2 3 4 10 4 3" xfId="2746"/>
    <cellStyle name="Calculation 2 3 4 10 5" xfId="2747"/>
    <cellStyle name="Calculation 2 3 4 10 5 2" xfId="2748"/>
    <cellStyle name="Calculation 2 3 4 10 5 3" xfId="2749"/>
    <cellStyle name="Calculation 2 3 4 10 6" xfId="2750"/>
    <cellStyle name="Calculation 2 3 4 10 6 2" xfId="2751"/>
    <cellStyle name="Calculation 2 3 4 10 6 3" xfId="2752"/>
    <cellStyle name="Calculation 2 3 4 10 7" xfId="2753"/>
    <cellStyle name="Calculation 2 3 4 10 8" xfId="2754"/>
    <cellStyle name="Calculation 2 3 4 11" xfId="2755"/>
    <cellStyle name="Calculation 2 3 4 11 2" xfId="2756"/>
    <cellStyle name="Calculation 2 3 4 11 2 2" xfId="2757"/>
    <cellStyle name="Calculation 2 3 4 11 2 3" xfId="2758"/>
    <cellStyle name="Calculation 2 3 4 11 3" xfId="2759"/>
    <cellStyle name="Calculation 2 3 4 11 3 2" xfId="2760"/>
    <cellStyle name="Calculation 2 3 4 11 3 3" xfId="2761"/>
    <cellStyle name="Calculation 2 3 4 11 4" xfId="2762"/>
    <cellStyle name="Calculation 2 3 4 11 4 2" xfId="2763"/>
    <cellStyle name="Calculation 2 3 4 11 4 3" xfId="2764"/>
    <cellStyle name="Calculation 2 3 4 11 5" xfId="2765"/>
    <cellStyle name="Calculation 2 3 4 11 5 2" xfId="2766"/>
    <cellStyle name="Calculation 2 3 4 11 5 3" xfId="2767"/>
    <cellStyle name="Calculation 2 3 4 11 6" xfId="2768"/>
    <cellStyle name="Calculation 2 3 4 11 6 2" xfId="2769"/>
    <cellStyle name="Calculation 2 3 4 11 6 3" xfId="2770"/>
    <cellStyle name="Calculation 2 3 4 11 7" xfId="2771"/>
    <cellStyle name="Calculation 2 3 4 11 8" xfId="2772"/>
    <cellStyle name="Calculation 2 3 4 12" xfId="2773"/>
    <cellStyle name="Calculation 2 3 4 12 2" xfId="2774"/>
    <cellStyle name="Calculation 2 3 4 12 2 2" xfId="2775"/>
    <cellStyle name="Calculation 2 3 4 12 2 3" xfId="2776"/>
    <cellStyle name="Calculation 2 3 4 12 3" xfId="2777"/>
    <cellStyle name="Calculation 2 3 4 12 3 2" xfId="2778"/>
    <cellStyle name="Calculation 2 3 4 12 3 3" xfId="2779"/>
    <cellStyle name="Calculation 2 3 4 12 4" xfId="2780"/>
    <cellStyle name="Calculation 2 3 4 12 4 2" xfId="2781"/>
    <cellStyle name="Calculation 2 3 4 12 4 3" xfId="2782"/>
    <cellStyle name="Calculation 2 3 4 12 5" xfId="2783"/>
    <cellStyle name="Calculation 2 3 4 12 5 2" xfId="2784"/>
    <cellStyle name="Calculation 2 3 4 12 5 3" xfId="2785"/>
    <cellStyle name="Calculation 2 3 4 12 6" xfId="2786"/>
    <cellStyle name="Calculation 2 3 4 12 6 2" xfId="2787"/>
    <cellStyle name="Calculation 2 3 4 12 6 3" xfId="2788"/>
    <cellStyle name="Calculation 2 3 4 12 7" xfId="2789"/>
    <cellStyle name="Calculation 2 3 4 12 8" xfId="2790"/>
    <cellStyle name="Calculation 2 3 4 13" xfId="2791"/>
    <cellStyle name="Calculation 2 3 4 13 2" xfId="2792"/>
    <cellStyle name="Calculation 2 3 4 13 2 2" xfId="2793"/>
    <cellStyle name="Calculation 2 3 4 13 2 3" xfId="2794"/>
    <cellStyle name="Calculation 2 3 4 13 3" xfId="2795"/>
    <cellStyle name="Calculation 2 3 4 13 3 2" xfId="2796"/>
    <cellStyle name="Calculation 2 3 4 13 3 3" xfId="2797"/>
    <cellStyle name="Calculation 2 3 4 13 4" xfId="2798"/>
    <cellStyle name="Calculation 2 3 4 13 4 2" xfId="2799"/>
    <cellStyle name="Calculation 2 3 4 13 4 3" xfId="2800"/>
    <cellStyle name="Calculation 2 3 4 13 5" xfId="2801"/>
    <cellStyle name="Calculation 2 3 4 13 5 2" xfId="2802"/>
    <cellStyle name="Calculation 2 3 4 13 5 3" xfId="2803"/>
    <cellStyle name="Calculation 2 3 4 13 6" xfId="2804"/>
    <cellStyle name="Calculation 2 3 4 13 6 2" xfId="2805"/>
    <cellStyle name="Calculation 2 3 4 13 6 3" xfId="2806"/>
    <cellStyle name="Calculation 2 3 4 13 7" xfId="2807"/>
    <cellStyle name="Calculation 2 3 4 13 8" xfId="2808"/>
    <cellStyle name="Calculation 2 3 4 14" xfId="2809"/>
    <cellStyle name="Calculation 2 3 4 14 2" xfId="2810"/>
    <cellStyle name="Calculation 2 3 4 14 2 2" xfId="2811"/>
    <cellStyle name="Calculation 2 3 4 14 2 3" xfId="2812"/>
    <cellStyle name="Calculation 2 3 4 14 3" xfId="2813"/>
    <cellStyle name="Calculation 2 3 4 14 3 2" xfId="2814"/>
    <cellStyle name="Calculation 2 3 4 14 3 3" xfId="2815"/>
    <cellStyle name="Calculation 2 3 4 14 4" xfId="2816"/>
    <cellStyle name="Calculation 2 3 4 14 4 2" xfId="2817"/>
    <cellStyle name="Calculation 2 3 4 14 4 3" xfId="2818"/>
    <cellStyle name="Calculation 2 3 4 14 5" xfId="2819"/>
    <cellStyle name="Calculation 2 3 4 14 5 2" xfId="2820"/>
    <cellStyle name="Calculation 2 3 4 14 5 3" xfId="2821"/>
    <cellStyle name="Calculation 2 3 4 14 6" xfId="2822"/>
    <cellStyle name="Calculation 2 3 4 14 6 2" xfId="2823"/>
    <cellStyle name="Calculation 2 3 4 14 6 3" xfId="2824"/>
    <cellStyle name="Calculation 2 3 4 14 7" xfId="2825"/>
    <cellStyle name="Calculation 2 3 4 14 8" xfId="2826"/>
    <cellStyle name="Calculation 2 3 4 15" xfId="2827"/>
    <cellStyle name="Calculation 2 3 4 15 2" xfId="2828"/>
    <cellStyle name="Calculation 2 3 4 15 3" xfId="2829"/>
    <cellStyle name="Calculation 2 3 4 16" xfId="2830"/>
    <cellStyle name="Calculation 2 3 4 2" xfId="2831"/>
    <cellStyle name="Calculation 2 3 4 2 2" xfId="2832"/>
    <cellStyle name="Calculation 2 3 4 2 2 2" xfId="2833"/>
    <cellStyle name="Calculation 2 3 4 2 2 3" xfId="2834"/>
    <cellStyle name="Calculation 2 3 4 2 3" xfId="2835"/>
    <cellStyle name="Calculation 2 3 4 2 3 2" xfId="2836"/>
    <cellStyle name="Calculation 2 3 4 2 3 3" xfId="2837"/>
    <cellStyle name="Calculation 2 3 4 2 4" xfId="2838"/>
    <cellStyle name="Calculation 2 3 4 2 4 2" xfId="2839"/>
    <cellStyle name="Calculation 2 3 4 2 4 3" xfId="2840"/>
    <cellStyle name="Calculation 2 3 4 2 5" xfId="2841"/>
    <cellStyle name="Calculation 2 3 4 2 5 2" xfId="2842"/>
    <cellStyle name="Calculation 2 3 4 2 5 3" xfId="2843"/>
    <cellStyle name="Calculation 2 3 4 2 6" xfId="2844"/>
    <cellStyle name="Calculation 2 3 4 2 6 2" xfId="2845"/>
    <cellStyle name="Calculation 2 3 4 2 6 3" xfId="2846"/>
    <cellStyle name="Calculation 2 3 4 2 7" xfId="2847"/>
    <cellStyle name="Calculation 2 3 4 2 8" xfId="2848"/>
    <cellStyle name="Calculation 2 3 4 2 9" xfId="2849"/>
    <cellStyle name="Calculation 2 3 4 3" xfId="2850"/>
    <cellStyle name="Calculation 2 3 4 3 2" xfId="2851"/>
    <cellStyle name="Calculation 2 3 4 3 2 2" xfId="2852"/>
    <cellStyle name="Calculation 2 3 4 3 2 3" xfId="2853"/>
    <cellStyle name="Calculation 2 3 4 3 3" xfId="2854"/>
    <cellStyle name="Calculation 2 3 4 3 3 2" xfId="2855"/>
    <cellStyle name="Calculation 2 3 4 3 3 3" xfId="2856"/>
    <cellStyle name="Calculation 2 3 4 3 4" xfId="2857"/>
    <cellStyle name="Calculation 2 3 4 3 4 2" xfId="2858"/>
    <cellStyle name="Calculation 2 3 4 3 4 3" xfId="2859"/>
    <cellStyle name="Calculation 2 3 4 3 5" xfId="2860"/>
    <cellStyle name="Calculation 2 3 4 3 5 2" xfId="2861"/>
    <cellStyle name="Calculation 2 3 4 3 5 3" xfId="2862"/>
    <cellStyle name="Calculation 2 3 4 3 6" xfId="2863"/>
    <cellStyle name="Calculation 2 3 4 3 6 2" xfId="2864"/>
    <cellStyle name="Calculation 2 3 4 3 6 3" xfId="2865"/>
    <cellStyle name="Calculation 2 3 4 3 7" xfId="2866"/>
    <cellStyle name="Calculation 2 3 4 3 8" xfId="2867"/>
    <cellStyle name="Calculation 2 3 4 3 9" xfId="2868"/>
    <cellStyle name="Calculation 2 3 4 4" xfId="2869"/>
    <cellStyle name="Calculation 2 3 4 4 2" xfId="2870"/>
    <cellStyle name="Calculation 2 3 4 4 2 2" xfId="2871"/>
    <cellStyle name="Calculation 2 3 4 4 2 3" xfId="2872"/>
    <cellStyle name="Calculation 2 3 4 4 3" xfId="2873"/>
    <cellStyle name="Calculation 2 3 4 4 3 2" xfId="2874"/>
    <cellStyle name="Calculation 2 3 4 4 3 3" xfId="2875"/>
    <cellStyle name="Calculation 2 3 4 4 4" xfId="2876"/>
    <cellStyle name="Calculation 2 3 4 4 4 2" xfId="2877"/>
    <cellStyle name="Calculation 2 3 4 4 4 3" xfId="2878"/>
    <cellStyle name="Calculation 2 3 4 4 5" xfId="2879"/>
    <cellStyle name="Calculation 2 3 4 4 5 2" xfId="2880"/>
    <cellStyle name="Calculation 2 3 4 4 5 3" xfId="2881"/>
    <cellStyle name="Calculation 2 3 4 4 6" xfId="2882"/>
    <cellStyle name="Calculation 2 3 4 4 6 2" xfId="2883"/>
    <cellStyle name="Calculation 2 3 4 4 6 3" xfId="2884"/>
    <cellStyle name="Calculation 2 3 4 4 7" xfId="2885"/>
    <cellStyle name="Calculation 2 3 4 4 8" xfId="2886"/>
    <cellStyle name="Calculation 2 3 4 4 9" xfId="2887"/>
    <cellStyle name="Calculation 2 3 4 5" xfId="2888"/>
    <cellStyle name="Calculation 2 3 4 5 2" xfId="2889"/>
    <cellStyle name="Calculation 2 3 4 5 2 2" xfId="2890"/>
    <cellStyle name="Calculation 2 3 4 5 2 3" xfId="2891"/>
    <cellStyle name="Calculation 2 3 4 5 3" xfId="2892"/>
    <cellStyle name="Calculation 2 3 4 5 3 2" xfId="2893"/>
    <cellStyle name="Calculation 2 3 4 5 3 3" xfId="2894"/>
    <cellStyle name="Calculation 2 3 4 5 4" xfId="2895"/>
    <cellStyle name="Calculation 2 3 4 5 4 2" xfId="2896"/>
    <cellStyle name="Calculation 2 3 4 5 4 3" xfId="2897"/>
    <cellStyle name="Calculation 2 3 4 5 5" xfId="2898"/>
    <cellStyle name="Calculation 2 3 4 5 5 2" xfId="2899"/>
    <cellStyle name="Calculation 2 3 4 5 5 3" xfId="2900"/>
    <cellStyle name="Calculation 2 3 4 5 6" xfId="2901"/>
    <cellStyle name="Calculation 2 3 4 5 6 2" xfId="2902"/>
    <cellStyle name="Calculation 2 3 4 5 6 3" xfId="2903"/>
    <cellStyle name="Calculation 2 3 4 5 7" xfId="2904"/>
    <cellStyle name="Calculation 2 3 4 5 8" xfId="2905"/>
    <cellStyle name="Calculation 2 3 4 5 9" xfId="2906"/>
    <cellStyle name="Calculation 2 3 4 6" xfId="2907"/>
    <cellStyle name="Calculation 2 3 4 6 2" xfId="2908"/>
    <cellStyle name="Calculation 2 3 4 6 2 2" xfId="2909"/>
    <cellStyle name="Calculation 2 3 4 6 2 3" xfId="2910"/>
    <cellStyle name="Calculation 2 3 4 6 3" xfId="2911"/>
    <cellStyle name="Calculation 2 3 4 6 3 2" xfId="2912"/>
    <cellStyle name="Calculation 2 3 4 6 3 3" xfId="2913"/>
    <cellStyle name="Calculation 2 3 4 6 4" xfId="2914"/>
    <cellStyle name="Calculation 2 3 4 6 4 2" xfId="2915"/>
    <cellStyle name="Calculation 2 3 4 6 4 3" xfId="2916"/>
    <cellStyle name="Calculation 2 3 4 6 5" xfId="2917"/>
    <cellStyle name="Calculation 2 3 4 6 5 2" xfId="2918"/>
    <cellStyle name="Calculation 2 3 4 6 5 3" xfId="2919"/>
    <cellStyle name="Calculation 2 3 4 6 6" xfId="2920"/>
    <cellStyle name="Calculation 2 3 4 6 6 2" xfId="2921"/>
    <cellStyle name="Calculation 2 3 4 6 6 3" xfId="2922"/>
    <cellStyle name="Calculation 2 3 4 6 7" xfId="2923"/>
    <cellStyle name="Calculation 2 3 4 6 8" xfId="2924"/>
    <cellStyle name="Calculation 2 3 4 6 9" xfId="2925"/>
    <cellStyle name="Calculation 2 3 4 7" xfId="2926"/>
    <cellStyle name="Calculation 2 3 4 7 2" xfId="2927"/>
    <cellStyle name="Calculation 2 3 4 7 2 2" xfId="2928"/>
    <cellStyle name="Calculation 2 3 4 7 2 3" xfId="2929"/>
    <cellStyle name="Calculation 2 3 4 7 3" xfId="2930"/>
    <cellStyle name="Calculation 2 3 4 7 3 2" xfId="2931"/>
    <cellStyle name="Calculation 2 3 4 7 3 3" xfId="2932"/>
    <cellStyle name="Calculation 2 3 4 7 4" xfId="2933"/>
    <cellStyle name="Calculation 2 3 4 7 4 2" xfId="2934"/>
    <cellStyle name="Calculation 2 3 4 7 4 3" xfId="2935"/>
    <cellStyle name="Calculation 2 3 4 7 5" xfId="2936"/>
    <cellStyle name="Calculation 2 3 4 7 5 2" xfId="2937"/>
    <cellStyle name="Calculation 2 3 4 7 5 3" xfId="2938"/>
    <cellStyle name="Calculation 2 3 4 7 6" xfId="2939"/>
    <cellStyle name="Calculation 2 3 4 7 6 2" xfId="2940"/>
    <cellStyle name="Calculation 2 3 4 7 6 3" xfId="2941"/>
    <cellStyle name="Calculation 2 3 4 7 7" xfId="2942"/>
    <cellStyle name="Calculation 2 3 4 7 8" xfId="2943"/>
    <cellStyle name="Calculation 2 3 4 7 9" xfId="2944"/>
    <cellStyle name="Calculation 2 3 4 8" xfId="2945"/>
    <cellStyle name="Calculation 2 3 4 8 2" xfId="2946"/>
    <cellStyle name="Calculation 2 3 4 8 2 2" xfId="2947"/>
    <cellStyle name="Calculation 2 3 4 8 2 3" xfId="2948"/>
    <cellStyle name="Calculation 2 3 4 8 3" xfId="2949"/>
    <cellStyle name="Calculation 2 3 4 8 3 2" xfId="2950"/>
    <cellStyle name="Calculation 2 3 4 8 3 3" xfId="2951"/>
    <cellStyle name="Calculation 2 3 4 8 4" xfId="2952"/>
    <cellStyle name="Calculation 2 3 4 8 4 2" xfId="2953"/>
    <cellStyle name="Calculation 2 3 4 8 4 3" xfId="2954"/>
    <cellStyle name="Calculation 2 3 4 8 5" xfId="2955"/>
    <cellStyle name="Calculation 2 3 4 8 5 2" xfId="2956"/>
    <cellStyle name="Calculation 2 3 4 8 5 3" xfId="2957"/>
    <cellStyle name="Calculation 2 3 4 8 6" xfId="2958"/>
    <cellStyle name="Calculation 2 3 4 8 6 2" xfId="2959"/>
    <cellStyle name="Calculation 2 3 4 8 6 3" xfId="2960"/>
    <cellStyle name="Calculation 2 3 4 8 7" xfId="2961"/>
    <cellStyle name="Calculation 2 3 4 8 8" xfId="2962"/>
    <cellStyle name="Calculation 2 3 4 8 9" xfId="2963"/>
    <cellStyle name="Calculation 2 3 4 9" xfId="2964"/>
    <cellStyle name="Calculation 2 3 4 9 2" xfId="2965"/>
    <cellStyle name="Calculation 2 3 4 9 2 2" xfId="2966"/>
    <cellStyle name="Calculation 2 3 4 9 2 3" xfId="2967"/>
    <cellStyle name="Calculation 2 3 4 9 3" xfId="2968"/>
    <cellStyle name="Calculation 2 3 4 9 3 2" xfId="2969"/>
    <cellStyle name="Calculation 2 3 4 9 3 3" xfId="2970"/>
    <cellStyle name="Calculation 2 3 4 9 4" xfId="2971"/>
    <cellStyle name="Calculation 2 3 4 9 4 2" xfId="2972"/>
    <cellStyle name="Calculation 2 3 4 9 4 3" xfId="2973"/>
    <cellStyle name="Calculation 2 3 4 9 5" xfId="2974"/>
    <cellStyle name="Calculation 2 3 4 9 5 2" xfId="2975"/>
    <cellStyle name="Calculation 2 3 4 9 5 3" xfId="2976"/>
    <cellStyle name="Calculation 2 3 4 9 6" xfId="2977"/>
    <cellStyle name="Calculation 2 3 4 9 6 2" xfId="2978"/>
    <cellStyle name="Calculation 2 3 4 9 6 3" xfId="2979"/>
    <cellStyle name="Calculation 2 3 4 9 7" xfId="2980"/>
    <cellStyle name="Calculation 2 3 4 9 8" xfId="2981"/>
    <cellStyle name="Calculation 2 3 5" xfId="2982"/>
    <cellStyle name="Calculation 2 3 5 10" xfId="2983"/>
    <cellStyle name="Calculation 2 3 5 11" xfId="2984"/>
    <cellStyle name="Calculation 2 3 5 2" xfId="2985"/>
    <cellStyle name="Calculation 2 3 5 2 2" xfId="2986"/>
    <cellStyle name="Calculation 2 3 5 2 3" xfId="2987"/>
    <cellStyle name="Calculation 2 3 5 2 4" xfId="2988"/>
    <cellStyle name="Calculation 2 3 5 3" xfId="2989"/>
    <cellStyle name="Calculation 2 3 5 3 2" xfId="2990"/>
    <cellStyle name="Calculation 2 3 5 3 3" xfId="2991"/>
    <cellStyle name="Calculation 2 3 5 3 4" xfId="2992"/>
    <cellStyle name="Calculation 2 3 5 4" xfId="2993"/>
    <cellStyle name="Calculation 2 3 5 4 2" xfId="2994"/>
    <cellStyle name="Calculation 2 3 5 4 3" xfId="2995"/>
    <cellStyle name="Calculation 2 3 5 4 4" xfId="2996"/>
    <cellStyle name="Calculation 2 3 5 5" xfId="2997"/>
    <cellStyle name="Calculation 2 3 5 5 2" xfId="2998"/>
    <cellStyle name="Calculation 2 3 5 5 3" xfId="2999"/>
    <cellStyle name="Calculation 2 3 5 5 4" xfId="3000"/>
    <cellStyle name="Calculation 2 3 5 6" xfId="3001"/>
    <cellStyle name="Calculation 2 3 5 6 2" xfId="3002"/>
    <cellStyle name="Calculation 2 3 5 6 3" xfId="3003"/>
    <cellStyle name="Calculation 2 3 5 6 4" xfId="3004"/>
    <cellStyle name="Calculation 2 3 5 7" xfId="3005"/>
    <cellStyle name="Calculation 2 3 5 8" xfId="3006"/>
    <cellStyle name="Calculation 2 3 5 9" xfId="3007"/>
    <cellStyle name="Calculation 2 3 6" xfId="3008"/>
    <cellStyle name="Calculation 2 3 6 10" xfId="3009"/>
    <cellStyle name="Calculation 2 3 6 2" xfId="3010"/>
    <cellStyle name="Calculation 2 3 6 2 2" xfId="3011"/>
    <cellStyle name="Calculation 2 3 6 2 3" xfId="3012"/>
    <cellStyle name="Calculation 2 3 6 2 4" xfId="3013"/>
    <cellStyle name="Calculation 2 3 6 3" xfId="3014"/>
    <cellStyle name="Calculation 2 3 6 3 2" xfId="3015"/>
    <cellStyle name="Calculation 2 3 6 3 3" xfId="3016"/>
    <cellStyle name="Calculation 2 3 6 3 4" xfId="3017"/>
    <cellStyle name="Calculation 2 3 6 4" xfId="3018"/>
    <cellStyle name="Calculation 2 3 6 4 2" xfId="3019"/>
    <cellStyle name="Calculation 2 3 6 4 3" xfId="3020"/>
    <cellStyle name="Calculation 2 3 6 4 4" xfId="3021"/>
    <cellStyle name="Calculation 2 3 6 5" xfId="3022"/>
    <cellStyle name="Calculation 2 3 6 5 2" xfId="3023"/>
    <cellStyle name="Calculation 2 3 6 5 3" xfId="3024"/>
    <cellStyle name="Calculation 2 3 6 5 4" xfId="3025"/>
    <cellStyle name="Calculation 2 3 6 6" xfId="3026"/>
    <cellStyle name="Calculation 2 3 6 6 2" xfId="3027"/>
    <cellStyle name="Calculation 2 3 6 6 3" xfId="3028"/>
    <cellStyle name="Calculation 2 3 6 6 4" xfId="3029"/>
    <cellStyle name="Calculation 2 3 6 7" xfId="3030"/>
    <cellStyle name="Calculation 2 3 6 8" xfId="3031"/>
    <cellStyle name="Calculation 2 3 6 9" xfId="3032"/>
    <cellStyle name="Calculation 2 3 7" xfId="3033"/>
    <cellStyle name="Calculation 2 3 7 2" xfId="3034"/>
    <cellStyle name="Calculation 2 3 7 2 2" xfId="3035"/>
    <cellStyle name="Calculation 2 3 7 2 3" xfId="3036"/>
    <cellStyle name="Calculation 2 3 7 3" xfId="3037"/>
    <cellStyle name="Calculation 2 3 7 3 2" xfId="3038"/>
    <cellStyle name="Calculation 2 3 7 3 3" xfId="3039"/>
    <cellStyle name="Calculation 2 3 7 4" xfId="3040"/>
    <cellStyle name="Calculation 2 3 7 4 2" xfId="3041"/>
    <cellStyle name="Calculation 2 3 7 4 3" xfId="3042"/>
    <cellStyle name="Calculation 2 3 7 5" xfId="3043"/>
    <cellStyle name="Calculation 2 3 7 5 2" xfId="3044"/>
    <cellStyle name="Calculation 2 3 7 5 3" xfId="3045"/>
    <cellStyle name="Calculation 2 3 7 6" xfId="3046"/>
    <cellStyle name="Calculation 2 3 7 6 2" xfId="3047"/>
    <cellStyle name="Calculation 2 3 7 6 3" xfId="3048"/>
    <cellStyle name="Calculation 2 3 7 7" xfId="3049"/>
    <cellStyle name="Calculation 2 3 7 8" xfId="3050"/>
    <cellStyle name="Calculation 2 3 7 9" xfId="3051"/>
    <cellStyle name="Calculation 2 3 8" xfId="3052"/>
    <cellStyle name="Calculation 2 3 8 2" xfId="3053"/>
    <cellStyle name="Calculation 2 3 8 2 2" xfId="3054"/>
    <cellStyle name="Calculation 2 3 8 2 3" xfId="3055"/>
    <cellStyle name="Calculation 2 3 8 3" xfId="3056"/>
    <cellStyle name="Calculation 2 3 8 3 2" xfId="3057"/>
    <cellStyle name="Calculation 2 3 8 3 3" xfId="3058"/>
    <cellStyle name="Calculation 2 3 8 4" xfId="3059"/>
    <cellStyle name="Calculation 2 3 8 4 2" xfId="3060"/>
    <cellStyle name="Calculation 2 3 8 4 3" xfId="3061"/>
    <cellStyle name="Calculation 2 3 8 5" xfId="3062"/>
    <cellStyle name="Calculation 2 3 8 5 2" xfId="3063"/>
    <cellStyle name="Calculation 2 3 8 5 3" xfId="3064"/>
    <cellStyle name="Calculation 2 3 8 6" xfId="3065"/>
    <cellStyle name="Calculation 2 3 8 6 2" xfId="3066"/>
    <cellStyle name="Calculation 2 3 8 6 3" xfId="3067"/>
    <cellStyle name="Calculation 2 3 8 7" xfId="3068"/>
    <cellStyle name="Calculation 2 3 8 8" xfId="3069"/>
    <cellStyle name="Calculation 2 3 8 9" xfId="3070"/>
    <cellStyle name="Calculation 2 3 9" xfId="3071"/>
    <cellStyle name="Calculation 2 3 9 2" xfId="3072"/>
    <cellStyle name="Calculation 2 3 9 2 2" xfId="3073"/>
    <cellStyle name="Calculation 2 3 9 2 3" xfId="3074"/>
    <cellStyle name="Calculation 2 3 9 3" xfId="3075"/>
    <cellStyle name="Calculation 2 3 9 3 2" xfId="3076"/>
    <cellStyle name="Calculation 2 3 9 3 3" xfId="3077"/>
    <cellStyle name="Calculation 2 3 9 4" xfId="3078"/>
    <cellStyle name="Calculation 2 3 9 4 2" xfId="3079"/>
    <cellStyle name="Calculation 2 3 9 4 3" xfId="3080"/>
    <cellStyle name="Calculation 2 3 9 5" xfId="3081"/>
    <cellStyle name="Calculation 2 3 9 5 2" xfId="3082"/>
    <cellStyle name="Calculation 2 3 9 5 3" xfId="3083"/>
    <cellStyle name="Calculation 2 3 9 6" xfId="3084"/>
    <cellStyle name="Calculation 2 3 9 6 2" xfId="3085"/>
    <cellStyle name="Calculation 2 3 9 6 3" xfId="3086"/>
    <cellStyle name="Calculation 2 3 9 7" xfId="3087"/>
    <cellStyle name="Calculation 2 3 9 8" xfId="3088"/>
    <cellStyle name="Calculation 2 3 9 9" xfId="3089"/>
    <cellStyle name="Calculation 2 4" xfId="3090"/>
    <cellStyle name="Calculation 2 4 10" xfId="3091"/>
    <cellStyle name="Calculation 2 4 10 2" xfId="3092"/>
    <cellStyle name="Calculation 2 4 10 2 2" xfId="3093"/>
    <cellStyle name="Calculation 2 4 10 2 3" xfId="3094"/>
    <cellStyle name="Calculation 2 4 10 3" xfId="3095"/>
    <cellStyle name="Calculation 2 4 10 3 2" xfId="3096"/>
    <cellStyle name="Calculation 2 4 10 3 3" xfId="3097"/>
    <cellStyle name="Calculation 2 4 10 4" xfId="3098"/>
    <cellStyle name="Calculation 2 4 10 4 2" xfId="3099"/>
    <cellStyle name="Calculation 2 4 10 4 3" xfId="3100"/>
    <cellStyle name="Calculation 2 4 10 5" xfId="3101"/>
    <cellStyle name="Calculation 2 4 10 5 2" xfId="3102"/>
    <cellStyle name="Calculation 2 4 10 5 3" xfId="3103"/>
    <cellStyle name="Calculation 2 4 10 6" xfId="3104"/>
    <cellStyle name="Calculation 2 4 10 6 2" xfId="3105"/>
    <cellStyle name="Calculation 2 4 10 6 3" xfId="3106"/>
    <cellStyle name="Calculation 2 4 10 7" xfId="3107"/>
    <cellStyle name="Calculation 2 4 10 8" xfId="3108"/>
    <cellStyle name="Calculation 2 4 10 9" xfId="3109"/>
    <cellStyle name="Calculation 2 4 11" xfId="3110"/>
    <cellStyle name="Calculation 2 4 11 2" xfId="3111"/>
    <cellStyle name="Calculation 2 4 11 2 2" xfId="3112"/>
    <cellStyle name="Calculation 2 4 11 2 3" xfId="3113"/>
    <cellStyle name="Calculation 2 4 11 3" xfId="3114"/>
    <cellStyle name="Calculation 2 4 11 3 2" xfId="3115"/>
    <cellStyle name="Calculation 2 4 11 3 3" xfId="3116"/>
    <cellStyle name="Calculation 2 4 11 4" xfId="3117"/>
    <cellStyle name="Calculation 2 4 11 4 2" xfId="3118"/>
    <cellStyle name="Calculation 2 4 11 4 3" xfId="3119"/>
    <cellStyle name="Calculation 2 4 11 5" xfId="3120"/>
    <cellStyle name="Calculation 2 4 11 5 2" xfId="3121"/>
    <cellStyle name="Calculation 2 4 11 5 3" xfId="3122"/>
    <cellStyle name="Calculation 2 4 11 6" xfId="3123"/>
    <cellStyle name="Calculation 2 4 11 6 2" xfId="3124"/>
    <cellStyle name="Calculation 2 4 11 6 3" xfId="3125"/>
    <cellStyle name="Calculation 2 4 11 7" xfId="3126"/>
    <cellStyle name="Calculation 2 4 11 8" xfId="3127"/>
    <cellStyle name="Calculation 2 4 11 9" xfId="3128"/>
    <cellStyle name="Calculation 2 4 12" xfId="3129"/>
    <cellStyle name="Calculation 2 4 12 2" xfId="3130"/>
    <cellStyle name="Calculation 2 4 12 2 2" xfId="3131"/>
    <cellStyle name="Calculation 2 4 12 2 3" xfId="3132"/>
    <cellStyle name="Calculation 2 4 12 3" xfId="3133"/>
    <cellStyle name="Calculation 2 4 12 3 2" xfId="3134"/>
    <cellStyle name="Calculation 2 4 12 3 3" xfId="3135"/>
    <cellStyle name="Calculation 2 4 12 4" xfId="3136"/>
    <cellStyle name="Calculation 2 4 12 4 2" xfId="3137"/>
    <cellStyle name="Calculation 2 4 12 4 3" xfId="3138"/>
    <cellStyle name="Calculation 2 4 12 5" xfId="3139"/>
    <cellStyle name="Calculation 2 4 12 5 2" xfId="3140"/>
    <cellStyle name="Calculation 2 4 12 5 3" xfId="3141"/>
    <cellStyle name="Calculation 2 4 12 6" xfId="3142"/>
    <cellStyle name="Calculation 2 4 12 6 2" xfId="3143"/>
    <cellStyle name="Calculation 2 4 12 6 3" xfId="3144"/>
    <cellStyle name="Calculation 2 4 12 7" xfId="3145"/>
    <cellStyle name="Calculation 2 4 12 8" xfId="3146"/>
    <cellStyle name="Calculation 2 4 12 9" xfId="3147"/>
    <cellStyle name="Calculation 2 4 13" xfId="3148"/>
    <cellStyle name="Calculation 2 4 13 2" xfId="3149"/>
    <cellStyle name="Calculation 2 4 13 2 2" xfId="3150"/>
    <cellStyle name="Calculation 2 4 13 2 3" xfId="3151"/>
    <cellStyle name="Calculation 2 4 13 3" xfId="3152"/>
    <cellStyle name="Calculation 2 4 13 3 2" xfId="3153"/>
    <cellStyle name="Calculation 2 4 13 3 3" xfId="3154"/>
    <cellStyle name="Calculation 2 4 13 4" xfId="3155"/>
    <cellStyle name="Calculation 2 4 13 4 2" xfId="3156"/>
    <cellStyle name="Calculation 2 4 13 4 3" xfId="3157"/>
    <cellStyle name="Calculation 2 4 13 5" xfId="3158"/>
    <cellStyle name="Calculation 2 4 13 5 2" xfId="3159"/>
    <cellStyle name="Calculation 2 4 13 5 3" xfId="3160"/>
    <cellStyle name="Calculation 2 4 13 6" xfId="3161"/>
    <cellStyle name="Calculation 2 4 13 6 2" xfId="3162"/>
    <cellStyle name="Calculation 2 4 13 6 3" xfId="3163"/>
    <cellStyle name="Calculation 2 4 13 7" xfId="3164"/>
    <cellStyle name="Calculation 2 4 13 8" xfId="3165"/>
    <cellStyle name="Calculation 2 4 13 9" xfId="3166"/>
    <cellStyle name="Calculation 2 4 14" xfId="3167"/>
    <cellStyle name="Calculation 2 4 14 2" xfId="3168"/>
    <cellStyle name="Calculation 2 4 14 2 2" xfId="3169"/>
    <cellStyle name="Calculation 2 4 14 2 3" xfId="3170"/>
    <cellStyle name="Calculation 2 4 14 3" xfId="3171"/>
    <cellStyle name="Calculation 2 4 14 3 2" xfId="3172"/>
    <cellStyle name="Calculation 2 4 14 3 3" xfId="3173"/>
    <cellStyle name="Calculation 2 4 14 4" xfId="3174"/>
    <cellStyle name="Calculation 2 4 14 4 2" xfId="3175"/>
    <cellStyle name="Calculation 2 4 14 4 3" xfId="3176"/>
    <cellStyle name="Calculation 2 4 14 5" xfId="3177"/>
    <cellStyle name="Calculation 2 4 14 5 2" xfId="3178"/>
    <cellStyle name="Calculation 2 4 14 5 3" xfId="3179"/>
    <cellStyle name="Calculation 2 4 14 6" xfId="3180"/>
    <cellStyle name="Calculation 2 4 14 6 2" xfId="3181"/>
    <cellStyle name="Calculation 2 4 14 6 3" xfId="3182"/>
    <cellStyle name="Calculation 2 4 14 7" xfId="3183"/>
    <cellStyle name="Calculation 2 4 14 8" xfId="3184"/>
    <cellStyle name="Calculation 2 4 14 9" xfId="3185"/>
    <cellStyle name="Calculation 2 4 15" xfId="3186"/>
    <cellStyle name="Calculation 2 4 15 2" xfId="3187"/>
    <cellStyle name="Calculation 2 4 15 2 2" xfId="3188"/>
    <cellStyle name="Calculation 2 4 15 2 3" xfId="3189"/>
    <cellStyle name="Calculation 2 4 15 3" xfId="3190"/>
    <cellStyle name="Calculation 2 4 15 3 2" xfId="3191"/>
    <cellStyle name="Calculation 2 4 15 3 3" xfId="3192"/>
    <cellStyle name="Calculation 2 4 15 4" xfId="3193"/>
    <cellStyle name="Calculation 2 4 15 4 2" xfId="3194"/>
    <cellStyle name="Calculation 2 4 15 4 3" xfId="3195"/>
    <cellStyle name="Calculation 2 4 15 5" xfId="3196"/>
    <cellStyle name="Calculation 2 4 15 5 2" xfId="3197"/>
    <cellStyle name="Calculation 2 4 15 5 3" xfId="3198"/>
    <cellStyle name="Calculation 2 4 15 6" xfId="3199"/>
    <cellStyle name="Calculation 2 4 15 6 2" xfId="3200"/>
    <cellStyle name="Calculation 2 4 15 6 3" xfId="3201"/>
    <cellStyle name="Calculation 2 4 15 7" xfId="3202"/>
    <cellStyle name="Calculation 2 4 15 8" xfId="3203"/>
    <cellStyle name="Calculation 2 4 15 9" xfId="3204"/>
    <cellStyle name="Calculation 2 4 16" xfId="3205"/>
    <cellStyle name="Calculation 2 4 17" xfId="3206"/>
    <cellStyle name="Calculation 2 4 18" xfId="3207"/>
    <cellStyle name="Calculation 2 4 19" xfId="3208"/>
    <cellStyle name="Calculation 2 4 2" xfId="3209"/>
    <cellStyle name="Calculation 2 4 2 10" xfId="3210"/>
    <cellStyle name="Calculation 2 4 2 10 2" xfId="3211"/>
    <cellStyle name="Calculation 2 4 2 10 2 2" xfId="3212"/>
    <cellStyle name="Calculation 2 4 2 10 2 3" xfId="3213"/>
    <cellStyle name="Calculation 2 4 2 10 3" xfId="3214"/>
    <cellStyle name="Calculation 2 4 2 10 3 2" xfId="3215"/>
    <cellStyle name="Calculation 2 4 2 10 3 3" xfId="3216"/>
    <cellStyle name="Calculation 2 4 2 10 4" xfId="3217"/>
    <cellStyle name="Calculation 2 4 2 10 4 2" xfId="3218"/>
    <cellStyle name="Calculation 2 4 2 10 4 3" xfId="3219"/>
    <cellStyle name="Calculation 2 4 2 10 5" xfId="3220"/>
    <cellStyle name="Calculation 2 4 2 10 5 2" xfId="3221"/>
    <cellStyle name="Calculation 2 4 2 10 5 3" xfId="3222"/>
    <cellStyle name="Calculation 2 4 2 10 6" xfId="3223"/>
    <cellStyle name="Calculation 2 4 2 10 6 2" xfId="3224"/>
    <cellStyle name="Calculation 2 4 2 10 6 3" xfId="3225"/>
    <cellStyle name="Calculation 2 4 2 10 7" xfId="3226"/>
    <cellStyle name="Calculation 2 4 2 10 8" xfId="3227"/>
    <cellStyle name="Calculation 2 4 2 10 9" xfId="3228"/>
    <cellStyle name="Calculation 2 4 2 11" xfId="3229"/>
    <cellStyle name="Calculation 2 4 2 11 2" xfId="3230"/>
    <cellStyle name="Calculation 2 4 2 11 2 2" xfId="3231"/>
    <cellStyle name="Calculation 2 4 2 11 2 3" xfId="3232"/>
    <cellStyle name="Calculation 2 4 2 11 3" xfId="3233"/>
    <cellStyle name="Calculation 2 4 2 11 3 2" xfId="3234"/>
    <cellStyle name="Calculation 2 4 2 11 3 3" xfId="3235"/>
    <cellStyle name="Calculation 2 4 2 11 4" xfId="3236"/>
    <cellStyle name="Calculation 2 4 2 11 4 2" xfId="3237"/>
    <cellStyle name="Calculation 2 4 2 11 4 3" xfId="3238"/>
    <cellStyle name="Calculation 2 4 2 11 5" xfId="3239"/>
    <cellStyle name="Calculation 2 4 2 11 5 2" xfId="3240"/>
    <cellStyle name="Calculation 2 4 2 11 5 3" xfId="3241"/>
    <cellStyle name="Calculation 2 4 2 11 6" xfId="3242"/>
    <cellStyle name="Calculation 2 4 2 11 6 2" xfId="3243"/>
    <cellStyle name="Calculation 2 4 2 11 6 3" xfId="3244"/>
    <cellStyle name="Calculation 2 4 2 11 7" xfId="3245"/>
    <cellStyle name="Calculation 2 4 2 11 8" xfId="3246"/>
    <cellStyle name="Calculation 2 4 2 11 9" xfId="3247"/>
    <cellStyle name="Calculation 2 4 2 12" xfId="3248"/>
    <cellStyle name="Calculation 2 4 2 12 2" xfId="3249"/>
    <cellStyle name="Calculation 2 4 2 12 2 2" xfId="3250"/>
    <cellStyle name="Calculation 2 4 2 12 2 3" xfId="3251"/>
    <cellStyle name="Calculation 2 4 2 12 3" xfId="3252"/>
    <cellStyle name="Calculation 2 4 2 12 3 2" xfId="3253"/>
    <cellStyle name="Calculation 2 4 2 12 3 3" xfId="3254"/>
    <cellStyle name="Calculation 2 4 2 12 4" xfId="3255"/>
    <cellStyle name="Calculation 2 4 2 12 4 2" xfId="3256"/>
    <cellStyle name="Calculation 2 4 2 12 4 3" xfId="3257"/>
    <cellStyle name="Calculation 2 4 2 12 5" xfId="3258"/>
    <cellStyle name="Calculation 2 4 2 12 5 2" xfId="3259"/>
    <cellStyle name="Calculation 2 4 2 12 5 3" xfId="3260"/>
    <cellStyle name="Calculation 2 4 2 12 6" xfId="3261"/>
    <cellStyle name="Calculation 2 4 2 12 6 2" xfId="3262"/>
    <cellStyle name="Calculation 2 4 2 12 6 3" xfId="3263"/>
    <cellStyle name="Calculation 2 4 2 12 7" xfId="3264"/>
    <cellStyle name="Calculation 2 4 2 12 8" xfId="3265"/>
    <cellStyle name="Calculation 2 4 2 12 9" xfId="3266"/>
    <cellStyle name="Calculation 2 4 2 13" xfId="3267"/>
    <cellStyle name="Calculation 2 4 2 13 2" xfId="3268"/>
    <cellStyle name="Calculation 2 4 2 13 2 2" xfId="3269"/>
    <cellStyle name="Calculation 2 4 2 13 2 3" xfId="3270"/>
    <cellStyle name="Calculation 2 4 2 13 3" xfId="3271"/>
    <cellStyle name="Calculation 2 4 2 13 3 2" xfId="3272"/>
    <cellStyle name="Calculation 2 4 2 13 3 3" xfId="3273"/>
    <cellStyle name="Calculation 2 4 2 13 4" xfId="3274"/>
    <cellStyle name="Calculation 2 4 2 13 4 2" xfId="3275"/>
    <cellStyle name="Calculation 2 4 2 13 4 3" xfId="3276"/>
    <cellStyle name="Calculation 2 4 2 13 5" xfId="3277"/>
    <cellStyle name="Calculation 2 4 2 13 5 2" xfId="3278"/>
    <cellStyle name="Calculation 2 4 2 13 5 3" xfId="3279"/>
    <cellStyle name="Calculation 2 4 2 13 6" xfId="3280"/>
    <cellStyle name="Calculation 2 4 2 13 6 2" xfId="3281"/>
    <cellStyle name="Calculation 2 4 2 13 6 3" xfId="3282"/>
    <cellStyle name="Calculation 2 4 2 13 7" xfId="3283"/>
    <cellStyle name="Calculation 2 4 2 13 8" xfId="3284"/>
    <cellStyle name="Calculation 2 4 2 13 9" xfId="3285"/>
    <cellStyle name="Calculation 2 4 2 14" xfId="3286"/>
    <cellStyle name="Calculation 2 4 2 15" xfId="3287"/>
    <cellStyle name="Calculation 2 4 2 16" xfId="3288"/>
    <cellStyle name="Calculation 2 4 2 17" xfId="3289"/>
    <cellStyle name="Calculation 2 4 2 18" xfId="3290"/>
    <cellStyle name="Calculation 2 4 2 19" xfId="3291"/>
    <cellStyle name="Calculation 2 4 2 2" xfId="3292"/>
    <cellStyle name="Calculation 2 4 2 2 10" xfId="3293"/>
    <cellStyle name="Calculation 2 4 2 2 10 2" xfId="3294"/>
    <cellStyle name="Calculation 2 4 2 2 10 2 2" xfId="3295"/>
    <cellStyle name="Calculation 2 4 2 2 10 2 3" xfId="3296"/>
    <cellStyle name="Calculation 2 4 2 2 10 3" xfId="3297"/>
    <cellStyle name="Calculation 2 4 2 2 10 3 2" xfId="3298"/>
    <cellStyle name="Calculation 2 4 2 2 10 3 3" xfId="3299"/>
    <cellStyle name="Calculation 2 4 2 2 10 4" xfId="3300"/>
    <cellStyle name="Calculation 2 4 2 2 10 4 2" xfId="3301"/>
    <cellStyle name="Calculation 2 4 2 2 10 4 3" xfId="3302"/>
    <cellStyle name="Calculation 2 4 2 2 10 5" xfId="3303"/>
    <cellStyle name="Calculation 2 4 2 2 10 5 2" xfId="3304"/>
    <cellStyle name="Calculation 2 4 2 2 10 5 3" xfId="3305"/>
    <cellStyle name="Calculation 2 4 2 2 10 6" xfId="3306"/>
    <cellStyle name="Calculation 2 4 2 2 10 6 2" xfId="3307"/>
    <cellStyle name="Calculation 2 4 2 2 10 6 3" xfId="3308"/>
    <cellStyle name="Calculation 2 4 2 2 10 7" xfId="3309"/>
    <cellStyle name="Calculation 2 4 2 2 10 8" xfId="3310"/>
    <cellStyle name="Calculation 2 4 2 2 11" xfId="3311"/>
    <cellStyle name="Calculation 2 4 2 2 11 2" xfId="3312"/>
    <cellStyle name="Calculation 2 4 2 2 11 2 2" xfId="3313"/>
    <cellStyle name="Calculation 2 4 2 2 11 2 3" xfId="3314"/>
    <cellStyle name="Calculation 2 4 2 2 11 3" xfId="3315"/>
    <cellStyle name="Calculation 2 4 2 2 11 3 2" xfId="3316"/>
    <cellStyle name="Calculation 2 4 2 2 11 3 3" xfId="3317"/>
    <cellStyle name="Calculation 2 4 2 2 11 4" xfId="3318"/>
    <cellStyle name="Calculation 2 4 2 2 11 4 2" xfId="3319"/>
    <cellStyle name="Calculation 2 4 2 2 11 4 3" xfId="3320"/>
    <cellStyle name="Calculation 2 4 2 2 11 5" xfId="3321"/>
    <cellStyle name="Calculation 2 4 2 2 11 5 2" xfId="3322"/>
    <cellStyle name="Calculation 2 4 2 2 11 5 3" xfId="3323"/>
    <cellStyle name="Calculation 2 4 2 2 11 6" xfId="3324"/>
    <cellStyle name="Calculation 2 4 2 2 11 6 2" xfId="3325"/>
    <cellStyle name="Calculation 2 4 2 2 11 6 3" xfId="3326"/>
    <cellStyle name="Calculation 2 4 2 2 11 7" xfId="3327"/>
    <cellStyle name="Calculation 2 4 2 2 11 8" xfId="3328"/>
    <cellStyle name="Calculation 2 4 2 2 12" xfId="3329"/>
    <cellStyle name="Calculation 2 4 2 2 12 2" xfId="3330"/>
    <cellStyle name="Calculation 2 4 2 2 12 2 2" xfId="3331"/>
    <cellStyle name="Calculation 2 4 2 2 12 2 3" xfId="3332"/>
    <cellStyle name="Calculation 2 4 2 2 12 3" xfId="3333"/>
    <cellStyle name="Calculation 2 4 2 2 12 3 2" xfId="3334"/>
    <cellStyle name="Calculation 2 4 2 2 12 3 3" xfId="3335"/>
    <cellStyle name="Calculation 2 4 2 2 12 4" xfId="3336"/>
    <cellStyle name="Calculation 2 4 2 2 12 4 2" xfId="3337"/>
    <cellStyle name="Calculation 2 4 2 2 12 4 3" xfId="3338"/>
    <cellStyle name="Calculation 2 4 2 2 12 5" xfId="3339"/>
    <cellStyle name="Calculation 2 4 2 2 12 5 2" xfId="3340"/>
    <cellStyle name="Calculation 2 4 2 2 12 5 3" xfId="3341"/>
    <cellStyle name="Calculation 2 4 2 2 12 6" xfId="3342"/>
    <cellStyle name="Calculation 2 4 2 2 12 6 2" xfId="3343"/>
    <cellStyle name="Calculation 2 4 2 2 12 6 3" xfId="3344"/>
    <cellStyle name="Calculation 2 4 2 2 12 7" xfId="3345"/>
    <cellStyle name="Calculation 2 4 2 2 12 8" xfId="3346"/>
    <cellStyle name="Calculation 2 4 2 2 13" xfId="3347"/>
    <cellStyle name="Calculation 2 4 2 2 13 2" xfId="3348"/>
    <cellStyle name="Calculation 2 4 2 2 13 2 2" xfId="3349"/>
    <cellStyle name="Calculation 2 4 2 2 13 2 3" xfId="3350"/>
    <cellStyle name="Calculation 2 4 2 2 13 3" xfId="3351"/>
    <cellStyle name="Calculation 2 4 2 2 13 3 2" xfId="3352"/>
    <cellStyle name="Calculation 2 4 2 2 13 3 3" xfId="3353"/>
    <cellStyle name="Calculation 2 4 2 2 13 4" xfId="3354"/>
    <cellStyle name="Calculation 2 4 2 2 13 4 2" xfId="3355"/>
    <cellStyle name="Calculation 2 4 2 2 13 4 3" xfId="3356"/>
    <cellStyle name="Calculation 2 4 2 2 13 5" xfId="3357"/>
    <cellStyle name="Calculation 2 4 2 2 13 5 2" xfId="3358"/>
    <cellStyle name="Calculation 2 4 2 2 13 5 3" xfId="3359"/>
    <cellStyle name="Calculation 2 4 2 2 13 6" xfId="3360"/>
    <cellStyle name="Calculation 2 4 2 2 13 6 2" xfId="3361"/>
    <cellStyle name="Calculation 2 4 2 2 13 6 3" xfId="3362"/>
    <cellStyle name="Calculation 2 4 2 2 13 7" xfId="3363"/>
    <cellStyle name="Calculation 2 4 2 2 13 8" xfId="3364"/>
    <cellStyle name="Calculation 2 4 2 2 14" xfId="3365"/>
    <cellStyle name="Calculation 2 4 2 2 14 2" xfId="3366"/>
    <cellStyle name="Calculation 2 4 2 2 14 2 2" xfId="3367"/>
    <cellStyle name="Calculation 2 4 2 2 14 2 3" xfId="3368"/>
    <cellStyle name="Calculation 2 4 2 2 14 3" xfId="3369"/>
    <cellStyle name="Calculation 2 4 2 2 14 3 2" xfId="3370"/>
    <cellStyle name="Calculation 2 4 2 2 14 3 3" xfId="3371"/>
    <cellStyle name="Calculation 2 4 2 2 14 4" xfId="3372"/>
    <cellStyle name="Calculation 2 4 2 2 14 4 2" xfId="3373"/>
    <cellStyle name="Calculation 2 4 2 2 14 4 3" xfId="3374"/>
    <cellStyle name="Calculation 2 4 2 2 14 5" xfId="3375"/>
    <cellStyle name="Calculation 2 4 2 2 14 5 2" xfId="3376"/>
    <cellStyle name="Calculation 2 4 2 2 14 5 3" xfId="3377"/>
    <cellStyle name="Calculation 2 4 2 2 14 6" xfId="3378"/>
    <cellStyle name="Calculation 2 4 2 2 14 6 2" xfId="3379"/>
    <cellStyle name="Calculation 2 4 2 2 14 6 3" xfId="3380"/>
    <cellStyle name="Calculation 2 4 2 2 14 7" xfId="3381"/>
    <cellStyle name="Calculation 2 4 2 2 14 8" xfId="3382"/>
    <cellStyle name="Calculation 2 4 2 2 15" xfId="3383"/>
    <cellStyle name="Calculation 2 4 2 2 15 2" xfId="3384"/>
    <cellStyle name="Calculation 2 4 2 2 15 3" xfId="3385"/>
    <cellStyle name="Calculation 2 4 2 2 16" xfId="3386"/>
    <cellStyle name="Calculation 2 4 2 2 2" xfId="3387"/>
    <cellStyle name="Calculation 2 4 2 2 2 2" xfId="3388"/>
    <cellStyle name="Calculation 2 4 2 2 2 2 2" xfId="3389"/>
    <cellStyle name="Calculation 2 4 2 2 2 2 3" xfId="3390"/>
    <cellStyle name="Calculation 2 4 2 2 2 3" xfId="3391"/>
    <cellStyle name="Calculation 2 4 2 2 2 3 2" xfId="3392"/>
    <cellStyle name="Calculation 2 4 2 2 2 3 3" xfId="3393"/>
    <cellStyle name="Calculation 2 4 2 2 2 4" xfId="3394"/>
    <cellStyle name="Calculation 2 4 2 2 2 4 2" xfId="3395"/>
    <cellStyle name="Calculation 2 4 2 2 2 4 3" xfId="3396"/>
    <cellStyle name="Calculation 2 4 2 2 2 5" xfId="3397"/>
    <cellStyle name="Calculation 2 4 2 2 2 5 2" xfId="3398"/>
    <cellStyle name="Calculation 2 4 2 2 2 5 3" xfId="3399"/>
    <cellStyle name="Calculation 2 4 2 2 2 6" xfId="3400"/>
    <cellStyle name="Calculation 2 4 2 2 2 6 2" xfId="3401"/>
    <cellStyle name="Calculation 2 4 2 2 2 6 3" xfId="3402"/>
    <cellStyle name="Calculation 2 4 2 2 2 7" xfId="3403"/>
    <cellStyle name="Calculation 2 4 2 2 2 8" xfId="3404"/>
    <cellStyle name="Calculation 2 4 2 2 2 9" xfId="3405"/>
    <cellStyle name="Calculation 2 4 2 2 3" xfId="3406"/>
    <cellStyle name="Calculation 2 4 2 2 3 2" xfId="3407"/>
    <cellStyle name="Calculation 2 4 2 2 3 2 2" xfId="3408"/>
    <cellStyle name="Calculation 2 4 2 2 3 2 3" xfId="3409"/>
    <cellStyle name="Calculation 2 4 2 2 3 3" xfId="3410"/>
    <cellStyle name="Calculation 2 4 2 2 3 3 2" xfId="3411"/>
    <cellStyle name="Calculation 2 4 2 2 3 3 3" xfId="3412"/>
    <cellStyle name="Calculation 2 4 2 2 3 4" xfId="3413"/>
    <cellStyle name="Calculation 2 4 2 2 3 4 2" xfId="3414"/>
    <cellStyle name="Calculation 2 4 2 2 3 4 3" xfId="3415"/>
    <cellStyle name="Calculation 2 4 2 2 3 5" xfId="3416"/>
    <cellStyle name="Calculation 2 4 2 2 3 5 2" xfId="3417"/>
    <cellStyle name="Calculation 2 4 2 2 3 5 3" xfId="3418"/>
    <cellStyle name="Calculation 2 4 2 2 3 6" xfId="3419"/>
    <cellStyle name="Calculation 2 4 2 2 3 6 2" xfId="3420"/>
    <cellStyle name="Calculation 2 4 2 2 3 6 3" xfId="3421"/>
    <cellStyle name="Calculation 2 4 2 2 3 7" xfId="3422"/>
    <cellStyle name="Calculation 2 4 2 2 3 8" xfId="3423"/>
    <cellStyle name="Calculation 2 4 2 2 3 9" xfId="3424"/>
    <cellStyle name="Calculation 2 4 2 2 4" xfId="3425"/>
    <cellStyle name="Calculation 2 4 2 2 4 2" xfId="3426"/>
    <cellStyle name="Calculation 2 4 2 2 4 2 2" xfId="3427"/>
    <cellStyle name="Calculation 2 4 2 2 4 2 3" xfId="3428"/>
    <cellStyle name="Calculation 2 4 2 2 4 3" xfId="3429"/>
    <cellStyle name="Calculation 2 4 2 2 4 3 2" xfId="3430"/>
    <cellStyle name="Calculation 2 4 2 2 4 3 3" xfId="3431"/>
    <cellStyle name="Calculation 2 4 2 2 4 4" xfId="3432"/>
    <cellStyle name="Calculation 2 4 2 2 4 4 2" xfId="3433"/>
    <cellStyle name="Calculation 2 4 2 2 4 4 3" xfId="3434"/>
    <cellStyle name="Calculation 2 4 2 2 4 5" xfId="3435"/>
    <cellStyle name="Calculation 2 4 2 2 4 5 2" xfId="3436"/>
    <cellStyle name="Calculation 2 4 2 2 4 5 3" xfId="3437"/>
    <cellStyle name="Calculation 2 4 2 2 4 6" xfId="3438"/>
    <cellStyle name="Calculation 2 4 2 2 4 6 2" xfId="3439"/>
    <cellStyle name="Calculation 2 4 2 2 4 6 3" xfId="3440"/>
    <cellStyle name="Calculation 2 4 2 2 4 7" xfId="3441"/>
    <cellStyle name="Calculation 2 4 2 2 4 8" xfId="3442"/>
    <cellStyle name="Calculation 2 4 2 2 4 9" xfId="3443"/>
    <cellStyle name="Calculation 2 4 2 2 5" xfId="3444"/>
    <cellStyle name="Calculation 2 4 2 2 5 2" xfId="3445"/>
    <cellStyle name="Calculation 2 4 2 2 5 2 2" xfId="3446"/>
    <cellStyle name="Calculation 2 4 2 2 5 2 3" xfId="3447"/>
    <cellStyle name="Calculation 2 4 2 2 5 3" xfId="3448"/>
    <cellStyle name="Calculation 2 4 2 2 5 3 2" xfId="3449"/>
    <cellStyle name="Calculation 2 4 2 2 5 3 3" xfId="3450"/>
    <cellStyle name="Calculation 2 4 2 2 5 4" xfId="3451"/>
    <cellStyle name="Calculation 2 4 2 2 5 4 2" xfId="3452"/>
    <cellStyle name="Calculation 2 4 2 2 5 4 3" xfId="3453"/>
    <cellStyle name="Calculation 2 4 2 2 5 5" xfId="3454"/>
    <cellStyle name="Calculation 2 4 2 2 5 5 2" xfId="3455"/>
    <cellStyle name="Calculation 2 4 2 2 5 5 3" xfId="3456"/>
    <cellStyle name="Calculation 2 4 2 2 5 6" xfId="3457"/>
    <cellStyle name="Calculation 2 4 2 2 5 6 2" xfId="3458"/>
    <cellStyle name="Calculation 2 4 2 2 5 6 3" xfId="3459"/>
    <cellStyle name="Calculation 2 4 2 2 5 7" xfId="3460"/>
    <cellStyle name="Calculation 2 4 2 2 5 8" xfId="3461"/>
    <cellStyle name="Calculation 2 4 2 2 5 9" xfId="3462"/>
    <cellStyle name="Calculation 2 4 2 2 6" xfId="3463"/>
    <cellStyle name="Calculation 2 4 2 2 6 2" xfId="3464"/>
    <cellStyle name="Calculation 2 4 2 2 6 2 2" xfId="3465"/>
    <cellStyle name="Calculation 2 4 2 2 6 2 3" xfId="3466"/>
    <cellStyle name="Calculation 2 4 2 2 6 3" xfId="3467"/>
    <cellStyle name="Calculation 2 4 2 2 6 3 2" xfId="3468"/>
    <cellStyle name="Calculation 2 4 2 2 6 3 3" xfId="3469"/>
    <cellStyle name="Calculation 2 4 2 2 6 4" xfId="3470"/>
    <cellStyle name="Calculation 2 4 2 2 6 4 2" xfId="3471"/>
    <cellStyle name="Calculation 2 4 2 2 6 4 3" xfId="3472"/>
    <cellStyle name="Calculation 2 4 2 2 6 5" xfId="3473"/>
    <cellStyle name="Calculation 2 4 2 2 6 5 2" xfId="3474"/>
    <cellStyle name="Calculation 2 4 2 2 6 5 3" xfId="3475"/>
    <cellStyle name="Calculation 2 4 2 2 6 6" xfId="3476"/>
    <cellStyle name="Calculation 2 4 2 2 6 6 2" xfId="3477"/>
    <cellStyle name="Calculation 2 4 2 2 6 6 3" xfId="3478"/>
    <cellStyle name="Calculation 2 4 2 2 6 7" xfId="3479"/>
    <cellStyle name="Calculation 2 4 2 2 6 8" xfId="3480"/>
    <cellStyle name="Calculation 2 4 2 2 6 9" xfId="3481"/>
    <cellStyle name="Calculation 2 4 2 2 7" xfId="3482"/>
    <cellStyle name="Calculation 2 4 2 2 7 2" xfId="3483"/>
    <cellStyle name="Calculation 2 4 2 2 7 2 2" xfId="3484"/>
    <cellStyle name="Calculation 2 4 2 2 7 2 3" xfId="3485"/>
    <cellStyle name="Calculation 2 4 2 2 7 3" xfId="3486"/>
    <cellStyle name="Calculation 2 4 2 2 7 3 2" xfId="3487"/>
    <cellStyle name="Calculation 2 4 2 2 7 3 3" xfId="3488"/>
    <cellStyle name="Calculation 2 4 2 2 7 4" xfId="3489"/>
    <cellStyle name="Calculation 2 4 2 2 7 4 2" xfId="3490"/>
    <cellStyle name="Calculation 2 4 2 2 7 4 3" xfId="3491"/>
    <cellStyle name="Calculation 2 4 2 2 7 5" xfId="3492"/>
    <cellStyle name="Calculation 2 4 2 2 7 5 2" xfId="3493"/>
    <cellStyle name="Calculation 2 4 2 2 7 5 3" xfId="3494"/>
    <cellStyle name="Calculation 2 4 2 2 7 6" xfId="3495"/>
    <cellStyle name="Calculation 2 4 2 2 7 6 2" xfId="3496"/>
    <cellStyle name="Calculation 2 4 2 2 7 6 3" xfId="3497"/>
    <cellStyle name="Calculation 2 4 2 2 7 7" xfId="3498"/>
    <cellStyle name="Calculation 2 4 2 2 7 8" xfId="3499"/>
    <cellStyle name="Calculation 2 4 2 2 7 9" xfId="3500"/>
    <cellStyle name="Calculation 2 4 2 2 8" xfId="3501"/>
    <cellStyle name="Calculation 2 4 2 2 8 2" xfId="3502"/>
    <cellStyle name="Calculation 2 4 2 2 8 2 2" xfId="3503"/>
    <cellStyle name="Calculation 2 4 2 2 8 2 3" xfId="3504"/>
    <cellStyle name="Calculation 2 4 2 2 8 3" xfId="3505"/>
    <cellStyle name="Calculation 2 4 2 2 8 3 2" xfId="3506"/>
    <cellStyle name="Calculation 2 4 2 2 8 3 3" xfId="3507"/>
    <cellStyle name="Calculation 2 4 2 2 8 4" xfId="3508"/>
    <cellStyle name="Calculation 2 4 2 2 8 4 2" xfId="3509"/>
    <cellStyle name="Calculation 2 4 2 2 8 4 3" xfId="3510"/>
    <cellStyle name="Calculation 2 4 2 2 8 5" xfId="3511"/>
    <cellStyle name="Calculation 2 4 2 2 8 5 2" xfId="3512"/>
    <cellStyle name="Calculation 2 4 2 2 8 5 3" xfId="3513"/>
    <cellStyle name="Calculation 2 4 2 2 8 6" xfId="3514"/>
    <cellStyle name="Calculation 2 4 2 2 8 6 2" xfId="3515"/>
    <cellStyle name="Calculation 2 4 2 2 8 6 3" xfId="3516"/>
    <cellStyle name="Calculation 2 4 2 2 8 7" xfId="3517"/>
    <cellStyle name="Calculation 2 4 2 2 8 8" xfId="3518"/>
    <cellStyle name="Calculation 2 4 2 2 8 9" xfId="3519"/>
    <cellStyle name="Calculation 2 4 2 2 9" xfId="3520"/>
    <cellStyle name="Calculation 2 4 2 2 9 2" xfId="3521"/>
    <cellStyle name="Calculation 2 4 2 2 9 2 2" xfId="3522"/>
    <cellStyle name="Calculation 2 4 2 2 9 2 3" xfId="3523"/>
    <cellStyle name="Calculation 2 4 2 2 9 3" xfId="3524"/>
    <cellStyle name="Calculation 2 4 2 2 9 3 2" xfId="3525"/>
    <cellStyle name="Calculation 2 4 2 2 9 3 3" xfId="3526"/>
    <cellStyle name="Calculation 2 4 2 2 9 4" xfId="3527"/>
    <cellStyle name="Calculation 2 4 2 2 9 4 2" xfId="3528"/>
    <cellStyle name="Calculation 2 4 2 2 9 4 3" xfId="3529"/>
    <cellStyle name="Calculation 2 4 2 2 9 5" xfId="3530"/>
    <cellStyle name="Calculation 2 4 2 2 9 5 2" xfId="3531"/>
    <cellStyle name="Calculation 2 4 2 2 9 5 3" xfId="3532"/>
    <cellStyle name="Calculation 2 4 2 2 9 6" xfId="3533"/>
    <cellStyle name="Calculation 2 4 2 2 9 6 2" xfId="3534"/>
    <cellStyle name="Calculation 2 4 2 2 9 6 3" xfId="3535"/>
    <cellStyle name="Calculation 2 4 2 2 9 7" xfId="3536"/>
    <cellStyle name="Calculation 2 4 2 2 9 8" xfId="3537"/>
    <cellStyle name="Calculation 2 4 2 3" xfId="3538"/>
    <cellStyle name="Calculation 2 4 2 3 10" xfId="3539"/>
    <cellStyle name="Calculation 2 4 2 3 11" xfId="3540"/>
    <cellStyle name="Calculation 2 4 2 3 2" xfId="3541"/>
    <cellStyle name="Calculation 2 4 2 3 2 2" xfId="3542"/>
    <cellStyle name="Calculation 2 4 2 3 2 3" xfId="3543"/>
    <cellStyle name="Calculation 2 4 2 3 2 4" xfId="3544"/>
    <cellStyle name="Calculation 2 4 2 3 3" xfId="3545"/>
    <cellStyle name="Calculation 2 4 2 3 3 2" xfId="3546"/>
    <cellStyle name="Calculation 2 4 2 3 3 3" xfId="3547"/>
    <cellStyle name="Calculation 2 4 2 3 3 4" xfId="3548"/>
    <cellStyle name="Calculation 2 4 2 3 4" xfId="3549"/>
    <cellStyle name="Calculation 2 4 2 3 4 2" xfId="3550"/>
    <cellStyle name="Calculation 2 4 2 3 4 3" xfId="3551"/>
    <cellStyle name="Calculation 2 4 2 3 4 4" xfId="3552"/>
    <cellStyle name="Calculation 2 4 2 3 5" xfId="3553"/>
    <cellStyle name="Calculation 2 4 2 3 5 2" xfId="3554"/>
    <cellStyle name="Calculation 2 4 2 3 5 3" xfId="3555"/>
    <cellStyle name="Calculation 2 4 2 3 5 4" xfId="3556"/>
    <cellStyle name="Calculation 2 4 2 3 6" xfId="3557"/>
    <cellStyle name="Calculation 2 4 2 3 6 2" xfId="3558"/>
    <cellStyle name="Calculation 2 4 2 3 6 3" xfId="3559"/>
    <cellStyle name="Calculation 2 4 2 3 6 4" xfId="3560"/>
    <cellStyle name="Calculation 2 4 2 3 7" xfId="3561"/>
    <cellStyle name="Calculation 2 4 2 3 8" xfId="3562"/>
    <cellStyle name="Calculation 2 4 2 3 9" xfId="3563"/>
    <cellStyle name="Calculation 2 4 2 4" xfId="3564"/>
    <cellStyle name="Calculation 2 4 2 4 10" xfId="3565"/>
    <cellStyle name="Calculation 2 4 2 4 2" xfId="3566"/>
    <cellStyle name="Calculation 2 4 2 4 2 2" xfId="3567"/>
    <cellStyle name="Calculation 2 4 2 4 2 3" xfId="3568"/>
    <cellStyle name="Calculation 2 4 2 4 2 4" xfId="3569"/>
    <cellStyle name="Calculation 2 4 2 4 3" xfId="3570"/>
    <cellStyle name="Calculation 2 4 2 4 3 2" xfId="3571"/>
    <cellStyle name="Calculation 2 4 2 4 3 3" xfId="3572"/>
    <cellStyle name="Calculation 2 4 2 4 3 4" xfId="3573"/>
    <cellStyle name="Calculation 2 4 2 4 4" xfId="3574"/>
    <cellStyle name="Calculation 2 4 2 4 4 2" xfId="3575"/>
    <cellStyle name="Calculation 2 4 2 4 4 3" xfId="3576"/>
    <cellStyle name="Calculation 2 4 2 4 4 4" xfId="3577"/>
    <cellStyle name="Calculation 2 4 2 4 5" xfId="3578"/>
    <cellStyle name="Calculation 2 4 2 4 5 2" xfId="3579"/>
    <cellStyle name="Calculation 2 4 2 4 5 3" xfId="3580"/>
    <cellStyle name="Calculation 2 4 2 4 5 4" xfId="3581"/>
    <cellStyle name="Calculation 2 4 2 4 6" xfId="3582"/>
    <cellStyle name="Calculation 2 4 2 4 6 2" xfId="3583"/>
    <cellStyle name="Calculation 2 4 2 4 6 3" xfId="3584"/>
    <cellStyle name="Calculation 2 4 2 4 6 4" xfId="3585"/>
    <cellStyle name="Calculation 2 4 2 4 7" xfId="3586"/>
    <cellStyle name="Calculation 2 4 2 4 8" xfId="3587"/>
    <cellStyle name="Calculation 2 4 2 4 9" xfId="3588"/>
    <cellStyle name="Calculation 2 4 2 5" xfId="3589"/>
    <cellStyle name="Calculation 2 4 2 5 2" xfId="3590"/>
    <cellStyle name="Calculation 2 4 2 5 2 2" xfId="3591"/>
    <cellStyle name="Calculation 2 4 2 5 2 3" xfId="3592"/>
    <cellStyle name="Calculation 2 4 2 5 3" xfId="3593"/>
    <cellStyle name="Calculation 2 4 2 5 3 2" xfId="3594"/>
    <cellStyle name="Calculation 2 4 2 5 3 3" xfId="3595"/>
    <cellStyle name="Calculation 2 4 2 5 4" xfId="3596"/>
    <cellStyle name="Calculation 2 4 2 5 4 2" xfId="3597"/>
    <cellStyle name="Calculation 2 4 2 5 4 3" xfId="3598"/>
    <cellStyle name="Calculation 2 4 2 5 5" xfId="3599"/>
    <cellStyle name="Calculation 2 4 2 5 5 2" xfId="3600"/>
    <cellStyle name="Calculation 2 4 2 5 5 3" xfId="3601"/>
    <cellStyle name="Calculation 2 4 2 5 6" xfId="3602"/>
    <cellStyle name="Calculation 2 4 2 5 6 2" xfId="3603"/>
    <cellStyle name="Calculation 2 4 2 5 6 3" xfId="3604"/>
    <cellStyle name="Calculation 2 4 2 5 7" xfId="3605"/>
    <cellStyle name="Calculation 2 4 2 5 8" xfId="3606"/>
    <cellStyle name="Calculation 2 4 2 5 9" xfId="3607"/>
    <cellStyle name="Calculation 2 4 2 6" xfId="3608"/>
    <cellStyle name="Calculation 2 4 2 6 2" xfId="3609"/>
    <cellStyle name="Calculation 2 4 2 6 2 2" xfId="3610"/>
    <cellStyle name="Calculation 2 4 2 6 2 3" xfId="3611"/>
    <cellStyle name="Calculation 2 4 2 6 3" xfId="3612"/>
    <cellStyle name="Calculation 2 4 2 6 3 2" xfId="3613"/>
    <cellStyle name="Calculation 2 4 2 6 3 3" xfId="3614"/>
    <cellStyle name="Calculation 2 4 2 6 4" xfId="3615"/>
    <cellStyle name="Calculation 2 4 2 6 4 2" xfId="3616"/>
    <cellStyle name="Calculation 2 4 2 6 4 3" xfId="3617"/>
    <cellStyle name="Calculation 2 4 2 6 5" xfId="3618"/>
    <cellStyle name="Calculation 2 4 2 6 5 2" xfId="3619"/>
    <cellStyle name="Calculation 2 4 2 6 5 3" xfId="3620"/>
    <cellStyle name="Calculation 2 4 2 6 6" xfId="3621"/>
    <cellStyle name="Calculation 2 4 2 6 6 2" xfId="3622"/>
    <cellStyle name="Calculation 2 4 2 6 6 3" xfId="3623"/>
    <cellStyle name="Calculation 2 4 2 6 7" xfId="3624"/>
    <cellStyle name="Calculation 2 4 2 6 8" xfId="3625"/>
    <cellStyle name="Calculation 2 4 2 6 9" xfId="3626"/>
    <cellStyle name="Calculation 2 4 2 7" xfId="3627"/>
    <cellStyle name="Calculation 2 4 2 7 2" xfId="3628"/>
    <cellStyle name="Calculation 2 4 2 7 2 2" xfId="3629"/>
    <cellStyle name="Calculation 2 4 2 7 2 3" xfId="3630"/>
    <cellStyle name="Calculation 2 4 2 7 3" xfId="3631"/>
    <cellStyle name="Calculation 2 4 2 7 3 2" xfId="3632"/>
    <cellStyle name="Calculation 2 4 2 7 3 3" xfId="3633"/>
    <cellStyle name="Calculation 2 4 2 7 4" xfId="3634"/>
    <cellStyle name="Calculation 2 4 2 7 4 2" xfId="3635"/>
    <cellStyle name="Calculation 2 4 2 7 4 3" xfId="3636"/>
    <cellStyle name="Calculation 2 4 2 7 5" xfId="3637"/>
    <cellStyle name="Calculation 2 4 2 7 5 2" xfId="3638"/>
    <cellStyle name="Calculation 2 4 2 7 5 3" xfId="3639"/>
    <cellStyle name="Calculation 2 4 2 7 6" xfId="3640"/>
    <cellStyle name="Calculation 2 4 2 7 6 2" xfId="3641"/>
    <cellStyle name="Calculation 2 4 2 7 6 3" xfId="3642"/>
    <cellStyle name="Calculation 2 4 2 7 7" xfId="3643"/>
    <cellStyle name="Calculation 2 4 2 7 8" xfId="3644"/>
    <cellStyle name="Calculation 2 4 2 7 9" xfId="3645"/>
    <cellStyle name="Calculation 2 4 2 8" xfId="3646"/>
    <cellStyle name="Calculation 2 4 2 8 2" xfId="3647"/>
    <cellStyle name="Calculation 2 4 2 8 2 2" xfId="3648"/>
    <cellStyle name="Calculation 2 4 2 8 2 3" xfId="3649"/>
    <cellStyle name="Calculation 2 4 2 8 3" xfId="3650"/>
    <cellStyle name="Calculation 2 4 2 8 3 2" xfId="3651"/>
    <cellStyle name="Calculation 2 4 2 8 3 3" xfId="3652"/>
    <cellStyle name="Calculation 2 4 2 8 4" xfId="3653"/>
    <cellStyle name="Calculation 2 4 2 8 4 2" xfId="3654"/>
    <cellStyle name="Calculation 2 4 2 8 4 3" xfId="3655"/>
    <cellStyle name="Calculation 2 4 2 8 5" xfId="3656"/>
    <cellStyle name="Calculation 2 4 2 8 5 2" xfId="3657"/>
    <cellStyle name="Calculation 2 4 2 8 5 3" xfId="3658"/>
    <cellStyle name="Calculation 2 4 2 8 6" xfId="3659"/>
    <cellStyle name="Calculation 2 4 2 8 6 2" xfId="3660"/>
    <cellStyle name="Calculation 2 4 2 8 6 3" xfId="3661"/>
    <cellStyle name="Calculation 2 4 2 8 7" xfId="3662"/>
    <cellStyle name="Calculation 2 4 2 8 8" xfId="3663"/>
    <cellStyle name="Calculation 2 4 2 8 9" xfId="3664"/>
    <cellStyle name="Calculation 2 4 2 9" xfId="3665"/>
    <cellStyle name="Calculation 2 4 2 9 2" xfId="3666"/>
    <cellStyle name="Calculation 2 4 2 9 2 2" xfId="3667"/>
    <cellStyle name="Calculation 2 4 2 9 2 3" xfId="3668"/>
    <cellStyle name="Calculation 2 4 2 9 3" xfId="3669"/>
    <cellStyle name="Calculation 2 4 2 9 3 2" xfId="3670"/>
    <cellStyle name="Calculation 2 4 2 9 3 3" xfId="3671"/>
    <cellStyle name="Calculation 2 4 2 9 4" xfId="3672"/>
    <cellStyle name="Calculation 2 4 2 9 4 2" xfId="3673"/>
    <cellStyle name="Calculation 2 4 2 9 4 3" xfId="3674"/>
    <cellStyle name="Calculation 2 4 2 9 5" xfId="3675"/>
    <cellStyle name="Calculation 2 4 2 9 5 2" xfId="3676"/>
    <cellStyle name="Calculation 2 4 2 9 5 3" xfId="3677"/>
    <cellStyle name="Calculation 2 4 2 9 6" xfId="3678"/>
    <cellStyle name="Calculation 2 4 2 9 6 2" xfId="3679"/>
    <cellStyle name="Calculation 2 4 2 9 6 3" xfId="3680"/>
    <cellStyle name="Calculation 2 4 2 9 7" xfId="3681"/>
    <cellStyle name="Calculation 2 4 2 9 8" xfId="3682"/>
    <cellStyle name="Calculation 2 4 2 9 9" xfId="3683"/>
    <cellStyle name="Calculation 2 4 20" xfId="3684"/>
    <cellStyle name="Calculation 2 4 21" xfId="3685"/>
    <cellStyle name="Calculation 2 4 3" xfId="3686"/>
    <cellStyle name="Calculation 2 4 3 10" xfId="3687"/>
    <cellStyle name="Calculation 2 4 3 10 2" xfId="3688"/>
    <cellStyle name="Calculation 2 4 3 10 2 2" xfId="3689"/>
    <cellStyle name="Calculation 2 4 3 10 2 3" xfId="3690"/>
    <cellStyle name="Calculation 2 4 3 10 3" xfId="3691"/>
    <cellStyle name="Calculation 2 4 3 10 3 2" xfId="3692"/>
    <cellStyle name="Calculation 2 4 3 10 3 3" xfId="3693"/>
    <cellStyle name="Calculation 2 4 3 10 4" xfId="3694"/>
    <cellStyle name="Calculation 2 4 3 10 4 2" xfId="3695"/>
    <cellStyle name="Calculation 2 4 3 10 4 3" xfId="3696"/>
    <cellStyle name="Calculation 2 4 3 10 5" xfId="3697"/>
    <cellStyle name="Calculation 2 4 3 10 5 2" xfId="3698"/>
    <cellStyle name="Calculation 2 4 3 10 5 3" xfId="3699"/>
    <cellStyle name="Calculation 2 4 3 10 6" xfId="3700"/>
    <cellStyle name="Calculation 2 4 3 10 6 2" xfId="3701"/>
    <cellStyle name="Calculation 2 4 3 10 6 3" xfId="3702"/>
    <cellStyle name="Calculation 2 4 3 10 7" xfId="3703"/>
    <cellStyle name="Calculation 2 4 3 10 8" xfId="3704"/>
    <cellStyle name="Calculation 2 4 3 10 9" xfId="3705"/>
    <cellStyle name="Calculation 2 4 3 11" xfId="3706"/>
    <cellStyle name="Calculation 2 4 3 11 2" xfId="3707"/>
    <cellStyle name="Calculation 2 4 3 11 2 2" xfId="3708"/>
    <cellStyle name="Calculation 2 4 3 11 2 3" xfId="3709"/>
    <cellStyle name="Calculation 2 4 3 11 3" xfId="3710"/>
    <cellStyle name="Calculation 2 4 3 11 3 2" xfId="3711"/>
    <cellStyle name="Calculation 2 4 3 11 3 3" xfId="3712"/>
    <cellStyle name="Calculation 2 4 3 11 4" xfId="3713"/>
    <cellStyle name="Calculation 2 4 3 11 4 2" xfId="3714"/>
    <cellStyle name="Calculation 2 4 3 11 4 3" xfId="3715"/>
    <cellStyle name="Calculation 2 4 3 11 5" xfId="3716"/>
    <cellStyle name="Calculation 2 4 3 11 5 2" xfId="3717"/>
    <cellStyle name="Calculation 2 4 3 11 5 3" xfId="3718"/>
    <cellStyle name="Calculation 2 4 3 11 6" xfId="3719"/>
    <cellStyle name="Calculation 2 4 3 11 6 2" xfId="3720"/>
    <cellStyle name="Calculation 2 4 3 11 6 3" xfId="3721"/>
    <cellStyle name="Calculation 2 4 3 11 7" xfId="3722"/>
    <cellStyle name="Calculation 2 4 3 11 8" xfId="3723"/>
    <cellStyle name="Calculation 2 4 3 11 9" xfId="3724"/>
    <cellStyle name="Calculation 2 4 3 12" xfId="3725"/>
    <cellStyle name="Calculation 2 4 3 12 2" xfId="3726"/>
    <cellStyle name="Calculation 2 4 3 12 2 2" xfId="3727"/>
    <cellStyle name="Calculation 2 4 3 12 2 3" xfId="3728"/>
    <cellStyle name="Calculation 2 4 3 12 3" xfId="3729"/>
    <cellStyle name="Calculation 2 4 3 12 3 2" xfId="3730"/>
    <cellStyle name="Calculation 2 4 3 12 3 3" xfId="3731"/>
    <cellStyle name="Calculation 2 4 3 12 4" xfId="3732"/>
    <cellStyle name="Calculation 2 4 3 12 4 2" xfId="3733"/>
    <cellStyle name="Calculation 2 4 3 12 4 3" xfId="3734"/>
    <cellStyle name="Calculation 2 4 3 12 5" xfId="3735"/>
    <cellStyle name="Calculation 2 4 3 12 5 2" xfId="3736"/>
    <cellStyle name="Calculation 2 4 3 12 5 3" xfId="3737"/>
    <cellStyle name="Calculation 2 4 3 12 6" xfId="3738"/>
    <cellStyle name="Calculation 2 4 3 12 6 2" xfId="3739"/>
    <cellStyle name="Calculation 2 4 3 12 6 3" xfId="3740"/>
    <cellStyle name="Calculation 2 4 3 12 7" xfId="3741"/>
    <cellStyle name="Calculation 2 4 3 12 8" xfId="3742"/>
    <cellStyle name="Calculation 2 4 3 12 9" xfId="3743"/>
    <cellStyle name="Calculation 2 4 3 13" xfId="3744"/>
    <cellStyle name="Calculation 2 4 3 13 2" xfId="3745"/>
    <cellStyle name="Calculation 2 4 3 13 2 2" xfId="3746"/>
    <cellStyle name="Calculation 2 4 3 13 2 3" xfId="3747"/>
    <cellStyle name="Calculation 2 4 3 13 3" xfId="3748"/>
    <cellStyle name="Calculation 2 4 3 13 3 2" xfId="3749"/>
    <cellStyle name="Calculation 2 4 3 13 3 3" xfId="3750"/>
    <cellStyle name="Calculation 2 4 3 13 4" xfId="3751"/>
    <cellStyle name="Calculation 2 4 3 13 4 2" xfId="3752"/>
    <cellStyle name="Calculation 2 4 3 13 4 3" xfId="3753"/>
    <cellStyle name="Calculation 2 4 3 13 5" xfId="3754"/>
    <cellStyle name="Calculation 2 4 3 13 5 2" xfId="3755"/>
    <cellStyle name="Calculation 2 4 3 13 5 3" xfId="3756"/>
    <cellStyle name="Calculation 2 4 3 13 6" xfId="3757"/>
    <cellStyle name="Calculation 2 4 3 13 6 2" xfId="3758"/>
    <cellStyle name="Calculation 2 4 3 13 6 3" xfId="3759"/>
    <cellStyle name="Calculation 2 4 3 13 7" xfId="3760"/>
    <cellStyle name="Calculation 2 4 3 13 8" xfId="3761"/>
    <cellStyle name="Calculation 2 4 3 13 9" xfId="3762"/>
    <cellStyle name="Calculation 2 4 3 14" xfId="3763"/>
    <cellStyle name="Calculation 2 4 3 15" xfId="3764"/>
    <cellStyle name="Calculation 2 4 3 16" xfId="3765"/>
    <cellStyle name="Calculation 2 4 3 17" xfId="3766"/>
    <cellStyle name="Calculation 2 4 3 18" xfId="3767"/>
    <cellStyle name="Calculation 2 4 3 19" xfId="3768"/>
    <cellStyle name="Calculation 2 4 3 2" xfId="3769"/>
    <cellStyle name="Calculation 2 4 3 2 10" xfId="3770"/>
    <cellStyle name="Calculation 2 4 3 2 10 2" xfId="3771"/>
    <cellStyle name="Calculation 2 4 3 2 10 2 2" xfId="3772"/>
    <cellStyle name="Calculation 2 4 3 2 10 2 3" xfId="3773"/>
    <cellStyle name="Calculation 2 4 3 2 10 3" xfId="3774"/>
    <cellStyle name="Calculation 2 4 3 2 10 3 2" xfId="3775"/>
    <cellStyle name="Calculation 2 4 3 2 10 3 3" xfId="3776"/>
    <cellStyle name="Calculation 2 4 3 2 10 4" xfId="3777"/>
    <cellStyle name="Calculation 2 4 3 2 10 4 2" xfId="3778"/>
    <cellStyle name="Calculation 2 4 3 2 10 4 3" xfId="3779"/>
    <cellStyle name="Calculation 2 4 3 2 10 5" xfId="3780"/>
    <cellStyle name="Calculation 2 4 3 2 10 5 2" xfId="3781"/>
    <cellStyle name="Calculation 2 4 3 2 10 5 3" xfId="3782"/>
    <cellStyle name="Calculation 2 4 3 2 10 6" xfId="3783"/>
    <cellStyle name="Calculation 2 4 3 2 10 6 2" xfId="3784"/>
    <cellStyle name="Calculation 2 4 3 2 10 6 3" xfId="3785"/>
    <cellStyle name="Calculation 2 4 3 2 10 7" xfId="3786"/>
    <cellStyle name="Calculation 2 4 3 2 10 8" xfId="3787"/>
    <cellStyle name="Calculation 2 4 3 2 11" xfId="3788"/>
    <cellStyle name="Calculation 2 4 3 2 11 2" xfId="3789"/>
    <cellStyle name="Calculation 2 4 3 2 11 2 2" xfId="3790"/>
    <cellStyle name="Calculation 2 4 3 2 11 2 3" xfId="3791"/>
    <cellStyle name="Calculation 2 4 3 2 11 3" xfId="3792"/>
    <cellStyle name="Calculation 2 4 3 2 11 3 2" xfId="3793"/>
    <cellStyle name="Calculation 2 4 3 2 11 3 3" xfId="3794"/>
    <cellStyle name="Calculation 2 4 3 2 11 4" xfId="3795"/>
    <cellStyle name="Calculation 2 4 3 2 11 4 2" xfId="3796"/>
    <cellStyle name="Calculation 2 4 3 2 11 4 3" xfId="3797"/>
    <cellStyle name="Calculation 2 4 3 2 11 5" xfId="3798"/>
    <cellStyle name="Calculation 2 4 3 2 11 5 2" xfId="3799"/>
    <cellStyle name="Calculation 2 4 3 2 11 5 3" xfId="3800"/>
    <cellStyle name="Calculation 2 4 3 2 11 6" xfId="3801"/>
    <cellStyle name="Calculation 2 4 3 2 11 6 2" xfId="3802"/>
    <cellStyle name="Calculation 2 4 3 2 11 6 3" xfId="3803"/>
    <cellStyle name="Calculation 2 4 3 2 11 7" xfId="3804"/>
    <cellStyle name="Calculation 2 4 3 2 11 8" xfId="3805"/>
    <cellStyle name="Calculation 2 4 3 2 12" xfId="3806"/>
    <cellStyle name="Calculation 2 4 3 2 12 2" xfId="3807"/>
    <cellStyle name="Calculation 2 4 3 2 12 2 2" xfId="3808"/>
    <cellStyle name="Calculation 2 4 3 2 12 2 3" xfId="3809"/>
    <cellStyle name="Calculation 2 4 3 2 12 3" xfId="3810"/>
    <cellStyle name="Calculation 2 4 3 2 12 3 2" xfId="3811"/>
    <cellStyle name="Calculation 2 4 3 2 12 3 3" xfId="3812"/>
    <cellStyle name="Calculation 2 4 3 2 12 4" xfId="3813"/>
    <cellStyle name="Calculation 2 4 3 2 12 4 2" xfId="3814"/>
    <cellStyle name="Calculation 2 4 3 2 12 4 3" xfId="3815"/>
    <cellStyle name="Calculation 2 4 3 2 12 5" xfId="3816"/>
    <cellStyle name="Calculation 2 4 3 2 12 5 2" xfId="3817"/>
    <cellStyle name="Calculation 2 4 3 2 12 5 3" xfId="3818"/>
    <cellStyle name="Calculation 2 4 3 2 12 6" xfId="3819"/>
    <cellStyle name="Calculation 2 4 3 2 12 6 2" xfId="3820"/>
    <cellStyle name="Calculation 2 4 3 2 12 6 3" xfId="3821"/>
    <cellStyle name="Calculation 2 4 3 2 12 7" xfId="3822"/>
    <cellStyle name="Calculation 2 4 3 2 12 8" xfId="3823"/>
    <cellStyle name="Calculation 2 4 3 2 13" xfId="3824"/>
    <cellStyle name="Calculation 2 4 3 2 13 2" xfId="3825"/>
    <cellStyle name="Calculation 2 4 3 2 13 2 2" xfId="3826"/>
    <cellStyle name="Calculation 2 4 3 2 13 2 3" xfId="3827"/>
    <cellStyle name="Calculation 2 4 3 2 13 3" xfId="3828"/>
    <cellStyle name="Calculation 2 4 3 2 13 3 2" xfId="3829"/>
    <cellStyle name="Calculation 2 4 3 2 13 3 3" xfId="3830"/>
    <cellStyle name="Calculation 2 4 3 2 13 4" xfId="3831"/>
    <cellStyle name="Calculation 2 4 3 2 13 4 2" xfId="3832"/>
    <cellStyle name="Calculation 2 4 3 2 13 4 3" xfId="3833"/>
    <cellStyle name="Calculation 2 4 3 2 13 5" xfId="3834"/>
    <cellStyle name="Calculation 2 4 3 2 13 5 2" xfId="3835"/>
    <cellStyle name="Calculation 2 4 3 2 13 5 3" xfId="3836"/>
    <cellStyle name="Calculation 2 4 3 2 13 6" xfId="3837"/>
    <cellStyle name="Calculation 2 4 3 2 13 6 2" xfId="3838"/>
    <cellStyle name="Calculation 2 4 3 2 13 6 3" xfId="3839"/>
    <cellStyle name="Calculation 2 4 3 2 13 7" xfId="3840"/>
    <cellStyle name="Calculation 2 4 3 2 13 8" xfId="3841"/>
    <cellStyle name="Calculation 2 4 3 2 14" xfId="3842"/>
    <cellStyle name="Calculation 2 4 3 2 14 2" xfId="3843"/>
    <cellStyle name="Calculation 2 4 3 2 14 2 2" xfId="3844"/>
    <cellStyle name="Calculation 2 4 3 2 14 2 3" xfId="3845"/>
    <cellStyle name="Calculation 2 4 3 2 14 3" xfId="3846"/>
    <cellStyle name="Calculation 2 4 3 2 14 3 2" xfId="3847"/>
    <cellStyle name="Calculation 2 4 3 2 14 3 3" xfId="3848"/>
    <cellStyle name="Calculation 2 4 3 2 14 4" xfId="3849"/>
    <cellStyle name="Calculation 2 4 3 2 14 4 2" xfId="3850"/>
    <cellStyle name="Calculation 2 4 3 2 14 4 3" xfId="3851"/>
    <cellStyle name="Calculation 2 4 3 2 14 5" xfId="3852"/>
    <cellStyle name="Calculation 2 4 3 2 14 5 2" xfId="3853"/>
    <cellStyle name="Calculation 2 4 3 2 14 5 3" xfId="3854"/>
    <cellStyle name="Calculation 2 4 3 2 14 6" xfId="3855"/>
    <cellStyle name="Calculation 2 4 3 2 14 6 2" xfId="3856"/>
    <cellStyle name="Calculation 2 4 3 2 14 6 3" xfId="3857"/>
    <cellStyle name="Calculation 2 4 3 2 14 7" xfId="3858"/>
    <cellStyle name="Calculation 2 4 3 2 14 8" xfId="3859"/>
    <cellStyle name="Calculation 2 4 3 2 15" xfId="3860"/>
    <cellStyle name="Calculation 2 4 3 2 15 2" xfId="3861"/>
    <cellStyle name="Calculation 2 4 3 2 15 3" xfId="3862"/>
    <cellStyle name="Calculation 2 4 3 2 16" xfId="3863"/>
    <cellStyle name="Calculation 2 4 3 2 2" xfId="3864"/>
    <cellStyle name="Calculation 2 4 3 2 2 2" xfId="3865"/>
    <cellStyle name="Calculation 2 4 3 2 2 2 2" xfId="3866"/>
    <cellStyle name="Calculation 2 4 3 2 2 2 3" xfId="3867"/>
    <cellStyle name="Calculation 2 4 3 2 2 3" xfId="3868"/>
    <cellStyle name="Calculation 2 4 3 2 2 3 2" xfId="3869"/>
    <cellStyle name="Calculation 2 4 3 2 2 3 3" xfId="3870"/>
    <cellStyle name="Calculation 2 4 3 2 2 4" xfId="3871"/>
    <cellStyle name="Calculation 2 4 3 2 2 4 2" xfId="3872"/>
    <cellStyle name="Calculation 2 4 3 2 2 4 3" xfId="3873"/>
    <cellStyle name="Calculation 2 4 3 2 2 5" xfId="3874"/>
    <cellStyle name="Calculation 2 4 3 2 2 5 2" xfId="3875"/>
    <cellStyle name="Calculation 2 4 3 2 2 5 3" xfId="3876"/>
    <cellStyle name="Calculation 2 4 3 2 2 6" xfId="3877"/>
    <cellStyle name="Calculation 2 4 3 2 2 6 2" xfId="3878"/>
    <cellStyle name="Calculation 2 4 3 2 2 6 3" xfId="3879"/>
    <cellStyle name="Calculation 2 4 3 2 2 7" xfId="3880"/>
    <cellStyle name="Calculation 2 4 3 2 2 8" xfId="3881"/>
    <cellStyle name="Calculation 2 4 3 2 2 9" xfId="3882"/>
    <cellStyle name="Calculation 2 4 3 2 3" xfId="3883"/>
    <cellStyle name="Calculation 2 4 3 2 3 2" xfId="3884"/>
    <cellStyle name="Calculation 2 4 3 2 3 2 2" xfId="3885"/>
    <cellStyle name="Calculation 2 4 3 2 3 2 3" xfId="3886"/>
    <cellStyle name="Calculation 2 4 3 2 3 3" xfId="3887"/>
    <cellStyle name="Calculation 2 4 3 2 3 3 2" xfId="3888"/>
    <cellStyle name="Calculation 2 4 3 2 3 3 3" xfId="3889"/>
    <cellStyle name="Calculation 2 4 3 2 3 4" xfId="3890"/>
    <cellStyle name="Calculation 2 4 3 2 3 4 2" xfId="3891"/>
    <cellStyle name="Calculation 2 4 3 2 3 4 3" xfId="3892"/>
    <cellStyle name="Calculation 2 4 3 2 3 5" xfId="3893"/>
    <cellStyle name="Calculation 2 4 3 2 3 5 2" xfId="3894"/>
    <cellStyle name="Calculation 2 4 3 2 3 5 3" xfId="3895"/>
    <cellStyle name="Calculation 2 4 3 2 3 6" xfId="3896"/>
    <cellStyle name="Calculation 2 4 3 2 3 6 2" xfId="3897"/>
    <cellStyle name="Calculation 2 4 3 2 3 6 3" xfId="3898"/>
    <cellStyle name="Calculation 2 4 3 2 3 7" xfId="3899"/>
    <cellStyle name="Calculation 2 4 3 2 3 8" xfId="3900"/>
    <cellStyle name="Calculation 2 4 3 2 3 9" xfId="3901"/>
    <cellStyle name="Calculation 2 4 3 2 4" xfId="3902"/>
    <cellStyle name="Calculation 2 4 3 2 4 2" xfId="3903"/>
    <cellStyle name="Calculation 2 4 3 2 4 2 2" xfId="3904"/>
    <cellStyle name="Calculation 2 4 3 2 4 2 3" xfId="3905"/>
    <cellStyle name="Calculation 2 4 3 2 4 3" xfId="3906"/>
    <cellStyle name="Calculation 2 4 3 2 4 3 2" xfId="3907"/>
    <cellStyle name="Calculation 2 4 3 2 4 3 3" xfId="3908"/>
    <cellStyle name="Calculation 2 4 3 2 4 4" xfId="3909"/>
    <cellStyle name="Calculation 2 4 3 2 4 4 2" xfId="3910"/>
    <cellStyle name="Calculation 2 4 3 2 4 4 3" xfId="3911"/>
    <cellStyle name="Calculation 2 4 3 2 4 5" xfId="3912"/>
    <cellStyle name="Calculation 2 4 3 2 4 5 2" xfId="3913"/>
    <cellStyle name="Calculation 2 4 3 2 4 5 3" xfId="3914"/>
    <cellStyle name="Calculation 2 4 3 2 4 6" xfId="3915"/>
    <cellStyle name="Calculation 2 4 3 2 4 6 2" xfId="3916"/>
    <cellStyle name="Calculation 2 4 3 2 4 6 3" xfId="3917"/>
    <cellStyle name="Calculation 2 4 3 2 4 7" xfId="3918"/>
    <cellStyle name="Calculation 2 4 3 2 4 8" xfId="3919"/>
    <cellStyle name="Calculation 2 4 3 2 4 9" xfId="3920"/>
    <cellStyle name="Calculation 2 4 3 2 5" xfId="3921"/>
    <cellStyle name="Calculation 2 4 3 2 5 2" xfId="3922"/>
    <cellStyle name="Calculation 2 4 3 2 5 2 2" xfId="3923"/>
    <cellStyle name="Calculation 2 4 3 2 5 2 3" xfId="3924"/>
    <cellStyle name="Calculation 2 4 3 2 5 3" xfId="3925"/>
    <cellStyle name="Calculation 2 4 3 2 5 3 2" xfId="3926"/>
    <cellStyle name="Calculation 2 4 3 2 5 3 3" xfId="3927"/>
    <cellStyle name="Calculation 2 4 3 2 5 4" xfId="3928"/>
    <cellStyle name="Calculation 2 4 3 2 5 4 2" xfId="3929"/>
    <cellStyle name="Calculation 2 4 3 2 5 4 3" xfId="3930"/>
    <cellStyle name="Calculation 2 4 3 2 5 5" xfId="3931"/>
    <cellStyle name="Calculation 2 4 3 2 5 5 2" xfId="3932"/>
    <cellStyle name="Calculation 2 4 3 2 5 5 3" xfId="3933"/>
    <cellStyle name="Calculation 2 4 3 2 5 6" xfId="3934"/>
    <cellStyle name="Calculation 2 4 3 2 5 6 2" xfId="3935"/>
    <cellStyle name="Calculation 2 4 3 2 5 6 3" xfId="3936"/>
    <cellStyle name="Calculation 2 4 3 2 5 7" xfId="3937"/>
    <cellStyle name="Calculation 2 4 3 2 5 8" xfId="3938"/>
    <cellStyle name="Calculation 2 4 3 2 5 9" xfId="3939"/>
    <cellStyle name="Calculation 2 4 3 2 6" xfId="3940"/>
    <cellStyle name="Calculation 2 4 3 2 6 2" xfId="3941"/>
    <cellStyle name="Calculation 2 4 3 2 6 2 2" xfId="3942"/>
    <cellStyle name="Calculation 2 4 3 2 6 2 3" xfId="3943"/>
    <cellStyle name="Calculation 2 4 3 2 6 3" xfId="3944"/>
    <cellStyle name="Calculation 2 4 3 2 6 3 2" xfId="3945"/>
    <cellStyle name="Calculation 2 4 3 2 6 3 3" xfId="3946"/>
    <cellStyle name="Calculation 2 4 3 2 6 4" xfId="3947"/>
    <cellStyle name="Calculation 2 4 3 2 6 4 2" xfId="3948"/>
    <cellStyle name="Calculation 2 4 3 2 6 4 3" xfId="3949"/>
    <cellStyle name="Calculation 2 4 3 2 6 5" xfId="3950"/>
    <cellStyle name="Calculation 2 4 3 2 6 5 2" xfId="3951"/>
    <cellStyle name="Calculation 2 4 3 2 6 5 3" xfId="3952"/>
    <cellStyle name="Calculation 2 4 3 2 6 6" xfId="3953"/>
    <cellStyle name="Calculation 2 4 3 2 6 6 2" xfId="3954"/>
    <cellStyle name="Calculation 2 4 3 2 6 6 3" xfId="3955"/>
    <cellStyle name="Calculation 2 4 3 2 6 7" xfId="3956"/>
    <cellStyle name="Calculation 2 4 3 2 6 8" xfId="3957"/>
    <cellStyle name="Calculation 2 4 3 2 6 9" xfId="3958"/>
    <cellStyle name="Calculation 2 4 3 2 7" xfId="3959"/>
    <cellStyle name="Calculation 2 4 3 2 7 2" xfId="3960"/>
    <cellStyle name="Calculation 2 4 3 2 7 2 2" xfId="3961"/>
    <cellStyle name="Calculation 2 4 3 2 7 2 3" xfId="3962"/>
    <cellStyle name="Calculation 2 4 3 2 7 3" xfId="3963"/>
    <cellStyle name="Calculation 2 4 3 2 7 3 2" xfId="3964"/>
    <cellStyle name="Calculation 2 4 3 2 7 3 3" xfId="3965"/>
    <cellStyle name="Calculation 2 4 3 2 7 4" xfId="3966"/>
    <cellStyle name="Calculation 2 4 3 2 7 4 2" xfId="3967"/>
    <cellStyle name="Calculation 2 4 3 2 7 4 3" xfId="3968"/>
    <cellStyle name="Calculation 2 4 3 2 7 5" xfId="3969"/>
    <cellStyle name="Calculation 2 4 3 2 7 5 2" xfId="3970"/>
    <cellStyle name="Calculation 2 4 3 2 7 5 3" xfId="3971"/>
    <cellStyle name="Calculation 2 4 3 2 7 6" xfId="3972"/>
    <cellStyle name="Calculation 2 4 3 2 7 6 2" xfId="3973"/>
    <cellStyle name="Calculation 2 4 3 2 7 6 3" xfId="3974"/>
    <cellStyle name="Calculation 2 4 3 2 7 7" xfId="3975"/>
    <cellStyle name="Calculation 2 4 3 2 7 8" xfId="3976"/>
    <cellStyle name="Calculation 2 4 3 2 7 9" xfId="3977"/>
    <cellStyle name="Calculation 2 4 3 2 8" xfId="3978"/>
    <cellStyle name="Calculation 2 4 3 2 8 2" xfId="3979"/>
    <cellStyle name="Calculation 2 4 3 2 8 2 2" xfId="3980"/>
    <cellStyle name="Calculation 2 4 3 2 8 2 3" xfId="3981"/>
    <cellStyle name="Calculation 2 4 3 2 8 3" xfId="3982"/>
    <cellStyle name="Calculation 2 4 3 2 8 3 2" xfId="3983"/>
    <cellStyle name="Calculation 2 4 3 2 8 3 3" xfId="3984"/>
    <cellStyle name="Calculation 2 4 3 2 8 4" xfId="3985"/>
    <cellStyle name="Calculation 2 4 3 2 8 4 2" xfId="3986"/>
    <cellStyle name="Calculation 2 4 3 2 8 4 3" xfId="3987"/>
    <cellStyle name="Calculation 2 4 3 2 8 5" xfId="3988"/>
    <cellStyle name="Calculation 2 4 3 2 8 5 2" xfId="3989"/>
    <cellStyle name="Calculation 2 4 3 2 8 5 3" xfId="3990"/>
    <cellStyle name="Calculation 2 4 3 2 8 6" xfId="3991"/>
    <cellStyle name="Calculation 2 4 3 2 8 6 2" xfId="3992"/>
    <cellStyle name="Calculation 2 4 3 2 8 6 3" xfId="3993"/>
    <cellStyle name="Calculation 2 4 3 2 8 7" xfId="3994"/>
    <cellStyle name="Calculation 2 4 3 2 8 8" xfId="3995"/>
    <cellStyle name="Calculation 2 4 3 2 8 9" xfId="3996"/>
    <cellStyle name="Calculation 2 4 3 2 9" xfId="3997"/>
    <cellStyle name="Calculation 2 4 3 2 9 2" xfId="3998"/>
    <cellStyle name="Calculation 2 4 3 2 9 2 2" xfId="3999"/>
    <cellStyle name="Calculation 2 4 3 2 9 2 3" xfId="4000"/>
    <cellStyle name="Calculation 2 4 3 2 9 3" xfId="4001"/>
    <cellStyle name="Calculation 2 4 3 2 9 3 2" xfId="4002"/>
    <cellStyle name="Calculation 2 4 3 2 9 3 3" xfId="4003"/>
    <cellStyle name="Calculation 2 4 3 2 9 4" xfId="4004"/>
    <cellStyle name="Calculation 2 4 3 2 9 4 2" xfId="4005"/>
    <cellStyle name="Calculation 2 4 3 2 9 4 3" xfId="4006"/>
    <cellStyle name="Calculation 2 4 3 2 9 5" xfId="4007"/>
    <cellStyle name="Calculation 2 4 3 2 9 5 2" xfId="4008"/>
    <cellStyle name="Calculation 2 4 3 2 9 5 3" xfId="4009"/>
    <cellStyle name="Calculation 2 4 3 2 9 6" xfId="4010"/>
    <cellStyle name="Calculation 2 4 3 2 9 6 2" xfId="4011"/>
    <cellStyle name="Calculation 2 4 3 2 9 6 3" xfId="4012"/>
    <cellStyle name="Calculation 2 4 3 2 9 7" xfId="4013"/>
    <cellStyle name="Calculation 2 4 3 2 9 8" xfId="4014"/>
    <cellStyle name="Calculation 2 4 3 3" xfId="4015"/>
    <cellStyle name="Calculation 2 4 3 3 10" xfId="4016"/>
    <cellStyle name="Calculation 2 4 3 3 11" xfId="4017"/>
    <cellStyle name="Calculation 2 4 3 3 2" xfId="4018"/>
    <cellStyle name="Calculation 2 4 3 3 2 2" xfId="4019"/>
    <cellStyle name="Calculation 2 4 3 3 2 3" xfId="4020"/>
    <cellStyle name="Calculation 2 4 3 3 2 4" xfId="4021"/>
    <cellStyle name="Calculation 2 4 3 3 3" xfId="4022"/>
    <cellStyle name="Calculation 2 4 3 3 3 2" xfId="4023"/>
    <cellStyle name="Calculation 2 4 3 3 3 3" xfId="4024"/>
    <cellStyle name="Calculation 2 4 3 3 3 4" xfId="4025"/>
    <cellStyle name="Calculation 2 4 3 3 4" xfId="4026"/>
    <cellStyle name="Calculation 2 4 3 3 4 2" xfId="4027"/>
    <cellStyle name="Calculation 2 4 3 3 4 3" xfId="4028"/>
    <cellStyle name="Calculation 2 4 3 3 4 4" xfId="4029"/>
    <cellStyle name="Calculation 2 4 3 3 5" xfId="4030"/>
    <cellStyle name="Calculation 2 4 3 3 5 2" xfId="4031"/>
    <cellStyle name="Calculation 2 4 3 3 5 3" xfId="4032"/>
    <cellStyle name="Calculation 2 4 3 3 5 4" xfId="4033"/>
    <cellStyle name="Calculation 2 4 3 3 6" xfId="4034"/>
    <cellStyle name="Calculation 2 4 3 3 6 2" xfId="4035"/>
    <cellStyle name="Calculation 2 4 3 3 6 3" xfId="4036"/>
    <cellStyle name="Calculation 2 4 3 3 6 4" xfId="4037"/>
    <cellStyle name="Calculation 2 4 3 3 7" xfId="4038"/>
    <cellStyle name="Calculation 2 4 3 3 8" xfId="4039"/>
    <cellStyle name="Calculation 2 4 3 3 9" xfId="4040"/>
    <cellStyle name="Calculation 2 4 3 4" xfId="4041"/>
    <cellStyle name="Calculation 2 4 3 4 10" xfId="4042"/>
    <cellStyle name="Calculation 2 4 3 4 2" xfId="4043"/>
    <cellStyle name="Calculation 2 4 3 4 2 2" xfId="4044"/>
    <cellStyle name="Calculation 2 4 3 4 2 3" xfId="4045"/>
    <cellStyle name="Calculation 2 4 3 4 2 4" xfId="4046"/>
    <cellStyle name="Calculation 2 4 3 4 3" xfId="4047"/>
    <cellStyle name="Calculation 2 4 3 4 3 2" xfId="4048"/>
    <cellStyle name="Calculation 2 4 3 4 3 3" xfId="4049"/>
    <cellStyle name="Calculation 2 4 3 4 3 4" xfId="4050"/>
    <cellStyle name="Calculation 2 4 3 4 4" xfId="4051"/>
    <cellStyle name="Calculation 2 4 3 4 4 2" xfId="4052"/>
    <cellStyle name="Calculation 2 4 3 4 4 3" xfId="4053"/>
    <cellStyle name="Calculation 2 4 3 4 4 4" xfId="4054"/>
    <cellStyle name="Calculation 2 4 3 4 5" xfId="4055"/>
    <cellStyle name="Calculation 2 4 3 4 5 2" xfId="4056"/>
    <cellStyle name="Calculation 2 4 3 4 5 3" xfId="4057"/>
    <cellStyle name="Calculation 2 4 3 4 5 4" xfId="4058"/>
    <cellStyle name="Calculation 2 4 3 4 6" xfId="4059"/>
    <cellStyle name="Calculation 2 4 3 4 6 2" xfId="4060"/>
    <cellStyle name="Calculation 2 4 3 4 6 3" xfId="4061"/>
    <cellStyle name="Calculation 2 4 3 4 6 4" xfId="4062"/>
    <cellStyle name="Calculation 2 4 3 4 7" xfId="4063"/>
    <cellStyle name="Calculation 2 4 3 4 8" xfId="4064"/>
    <cellStyle name="Calculation 2 4 3 4 9" xfId="4065"/>
    <cellStyle name="Calculation 2 4 3 5" xfId="4066"/>
    <cellStyle name="Calculation 2 4 3 5 2" xfId="4067"/>
    <cellStyle name="Calculation 2 4 3 5 2 2" xfId="4068"/>
    <cellStyle name="Calculation 2 4 3 5 2 3" xfId="4069"/>
    <cellStyle name="Calculation 2 4 3 5 3" xfId="4070"/>
    <cellStyle name="Calculation 2 4 3 5 3 2" xfId="4071"/>
    <cellStyle name="Calculation 2 4 3 5 3 3" xfId="4072"/>
    <cellStyle name="Calculation 2 4 3 5 4" xfId="4073"/>
    <cellStyle name="Calculation 2 4 3 5 4 2" xfId="4074"/>
    <cellStyle name="Calculation 2 4 3 5 4 3" xfId="4075"/>
    <cellStyle name="Calculation 2 4 3 5 5" xfId="4076"/>
    <cellStyle name="Calculation 2 4 3 5 5 2" xfId="4077"/>
    <cellStyle name="Calculation 2 4 3 5 5 3" xfId="4078"/>
    <cellStyle name="Calculation 2 4 3 5 6" xfId="4079"/>
    <cellStyle name="Calculation 2 4 3 5 6 2" xfId="4080"/>
    <cellStyle name="Calculation 2 4 3 5 6 3" xfId="4081"/>
    <cellStyle name="Calculation 2 4 3 5 7" xfId="4082"/>
    <cellStyle name="Calculation 2 4 3 5 8" xfId="4083"/>
    <cellStyle name="Calculation 2 4 3 5 9" xfId="4084"/>
    <cellStyle name="Calculation 2 4 3 6" xfId="4085"/>
    <cellStyle name="Calculation 2 4 3 6 2" xfId="4086"/>
    <cellStyle name="Calculation 2 4 3 6 2 2" xfId="4087"/>
    <cellStyle name="Calculation 2 4 3 6 2 3" xfId="4088"/>
    <cellStyle name="Calculation 2 4 3 6 3" xfId="4089"/>
    <cellStyle name="Calculation 2 4 3 6 3 2" xfId="4090"/>
    <cellStyle name="Calculation 2 4 3 6 3 3" xfId="4091"/>
    <cellStyle name="Calculation 2 4 3 6 4" xfId="4092"/>
    <cellStyle name="Calculation 2 4 3 6 4 2" xfId="4093"/>
    <cellStyle name="Calculation 2 4 3 6 4 3" xfId="4094"/>
    <cellStyle name="Calculation 2 4 3 6 5" xfId="4095"/>
    <cellStyle name="Calculation 2 4 3 6 5 2" xfId="4096"/>
    <cellStyle name="Calculation 2 4 3 6 5 3" xfId="4097"/>
    <cellStyle name="Calculation 2 4 3 6 6" xfId="4098"/>
    <cellStyle name="Calculation 2 4 3 6 6 2" xfId="4099"/>
    <cellStyle name="Calculation 2 4 3 6 6 3" xfId="4100"/>
    <cellStyle name="Calculation 2 4 3 6 7" xfId="4101"/>
    <cellStyle name="Calculation 2 4 3 6 8" xfId="4102"/>
    <cellStyle name="Calculation 2 4 3 6 9" xfId="4103"/>
    <cellStyle name="Calculation 2 4 3 7" xfId="4104"/>
    <cellStyle name="Calculation 2 4 3 7 2" xfId="4105"/>
    <cellStyle name="Calculation 2 4 3 7 2 2" xfId="4106"/>
    <cellStyle name="Calculation 2 4 3 7 2 3" xfId="4107"/>
    <cellStyle name="Calculation 2 4 3 7 3" xfId="4108"/>
    <cellStyle name="Calculation 2 4 3 7 3 2" xfId="4109"/>
    <cellStyle name="Calculation 2 4 3 7 3 3" xfId="4110"/>
    <cellStyle name="Calculation 2 4 3 7 4" xfId="4111"/>
    <cellStyle name="Calculation 2 4 3 7 4 2" xfId="4112"/>
    <cellStyle name="Calculation 2 4 3 7 4 3" xfId="4113"/>
    <cellStyle name="Calculation 2 4 3 7 5" xfId="4114"/>
    <cellStyle name="Calculation 2 4 3 7 5 2" xfId="4115"/>
    <cellStyle name="Calculation 2 4 3 7 5 3" xfId="4116"/>
    <cellStyle name="Calculation 2 4 3 7 6" xfId="4117"/>
    <cellStyle name="Calculation 2 4 3 7 6 2" xfId="4118"/>
    <cellStyle name="Calculation 2 4 3 7 6 3" xfId="4119"/>
    <cellStyle name="Calculation 2 4 3 7 7" xfId="4120"/>
    <cellStyle name="Calculation 2 4 3 7 8" xfId="4121"/>
    <cellStyle name="Calculation 2 4 3 7 9" xfId="4122"/>
    <cellStyle name="Calculation 2 4 3 8" xfId="4123"/>
    <cellStyle name="Calculation 2 4 3 8 2" xfId="4124"/>
    <cellStyle name="Calculation 2 4 3 8 2 2" xfId="4125"/>
    <cellStyle name="Calculation 2 4 3 8 2 3" xfId="4126"/>
    <cellStyle name="Calculation 2 4 3 8 3" xfId="4127"/>
    <cellStyle name="Calculation 2 4 3 8 3 2" xfId="4128"/>
    <cellStyle name="Calculation 2 4 3 8 3 3" xfId="4129"/>
    <cellStyle name="Calculation 2 4 3 8 4" xfId="4130"/>
    <cellStyle name="Calculation 2 4 3 8 4 2" xfId="4131"/>
    <cellStyle name="Calculation 2 4 3 8 4 3" xfId="4132"/>
    <cellStyle name="Calculation 2 4 3 8 5" xfId="4133"/>
    <cellStyle name="Calculation 2 4 3 8 5 2" xfId="4134"/>
    <cellStyle name="Calculation 2 4 3 8 5 3" xfId="4135"/>
    <cellStyle name="Calculation 2 4 3 8 6" xfId="4136"/>
    <cellStyle name="Calculation 2 4 3 8 6 2" xfId="4137"/>
    <cellStyle name="Calculation 2 4 3 8 6 3" xfId="4138"/>
    <cellStyle name="Calculation 2 4 3 8 7" xfId="4139"/>
    <cellStyle name="Calculation 2 4 3 8 8" xfId="4140"/>
    <cellStyle name="Calculation 2 4 3 8 9" xfId="4141"/>
    <cellStyle name="Calculation 2 4 3 9" xfId="4142"/>
    <cellStyle name="Calculation 2 4 3 9 2" xfId="4143"/>
    <cellStyle name="Calculation 2 4 3 9 2 2" xfId="4144"/>
    <cellStyle name="Calculation 2 4 3 9 2 3" xfId="4145"/>
    <cellStyle name="Calculation 2 4 3 9 3" xfId="4146"/>
    <cellStyle name="Calculation 2 4 3 9 3 2" xfId="4147"/>
    <cellStyle name="Calculation 2 4 3 9 3 3" xfId="4148"/>
    <cellStyle name="Calculation 2 4 3 9 4" xfId="4149"/>
    <cellStyle name="Calculation 2 4 3 9 4 2" xfId="4150"/>
    <cellStyle name="Calculation 2 4 3 9 4 3" xfId="4151"/>
    <cellStyle name="Calculation 2 4 3 9 5" xfId="4152"/>
    <cellStyle name="Calculation 2 4 3 9 5 2" xfId="4153"/>
    <cellStyle name="Calculation 2 4 3 9 5 3" xfId="4154"/>
    <cellStyle name="Calculation 2 4 3 9 6" xfId="4155"/>
    <cellStyle name="Calculation 2 4 3 9 6 2" xfId="4156"/>
    <cellStyle name="Calculation 2 4 3 9 6 3" xfId="4157"/>
    <cellStyle name="Calculation 2 4 3 9 7" xfId="4158"/>
    <cellStyle name="Calculation 2 4 3 9 8" xfId="4159"/>
    <cellStyle name="Calculation 2 4 3 9 9" xfId="4160"/>
    <cellStyle name="Calculation 2 4 4" xfId="4161"/>
    <cellStyle name="Calculation 2 4 4 10" xfId="4162"/>
    <cellStyle name="Calculation 2 4 4 10 2" xfId="4163"/>
    <cellStyle name="Calculation 2 4 4 10 2 2" xfId="4164"/>
    <cellStyle name="Calculation 2 4 4 10 2 3" xfId="4165"/>
    <cellStyle name="Calculation 2 4 4 10 3" xfId="4166"/>
    <cellStyle name="Calculation 2 4 4 10 3 2" xfId="4167"/>
    <cellStyle name="Calculation 2 4 4 10 3 3" xfId="4168"/>
    <cellStyle name="Calculation 2 4 4 10 4" xfId="4169"/>
    <cellStyle name="Calculation 2 4 4 10 4 2" xfId="4170"/>
    <cellStyle name="Calculation 2 4 4 10 4 3" xfId="4171"/>
    <cellStyle name="Calculation 2 4 4 10 5" xfId="4172"/>
    <cellStyle name="Calculation 2 4 4 10 5 2" xfId="4173"/>
    <cellStyle name="Calculation 2 4 4 10 5 3" xfId="4174"/>
    <cellStyle name="Calculation 2 4 4 10 6" xfId="4175"/>
    <cellStyle name="Calculation 2 4 4 10 6 2" xfId="4176"/>
    <cellStyle name="Calculation 2 4 4 10 6 3" xfId="4177"/>
    <cellStyle name="Calculation 2 4 4 10 7" xfId="4178"/>
    <cellStyle name="Calculation 2 4 4 10 8" xfId="4179"/>
    <cellStyle name="Calculation 2 4 4 11" xfId="4180"/>
    <cellStyle name="Calculation 2 4 4 11 2" xfId="4181"/>
    <cellStyle name="Calculation 2 4 4 11 2 2" xfId="4182"/>
    <cellStyle name="Calculation 2 4 4 11 2 3" xfId="4183"/>
    <cellStyle name="Calculation 2 4 4 11 3" xfId="4184"/>
    <cellStyle name="Calculation 2 4 4 11 3 2" xfId="4185"/>
    <cellStyle name="Calculation 2 4 4 11 3 3" xfId="4186"/>
    <cellStyle name="Calculation 2 4 4 11 4" xfId="4187"/>
    <cellStyle name="Calculation 2 4 4 11 4 2" xfId="4188"/>
    <cellStyle name="Calculation 2 4 4 11 4 3" xfId="4189"/>
    <cellStyle name="Calculation 2 4 4 11 5" xfId="4190"/>
    <cellStyle name="Calculation 2 4 4 11 5 2" xfId="4191"/>
    <cellStyle name="Calculation 2 4 4 11 5 3" xfId="4192"/>
    <cellStyle name="Calculation 2 4 4 11 6" xfId="4193"/>
    <cellStyle name="Calculation 2 4 4 11 6 2" xfId="4194"/>
    <cellStyle name="Calculation 2 4 4 11 6 3" xfId="4195"/>
    <cellStyle name="Calculation 2 4 4 11 7" xfId="4196"/>
    <cellStyle name="Calculation 2 4 4 11 8" xfId="4197"/>
    <cellStyle name="Calculation 2 4 4 12" xfId="4198"/>
    <cellStyle name="Calculation 2 4 4 12 2" xfId="4199"/>
    <cellStyle name="Calculation 2 4 4 12 2 2" xfId="4200"/>
    <cellStyle name="Calculation 2 4 4 12 2 3" xfId="4201"/>
    <cellStyle name="Calculation 2 4 4 12 3" xfId="4202"/>
    <cellStyle name="Calculation 2 4 4 12 3 2" xfId="4203"/>
    <cellStyle name="Calculation 2 4 4 12 3 3" xfId="4204"/>
    <cellStyle name="Calculation 2 4 4 12 4" xfId="4205"/>
    <cellStyle name="Calculation 2 4 4 12 4 2" xfId="4206"/>
    <cellStyle name="Calculation 2 4 4 12 4 3" xfId="4207"/>
    <cellStyle name="Calculation 2 4 4 12 5" xfId="4208"/>
    <cellStyle name="Calculation 2 4 4 12 5 2" xfId="4209"/>
    <cellStyle name="Calculation 2 4 4 12 5 3" xfId="4210"/>
    <cellStyle name="Calculation 2 4 4 12 6" xfId="4211"/>
    <cellStyle name="Calculation 2 4 4 12 6 2" xfId="4212"/>
    <cellStyle name="Calculation 2 4 4 12 6 3" xfId="4213"/>
    <cellStyle name="Calculation 2 4 4 12 7" xfId="4214"/>
    <cellStyle name="Calculation 2 4 4 12 8" xfId="4215"/>
    <cellStyle name="Calculation 2 4 4 13" xfId="4216"/>
    <cellStyle name="Calculation 2 4 4 13 2" xfId="4217"/>
    <cellStyle name="Calculation 2 4 4 13 2 2" xfId="4218"/>
    <cellStyle name="Calculation 2 4 4 13 2 3" xfId="4219"/>
    <cellStyle name="Calculation 2 4 4 13 3" xfId="4220"/>
    <cellStyle name="Calculation 2 4 4 13 3 2" xfId="4221"/>
    <cellStyle name="Calculation 2 4 4 13 3 3" xfId="4222"/>
    <cellStyle name="Calculation 2 4 4 13 4" xfId="4223"/>
    <cellStyle name="Calculation 2 4 4 13 4 2" xfId="4224"/>
    <cellStyle name="Calculation 2 4 4 13 4 3" xfId="4225"/>
    <cellStyle name="Calculation 2 4 4 13 5" xfId="4226"/>
    <cellStyle name="Calculation 2 4 4 13 5 2" xfId="4227"/>
    <cellStyle name="Calculation 2 4 4 13 5 3" xfId="4228"/>
    <cellStyle name="Calculation 2 4 4 13 6" xfId="4229"/>
    <cellStyle name="Calculation 2 4 4 13 6 2" xfId="4230"/>
    <cellStyle name="Calculation 2 4 4 13 6 3" xfId="4231"/>
    <cellStyle name="Calculation 2 4 4 13 7" xfId="4232"/>
    <cellStyle name="Calculation 2 4 4 13 8" xfId="4233"/>
    <cellStyle name="Calculation 2 4 4 14" xfId="4234"/>
    <cellStyle name="Calculation 2 4 4 14 2" xfId="4235"/>
    <cellStyle name="Calculation 2 4 4 14 2 2" xfId="4236"/>
    <cellStyle name="Calculation 2 4 4 14 2 3" xfId="4237"/>
    <cellStyle name="Calculation 2 4 4 14 3" xfId="4238"/>
    <cellStyle name="Calculation 2 4 4 14 3 2" xfId="4239"/>
    <cellStyle name="Calculation 2 4 4 14 3 3" xfId="4240"/>
    <cellStyle name="Calculation 2 4 4 14 4" xfId="4241"/>
    <cellStyle name="Calculation 2 4 4 14 4 2" xfId="4242"/>
    <cellStyle name="Calculation 2 4 4 14 4 3" xfId="4243"/>
    <cellStyle name="Calculation 2 4 4 14 5" xfId="4244"/>
    <cellStyle name="Calculation 2 4 4 14 5 2" xfId="4245"/>
    <cellStyle name="Calculation 2 4 4 14 5 3" xfId="4246"/>
    <cellStyle name="Calculation 2 4 4 14 6" xfId="4247"/>
    <cellStyle name="Calculation 2 4 4 14 6 2" xfId="4248"/>
    <cellStyle name="Calculation 2 4 4 14 6 3" xfId="4249"/>
    <cellStyle name="Calculation 2 4 4 14 7" xfId="4250"/>
    <cellStyle name="Calculation 2 4 4 14 8" xfId="4251"/>
    <cellStyle name="Calculation 2 4 4 15" xfId="4252"/>
    <cellStyle name="Calculation 2 4 4 15 2" xfId="4253"/>
    <cellStyle name="Calculation 2 4 4 15 3" xfId="4254"/>
    <cellStyle name="Calculation 2 4 4 16" xfId="4255"/>
    <cellStyle name="Calculation 2 4 4 2" xfId="4256"/>
    <cellStyle name="Calculation 2 4 4 2 2" xfId="4257"/>
    <cellStyle name="Calculation 2 4 4 2 2 2" xfId="4258"/>
    <cellStyle name="Calculation 2 4 4 2 2 3" xfId="4259"/>
    <cellStyle name="Calculation 2 4 4 2 3" xfId="4260"/>
    <cellStyle name="Calculation 2 4 4 2 3 2" xfId="4261"/>
    <cellStyle name="Calculation 2 4 4 2 3 3" xfId="4262"/>
    <cellStyle name="Calculation 2 4 4 2 4" xfId="4263"/>
    <cellStyle name="Calculation 2 4 4 2 4 2" xfId="4264"/>
    <cellStyle name="Calculation 2 4 4 2 4 3" xfId="4265"/>
    <cellStyle name="Calculation 2 4 4 2 5" xfId="4266"/>
    <cellStyle name="Calculation 2 4 4 2 5 2" xfId="4267"/>
    <cellStyle name="Calculation 2 4 4 2 5 3" xfId="4268"/>
    <cellStyle name="Calculation 2 4 4 2 6" xfId="4269"/>
    <cellStyle name="Calculation 2 4 4 2 6 2" xfId="4270"/>
    <cellStyle name="Calculation 2 4 4 2 6 3" xfId="4271"/>
    <cellStyle name="Calculation 2 4 4 2 7" xfId="4272"/>
    <cellStyle name="Calculation 2 4 4 2 8" xfId="4273"/>
    <cellStyle name="Calculation 2 4 4 2 9" xfId="4274"/>
    <cellStyle name="Calculation 2 4 4 3" xfId="4275"/>
    <cellStyle name="Calculation 2 4 4 3 2" xfId="4276"/>
    <cellStyle name="Calculation 2 4 4 3 2 2" xfId="4277"/>
    <cellStyle name="Calculation 2 4 4 3 2 3" xfId="4278"/>
    <cellStyle name="Calculation 2 4 4 3 3" xfId="4279"/>
    <cellStyle name="Calculation 2 4 4 3 3 2" xfId="4280"/>
    <cellStyle name="Calculation 2 4 4 3 3 3" xfId="4281"/>
    <cellStyle name="Calculation 2 4 4 3 4" xfId="4282"/>
    <cellStyle name="Calculation 2 4 4 3 4 2" xfId="4283"/>
    <cellStyle name="Calculation 2 4 4 3 4 3" xfId="4284"/>
    <cellStyle name="Calculation 2 4 4 3 5" xfId="4285"/>
    <cellStyle name="Calculation 2 4 4 3 5 2" xfId="4286"/>
    <cellStyle name="Calculation 2 4 4 3 5 3" xfId="4287"/>
    <cellStyle name="Calculation 2 4 4 3 6" xfId="4288"/>
    <cellStyle name="Calculation 2 4 4 3 6 2" xfId="4289"/>
    <cellStyle name="Calculation 2 4 4 3 6 3" xfId="4290"/>
    <cellStyle name="Calculation 2 4 4 3 7" xfId="4291"/>
    <cellStyle name="Calculation 2 4 4 3 8" xfId="4292"/>
    <cellStyle name="Calculation 2 4 4 3 9" xfId="4293"/>
    <cellStyle name="Calculation 2 4 4 4" xfId="4294"/>
    <cellStyle name="Calculation 2 4 4 4 2" xfId="4295"/>
    <cellStyle name="Calculation 2 4 4 4 2 2" xfId="4296"/>
    <cellStyle name="Calculation 2 4 4 4 2 3" xfId="4297"/>
    <cellStyle name="Calculation 2 4 4 4 3" xfId="4298"/>
    <cellStyle name="Calculation 2 4 4 4 3 2" xfId="4299"/>
    <cellStyle name="Calculation 2 4 4 4 3 3" xfId="4300"/>
    <cellStyle name="Calculation 2 4 4 4 4" xfId="4301"/>
    <cellStyle name="Calculation 2 4 4 4 4 2" xfId="4302"/>
    <cellStyle name="Calculation 2 4 4 4 4 3" xfId="4303"/>
    <cellStyle name="Calculation 2 4 4 4 5" xfId="4304"/>
    <cellStyle name="Calculation 2 4 4 4 5 2" xfId="4305"/>
    <cellStyle name="Calculation 2 4 4 4 5 3" xfId="4306"/>
    <cellStyle name="Calculation 2 4 4 4 6" xfId="4307"/>
    <cellStyle name="Calculation 2 4 4 4 6 2" xfId="4308"/>
    <cellStyle name="Calculation 2 4 4 4 6 3" xfId="4309"/>
    <cellStyle name="Calculation 2 4 4 4 7" xfId="4310"/>
    <cellStyle name="Calculation 2 4 4 4 8" xfId="4311"/>
    <cellStyle name="Calculation 2 4 4 4 9" xfId="4312"/>
    <cellStyle name="Calculation 2 4 4 5" xfId="4313"/>
    <cellStyle name="Calculation 2 4 4 5 2" xfId="4314"/>
    <cellStyle name="Calculation 2 4 4 5 2 2" xfId="4315"/>
    <cellStyle name="Calculation 2 4 4 5 2 3" xfId="4316"/>
    <cellStyle name="Calculation 2 4 4 5 3" xfId="4317"/>
    <cellStyle name="Calculation 2 4 4 5 3 2" xfId="4318"/>
    <cellStyle name="Calculation 2 4 4 5 3 3" xfId="4319"/>
    <cellStyle name="Calculation 2 4 4 5 4" xfId="4320"/>
    <cellStyle name="Calculation 2 4 4 5 4 2" xfId="4321"/>
    <cellStyle name="Calculation 2 4 4 5 4 3" xfId="4322"/>
    <cellStyle name="Calculation 2 4 4 5 5" xfId="4323"/>
    <cellStyle name="Calculation 2 4 4 5 5 2" xfId="4324"/>
    <cellStyle name="Calculation 2 4 4 5 5 3" xfId="4325"/>
    <cellStyle name="Calculation 2 4 4 5 6" xfId="4326"/>
    <cellStyle name="Calculation 2 4 4 5 6 2" xfId="4327"/>
    <cellStyle name="Calculation 2 4 4 5 6 3" xfId="4328"/>
    <cellStyle name="Calculation 2 4 4 5 7" xfId="4329"/>
    <cellStyle name="Calculation 2 4 4 5 8" xfId="4330"/>
    <cellStyle name="Calculation 2 4 4 5 9" xfId="4331"/>
    <cellStyle name="Calculation 2 4 4 6" xfId="4332"/>
    <cellStyle name="Calculation 2 4 4 6 2" xfId="4333"/>
    <cellStyle name="Calculation 2 4 4 6 2 2" xfId="4334"/>
    <cellStyle name="Calculation 2 4 4 6 2 3" xfId="4335"/>
    <cellStyle name="Calculation 2 4 4 6 3" xfId="4336"/>
    <cellStyle name="Calculation 2 4 4 6 3 2" xfId="4337"/>
    <cellStyle name="Calculation 2 4 4 6 3 3" xfId="4338"/>
    <cellStyle name="Calculation 2 4 4 6 4" xfId="4339"/>
    <cellStyle name="Calculation 2 4 4 6 4 2" xfId="4340"/>
    <cellStyle name="Calculation 2 4 4 6 4 3" xfId="4341"/>
    <cellStyle name="Calculation 2 4 4 6 5" xfId="4342"/>
    <cellStyle name="Calculation 2 4 4 6 5 2" xfId="4343"/>
    <cellStyle name="Calculation 2 4 4 6 5 3" xfId="4344"/>
    <cellStyle name="Calculation 2 4 4 6 6" xfId="4345"/>
    <cellStyle name="Calculation 2 4 4 6 6 2" xfId="4346"/>
    <cellStyle name="Calculation 2 4 4 6 6 3" xfId="4347"/>
    <cellStyle name="Calculation 2 4 4 6 7" xfId="4348"/>
    <cellStyle name="Calculation 2 4 4 6 8" xfId="4349"/>
    <cellStyle name="Calculation 2 4 4 6 9" xfId="4350"/>
    <cellStyle name="Calculation 2 4 4 7" xfId="4351"/>
    <cellStyle name="Calculation 2 4 4 7 2" xfId="4352"/>
    <cellStyle name="Calculation 2 4 4 7 2 2" xfId="4353"/>
    <cellStyle name="Calculation 2 4 4 7 2 3" xfId="4354"/>
    <cellStyle name="Calculation 2 4 4 7 3" xfId="4355"/>
    <cellStyle name="Calculation 2 4 4 7 3 2" xfId="4356"/>
    <cellStyle name="Calculation 2 4 4 7 3 3" xfId="4357"/>
    <cellStyle name="Calculation 2 4 4 7 4" xfId="4358"/>
    <cellStyle name="Calculation 2 4 4 7 4 2" xfId="4359"/>
    <cellStyle name="Calculation 2 4 4 7 4 3" xfId="4360"/>
    <cellStyle name="Calculation 2 4 4 7 5" xfId="4361"/>
    <cellStyle name="Calculation 2 4 4 7 5 2" xfId="4362"/>
    <cellStyle name="Calculation 2 4 4 7 5 3" xfId="4363"/>
    <cellStyle name="Calculation 2 4 4 7 6" xfId="4364"/>
    <cellStyle name="Calculation 2 4 4 7 6 2" xfId="4365"/>
    <cellStyle name="Calculation 2 4 4 7 6 3" xfId="4366"/>
    <cellStyle name="Calculation 2 4 4 7 7" xfId="4367"/>
    <cellStyle name="Calculation 2 4 4 7 8" xfId="4368"/>
    <cellStyle name="Calculation 2 4 4 7 9" xfId="4369"/>
    <cellStyle name="Calculation 2 4 4 8" xfId="4370"/>
    <cellStyle name="Calculation 2 4 4 8 2" xfId="4371"/>
    <cellStyle name="Calculation 2 4 4 8 2 2" xfId="4372"/>
    <cellStyle name="Calculation 2 4 4 8 2 3" xfId="4373"/>
    <cellStyle name="Calculation 2 4 4 8 3" xfId="4374"/>
    <cellStyle name="Calculation 2 4 4 8 3 2" xfId="4375"/>
    <cellStyle name="Calculation 2 4 4 8 3 3" xfId="4376"/>
    <cellStyle name="Calculation 2 4 4 8 4" xfId="4377"/>
    <cellStyle name="Calculation 2 4 4 8 4 2" xfId="4378"/>
    <cellStyle name="Calculation 2 4 4 8 4 3" xfId="4379"/>
    <cellStyle name="Calculation 2 4 4 8 5" xfId="4380"/>
    <cellStyle name="Calculation 2 4 4 8 5 2" xfId="4381"/>
    <cellStyle name="Calculation 2 4 4 8 5 3" xfId="4382"/>
    <cellStyle name="Calculation 2 4 4 8 6" xfId="4383"/>
    <cellStyle name="Calculation 2 4 4 8 6 2" xfId="4384"/>
    <cellStyle name="Calculation 2 4 4 8 6 3" xfId="4385"/>
    <cellStyle name="Calculation 2 4 4 8 7" xfId="4386"/>
    <cellStyle name="Calculation 2 4 4 8 8" xfId="4387"/>
    <cellStyle name="Calculation 2 4 4 8 9" xfId="4388"/>
    <cellStyle name="Calculation 2 4 4 9" xfId="4389"/>
    <cellStyle name="Calculation 2 4 4 9 2" xfId="4390"/>
    <cellStyle name="Calculation 2 4 4 9 2 2" xfId="4391"/>
    <cellStyle name="Calculation 2 4 4 9 2 3" xfId="4392"/>
    <cellStyle name="Calculation 2 4 4 9 3" xfId="4393"/>
    <cellStyle name="Calculation 2 4 4 9 3 2" xfId="4394"/>
    <cellStyle name="Calculation 2 4 4 9 3 3" xfId="4395"/>
    <cellStyle name="Calculation 2 4 4 9 4" xfId="4396"/>
    <cellStyle name="Calculation 2 4 4 9 4 2" xfId="4397"/>
    <cellStyle name="Calculation 2 4 4 9 4 3" xfId="4398"/>
    <cellStyle name="Calculation 2 4 4 9 5" xfId="4399"/>
    <cellStyle name="Calculation 2 4 4 9 5 2" xfId="4400"/>
    <cellStyle name="Calculation 2 4 4 9 5 3" xfId="4401"/>
    <cellStyle name="Calculation 2 4 4 9 6" xfId="4402"/>
    <cellStyle name="Calculation 2 4 4 9 6 2" xfId="4403"/>
    <cellStyle name="Calculation 2 4 4 9 6 3" xfId="4404"/>
    <cellStyle name="Calculation 2 4 4 9 7" xfId="4405"/>
    <cellStyle name="Calculation 2 4 4 9 8" xfId="4406"/>
    <cellStyle name="Calculation 2 4 5" xfId="4407"/>
    <cellStyle name="Calculation 2 4 5 10" xfId="4408"/>
    <cellStyle name="Calculation 2 4 5 11" xfId="4409"/>
    <cellStyle name="Calculation 2 4 5 2" xfId="4410"/>
    <cellStyle name="Calculation 2 4 5 2 2" xfId="4411"/>
    <cellStyle name="Calculation 2 4 5 2 3" xfId="4412"/>
    <cellStyle name="Calculation 2 4 5 2 4" xfId="4413"/>
    <cellStyle name="Calculation 2 4 5 3" xfId="4414"/>
    <cellStyle name="Calculation 2 4 5 3 2" xfId="4415"/>
    <cellStyle name="Calculation 2 4 5 3 3" xfId="4416"/>
    <cellStyle name="Calculation 2 4 5 3 4" xfId="4417"/>
    <cellStyle name="Calculation 2 4 5 4" xfId="4418"/>
    <cellStyle name="Calculation 2 4 5 4 2" xfId="4419"/>
    <cellStyle name="Calculation 2 4 5 4 3" xfId="4420"/>
    <cellStyle name="Calculation 2 4 5 4 4" xfId="4421"/>
    <cellStyle name="Calculation 2 4 5 5" xfId="4422"/>
    <cellStyle name="Calculation 2 4 5 5 2" xfId="4423"/>
    <cellStyle name="Calculation 2 4 5 5 3" xfId="4424"/>
    <cellStyle name="Calculation 2 4 5 5 4" xfId="4425"/>
    <cellStyle name="Calculation 2 4 5 6" xfId="4426"/>
    <cellStyle name="Calculation 2 4 5 6 2" xfId="4427"/>
    <cellStyle name="Calculation 2 4 5 6 3" xfId="4428"/>
    <cellStyle name="Calculation 2 4 5 6 4" xfId="4429"/>
    <cellStyle name="Calculation 2 4 5 7" xfId="4430"/>
    <cellStyle name="Calculation 2 4 5 8" xfId="4431"/>
    <cellStyle name="Calculation 2 4 5 9" xfId="4432"/>
    <cellStyle name="Calculation 2 4 6" xfId="4433"/>
    <cellStyle name="Calculation 2 4 6 10" xfId="4434"/>
    <cellStyle name="Calculation 2 4 6 2" xfId="4435"/>
    <cellStyle name="Calculation 2 4 6 2 2" xfId="4436"/>
    <cellStyle name="Calculation 2 4 6 2 3" xfId="4437"/>
    <cellStyle name="Calculation 2 4 6 2 4" xfId="4438"/>
    <cellStyle name="Calculation 2 4 6 3" xfId="4439"/>
    <cellStyle name="Calculation 2 4 6 3 2" xfId="4440"/>
    <cellStyle name="Calculation 2 4 6 3 3" xfId="4441"/>
    <cellStyle name="Calculation 2 4 6 3 4" xfId="4442"/>
    <cellStyle name="Calculation 2 4 6 4" xfId="4443"/>
    <cellStyle name="Calculation 2 4 6 4 2" xfId="4444"/>
    <cellStyle name="Calculation 2 4 6 4 3" xfId="4445"/>
    <cellStyle name="Calculation 2 4 6 4 4" xfId="4446"/>
    <cellStyle name="Calculation 2 4 6 5" xfId="4447"/>
    <cellStyle name="Calculation 2 4 6 5 2" xfId="4448"/>
    <cellStyle name="Calculation 2 4 6 5 3" xfId="4449"/>
    <cellStyle name="Calculation 2 4 6 5 4" xfId="4450"/>
    <cellStyle name="Calculation 2 4 6 6" xfId="4451"/>
    <cellStyle name="Calculation 2 4 6 6 2" xfId="4452"/>
    <cellStyle name="Calculation 2 4 6 6 3" xfId="4453"/>
    <cellStyle name="Calculation 2 4 6 6 4" xfId="4454"/>
    <cellStyle name="Calculation 2 4 6 7" xfId="4455"/>
    <cellStyle name="Calculation 2 4 6 8" xfId="4456"/>
    <cellStyle name="Calculation 2 4 6 9" xfId="4457"/>
    <cellStyle name="Calculation 2 4 7" xfId="4458"/>
    <cellStyle name="Calculation 2 4 7 2" xfId="4459"/>
    <cellStyle name="Calculation 2 4 7 2 2" xfId="4460"/>
    <cellStyle name="Calculation 2 4 7 2 3" xfId="4461"/>
    <cellStyle name="Calculation 2 4 7 3" xfId="4462"/>
    <cellStyle name="Calculation 2 4 7 3 2" xfId="4463"/>
    <cellStyle name="Calculation 2 4 7 3 3" xfId="4464"/>
    <cellStyle name="Calculation 2 4 7 4" xfId="4465"/>
    <cellStyle name="Calculation 2 4 7 4 2" xfId="4466"/>
    <cellStyle name="Calculation 2 4 7 4 3" xfId="4467"/>
    <cellStyle name="Calculation 2 4 7 5" xfId="4468"/>
    <cellStyle name="Calculation 2 4 7 5 2" xfId="4469"/>
    <cellStyle name="Calculation 2 4 7 5 3" xfId="4470"/>
    <cellStyle name="Calculation 2 4 7 6" xfId="4471"/>
    <cellStyle name="Calculation 2 4 7 6 2" xfId="4472"/>
    <cellStyle name="Calculation 2 4 7 6 3" xfId="4473"/>
    <cellStyle name="Calculation 2 4 7 7" xfId="4474"/>
    <cellStyle name="Calculation 2 4 7 8" xfId="4475"/>
    <cellStyle name="Calculation 2 4 7 9" xfId="4476"/>
    <cellStyle name="Calculation 2 4 8" xfId="4477"/>
    <cellStyle name="Calculation 2 4 8 2" xfId="4478"/>
    <cellStyle name="Calculation 2 4 8 2 2" xfId="4479"/>
    <cellStyle name="Calculation 2 4 8 2 3" xfId="4480"/>
    <cellStyle name="Calculation 2 4 8 3" xfId="4481"/>
    <cellStyle name="Calculation 2 4 8 3 2" xfId="4482"/>
    <cellStyle name="Calculation 2 4 8 3 3" xfId="4483"/>
    <cellStyle name="Calculation 2 4 8 4" xfId="4484"/>
    <cellStyle name="Calculation 2 4 8 4 2" xfId="4485"/>
    <cellStyle name="Calculation 2 4 8 4 3" xfId="4486"/>
    <cellStyle name="Calculation 2 4 8 5" xfId="4487"/>
    <cellStyle name="Calculation 2 4 8 5 2" xfId="4488"/>
    <cellStyle name="Calculation 2 4 8 5 3" xfId="4489"/>
    <cellStyle name="Calculation 2 4 8 6" xfId="4490"/>
    <cellStyle name="Calculation 2 4 8 6 2" xfId="4491"/>
    <cellStyle name="Calculation 2 4 8 6 3" xfId="4492"/>
    <cellStyle name="Calculation 2 4 8 7" xfId="4493"/>
    <cellStyle name="Calculation 2 4 8 8" xfId="4494"/>
    <cellStyle name="Calculation 2 4 8 9" xfId="4495"/>
    <cellStyle name="Calculation 2 4 9" xfId="4496"/>
    <cellStyle name="Calculation 2 4 9 2" xfId="4497"/>
    <cellStyle name="Calculation 2 4 9 2 2" xfId="4498"/>
    <cellStyle name="Calculation 2 4 9 2 3" xfId="4499"/>
    <cellStyle name="Calculation 2 4 9 3" xfId="4500"/>
    <cellStyle name="Calculation 2 4 9 3 2" xfId="4501"/>
    <cellStyle name="Calculation 2 4 9 3 3" xfId="4502"/>
    <cellStyle name="Calculation 2 4 9 4" xfId="4503"/>
    <cellStyle name="Calculation 2 4 9 4 2" xfId="4504"/>
    <cellStyle name="Calculation 2 4 9 4 3" xfId="4505"/>
    <cellStyle name="Calculation 2 4 9 5" xfId="4506"/>
    <cellStyle name="Calculation 2 4 9 5 2" xfId="4507"/>
    <cellStyle name="Calculation 2 4 9 5 3" xfId="4508"/>
    <cellStyle name="Calculation 2 4 9 6" xfId="4509"/>
    <cellStyle name="Calculation 2 4 9 6 2" xfId="4510"/>
    <cellStyle name="Calculation 2 4 9 6 3" xfId="4511"/>
    <cellStyle name="Calculation 2 4 9 7" xfId="4512"/>
    <cellStyle name="Calculation 2 4 9 8" xfId="4513"/>
    <cellStyle name="Calculation 2 4 9 9" xfId="4514"/>
    <cellStyle name="Calculation 2 5" xfId="4515"/>
    <cellStyle name="Calculation 2 5 10" xfId="4516"/>
    <cellStyle name="Calculation 2 5 10 2" xfId="4517"/>
    <cellStyle name="Calculation 2 5 10 2 2" xfId="4518"/>
    <cellStyle name="Calculation 2 5 10 2 3" xfId="4519"/>
    <cellStyle name="Calculation 2 5 10 3" xfId="4520"/>
    <cellStyle name="Calculation 2 5 10 3 2" xfId="4521"/>
    <cellStyle name="Calculation 2 5 10 3 3" xfId="4522"/>
    <cellStyle name="Calculation 2 5 10 4" xfId="4523"/>
    <cellStyle name="Calculation 2 5 10 4 2" xfId="4524"/>
    <cellStyle name="Calculation 2 5 10 4 3" xfId="4525"/>
    <cellStyle name="Calculation 2 5 10 5" xfId="4526"/>
    <cellStyle name="Calculation 2 5 10 5 2" xfId="4527"/>
    <cellStyle name="Calculation 2 5 10 5 3" xfId="4528"/>
    <cellStyle name="Calculation 2 5 10 6" xfId="4529"/>
    <cellStyle name="Calculation 2 5 10 6 2" xfId="4530"/>
    <cellStyle name="Calculation 2 5 10 6 3" xfId="4531"/>
    <cellStyle name="Calculation 2 5 10 7" xfId="4532"/>
    <cellStyle name="Calculation 2 5 10 8" xfId="4533"/>
    <cellStyle name="Calculation 2 5 10 9" xfId="4534"/>
    <cellStyle name="Calculation 2 5 11" xfId="4535"/>
    <cellStyle name="Calculation 2 5 11 2" xfId="4536"/>
    <cellStyle name="Calculation 2 5 11 2 2" xfId="4537"/>
    <cellStyle name="Calculation 2 5 11 2 3" xfId="4538"/>
    <cellStyle name="Calculation 2 5 11 3" xfId="4539"/>
    <cellStyle name="Calculation 2 5 11 3 2" xfId="4540"/>
    <cellStyle name="Calculation 2 5 11 3 3" xfId="4541"/>
    <cellStyle name="Calculation 2 5 11 4" xfId="4542"/>
    <cellStyle name="Calculation 2 5 11 4 2" xfId="4543"/>
    <cellStyle name="Calculation 2 5 11 4 3" xfId="4544"/>
    <cellStyle name="Calculation 2 5 11 5" xfId="4545"/>
    <cellStyle name="Calculation 2 5 11 5 2" xfId="4546"/>
    <cellStyle name="Calculation 2 5 11 5 3" xfId="4547"/>
    <cellStyle name="Calculation 2 5 11 6" xfId="4548"/>
    <cellStyle name="Calculation 2 5 11 6 2" xfId="4549"/>
    <cellStyle name="Calculation 2 5 11 6 3" xfId="4550"/>
    <cellStyle name="Calculation 2 5 11 7" xfId="4551"/>
    <cellStyle name="Calculation 2 5 11 8" xfId="4552"/>
    <cellStyle name="Calculation 2 5 11 9" xfId="4553"/>
    <cellStyle name="Calculation 2 5 12" xfId="4554"/>
    <cellStyle name="Calculation 2 5 12 2" xfId="4555"/>
    <cellStyle name="Calculation 2 5 12 2 2" xfId="4556"/>
    <cellStyle name="Calculation 2 5 12 2 3" xfId="4557"/>
    <cellStyle name="Calculation 2 5 12 3" xfId="4558"/>
    <cellStyle name="Calculation 2 5 12 3 2" xfId="4559"/>
    <cellStyle name="Calculation 2 5 12 3 3" xfId="4560"/>
    <cellStyle name="Calculation 2 5 12 4" xfId="4561"/>
    <cellStyle name="Calculation 2 5 12 4 2" xfId="4562"/>
    <cellStyle name="Calculation 2 5 12 4 3" xfId="4563"/>
    <cellStyle name="Calculation 2 5 12 5" xfId="4564"/>
    <cellStyle name="Calculation 2 5 12 5 2" xfId="4565"/>
    <cellStyle name="Calculation 2 5 12 5 3" xfId="4566"/>
    <cellStyle name="Calculation 2 5 12 6" xfId="4567"/>
    <cellStyle name="Calculation 2 5 12 6 2" xfId="4568"/>
    <cellStyle name="Calculation 2 5 12 6 3" xfId="4569"/>
    <cellStyle name="Calculation 2 5 12 7" xfId="4570"/>
    <cellStyle name="Calculation 2 5 12 8" xfId="4571"/>
    <cellStyle name="Calculation 2 5 12 9" xfId="4572"/>
    <cellStyle name="Calculation 2 5 13" xfId="4573"/>
    <cellStyle name="Calculation 2 5 13 2" xfId="4574"/>
    <cellStyle name="Calculation 2 5 13 2 2" xfId="4575"/>
    <cellStyle name="Calculation 2 5 13 2 3" xfId="4576"/>
    <cellStyle name="Calculation 2 5 13 3" xfId="4577"/>
    <cellStyle name="Calculation 2 5 13 3 2" xfId="4578"/>
    <cellStyle name="Calculation 2 5 13 3 3" xfId="4579"/>
    <cellStyle name="Calculation 2 5 13 4" xfId="4580"/>
    <cellStyle name="Calculation 2 5 13 4 2" xfId="4581"/>
    <cellStyle name="Calculation 2 5 13 4 3" xfId="4582"/>
    <cellStyle name="Calculation 2 5 13 5" xfId="4583"/>
    <cellStyle name="Calculation 2 5 13 5 2" xfId="4584"/>
    <cellStyle name="Calculation 2 5 13 5 3" xfId="4585"/>
    <cellStyle name="Calculation 2 5 13 6" xfId="4586"/>
    <cellStyle name="Calculation 2 5 13 6 2" xfId="4587"/>
    <cellStyle name="Calculation 2 5 13 6 3" xfId="4588"/>
    <cellStyle name="Calculation 2 5 13 7" xfId="4589"/>
    <cellStyle name="Calculation 2 5 13 8" xfId="4590"/>
    <cellStyle name="Calculation 2 5 13 9" xfId="4591"/>
    <cellStyle name="Calculation 2 5 14" xfId="4592"/>
    <cellStyle name="Calculation 2 5 14 2" xfId="4593"/>
    <cellStyle name="Calculation 2 5 14 2 2" xfId="4594"/>
    <cellStyle name="Calculation 2 5 14 2 3" xfId="4595"/>
    <cellStyle name="Calculation 2 5 14 3" xfId="4596"/>
    <cellStyle name="Calculation 2 5 14 3 2" xfId="4597"/>
    <cellStyle name="Calculation 2 5 14 3 3" xfId="4598"/>
    <cellStyle name="Calculation 2 5 14 4" xfId="4599"/>
    <cellStyle name="Calculation 2 5 14 4 2" xfId="4600"/>
    <cellStyle name="Calculation 2 5 14 4 3" xfId="4601"/>
    <cellStyle name="Calculation 2 5 14 5" xfId="4602"/>
    <cellStyle name="Calculation 2 5 14 5 2" xfId="4603"/>
    <cellStyle name="Calculation 2 5 14 5 3" xfId="4604"/>
    <cellStyle name="Calculation 2 5 14 6" xfId="4605"/>
    <cellStyle name="Calculation 2 5 14 6 2" xfId="4606"/>
    <cellStyle name="Calculation 2 5 14 6 3" xfId="4607"/>
    <cellStyle name="Calculation 2 5 14 7" xfId="4608"/>
    <cellStyle name="Calculation 2 5 14 8" xfId="4609"/>
    <cellStyle name="Calculation 2 5 14 9" xfId="4610"/>
    <cellStyle name="Calculation 2 5 15" xfId="4611"/>
    <cellStyle name="Calculation 2 5 15 2" xfId="4612"/>
    <cellStyle name="Calculation 2 5 15 2 2" xfId="4613"/>
    <cellStyle name="Calculation 2 5 15 2 3" xfId="4614"/>
    <cellStyle name="Calculation 2 5 15 3" xfId="4615"/>
    <cellStyle name="Calculation 2 5 15 3 2" xfId="4616"/>
    <cellStyle name="Calculation 2 5 15 3 3" xfId="4617"/>
    <cellStyle name="Calculation 2 5 15 4" xfId="4618"/>
    <cellStyle name="Calculation 2 5 15 4 2" xfId="4619"/>
    <cellStyle name="Calculation 2 5 15 4 3" xfId="4620"/>
    <cellStyle name="Calculation 2 5 15 5" xfId="4621"/>
    <cellStyle name="Calculation 2 5 15 5 2" xfId="4622"/>
    <cellStyle name="Calculation 2 5 15 5 3" xfId="4623"/>
    <cellStyle name="Calculation 2 5 15 6" xfId="4624"/>
    <cellStyle name="Calculation 2 5 15 6 2" xfId="4625"/>
    <cellStyle name="Calculation 2 5 15 6 3" xfId="4626"/>
    <cellStyle name="Calculation 2 5 15 7" xfId="4627"/>
    <cellStyle name="Calculation 2 5 15 8" xfId="4628"/>
    <cellStyle name="Calculation 2 5 15 9" xfId="4629"/>
    <cellStyle name="Calculation 2 5 16" xfId="4630"/>
    <cellStyle name="Calculation 2 5 17" xfId="4631"/>
    <cellStyle name="Calculation 2 5 18" xfId="4632"/>
    <cellStyle name="Calculation 2 5 19" xfId="4633"/>
    <cellStyle name="Calculation 2 5 2" xfId="4634"/>
    <cellStyle name="Calculation 2 5 2 10" xfId="4635"/>
    <cellStyle name="Calculation 2 5 2 10 2" xfId="4636"/>
    <cellStyle name="Calculation 2 5 2 10 2 2" xfId="4637"/>
    <cellStyle name="Calculation 2 5 2 10 2 3" xfId="4638"/>
    <cellStyle name="Calculation 2 5 2 10 3" xfId="4639"/>
    <cellStyle name="Calculation 2 5 2 10 3 2" xfId="4640"/>
    <cellStyle name="Calculation 2 5 2 10 3 3" xfId="4641"/>
    <cellStyle name="Calculation 2 5 2 10 4" xfId="4642"/>
    <cellStyle name="Calculation 2 5 2 10 4 2" xfId="4643"/>
    <cellStyle name="Calculation 2 5 2 10 4 3" xfId="4644"/>
    <cellStyle name="Calculation 2 5 2 10 5" xfId="4645"/>
    <cellStyle name="Calculation 2 5 2 10 5 2" xfId="4646"/>
    <cellStyle name="Calculation 2 5 2 10 5 3" xfId="4647"/>
    <cellStyle name="Calculation 2 5 2 10 6" xfId="4648"/>
    <cellStyle name="Calculation 2 5 2 10 6 2" xfId="4649"/>
    <cellStyle name="Calculation 2 5 2 10 6 3" xfId="4650"/>
    <cellStyle name="Calculation 2 5 2 10 7" xfId="4651"/>
    <cellStyle name="Calculation 2 5 2 10 8" xfId="4652"/>
    <cellStyle name="Calculation 2 5 2 10 9" xfId="4653"/>
    <cellStyle name="Calculation 2 5 2 11" xfId="4654"/>
    <cellStyle name="Calculation 2 5 2 11 2" xfId="4655"/>
    <cellStyle name="Calculation 2 5 2 11 2 2" xfId="4656"/>
    <cellStyle name="Calculation 2 5 2 11 2 3" xfId="4657"/>
    <cellStyle name="Calculation 2 5 2 11 3" xfId="4658"/>
    <cellStyle name="Calculation 2 5 2 11 3 2" xfId="4659"/>
    <cellStyle name="Calculation 2 5 2 11 3 3" xfId="4660"/>
    <cellStyle name="Calculation 2 5 2 11 4" xfId="4661"/>
    <cellStyle name="Calculation 2 5 2 11 4 2" xfId="4662"/>
    <cellStyle name="Calculation 2 5 2 11 4 3" xfId="4663"/>
    <cellStyle name="Calculation 2 5 2 11 5" xfId="4664"/>
    <cellStyle name="Calculation 2 5 2 11 5 2" xfId="4665"/>
    <cellStyle name="Calculation 2 5 2 11 5 3" xfId="4666"/>
    <cellStyle name="Calculation 2 5 2 11 6" xfId="4667"/>
    <cellStyle name="Calculation 2 5 2 11 6 2" xfId="4668"/>
    <cellStyle name="Calculation 2 5 2 11 6 3" xfId="4669"/>
    <cellStyle name="Calculation 2 5 2 11 7" xfId="4670"/>
    <cellStyle name="Calculation 2 5 2 11 8" xfId="4671"/>
    <cellStyle name="Calculation 2 5 2 11 9" xfId="4672"/>
    <cellStyle name="Calculation 2 5 2 12" xfId="4673"/>
    <cellStyle name="Calculation 2 5 2 12 2" xfId="4674"/>
    <cellStyle name="Calculation 2 5 2 12 2 2" xfId="4675"/>
    <cellStyle name="Calculation 2 5 2 12 2 3" xfId="4676"/>
    <cellStyle name="Calculation 2 5 2 12 3" xfId="4677"/>
    <cellStyle name="Calculation 2 5 2 12 3 2" xfId="4678"/>
    <cellStyle name="Calculation 2 5 2 12 3 3" xfId="4679"/>
    <cellStyle name="Calculation 2 5 2 12 4" xfId="4680"/>
    <cellStyle name="Calculation 2 5 2 12 4 2" xfId="4681"/>
    <cellStyle name="Calculation 2 5 2 12 4 3" xfId="4682"/>
    <cellStyle name="Calculation 2 5 2 12 5" xfId="4683"/>
    <cellStyle name="Calculation 2 5 2 12 5 2" xfId="4684"/>
    <cellStyle name="Calculation 2 5 2 12 5 3" xfId="4685"/>
    <cellStyle name="Calculation 2 5 2 12 6" xfId="4686"/>
    <cellStyle name="Calculation 2 5 2 12 6 2" xfId="4687"/>
    <cellStyle name="Calculation 2 5 2 12 6 3" xfId="4688"/>
    <cellStyle name="Calculation 2 5 2 12 7" xfId="4689"/>
    <cellStyle name="Calculation 2 5 2 12 8" xfId="4690"/>
    <cellStyle name="Calculation 2 5 2 12 9" xfId="4691"/>
    <cellStyle name="Calculation 2 5 2 13" xfId="4692"/>
    <cellStyle name="Calculation 2 5 2 13 2" xfId="4693"/>
    <cellStyle name="Calculation 2 5 2 13 2 2" xfId="4694"/>
    <cellStyle name="Calculation 2 5 2 13 2 3" xfId="4695"/>
    <cellStyle name="Calculation 2 5 2 13 3" xfId="4696"/>
    <cellStyle name="Calculation 2 5 2 13 3 2" xfId="4697"/>
    <cellStyle name="Calculation 2 5 2 13 3 3" xfId="4698"/>
    <cellStyle name="Calculation 2 5 2 13 4" xfId="4699"/>
    <cellStyle name="Calculation 2 5 2 13 4 2" xfId="4700"/>
    <cellStyle name="Calculation 2 5 2 13 4 3" xfId="4701"/>
    <cellStyle name="Calculation 2 5 2 13 5" xfId="4702"/>
    <cellStyle name="Calculation 2 5 2 13 5 2" xfId="4703"/>
    <cellStyle name="Calculation 2 5 2 13 5 3" xfId="4704"/>
    <cellStyle name="Calculation 2 5 2 13 6" xfId="4705"/>
    <cellStyle name="Calculation 2 5 2 13 6 2" xfId="4706"/>
    <cellStyle name="Calculation 2 5 2 13 6 3" xfId="4707"/>
    <cellStyle name="Calculation 2 5 2 13 7" xfId="4708"/>
    <cellStyle name="Calculation 2 5 2 13 8" xfId="4709"/>
    <cellStyle name="Calculation 2 5 2 13 9" xfId="4710"/>
    <cellStyle name="Calculation 2 5 2 14" xfId="4711"/>
    <cellStyle name="Calculation 2 5 2 15" xfId="4712"/>
    <cellStyle name="Calculation 2 5 2 16" xfId="4713"/>
    <cellStyle name="Calculation 2 5 2 17" xfId="4714"/>
    <cellStyle name="Calculation 2 5 2 18" xfId="4715"/>
    <cellStyle name="Calculation 2 5 2 19" xfId="4716"/>
    <cellStyle name="Calculation 2 5 2 2" xfId="4717"/>
    <cellStyle name="Calculation 2 5 2 2 10" xfId="4718"/>
    <cellStyle name="Calculation 2 5 2 2 10 2" xfId="4719"/>
    <cellStyle name="Calculation 2 5 2 2 10 2 2" xfId="4720"/>
    <cellStyle name="Calculation 2 5 2 2 10 2 3" xfId="4721"/>
    <cellStyle name="Calculation 2 5 2 2 10 3" xfId="4722"/>
    <cellStyle name="Calculation 2 5 2 2 10 3 2" xfId="4723"/>
    <cellStyle name="Calculation 2 5 2 2 10 3 3" xfId="4724"/>
    <cellStyle name="Calculation 2 5 2 2 10 4" xfId="4725"/>
    <cellStyle name="Calculation 2 5 2 2 10 4 2" xfId="4726"/>
    <cellStyle name="Calculation 2 5 2 2 10 4 3" xfId="4727"/>
    <cellStyle name="Calculation 2 5 2 2 10 5" xfId="4728"/>
    <cellStyle name="Calculation 2 5 2 2 10 5 2" xfId="4729"/>
    <cellStyle name="Calculation 2 5 2 2 10 5 3" xfId="4730"/>
    <cellStyle name="Calculation 2 5 2 2 10 6" xfId="4731"/>
    <cellStyle name="Calculation 2 5 2 2 10 6 2" xfId="4732"/>
    <cellStyle name="Calculation 2 5 2 2 10 6 3" xfId="4733"/>
    <cellStyle name="Calculation 2 5 2 2 10 7" xfId="4734"/>
    <cellStyle name="Calculation 2 5 2 2 10 8" xfId="4735"/>
    <cellStyle name="Calculation 2 5 2 2 11" xfId="4736"/>
    <cellStyle name="Calculation 2 5 2 2 11 2" xfId="4737"/>
    <cellStyle name="Calculation 2 5 2 2 11 2 2" xfId="4738"/>
    <cellStyle name="Calculation 2 5 2 2 11 2 3" xfId="4739"/>
    <cellStyle name="Calculation 2 5 2 2 11 3" xfId="4740"/>
    <cellStyle name="Calculation 2 5 2 2 11 3 2" xfId="4741"/>
    <cellStyle name="Calculation 2 5 2 2 11 3 3" xfId="4742"/>
    <cellStyle name="Calculation 2 5 2 2 11 4" xfId="4743"/>
    <cellStyle name="Calculation 2 5 2 2 11 4 2" xfId="4744"/>
    <cellStyle name="Calculation 2 5 2 2 11 4 3" xfId="4745"/>
    <cellStyle name="Calculation 2 5 2 2 11 5" xfId="4746"/>
    <cellStyle name="Calculation 2 5 2 2 11 5 2" xfId="4747"/>
    <cellStyle name="Calculation 2 5 2 2 11 5 3" xfId="4748"/>
    <cellStyle name="Calculation 2 5 2 2 11 6" xfId="4749"/>
    <cellStyle name="Calculation 2 5 2 2 11 6 2" xfId="4750"/>
    <cellStyle name="Calculation 2 5 2 2 11 6 3" xfId="4751"/>
    <cellStyle name="Calculation 2 5 2 2 11 7" xfId="4752"/>
    <cellStyle name="Calculation 2 5 2 2 11 8" xfId="4753"/>
    <cellStyle name="Calculation 2 5 2 2 12" xfId="4754"/>
    <cellStyle name="Calculation 2 5 2 2 12 2" xfId="4755"/>
    <cellStyle name="Calculation 2 5 2 2 12 2 2" xfId="4756"/>
    <cellStyle name="Calculation 2 5 2 2 12 2 3" xfId="4757"/>
    <cellStyle name="Calculation 2 5 2 2 12 3" xfId="4758"/>
    <cellStyle name="Calculation 2 5 2 2 12 3 2" xfId="4759"/>
    <cellStyle name="Calculation 2 5 2 2 12 3 3" xfId="4760"/>
    <cellStyle name="Calculation 2 5 2 2 12 4" xfId="4761"/>
    <cellStyle name="Calculation 2 5 2 2 12 4 2" xfId="4762"/>
    <cellStyle name="Calculation 2 5 2 2 12 4 3" xfId="4763"/>
    <cellStyle name="Calculation 2 5 2 2 12 5" xfId="4764"/>
    <cellStyle name="Calculation 2 5 2 2 12 5 2" xfId="4765"/>
    <cellStyle name="Calculation 2 5 2 2 12 5 3" xfId="4766"/>
    <cellStyle name="Calculation 2 5 2 2 12 6" xfId="4767"/>
    <cellStyle name="Calculation 2 5 2 2 12 6 2" xfId="4768"/>
    <cellStyle name="Calculation 2 5 2 2 12 6 3" xfId="4769"/>
    <cellStyle name="Calculation 2 5 2 2 12 7" xfId="4770"/>
    <cellStyle name="Calculation 2 5 2 2 12 8" xfId="4771"/>
    <cellStyle name="Calculation 2 5 2 2 13" xfId="4772"/>
    <cellStyle name="Calculation 2 5 2 2 13 2" xfId="4773"/>
    <cellStyle name="Calculation 2 5 2 2 13 2 2" xfId="4774"/>
    <cellStyle name="Calculation 2 5 2 2 13 2 3" xfId="4775"/>
    <cellStyle name="Calculation 2 5 2 2 13 3" xfId="4776"/>
    <cellStyle name="Calculation 2 5 2 2 13 3 2" xfId="4777"/>
    <cellStyle name="Calculation 2 5 2 2 13 3 3" xfId="4778"/>
    <cellStyle name="Calculation 2 5 2 2 13 4" xfId="4779"/>
    <cellStyle name="Calculation 2 5 2 2 13 4 2" xfId="4780"/>
    <cellStyle name="Calculation 2 5 2 2 13 4 3" xfId="4781"/>
    <cellStyle name="Calculation 2 5 2 2 13 5" xfId="4782"/>
    <cellStyle name="Calculation 2 5 2 2 13 5 2" xfId="4783"/>
    <cellStyle name="Calculation 2 5 2 2 13 5 3" xfId="4784"/>
    <cellStyle name="Calculation 2 5 2 2 13 6" xfId="4785"/>
    <cellStyle name="Calculation 2 5 2 2 13 6 2" xfId="4786"/>
    <cellStyle name="Calculation 2 5 2 2 13 6 3" xfId="4787"/>
    <cellStyle name="Calculation 2 5 2 2 13 7" xfId="4788"/>
    <cellStyle name="Calculation 2 5 2 2 13 8" xfId="4789"/>
    <cellStyle name="Calculation 2 5 2 2 14" xfId="4790"/>
    <cellStyle name="Calculation 2 5 2 2 14 2" xfId="4791"/>
    <cellStyle name="Calculation 2 5 2 2 14 2 2" xfId="4792"/>
    <cellStyle name="Calculation 2 5 2 2 14 2 3" xfId="4793"/>
    <cellStyle name="Calculation 2 5 2 2 14 3" xfId="4794"/>
    <cellStyle name="Calculation 2 5 2 2 14 3 2" xfId="4795"/>
    <cellStyle name="Calculation 2 5 2 2 14 3 3" xfId="4796"/>
    <cellStyle name="Calculation 2 5 2 2 14 4" xfId="4797"/>
    <cellStyle name="Calculation 2 5 2 2 14 4 2" xfId="4798"/>
    <cellStyle name="Calculation 2 5 2 2 14 4 3" xfId="4799"/>
    <cellStyle name="Calculation 2 5 2 2 14 5" xfId="4800"/>
    <cellStyle name="Calculation 2 5 2 2 14 5 2" xfId="4801"/>
    <cellStyle name="Calculation 2 5 2 2 14 5 3" xfId="4802"/>
    <cellStyle name="Calculation 2 5 2 2 14 6" xfId="4803"/>
    <cellStyle name="Calculation 2 5 2 2 14 6 2" xfId="4804"/>
    <cellStyle name="Calculation 2 5 2 2 14 6 3" xfId="4805"/>
    <cellStyle name="Calculation 2 5 2 2 14 7" xfId="4806"/>
    <cellStyle name="Calculation 2 5 2 2 14 8" xfId="4807"/>
    <cellStyle name="Calculation 2 5 2 2 15" xfId="4808"/>
    <cellStyle name="Calculation 2 5 2 2 15 2" xfId="4809"/>
    <cellStyle name="Calculation 2 5 2 2 15 3" xfId="4810"/>
    <cellStyle name="Calculation 2 5 2 2 16" xfId="4811"/>
    <cellStyle name="Calculation 2 5 2 2 2" xfId="4812"/>
    <cellStyle name="Calculation 2 5 2 2 2 2" xfId="4813"/>
    <cellStyle name="Calculation 2 5 2 2 2 2 2" xfId="4814"/>
    <cellStyle name="Calculation 2 5 2 2 2 2 3" xfId="4815"/>
    <cellStyle name="Calculation 2 5 2 2 2 3" xfId="4816"/>
    <cellStyle name="Calculation 2 5 2 2 2 3 2" xfId="4817"/>
    <cellStyle name="Calculation 2 5 2 2 2 3 3" xfId="4818"/>
    <cellStyle name="Calculation 2 5 2 2 2 4" xfId="4819"/>
    <cellStyle name="Calculation 2 5 2 2 2 4 2" xfId="4820"/>
    <cellStyle name="Calculation 2 5 2 2 2 4 3" xfId="4821"/>
    <cellStyle name="Calculation 2 5 2 2 2 5" xfId="4822"/>
    <cellStyle name="Calculation 2 5 2 2 2 5 2" xfId="4823"/>
    <cellStyle name="Calculation 2 5 2 2 2 5 3" xfId="4824"/>
    <cellStyle name="Calculation 2 5 2 2 2 6" xfId="4825"/>
    <cellStyle name="Calculation 2 5 2 2 2 6 2" xfId="4826"/>
    <cellStyle name="Calculation 2 5 2 2 2 6 3" xfId="4827"/>
    <cellStyle name="Calculation 2 5 2 2 2 7" xfId="4828"/>
    <cellStyle name="Calculation 2 5 2 2 2 8" xfId="4829"/>
    <cellStyle name="Calculation 2 5 2 2 2 9" xfId="4830"/>
    <cellStyle name="Calculation 2 5 2 2 3" xfId="4831"/>
    <cellStyle name="Calculation 2 5 2 2 3 2" xfId="4832"/>
    <cellStyle name="Calculation 2 5 2 2 3 2 2" xfId="4833"/>
    <cellStyle name="Calculation 2 5 2 2 3 2 3" xfId="4834"/>
    <cellStyle name="Calculation 2 5 2 2 3 3" xfId="4835"/>
    <cellStyle name="Calculation 2 5 2 2 3 3 2" xfId="4836"/>
    <cellStyle name="Calculation 2 5 2 2 3 3 3" xfId="4837"/>
    <cellStyle name="Calculation 2 5 2 2 3 4" xfId="4838"/>
    <cellStyle name="Calculation 2 5 2 2 3 4 2" xfId="4839"/>
    <cellStyle name="Calculation 2 5 2 2 3 4 3" xfId="4840"/>
    <cellStyle name="Calculation 2 5 2 2 3 5" xfId="4841"/>
    <cellStyle name="Calculation 2 5 2 2 3 5 2" xfId="4842"/>
    <cellStyle name="Calculation 2 5 2 2 3 5 3" xfId="4843"/>
    <cellStyle name="Calculation 2 5 2 2 3 6" xfId="4844"/>
    <cellStyle name="Calculation 2 5 2 2 3 6 2" xfId="4845"/>
    <cellStyle name="Calculation 2 5 2 2 3 6 3" xfId="4846"/>
    <cellStyle name="Calculation 2 5 2 2 3 7" xfId="4847"/>
    <cellStyle name="Calculation 2 5 2 2 3 8" xfId="4848"/>
    <cellStyle name="Calculation 2 5 2 2 3 9" xfId="4849"/>
    <cellStyle name="Calculation 2 5 2 2 4" xfId="4850"/>
    <cellStyle name="Calculation 2 5 2 2 4 2" xfId="4851"/>
    <cellStyle name="Calculation 2 5 2 2 4 2 2" xfId="4852"/>
    <cellStyle name="Calculation 2 5 2 2 4 2 3" xfId="4853"/>
    <cellStyle name="Calculation 2 5 2 2 4 3" xfId="4854"/>
    <cellStyle name="Calculation 2 5 2 2 4 3 2" xfId="4855"/>
    <cellStyle name="Calculation 2 5 2 2 4 3 3" xfId="4856"/>
    <cellStyle name="Calculation 2 5 2 2 4 4" xfId="4857"/>
    <cellStyle name="Calculation 2 5 2 2 4 4 2" xfId="4858"/>
    <cellStyle name="Calculation 2 5 2 2 4 4 3" xfId="4859"/>
    <cellStyle name="Calculation 2 5 2 2 4 5" xfId="4860"/>
    <cellStyle name="Calculation 2 5 2 2 4 5 2" xfId="4861"/>
    <cellStyle name="Calculation 2 5 2 2 4 5 3" xfId="4862"/>
    <cellStyle name="Calculation 2 5 2 2 4 6" xfId="4863"/>
    <cellStyle name="Calculation 2 5 2 2 4 6 2" xfId="4864"/>
    <cellStyle name="Calculation 2 5 2 2 4 6 3" xfId="4865"/>
    <cellStyle name="Calculation 2 5 2 2 4 7" xfId="4866"/>
    <cellStyle name="Calculation 2 5 2 2 4 8" xfId="4867"/>
    <cellStyle name="Calculation 2 5 2 2 4 9" xfId="4868"/>
    <cellStyle name="Calculation 2 5 2 2 5" xfId="4869"/>
    <cellStyle name="Calculation 2 5 2 2 5 2" xfId="4870"/>
    <cellStyle name="Calculation 2 5 2 2 5 2 2" xfId="4871"/>
    <cellStyle name="Calculation 2 5 2 2 5 2 3" xfId="4872"/>
    <cellStyle name="Calculation 2 5 2 2 5 3" xfId="4873"/>
    <cellStyle name="Calculation 2 5 2 2 5 3 2" xfId="4874"/>
    <cellStyle name="Calculation 2 5 2 2 5 3 3" xfId="4875"/>
    <cellStyle name="Calculation 2 5 2 2 5 4" xfId="4876"/>
    <cellStyle name="Calculation 2 5 2 2 5 4 2" xfId="4877"/>
    <cellStyle name="Calculation 2 5 2 2 5 4 3" xfId="4878"/>
    <cellStyle name="Calculation 2 5 2 2 5 5" xfId="4879"/>
    <cellStyle name="Calculation 2 5 2 2 5 5 2" xfId="4880"/>
    <cellStyle name="Calculation 2 5 2 2 5 5 3" xfId="4881"/>
    <cellStyle name="Calculation 2 5 2 2 5 6" xfId="4882"/>
    <cellStyle name="Calculation 2 5 2 2 5 6 2" xfId="4883"/>
    <cellStyle name="Calculation 2 5 2 2 5 6 3" xfId="4884"/>
    <cellStyle name="Calculation 2 5 2 2 5 7" xfId="4885"/>
    <cellStyle name="Calculation 2 5 2 2 5 8" xfId="4886"/>
    <cellStyle name="Calculation 2 5 2 2 5 9" xfId="4887"/>
    <cellStyle name="Calculation 2 5 2 2 6" xfId="4888"/>
    <cellStyle name="Calculation 2 5 2 2 6 2" xfId="4889"/>
    <cellStyle name="Calculation 2 5 2 2 6 2 2" xfId="4890"/>
    <cellStyle name="Calculation 2 5 2 2 6 2 3" xfId="4891"/>
    <cellStyle name="Calculation 2 5 2 2 6 3" xfId="4892"/>
    <cellStyle name="Calculation 2 5 2 2 6 3 2" xfId="4893"/>
    <cellStyle name="Calculation 2 5 2 2 6 3 3" xfId="4894"/>
    <cellStyle name="Calculation 2 5 2 2 6 4" xfId="4895"/>
    <cellStyle name="Calculation 2 5 2 2 6 4 2" xfId="4896"/>
    <cellStyle name="Calculation 2 5 2 2 6 4 3" xfId="4897"/>
    <cellStyle name="Calculation 2 5 2 2 6 5" xfId="4898"/>
    <cellStyle name="Calculation 2 5 2 2 6 5 2" xfId="4899"/>
    <cellStyle name="Calculation 2 5 2 2 6 5 3" xfId="4900"/>
    <cellStyle name="Calculation 2 5 2 2 6 6" xfId="4901"/>
    <cellStyle name="Calculation 2 5 2 2 6 6 2" xfId="4902"/>
    <cellStyle name="Calculation 2 5 2 2 6 6 3" xfId="4903"/>
    <cellStyle name="Calculation 2 5 2 2 6 7" xfId="4904"/>
    <cellStyle name="Calculation 2 5 2 2 6 8" xfId="4905"/>
    <cellStyle name="Calculation 2 5 2 2 6 9" xfId="4906"/>
    <cellStyle name="Calculation 2 5 2 2 7" xfId="4907"/>
    <cellStyle name="Calculation 2 5 2 2 7 2" xfId="4908"/>
    <cellStyle name="Calculation 2 5 2 2 7 2 2" xfId="4909"/>
    <cellStyle name="Calculation 2 5 2 2 7 2 3" xfId="4910"/>
    <cellStyle name="Calculation 2 5 2 2 7 3" xfId="4911"/>
    <cellStyle name="Calculation 2 5 2 2 7 3 2" xfId="4912"/>
    <cellStyle name="Calculation 2 5 2 2 7 3 3" xfId="4913"/>
    <cellStyle name="Calculation 2 5 2 2 7 4" xfId="4914"/>
    <cellStyle name="Calculation 2 5 2 2 7 4 2" xfId="4915"/>
    <cellStyle name="Calculation 2 5 2 2 7 4 3" xfId="4916"/>
    <cellStyle name="Calculation 2 5 2 2 7 5" xfId="4917"/>
    <cellStyle name="Calculation 2 5 2 2 7 5 2" xfId="4918"/>
    <cellStyle name="Calculation 2 5 2 2 7 5 3" xfId="4919"/>
    <cellStyle name="Calculation 2 5 2 2 7 6" xfId="4920"/>
    <cellStyle name="Calculation 2 5 2 2 7 6 2" xfId="4921"/>
    <cellStyle name="Calculation 2 5 2 2 7 6 3" xfId="4922"/>
    <cellStyle name="Calculation 2 5 2 2 7 7" xfId="4923"/>
    <cellStyle name="Calculation 2 5 2 2 7 8" xfId="4924"/>
    <cellStyle name="Calculation 2 5 2 2 7 9" xfId="4925"/>
    <cellStyle name="Calculation 2 5 2 2 8" xfId="4926"/>
    <cellStyle name="Calculation 2 5 2 2 8 2" xfId="4927"/>
    <cellStyle name="Calculation 2 5 2 2 8 2 2" xfId="4928"/>
    <cellStyle name="Calculation 2 5 2 2 8 2 3" xfId="4929"/>
    <cellStyle name="Calculation 2 5 2 2 8 3" xfId="4930"/>
    <cellStyle name="Calculation 2 5 2 2 8 3 2" xfId="4931"/>
    <cellStyle name="Calculation 2 5 2 2 8 3 3" xfId="4932"/>
    <cellStyle name="Calculation 2 5 2 2 8 4" xfId="4933"/>
    <cellStyle name="Calculation 2 5 2 2 8 4 2" xfId="4934"/>
    <cellStyle name="Calculation 2 5 2 2 8 4 3" xfId="4935"/>
    <cellStyle name="Calculation 2 5 2 2 8 5" xfId="4936"/>
    <cellStyle name="Calculation 2 5 2 2 8 5 2" xfId="4937"/>
    <cellStyle name="Calculation 2 5 2 2 8 5 3" xfId="4938"/>
    <cellStyle name="Calculation 2 5 2 2 8 6" xfId="4939"/>
    <cellStyle name="Calculation 2 5 2 2 8 6 2" xfId="4940"/>
    <cellStyle name="Calculation 2 5 2 2 8 6 3" xfId="4941"/>
    <cellStyle name="Calculation 2 5 2 2 8 7" xfId="4942"/>
    <cellStyle name="Calculation 2 5 2 2 8 8" xfId="4943"/>
    <cellStyle name="Calculation 2 5 2 2 8 9" xfId="4944"/>
    <cellStyle name="Calculation 2 5 2 2 9" xfId="4945"/>
    <cellStyle name="Calculation 2 5 2 2 9 2" xfId="4946"/>
    <cellStyle name="Calculation 2 5 2 2 9 2 2" xfId="4947"/>
    <cellStyle name="Calculation 2 5 2 2 9 2 3" xfId="4948"/>
    <cellStyle name="Calculation 2 5 2 2 9 3" xfId="4949"/>
    <cellStyle name="Calculation 2 5 2 2 9 3 2" xfId="4950"/>
    <cellStyle name="Calculation 2 5 2 2 9 3 3" xfId="4951"/>
    <cellStyle name="Calculation 2 5 2 2 9 4" xfId="4952"/>
    <cellStyle name="Calculation 2 5 2 2 9 4 2" xfId="4953"/>
    <cellStyle name="Calculation 2 5 2 2 9 4 3" xfId="4954"/>
    <cellStyle name="Calculation 2 5 2 2 9 5" xfId="4955"/>
    <cellStyle name="Calculation 2 5 2 2 9 5 2" xfId="4956"/>
    <cellStyle name="Calculation 2 5 2 2 9 5 3" xfId="4957"/>
    <cellStyle name="Calculation 2 5 2 2 9 6" xfId="4958"/>
    <cellStyle name="Calculation 2 5 2 2 9 6 2" xfId="4959"/>
    <cellStyle name="Calculation 2 5 2 2 9 6 3" xfId="4960"/>
    <cellStyle name="Calculation 2 5 2 2 9 7" xfId="4961"/>
    <cellStyle name="Calculation 2 5 2 2 9 8" xfId="4962"/>
    <cellStyle name="Calculation 2 5 2 3" xfId="4963"/>
    <cellStyle name="Calculation 2 5 2 3 10" xfId="4964"/>
    <cellStyle name="Calculation 2 5 2 3 11" xfId="4965"/>
    <cellStyle name="Calculation 2 5 2 3 2" xfId="4966"/>
    <cellStyle name="Calculation 2 5 2 3 2 2" xfId="4967"/>
    <cellStyle name="Calculation 2 5 2 3 2 3" xfId="4968"/>
    <cellStyle name="Calculation 2 5 2 3 2 4" xfId="4969"/>
    <cellStyle name="Calculation 2 5 2 3 3" xfId="4970"/>
    <cellStyle name="Calculation 2 5 2 3 3 2" xfId="4971"/>
    <cellStyle name="Calculation 2 5 2 3 3 3" xfId="4972"/>
    <cellStyle name="Calculation 2 5 2 3 3 4" xfId="4973"/>
    <cellStyle name="Calculation 2 5 2 3 4" xfId="4974"/>
    <cellStyle name="Calculation 2 5 2 3 4 2" xfId="4975"/>
    <cellStyle name="Calculation 2 5 2 3 4 3" xfId="4976"/>
    <cellStyle name="Calculation 2 5 2 3 4 4" xfId="4977"/>
    <cellStyle name="Calculation 2 5 2 3 5" xfId="4978"/>
    <cellStyle name="Calculation 2 5 2 3 5 2" xfId="4979"/>
    <cellStyle name="Calculation 2 5 2 3 5 3" xfId="4980"/>
    <cellStyle name="Calculation 2 5 2 3 5 4" xfId="4981"/>
    <cellStyle name="Calculation 2 5 2 3 6" xfId="4982"/>
    <cellStyle name="Calculation 2 5 2 3 6 2" xfId="4983"/>
    <cellStyle name="Calculation 2 5 2 3 6 3" xfId="4984"/>
    <cellStyle name="Calculation 2 5 2 3 6 4" xfId="4985"/>
    <cellStyle name="Calculation 2 5 2 3 7" xfId="4986"/>
    <cellStyle name="Calculation 2 5 2 3 8" xfId="4987"/>
    <cellStyle name="Calculation 2 5 2 3 9" xfId="4988"/>
    <cellStyle name="Calculation 2 5 2 4" xfId="4989"/>
    <cellStyle name="Calculation 2 5 2 4 10" xfId="4990"/>
    <cellStyle name="Calculation 2 5 2 4 2" xfId="4991"/>
    <cellStyle name="Calculation 2 5 2 4 2 2" xfId="4992"/>
    <cellStyle name="Calculation 2 5 2 4 2 3" xfId="4993"/>
    <cellStyle name="Calculation 2 5 2 4 2 4" xfId="4994"/>
    <cellStyle name="Calculation 2 5 2 4 3" xfId="4995"/>
    <cellStyle name="Calculation 2 5 2 4 3 2" xfId="4996"/>
    <cellStyle name="Calculation 2 5 2 4 3 3" xfId="4997"/>
    <cellStyle name="Calculation 2 5 2 4 3 4" xfId="4998"/>
    <cellStyle name="Calculation 2 5 2 4 4" xfId="4999"/>
    <cellStyle name="Calculation 2 5 2 4 4 2" xfId="5000"/>
    <cellStyle name="Calculation 2 5 2 4 4 3" xfId="5001"/>
    <cellStyle name="Calculation 2 5 2 4 4 4" xfId="5002"/>
    <cellStyle name="Calculation 2 5 2 4 5" xfId="5003"/>
    <cellStyle name="Calculation 2 5 2 4 5 2" xfId="5004"/>
    <cellStyle name="Calculation 2 5 2 4 5 3" xfId="5005"/>
    <cellStyle name="Calculation 2 5 2 4 5 4" xfId="5006"/>
    <cellStyle name="Calculation 2 5 2 4 6" xfId="5007"/>
    <cellStyle name="Calculation 2 5 2 4 6 2" xfId="5008"/>
    <cellStyle name="Calculation 2 5 2 4 6 3" xfId="5009"/>
    <cellStyle name="Calculation 2 5 2 4 6 4" xfId="5010"/>
    <cellStyle name="Calculation 2 5 2 4 7" xfId="5011"/>
    <cellStyle name="Calculation 2 5 2 4 8" xfId="5012"/>
    <cellStyle name="Calculation 2 5 2 4 9" xfId="5013"/>
    <cellStyle name="Calculation 2 5 2 5" xfId="5014"/>
    <cellStyle name="Calculation 2 5 2 5 2" xfId="5015"/>
    <cellStyle name="Calculation 2 5 2 5 2 2" xfId="5016"/>
    <cellStyle name="Calculation 2 5 2 5 2 3" xfId="5017"/>
    <cellStyle name="Calculation 2 5 2 5 3" xfId="5018"/>
    <cellStyle name="Calculation 2 5 2 5 3 2" xfId="5019"/>
    <cellStyle name="Calculation 2 5 2 5 3 3" xfId="5020"/>
    <cellStyle name="Calculation 2 5 2 5 4" xfId="5021"/>
    <cellStyle name="Calculation 2 5 2 5 4 2" xfId="5022"/>
    <cellStyle name="Calculation 2 5 2 5 4 3" xfId="5023"/>
    <cellStyle name="Calculation 2 5 2 5 5" xfId="5024"/>
    <cellStyle name="Calculation 2 5 2 5 5 2" xfId="5025"/>
    <cellStyle name="Calculation 2 5 2 5 5 3" xfId="5026"/>
    <cellStyle name="Calculation 2 5 2 5 6" xfId="5027"/>
    <cellStyle name="Calculation 2 5 2 5 6 2" xfId="5028"/>
    <cellStyle name="Calculation 2 5 2 5 6 3" xfId="5029"/>
    <cellStyle name="Calculation 2 5 2 5 7" xfId="5030"/>
    <cellStyle name="Calculation 2 5 2 5 8" xfId="5031"/>
    <cellStyle name="Calculation 2 5 2 5 9" xfId="5032"/>
    <cellStyle name="Calculation 2 5 2 6" xfId="5033"/>
    <cellStyle name="Calculation 2 5 2 6 2" xfId="5034"/>
    <cellStyle name="Calculation 2 5 2 6 2 2" xfId="5035"/>
    <cellStyle name="Calculation 2 5 2 6 2 3" xfId="5036"/>
    <cellStyle name="Calculation 2 5 2 6 3" xfId="5037"/>
    <cellStyle name="Calculation 2 5 2 6 3 2" xfId="5038"/>
    <cellStyle name="Calculation 2 5 2 6 3 3" xfId="5039"/>
    <cellStyle name="Calculation 2 5 2 6 4" xfId="5040"/>
    <cellStyle name="Calculation 2 5 2 6 4 2" xfId="5041"/>
    <cellStyle name="Calculation 2 5 2 6 4 3" xfId="5042"/>
    <cellStyle name="Calculation 2 5 2 6 5" xfId="5043"/>
    <cellStyle name="Calculation 2 5 2 6 5 2" xfId="5044"/>
    <cellStyle name="Calculation 2 5 2 6 5 3" xfId="5045"/>
    <cellStyle name="Calculation 2 5 2 6 6" xfId="5046"/>
    <cellStyle name="Calculation 2 5 2 6 6 2" xfId="5047"/>
    <cellStyle name="Calculation 2 5 2 6 6 3" xfId="5048"/>
    <cellStyle name="Calculation 2 5 2 6 7" xfId="5049"/>
    <cellStyle name="Calculation 2 5 2 6 8" xfId="5050"/>
    <cellStyle name="Calculation 2 5 2 6 9" xfId="5051"/>
    <cellStyle name="Calculation 2 5 2 7" xfId="5052"/>
    <cellStyle name="Calculation 2 5 2 7 2" xfId="5053"/>
    <cellStyle name="Calculation 2 5 2 7 2 2" xfId="5054"/>
    <cellStyle name="Calculation 2 5 2 7 2 3" xfId="5055"/>
    <cellStyle name="Calculation 2 5 2 7 3" xfId="5056"/>
    <cellStyle name="Calculation 2 5 2 7 3 2" xfId="5057"/>
    <cellStyle name="Calculation 2 5 2 7 3 3" xfId="5058"/>
    <cellStyle name="Calculation 2 5 2 7 4" xfId="5059"/>
    <cellStyle name="Calculation 2 5 2 7 4 2" xfId="5060"/>
    <cellStyle name="Calculation 2 5 2 7 4 3" xfId="5061"/>
    <cellStyle name="Calculation 2 5 2 7 5" xfId="5062"/>
    <cellStyle name="Calculation 2 5 2 7 5 2" xfId="5063"/>
    <cellStyle name="Calculation 2 5 2 7 5 3" xfId="5064"/>
    <cellStyle name="Calculation 2 5 2 7 6" xfId="5065"/>
    <cellStyle name="Calculation 2 5 2 7 6 2" xfId="5066"/>
    <cellStyle name="Calculation 2 5 2 7 6 3" xfId="5067"/>
    <cellStyle name="Calculation 2 5 2 7 7" xfId="5068"/>
    <cellStyle name="Calculation 2 5 2 7 8" xfId="5069"/>
    <cellStyle name="Calculation 2 5 2 7 9" xfId="5070"/>
    <cellStyle name="Calculation 2 5 2 8" xfId="5071"/>
    <cellStyle name="Calculation 2 5 2 8 2" xfId="5072"/>
    <cellStyle name="Calculation 2 5 2 8 2 2" xfId="5073"/>
    <cellStyle name="Calculation 2 5 2 8 2 3" xfId="5074"/>
    <cellStyle name="Calculation 2 5 2 8 3" xfId="5075"/>
    <cellStyle name="Calculation 2 5 2 8 3 2" xfId="5076"/>
    <cellStyle name="Calculation 2 5 2 8 3 3" xfId="5077"/>
    <cellStyle name="Calculation 2 5 2 8 4" xfId="5078"/>
    <cellStyle name="Calculation 2 5 2 8 4 2" xfId="5079"/>
    <cellStyle name="Calculation 2 5 2 8 4 3" xfId="5080"/>
    <cellStyle name="Calculation 2 5 2 8 5" xfId="5081"/>
    <cellStyle name="Calculation 2 5 2 8 5 2" xfId="5082"/>
    <cellStyle name="Calculation 2 5 2 8 5 3" xfId="5083"/>
    <cellStyle name="Calculation 2 5 2 8 6" xfId="5084"/>
    <cellStyle name="Calculation 2 5 2 8 6 2" xfId="5085"/>
    <cellStyle name="Calculation 2 5 2 8 6 3" xfId="5086"/>
    <cellStyle name="Calculation 2 5 2 8 7" xfId="5087"/>
    <cellStyle name="Calculation 2 5 2 8 8" xfId="5088"/>
    <cellStyle name="Calculation 2 5 2 8 9" xfId="5089"/>
    <cellStyle name="Calculation 2 5 2 9" xfId="5090"/>
    <cellStyle name="Calculation 2 5 2 9 2" xfId="5091"/>
    <cellStyle name="Calculation 2 5 2 9 2 2" xfId="5092"/>
    <cellStyle name="Calculation 2 5 2 9 2 3" xfId="5093"/>
    <cellStyle name="Calculation 2 5 2 9 3" xfId="5094"/>
    <cellStyle name="Calculation 2 5 2 9 3 2" xfId="5095"/>
    <cellStyle name="Calculation 2 5 2 9 3 3" xfId="5096"/>
    <cellStyle name="Calculation 2 5 2 9 4" xfId="5097"/>
    <cellStyle name="Calculation 2 5 2 9 4 2" xfId="5098"/>
    <cellStyle name="Calculation 2 5 2 9 4 3" xfId="5099"/>
    <cellStyle name="Calculation 2 5 2 9 5" xfId="5100"/>
    <cellStyle name="Calculation 2 5 2 9 5 2" xfId="5101"/>
    <cellStyle name="Calculation 2 5 2 9 5 3" xfId="5102"/>
    <cellStyle name="Calculation 2 5 2 9 6" xfId="5103"/>
    <cellStyle name="Calculation 2 5 2 9 6 2" xfId="5104"/>
    <cellStyle name="Calculation 2 5 2 9 6 3" xfId="5105"/>
    <cellStyle name="Calculation 2 5 2 9 7" xfId="5106"/>
    <cellStyle name="Calculation 2 5 2 9 8" xfId="5107"/>
    <cellStyle name="Calculation 2 5 2 9 9" xfId="5108"/>
    <cellStyle name="Calculation 2 5 20" xfId="5109"/>
    <cellStyle name="Calculation 2 5 21" xfId="5110"/>
    <cellStyle name="Calculation 2 5 3" xfId="5111"/>
    <cellStyle name="Calculation 2 5 3 10" xfId="5112"/>
    <cellStyle name="Calculation 2 5 3 10 2" xfId="5113"/>
    <cellStyle name="Calculation 2 5 3 10 2 2" xfId="5114"/>
    <cellStyle name="Calculation 2 5 3 10 2 3" xfId="5115"/>
    <cellStyle name="Calculation 2 5 3 10 3" xfId="5116"/>
    <cellStyle name="Calculation 2 5 3 10 3 2" xfId="5117"/>
    <cellStyle name="Calculation 2 5 3 10 3 3" xfId="5118"/>
    <cellStyle name="Calculation 2 5 3 10 4" xfId="5119"/>
    <cellStyle name="Calculation 2 5 3 10 4 2" xfId="5120"/>
    <cellStyle name="Calculation 2 5 3 10 4 3" xfId="5121"/>
    <cellStyle name="Calculation 2 5 3 10 5" xfId="5122"/>
    <cellStyle name="Calculation 2 5 3 10 5 2" xfId="5123"/>
    <cellStyle name="Calculation 2 5 3 10 5 3" xfId="5124"/>
    <cellStyle name="Calculation 2 5 3 10 6" xfId="5125"/>
    <cellStyle name="Calculation 2 5 3 10 6 2" xfId="5126"/>
    <cellStyle name="Calculation 2 5 3 10 6 3" xfId="5127"/>
    <cellStyle name="Calculation 2 5 3 10 7" xfId="5128"/>
    <cellStyle name="Calculation 2 5 3 10 8" xfId="5129"/>
    <cellStyle name="Calculation 2 5 3 10 9" xfId="5130"/>
    <cellStyle name="Calculation 2 5 3 11" xfId="5131"/>
    <cellStyle name="Calculation 2 5 3 11 2" xfId="5132"/>
    <cellStyle name="Calculation 2 5 3 11 2 2" xfId="5133"/>
    <cellStyle name="Calculation 2 5 3 11 2 3" xfId="5134"/>
    <cellStyle name="Calculation 2 5 3 11 3" xfId="5135"/>
    <cellStyle name="Calculation 2 5 3 11 3 2" xfId="5136"/>
    <cellStyle name="Calculation 2 5 3 11 3 3" xfId="5137"/>
    <cellStyle name="Calculation 2 5 3 11 4" xfId="5138"/>
    <cellStyle name="Calculation 2 5 3 11 4 2" xfId="5139"/>
    <cellStyle name="Calculation 2 5 3 11 4 3" xfId="5140"/>
    <cellStyle name="Calculation 2 5 3 11 5" xfId="5141"/>
    <cellStyle name="Calculation 2 5 3 11 5 2" xfId="5142"/>
    <cellStyle name="Calculation 2 5 3 11 5 3" xfId="5143"/>
    <cellStyle name="Calculation 2 5 3 11 6" xfId="5144"/>
    <cellStyle name="Calculation 2 5 3 11 6 2" xfId="5145"/>
    <cellStyle name="Calculation 2 5 3 11 6 3" xfId="5146"/>
    <cellStyle name="Calculation 2 5 3 11 7" xfId="5147"/>
    <cellStyle name="Calculation 2 5 3 11 8" xfId="5148"/>
    <cellStyle name="Calculation 2 5 3 11 9" xfId="5149"/>
    <cellStyle name="Calculation 2 5 3 12" xfId="5150"/>
    <cellStyle name="Calculation 2 5 3 12 2" xfId="5151"/>
    <cellStyle name="Calculation 2 5 3 12 2 2" xfId="5152"/>
    <cellStyle name="Calculation 2 5 3 12 2 3" xfId="5153"/>
    <cellStyle name="Calculation 2 5 3 12 3" xfId="5154"/>
    <cellStyle name="Calculation 2 5 3 12 3 2" xfId="5155"/>
    <cellStyle name="Calculation 2 5 3 12 3 3" xfId="5156"/>
    <cellStyle name="Calculation 2 5 3 12 4" xfId="5157"/>
    <cellStyle name="Calculation 2 5 3 12 4 2" xfId="5158"/>
    <cellStyle name="Calculation 2 5 3 12 4 3" xfId="5159"/>
    <cellStyle name="Calculation 2 5 3 12 5" xfId="5160"/>
    <cellStyle name="Calculation 2 5 3 12 5 2" xfId="5161"/>
    <cellStyle name="Calculation 2 5 3 12 5 3" xfId="5162"/>
    <cellStyle name="Calculation 2 5 3 12 6" xfId="5163"/>
    <cellStyle name="Calculation 2 5 3 12 6 2" xfId="5164"/>
    <cellStyle name="Calculation 2 5 3 12 6 3" xfId="5165"/>
    <cellStyle name="Calculation 2 5 3 12 7" xfId="5166"/>
    <cellStyle name="Calculation 2 5 3 12 8" xfId="5167"/>
    <cellStyle name="Calculation 2 5 3 12 9" xfId="5168"/>
    <cellStyle name="Calculation 2 5 3 13" xfId="5169"/>
    <cellStyle name="Calculation 2 5 3 13 2" xfId="5170"/>
    <cellStyle name="Calculation 2 5 3 13 2 2" xfId="5171"/>
    <cellStyle name="Calculation 2 5 3 13 2 3" xfId="5172"/>
    <cellStyle name="Calculation 2 5 3 13 3" xfId="5173"/>
    <cellStyle name="Calculation 2 5 3 13 3 2" xfId="5174"/>
    <cellStyle name="Calculation 2 5 3 13 3 3" xfId="5175"/>
    <cellStyle name="Calculation 2 5 3 13 4" xfId="5176"/>
    <cellStyle name="Calculation 2 5 3 13 4 2" xfId="5177"/>
    <cellStyle name="Calculation 2 5 3 13 4 3" xfId="5178"/>
    <cellStyle name="Calculation 2 5 3 13 5" xfId="5179"/>
    <cellStyle name="Calculation 2 5 3 13 5 2" xfId="5180"/>
    <cellStyle name="Calculation 2 5 3 13 5 3" xfId="5181"/>
    <cellStyle name="Calculation 2 5 3 13 6" xfId="5182"/>
    <cellStyle name="Calculation 2 5 3 13 6 2" xfId="5183"/>
    <cellStyle name="Calculation 2 5 3 13 6 3" xfId="5184"/>
    <cellStyle name="Calculation 2 5 3 13 7" xfId="5185"/>
    <cellStyle name="Calculation 2 5 3 13 8" xfId="5186"/>
    <cellStyle name="Calculation 2 5 3 13 9" xfId="5187"/>
    <cellStyle name="Calculation 2 5 3 14" xfId="5188"/>
    <cellStyle name="Calculation 2 5 3 15" xfId="5189"/>
    <cellStyle name="Calculation 2 5 3 16" xfId="5190"/>
    <cellStyle name="Calculation 2 5 3 17" xfId="5191"/>
    <cellStyle name="Calculation 2 5 3 18" xfId="5192"/>
    <cellStyle name="Calculation 2 5 3 19" xfId="5193"/>
    <cellStyle name="Calculation 2 5 3 2" xfId="5194"/>
    <cellStyle name="Calculation 2 5 3 2 10" xfId="5195"/>
    <cellStyle name="Calculation 2 5 3 2 10 2" xfId="5196"/>
    <cellStyle name="Calculation 2 5 3 2 10 2 2" xfId="5197"/>
    <cellStyle name="Calculation 2 5 3 2 10 2 3" xfId="5198"/>
    <cellStyle name="Calculation 2 5 3 2 10 3" xfId="5199"/>
    <cellStyle name="Calculation 2 5 3 2 10 3 2" xfId="5200"/>
    <cellStyle name="Calculation 2 5 3 2 10 3 3" xfId="5201"/>
    <cellStyle name="Calculation 2 5 3 2 10 4" xfId="5202"/>
    <cellStyle name="Calculation 2 5 3 2 10 4 2" xfId="5203"/>
    <cellStyle name="Calculation 2 5 3 2 10 4 3" xfId="5204"/>
    <cellStyle name="Calculation 2 5 3 2 10 5" xfId="5205"/>
    <cellStyle name="Calculation 2 5 3 2 10 5 2" xfId="5206"/>
    <cellStyle name="Calculation 2 5 3 2 10 5 3" xfId="5207"/>
    <cellStyle name="Calculation 2 5 3 2 10 6" xfId="5208"/>
    <cellStyle name="Calculation 2 5 3 2 10 6 2" xfId="5209"/>
    <cellStyle name="Calculation 2 5 3 2 10 6 3" xfId="5210"/>
    <cellStyle name="Calculation 2 5 3 2 10 7" xfId="5211"/>
    <cellStyle name="Calculation 2 5 3 2 10 8" xfId="5212"/>
    <cellStyle name="Calculation 2 5 3 2 11" xfId="5213"/>
    <cellStyle name="Calculation 2 5 3 2 11 2" xfId="5214"/>
    <cellStyle name="Calculation 2 5 3 2 11 2 2" xfId="5215"/>
    <cellStyle name="Calculation 2 5 3 2 11 2 3" xfId="5216"/>
    <cellStyle name="Calculation 2 5 3 2 11 3" xfId="5217"/>
    <cellStyle name="Calculation 2 5 3 2 11 3 2" xfId="5218"/>
    <cellStyle name="Calculation 2 5 3 2 11 3 3" xfId="5219"/>
    <cellStyle name="Calculation 2 5 3 2 11 4" xfId="5220"/>
    <cellStyle name="Calculation 2 5 3 2 11 4 2" xfId="5221"/>
    <cellStyle name="Calculation 2 5 3 2 11 4 3" xfId="5222"/>
    <cellStyle name="Calculation 2 5 3 2 11 5" xfId="5223"/>
    <cellStyle name="Calculation 2 5 3 2 11 5 2" xfId="5224"/>
    <cellStyle name="Calculation 2 5 3 2 11 5 3" xfId="5225"/>
    <cellStyle name="Calculation 2 5 3 2 11 6" xfId="5226"/>
    <cellStyle name="Calculation 2 5 3 2 11 6 2" xfId="5227"/>
    <cellStyle name="Calculation 2 5 3 2 11 6 3" xfId="5228"/>
    <cellStyle name="Calculation 2 5 3 2 11 7" xfId="5229"/>
    <cellStyle name="Calculation 2 5 3 2 11 8" xfId="5230"/>
    <cellStyle name="Calculation 2 5 3 2 12" xfId="5231"/>
    <cellStyle name="Calculation 2 5 3 2 12 2" xfId="5232"/>
    <cellStyle name="Calculation 2 5 3 2 12 2 2" xfId="5233"/>
    <cellStyle name="Calculation 2 5 3 2 12 2 3" xfId="5234"/>
    <cellStyle name="Calculation 2 5 3 2 12 3" xfId="5235"/>
    <cellStyle name="Calculation 2 5 3 2 12 3 2" xfId="5236"/>
    <cellStyle name="Calculation 2 5 3 2 12 3 3" xfId="5237"/>
    <cellStyle name="Calculation 2 5 3 2 12 4" xfId="5238"/>
    <cellStyle name="Calculation 2 5 3 2 12 4 2" xfId="5239"/>
    <cellStyle name="Calculation 2 5 3 2 12 4 3" xfId="5240"/>
    <cellStyle name="Calculation 2 5 3 2 12 5" xfId="5241"/>
    <cellStyle name="Calculation 2 5 3 2 12 5 2" xfId="5242"/>
    <cellStyle name="Calculation 2 5 3 2 12 5 3" xfId="5243"/>
    <cellStyle name="Calculation 2 5 3 2 12 6" xfId="5244"/>
    <cellStyle name="Calculation 2 5 3 2 12 6 2" xfId="5245"/>
    <cellStyle name="Calculation 2 5 3 2 12 6 3" xfId="5246"/>
    <cellStyle name="Calculation 2 5 3 2 12 7" xfId="5247"/>
    <cellStyle name="Calculation 2 5 3 2 12 8" xfId="5248"/>
    <cellStyle name="Calculation 2 5 3 2 13" xfId="5249"/>
    <cellStyle name="Calculation 2 5 3 2 13 2" xfId="5250"/>
    <cellStyle name="Calculation 2 5 3 2 13 2 2" xfId="5251"/>
    <cellStyle name="Calculation 2 5 3 2 13 2 3" xfId="5252"/>
    <cellStyle name="Calculation 2 5 3 2 13 3" xfId="5253"/>
    <cellStyle name="Calculation 2 5 3 2 13 3 2" xfId="5254"/>
    <cellStyle name="Calculation 2 5 3 2 13 3 3" xfId="5255"/>
    <cellStyle name="Calculation 2 5 3 2 13 4" xfId="5256"/>
    <cellStyle name="Calculation 2 5 3 2 13 4 2" xfId="5257"/>
    <cellStyle name="Calculation 2 5 3 2 13 4 3" xfId="5258"/>
    <cellStyle name="Calculation 2 5 3 2 13 5" xfId="5259"/>
    <cellStyle name="Calculation 2 5 3 2 13 5 2" xfId="5260"/>
    <cellStyle name="Calculation 2 5 3 2 13 5 3" xfId="5261"/>
    <cellStyle name="Calculation 2 5 3 2 13 6" xfId="5262"/>
    <cellStyle name="Calculation 2 5 3 2 13 6 2" xfId="5263"/>
    <cellStyle name="Calculation 2 5 3 2 13 6 3" xfId="5264"/>
    <cellStyle name="Calculation 2 5 3 2 13 7" xfId="5265"/>
    <cellStyle name="Calculation 2 5 3 2 13 8" xfId="5266"/>
    <cellStyle name="Calculation 2 5 3 2 14" xfId="5267"/>
    <cellStyle name="Calculation 2 5 3 2 14 2" xfId="5268"/>
    <cellStyle name="Calculation 2 5 3 2 14 2 2" xfId="5269"/>
    <cellStyle name="Calculation 2 5 3 2 14 2 3" xfId="5270"/>
    <cellStyle name="Calculation 2 5 3 2 14 3" xfId="5271"/>
    <cellStyle name="Calculation 2 5 3 2 14 3 2" xfId="5272"/>
    <cellStyle name="Calculation 2 5 3 2 14 3 3" xfId="5273"/>
    <cellStyle name="Calculation 2 5 3 2 14 4" xfId="5274"/>
    <cellStyle name="Calculation 2 5 3 2 14 4 2" xfId="5275"/>
    <cellStyle name="Calculation 2 5 3 2 14 4 3" xfId="5276"/>
    <cellStyle name="Calculation 2 5 3 2 14 5" xfId="5277"/>
    <cellStyle name="Calculation 2 5 3 2 14 5 2" xfId="5278"/>
    <cellStyle name="Calculation 2 5 3 2 14 5 3" xfId="5279"/>
    <cellStyle name="Calculation 2 5 3 2 14 6" xfId="5280"/>
    <cellStyle name="Calculation 2 5 3 2 14 6 2" xfId="5281"/>
    <cellStyle name="Calculation 2 5 3 2 14 6 3" xfId="5282"/>
    <cellStyle name="Calculation 2 5 3 2 14 7" xfId="5283"/>
    <cellStyle name="Calculation 2 5 3 2 14 8" xfId="5284"/>
    <cellStyle name="Calculation 2 5 3 2 15" xfId="5285"/>
    <cellStyle name="Calculation 2 5 3 2 15 2" xfId="5286"/>
    <cellStyle name="Calculation 2 5 3 2 15 3" xfId="5287"/>
    <cellStyle name="Calculation 2 5 3 2 16" xfId="5288"/>
    <cellStyle name="Calculation 2 5 3 2 2" xfId="5289"/>
    <cellStyle name="Calculation 2 5 3 2 2 2" xfId="5290"/>
    <cellStyle name="Calculation 2 5 3 2 2 2 2" xfId="5291"/>
    <cellStyle name="Calculation 2 5 3 2 2 2 3" xfId="5292"/>
    <cellStyle name="Calculation 2 5 3 2 2 3" xfId="5293"/>
    <cellStyle name="Calculation 2 5 3 2 2 3 2" xfId="5294"/>
    <cellStyle name="Calculation 2 5 3 2 2 3 3" xfId="5295"/>
    <cellStyle name="Calculation 2 5 3 2 2 4" xfId="5296"/>
    <cellStyle name="Calculation 2 5 3 2 2 4 2" xfId="5297"/>
    <cellStyle name="Calculation 2 5 3 2 2 4 3" xfId="5298"/>
    <cellStyle name="Calculation 2 5 3 2 2 5" xfId="5299"/>
    <cellStyle name="Calculation 2 5 3 2 2 5 2" xfId="5300"/>
    <cellStyle name="Calculation 2 5 3 2 2 5 3" xfId="5301"/>
    <cellStyle name="Calculation 2 5 3 2 2 6" xfId="5302"/>
    <cellStyle name="Calculation 2 5 3 2 2 6 2" xfId="5303"/>
    <cellStyle name="Calculation 2 5 3 2 2 6 3" xfId="5304"/>
    <cellStyle name="Calculation 2 5 3 2 2 7" xfId="5305"/>
    <cellStyle name="Calculation 2 5 3 2 2 8" xfId="5306"/>
    <cellStyle name="Calculation 2 5 3 2 2 9" xfId="5307"/>
    <cellStyle name="Calculation 2 5 3 2 3" xfId="5308"/>
    <cellStyle name="Calculation 2 5 3 2 3 2" xfId="5309"/>
    <cellStyle name="Calculation 2 5 3 2 3 2 2" xfId="5310"/>
    <cellStyle name="Calculation 2 5 3 2 3 2 3" xfId="5311"/>
    <cellStyle name="Calculation 2 5 3 2 3 3" xfId="5312"/>
    <cellStyle name="Calculation 2 5 3 2 3 3 2" xfId="5313"/>
    <cellStyle name="Calculation 2 5 3 2 3 3 3" xfId="5314"/>
    <cellStyle name="Calculation 2 5 3 2 3 4" xfId="5315"/>
    <cellStyle name="Calculation 2 5 3 2 3 4 2" xfId="5316"/>
    <cellStyle name="Calculation 2 5 3 2 3 4 3" xfId="5317"/>
    <cellStyle name="Calculation 2 5 3 2 3 5" xfId="5318"/>
    <cellStyle name="Calculation 2 5 3 2 3 5 2" xfId="5319"/>
    <cellStyle name="Calculation 2 5 3 2 3 5 3" xfId="5320"/>
    <cellStyle name="Calculation 2 5 3 2 3 6" xfId="5321"/>
    <cellStyle name="Calculation 2 5 3 2 3 6 2" xfId="5322"/>
    <cellStyle name="Calculation 2 5 3 2 3 6 3" xfId="5323"/>
    <cellStyle name="Calculation 2 5 3 2 3 7" xfId="5324"/>
    <cellStyle name="Calculation 2 5 3 2 3 8" xfId="5325"/>
    <cellStyle name="Calculation 2 5 3 2 3 9" xfId="5326"/>
    <cellStyle name="Calculation 2 5 3 2 4" xfId="5327"/>
    <cellStyle name="Calculation 2 5 3 2 4 2" xfId="5328"/>
    <cellStyle name="Calculation 2 5 3 2 4 2 2" xfId="5329"/>
    <cellStyle name="Calculation 2 5 3 2 4 2 3" xfId="5330"/>
    <cellStyle name="Calculation 2 5 3 2 4 3" xfId="5331"/>
    <cellStyle name="Calculation 2 5 3 2 4 3 2" xfId="5332"/>
    <cellStyle name="Calculation 2 5 3 2 4 3 3" xfId="5333"/>
    <cellStyle name="Calculation 2 5 3 2 4 4" xfId="5334"/>
    <cellStyle name="Calculation 2 5 3 2 4 4 2" xfId="5335"/>
    <cellStyle name="Calculation 2 5 3 2 4 4 3" xfId="5336"/>
    <cellStyle name="Calculation 2 5 3 2 4 5" xfId="5337"/>
    <cellStyle name="Calculation 2 5 3 2 4 5 2" xfId="5338"/>
    <cellStyle name="Calculation 2 5 3 2 4 5 3" xfId="5339"/>
    <cellStyle name="Calculation 2 5 3 2 4 6" xfId="5340"/>
    <cellStyle name="Calculation 2 5 3 2 4 6 2" xfId="5341"/>
    <cellStyle name="Calculation 2 5 3 2 4 6 3" xfId="5342"/>
    <cellStyle name="Calculation 2 5 3 2 4 7" xfId="5343"/>
    <cellStyle name="Calculation 2 5 3 2 4 8" xfId="5344"/>
    <cellStyle name="Calculation 2 5 3 2 4 9" xfId="5345"/>
    <cellStyle name="Calculation 2 5 3 2 5" xfId="5346"/>
    <cellStyle name="Calculation 2 5 3 2 5 2" xfId="5347"/>
    <cellStyle name="Calculation 2 5 3 2 5 2 2" xfId="5348"/>
    <cellStyle name="Calculation 2 5 3 2 5 2 3" xfId="5349"/>
    <cellStyle name="Calculation 2 5 3 2 5 3" xfId="5350"/>
    <cellStyle name="Calculation 2 5 3 2 5 3 2" xfId="5351"/>
    <cellStyle name="Calculation 2 5 3 2 5 3 3" xfId="5352"/>
    <cellStyle name="Calculation 2 5 3 2 5 4" xfId="5353"/>
    <cellStyle name="Calculation 2 5 3 2 5 4 2" xfId="5354"/>
    <cellStyle name="Calculation 2 5 3 2 5 4 3" xfId="5355"/>
    <cellStyle name="Calculation 2 5 3 2 5 5" xfId="5356"/>
    <cellStyle name="Calculation 2 5 3 2 5 5 2" xfId="5357"/>
    <cellStyle name="Calculation 2 5 3 2 5 5 3" xfId="5358"/>
    <cellStyle name="Calculation 2 5 3 2 5 6" xfId="5359"/>
    <cellStyle name="Calculation 2 5 3 2 5 6 2" xfId="5360"/>
    <cellStyle name="Calculation 2 5 3 2 5 6 3" xfId="5361"/>
    <cellStyle name="Calculation 2 5 3 2 5 7" xfId="5362"/>
    <cellStyle name="Calculation 2 5 3 2 5 8" xfId="5363"/>
    <cellStyle name="Calculation 2 5 3 2 5 9" xfId="5364"/>
    <cellStyle name="Calculation 2 5 3 2 6" xfId="5365"/>
    <cellStyle name="Calculation 2 5 3 2 6 2" xfId="5366"/>
    <cellStyle name="Calculation 2 5 3 2 6 2 2" xfId="5367"/>
    <cellStyle name="Calculation 2 5 3 2 6 2 3" xfId="5368"/>
    <cellStyle name="Calculation 2 5 3 2 6 3" xfId="5369"/>
    <cellStyle name="Calculation 2 5 3 2 6 3 2" xfId="5370"/>
    <cellStyle name="Calculation 2 5 3 2 6 3 3" xfId="5371"/>
    <cellStyle name="Calculation 2 5 3 2 6 4" xfId="5372"/>
    <cellStyle name="Calculation 2 5 3 2 6 4 2" xfId="5373"/>
    <cellStyle name="Calculation 2 5 3 2 6 4 3" xfId="5374"/>
    <cellStyle name="Calculation 2 5 3 2 6 5" xfId="5375"/>
    <cellStyle name="Calculation 2 5 3 2 6 5 2" xfId="5376"/>
    <cellStyle name="Calculation 2 5 3 2 6 5 3" xfId="5377"/>
    <cellStyle name="Calculation 2 5 3 2 6 6" xfId="5378"/>
    <cellStyle name="Calculation 2 5 3 2 6 6 2" xfId="5379"/>
    <cellStyle name="Calculation 2 5 3 2 6 6 3" xfId="5380"/>
    <cellStyle name="Calculation 2 5 3 2 6 7" xfId="5381"/>
    <cellStyle name="Calculation 2 5 3 2 6 8" xfId="5382"/>
    <cellStyle name="Calculation 2 5 3 2 6 9" xfId="5383"/>
    <cellStyle name="Calculation 2 5 3 2 7" xfId="5384"/>
    <cellStyle name="Calculation 2 5 3 2 7 2" xfId="5385"/>
    <cellStyle name="Calculation 2 5 3 2 7 2 2" xfId="5386"/>
    <cellStyle name="Calculation 2 5 3 2 7 2 3" xfId="5387"/>
    <cellStyle name="Calculation 2 5 3 2 7 3" xfId="5388"/>
    <cellStyle name="Calculation 2 5 3 2 7 3 2" xfId="5389"/>
    <cellStyle name="Calculation 2 5 3 2 7 3 3" xfId="5390"/>
    <cellStyle name="Calculation 2 5 3 2 7 4" xfId="5391"/>
    <cellStyle name="Calculation 2 5 3 2 7 4 2" xfId="5392"/>
    <cellStyle name="Calculation 2 5 3 2 7 4 3" xfId="5393"/>
    <cellStyle name="Calculation 2 5 3 2 7 5" xfId="5394"/>
    <cellStyle name="Calculation 2 5 3 2 7 5 2" xfId="5395"/>
    <cellStyle name="Calculation 2 5 3 2 7 5 3" xfId="5396"/>
    <cellStyle name="Calculation 2 5 3 2 7 6" xfId="5397"/>
    <cellStyle name="Calculation 2 5 3 2 7 6 2" xfId="5398"/>
    <cellStyle name="Calculation 2 5 3 2 7 6 3" xfId="5399"/>
    <cellStyle name="Calculation 2 5 3 2 7 7" xfId="5400"/>
    <cellStyle name="Calculation 2 5 3 2 7 8" xfId="5401"/>
    <cellStyle name="Calculation 2 5 3 2 7 9" xfId="5402"/>
    <cellStyle name="Calculation 2 5 3 2 8" xfId="5403"/>
    <cellStyle name="Calculation 2 5 3 2 8 2" xfId="5404"/>
    <cellStyle name="Calculation 2 5 3 2 8 2 2" xfId="5405"/>
    <cellStyle name="Calculation 2 5 3 2 8 2 3" xfId="5406"/>
    <cellStyle name="Calculation 2 5 3 2 8 3" xfId="5407"/>
    <cellStyle name="Calculation 2 5 3 2 8 3 2" xfId="5408"/>
    <cellStyle name="Calculation 2 5 3 2 8 3 3" xfId="5409"/>
    <cellStyle name="Calculation 2 5 3 2 8 4" xfId="5410"/>
    <cellStyle name="Calculation 2 5 3 2 8 4 2" xfId="5411"/>
    <cellStyle name="Calculation 2 5 3 2 8 4 3" xfId="5412"/>
    <cellStyle name="Calculation 2 5 3 2 8 5" xfId="5413"/>
    <cellStyle name="Calculation 2 5 3 2 8 5 2" xfId="5414"/>
    <cellStyle name="Calculation 2 5 3 2 8 5 3" xfId="5415"/>
    <cellStyle name="Calculation 2 5 3 2 8 6" xfId="5416"/>
    <cellStyle name="Calculation 2 5 3 2 8 6 2" xfId="5417"/>
    <cellStyle name="Calculation 2 5 3 2 8 6 3" xfId="5418"/>
    <cellStyle name="Calculation 2 5 3 2 8 7" xfId="5419"/>
    <cellStyle name="Calculation 2 5 3 2 8 8" xfId="5420"/>
    <cellStyle name="Calculation 2 5 3 2 8 9" xfId="5421"/>
    <cellStyle name="Calculation 2 5 3 2 9" xfId="5422"/>
    <cellStyle name="Calculation 2 5 3 2 9 2" xfId="5423"/>
    <cellStyle name="Calculation 2 5 3 2 9 2 2" xfId="5424"/>
    <cellStyle name="Calculation 2 5 3 2 9 2 3" xfId="5425"/>
    <cellStyle name="Calculation 2 5 3 2 9 3" xfId="5426"/>
    <cellStyle name="Calculation 2 5 3 2 9 3 2" xfId="5427"/>
    <cellStyle name="Calculation 2 5 3 2 9 3 3" xfId="5428"/>
    <cellStyle name="Calculation 2 5 3 2 9 4" xfId="5429"/>
    <cellStyle name="Calculation 2 5 3 2 9 4 2" xfId="5430"/>
    <cellStyle name="Calculation 2 5 3 2 9 4 3" xfId="5431"/>
    <cellStyle name="Calculation 2 5 3 2 9 5" xfId="5432"/>
    <cellStyle name="Calculation 2 5 3 2 9 5 2" xfId="5433"/>
    <cellStyle name="Calculation 2 5 3 2 9 5 3" xfId="5434"/>
    <cellStyle name="Calculation 2 5 3 2 9 6" xfId="5435"/>
    <cellStyle name="Calculation 2 5 3 2 9 6 2" xfId="5436"/>
    <cellStyle name="Calculation 2 5 3 2 9 6 3" xfId="5437"/>
    <cellStyle name="Calculation 2 5 3 2 9 7" xfId="5438"/>
    <cellStyle name="Calculation 2 5 3 2 9 8" xfId="5439"/>
    <cellStyle name="Calculation 2 5 3 3" xfId="5440"/>
    <cellStyle name="Calculation 2 5 3 3 10" xfId="5441"/>
    <cellStyle name="Calculation 2 5 3 3 11" xfId="5442"/>
    <cellStyle name="Calculation 2 5 3 3 2" xfId="5443"/>
    <cellStyle name="Calculation 2 5 3 3 2 2" xfId="5444"/>
    <cellStyle name="Calculation 2 5 3 3 2 3" xfId="5445"/>
    <cellStyle name="Calculation 2 5 3 3 2 4" xfId="5446"/>
    <cellStyle name="Calculation 2 5 3 3 3" xfId="5447"/>
    <cellStyle name="Calculation 2 5 3 3 3 2" xfId="5448"/>
    <cellStyle name="Calculation 2 5 3 3 3 3" xfId="5449"/>
    <cellStyle name="Calculation 2 5 3 3 3 4" xfId="5450"/>
    <cellStyle name="Calculation 2 5 3 3 4" xfId="5451"/>
    <cellStyle name="Calculation 2 5 3 3 4 2" xfId="5452"/>
    <cellStyle name="Calculation 2 5 3 3 4 3" xfId="5453"/>
    <cellStyle name="Calculation 2 5 3 3 4 4" xfId="5454"/>
    <cellStyle name="Calculation 2 5 3 3 5" xfId="5455"/>
    <cellStyle name="Calculation 2 5 3 3 5 2" xfId="5456"/>
    <cellStyle name="Calculation 2 5 3 3 5 3" xfId="5457"/>
    <cellStyle name="Calculation 2 5 3 3 5 4" xfId="5458"/>
    <cellStyle name="Calculation 2 5 3 3 6" xfId="5459"/>
    <cellStyle name="Calculation 2 5 3 3 6 2" xfId="5460"/>
    <cellStyle name="Calculation 2 5 3 3 6 3" xfId="5461"/>
    <cellStyle name="Calculation 2 5 3 3 6 4" xfId="5462"/>
    <cellStyle name="Calculation 2 5 3 3 7" xfId="5463"/>
    <cellStyle name="Calculation 2 5 3 3 8" xfId="5464"/>
    <cellStyle name="Calculation 2 5 3 3 9" xfId="5465"/>
    <cellStyle name="Calculation 2 5 3 4" xfId="5466"/>
    <cellStyle name="Calculation 2 5 3 4 10" xfId="5467"/>
    <cellStyle name="Calculation 2 5 3 4 2" xfId="5468"/>
    <cellStyle name="Calculation 2 5 3 4 2 2" xfId="5469"/>
    <cellStyle name="Calculation 2 5 3 4 2 3" xfId="5470"/>
    <cellStyle name="Calculation 2 5 3 4 2 4" xfId="5471"/>
    <cellStyle name="Calculation 2 5 3 4 3" xfId="5472"/>
    <cellStyle name="Calculation 2 5 3 4 3 2" xfId="5473"/>
    <cellStyle name="Calculation 2 5 3 4 3 3" xfId="5474"/>
    <cellStyle name="Calculation 2 5 3 4 3 4" xfId="5475"/>
    <cellStyle name="Calculation 2 5 3 4 4" xfId="5476"/>
    <cellStyle name="Calculation 2 5 3 4 4 2" xfId="5477"/>
    <cellStyle name="Calculation 2 5 3 4 4 3" xfId="5478"/>
    <cellStyle name="Calculation 2 5 3 4 4 4" xfId="5479"/>
    <cellStyle name="Calculation 2 5 3 4 5" xfId="5480"/>
    <cellStyle name="Calculation 2 5 3 4 5 2" xfId="5481"/>
    <cellStyle name="Calculation 2 5 3 4 5 3" xfId="5482"/>
    <cellStyle name="Calculation 2 5 3 4 5 4" xfId="5483"/>
    <cellStyle name="Calculation 2 5 3 4 6" xfId="5484"/>
    <cellStyle name="Calculation 2 5 3 4 6 2" xfId="5485"/>
    <cellStyle name="Calculation 2 5 3 4 6 3" xfId="5486"/>
    <cellStyle name="Calculation 2 5 3 4 6 4" xfId="5487"/>
    <cellStyle name="Calculation 2 5 3 4 7" xfId="5488"/>
    <cellStyle name="Calculation 2 5 3 4 8" xfId="5489"/>
    <cellStyle name="Calculation 2 5 3 4 9" xfId="5490"/>
    <cellStyle name="Calculation 2 5 3 5" xfId="5491"/>
    <cellStyle name="Calculation 2 5 3 5 2" xfId="5492"/>
    <cellStyle name="Calculation 2 5 3 5 2 2" xfId="5493"/>
    <cellStyle name="Calculation 2 5 3 5 2 3" xfId="5494"/>
    <cellStyle name="Calculation 2 5 3 5 3" xfId="5495"/>
    <cellStyle name="Calculation 2 5 3 5 3 2" xfId="5496"/>
    <cellStyle name="Calculation 2 5 3 5 3 3" xfId="5497"/>
    <cellStyle name="Calculation 2 5 3 5 4" xfId="5498"/>
    <cellStyle name="Calculation 2 5 3 5 4 2" xfId="5499"/>
    <cellStyle name="Calculation 2 5 3 5 4 3" xfId="5500"/>
    <cellStyle name="Calculation 2 5 3 5 5" xfId="5501"/>
    <cellStyle name="Calculation 2 5 3 5 5 2" xfId="5502"/>
    <cellStyle name="Calculation 2 5 3 5 5 3" xfId="5503"/>
    <cellStyle name="Calculation 2 5 3 5 6" xfId="5504"/>
    <cellStyle name="Calculation 2 5 3 5 6 2" xfId="5505"/>
    <cellStyle name="Calculation 2 5 3 5 6 3" xfId="5506"/>
    <cellStyle name="Calculation 2 5 3 5 7" xfId="5507"/>
    <cellStyle name="Calculation 2 5 3 5 8" xfId="5508"/>
    <cellStyle name="Calculation 2 5 3 5 9" xfId="5509"/>
    <cellStyle name="Calculation 2 5 3 6" xfId="5510"/>
    <cellStyle name="Calculation 2 5 3 6 2" xfId="5511"/>
    <cellStyle name="Calculation 2 5 3 6 2 2" xfId="5512"/>
    <cellStyle name="Calculation 2 5 3 6 2 3" xfId="5513"/>
    <cellStyle name="Calculation 2 5 3 6 3" xfId="5514"/>
    <cellStyle name="Calculation 2 5 3 6 3 2" xfId="5515"/>
    <cellStyle name="Calculation 2 5 3 6 3 3" xfId="5516"/>
    <cellStyle name="Calculation 2 5 3 6 4" xfId="5517"/>
    <cellStyle name="Calculation 2 5 3 6 4 2" xfId="5518"/>
    <cellStyle name="Calculation 2 5 3 6 4 3" xfId="5519"/>
    <cellStyle name="Calculation 2 5 3 6 5" xfId="5520"/>
    <cellStyle name="Calculation 2 5 3 6 5 2" xfId="5521"/>
    <cellStyle name="Calculation 2 5 3 6 5 3" xfId="5522"/>
    <cellStyle name="Calculation 2 5 3 6 6" xfId="5523"/>
    <cellStyle name="Calculation 2 5 3 6 6 2" xfId="5524"/>
    <cellStyle name="Calculation 2 5 3 6 6 3" xfId="5525"/>
    <cellStyle name="Calculation 2 5 3 6 7" xfId="5526"/>
    <cellStyle name="Calculation 2 5 3 6 8" xfId="5527"/>
    <cellStyle name="Calculation 2 5 3 6 9" xfId="5528"/>
    <cellStyle name="Calculation 2 5 3 7" xfId="5529"/>
    <cellStyle name="Calculation 2 5 3 7 2" xfId="5530"/>
    <cellStyle name="Calculation 2 5 3 7 2 2" xfId="5531"/>
    <cellStyle name="Calculation 2 5 3 7 2 3" xfId="5532"/>
    <cellStyle name="Calculation 2 5 3 7 3" xfId="5533"/>
    <cellStyle name="Calculation 2 5 3 7 3 2" xfId="5534"/>
    <cellStyle name="Calculation 2 5 3 7 3 3" xfId="5535"/>
    <cellStyle name="Calculation 2 5 3 7 4" xfId="5536"/>
    <cellStyle name="Calculation 2 5 3 7 4 2" xfId="5537"/>
    <cellStyle name="Calculation 2 5 3 7 4 3" xfId="5538"/>
    <cellStyle name="Calculation 2 5 3 7 5" xfId="5539"/>
    <cellStyle name="Calculation 2 5 3 7 5 2" xfId="5540"/>
    <cellStyle name="Calculation 2 5 3 7 5 3" xfId="5541"/>
    <cellStyle name="Calculation 2 5 3 7 6" xfId="5542"/>
    <cellStyle name="Calculation 2 5 3 7 6 2" xfId="5543"/>
    <cellStyle name="Calculation 2 5 3 7 6 3" xfId="5544"/>
    <cellStyle name="Calculation 2 5 3 7 7" xfId="5545"/>
    <cellStyle name="Calculation 2 5 3 7 8" xfId="5546"/>
    <cellStyle name="Calculation 2 5 3 7 9" xfId="5547"/>
    <cellStyle name="Calculation 2 5 3 8" xfId="5548"/>
    <cellStyle name="Calculation 2 5 3 8 2" xfId="5549"/>
    <cellStyle name="Calculation 2 5 3 8 2 2" xfId="5550"/>
    <cellStyle name="Calculation 2 5 3 8 2 3" xfId="5551"/>
    <cellStyle name="Calculation 2 5 3 8 3" xfId="5552"/>
    <cellStyle name="Calculation 2 5 3 8 3 2" xfId="5553"/>
    <cellStyle name="Calculation 2 5 3 8 3 3" xfId="5554"/>
    <cellStyle name="Calculation 2 5 3 8 4" xfId="5555"/>
    <cellStyle name="Calculation 2 5 3 8 4 2" xfId="5556"/>
    <cellStyle name="Calculation 2 5 3 8 4 3" xfId="5557"/>
    <cellStyle name="Calculation 2 5 3 8 5" xfId="5558"/>
    <cellStyle name="Calculation 2 5 3 8 5 2" xfId="5559"/>
    <cellStyle name="Calculation 2 5 3 8 5 3" xfId="5560"/>
    <cellStyle name="Calculation 2 5 3 8 6" xfId="5561"/>
    <cellStyle name="Calculation 2 5 3 8 6 2" xfId="5562"/>
    <cellStyle name="Calculation 2 5 3 8 6 3" xfId="5563"/>
    <cellStyle name="Calculation 2 5 3 8 7" xfId="5564"/>
    <cellStyle name="Calculation 2 5 3 8 8" xfId="5565"/>
    <cellStyle name="Calculation 2 5 3 8 9" xfId="5566"/>
    <cellStyle name="Calculation 2 5 3 9" xfId="5567"/>
    <cellStyle name="Calculation 2 5 3 9 2" xfId="5568"/>
    <cellStyle name="Calculation 2 5 3 9 2 2" xfId="5569"/>
    <cellStyle name="Calculation 2 5 3 9 2 3" xfId="5570"/>
    <cellStyle name="Calculation 2 5 3 9 3" xfId="5571"/>
    <cellStyle name="Calculation 2 5 3 9 3 2" xfId="5572"/>
    <cellStyle name="Calculation 2 5 3 9 3 3" xfId="5573"/>
    <cellStyle name="Calculation 2 5 3 9 4" xfId="5574"/>
    <cellStyle name="Calculation 2 5 3 9 4 2" xfId="5575"/>
    <cellStyle name="Calculation 2 5 3 9 4 3" xfId="5576"/>
    <cellStyle name="Calculation 2 5 3 9 5" xfId="5577"/>
    <cellStyle name="Calculation 2 5 3 9 5 2" xfId="5578"/>
    <cellStyle name="Calculation 2 5 3 9 5 3" xfId="5579"/>
    <cellStyle name="Calculation 2 5 3 9 6" xfId="5580"/>
    <cellStyle name="Calculation 2 5 3 9 6 2" xfId="5581"/>
    <cellStyle name="Calculation 2 5 3 9 6 3" xfId="5582"/>
    <cellStyle name="Calculation 2 5 3 9 7" xfId="5583"/>
    <cellStyle name="Calculation 2 5 3 9 8" xfId="5584"/>
    <cellStyle name="Calculation 2 5 3 9 9" xfId="5585"/>
    <cellStyle name="Calculation 2 5 4" xfId="5586"/>
    <cellStyle name="Calculation 2 5 4 10" xfId="5587"/>
    <cellStyle name="Calculation 2 5 4 10 2" xfId="5588"/>
    <cellStyle name="Calculation 2 5 4 10 2 2" xfId="5589"/>
    <cellStyle name="Calculation 2 5 4 10 2 3" xfId="5590"/>
    <cellStyle name="Calculation 2 5 4 10 3" xfId="5591"/>
    <cellStyle name="Calculation 2 5 4 10 3 2" xfId="5592"/>
    <cellStyle name="Calculation 2 5 4 10 3 3" xfId="5593"/>
    <cellStyle name="Calculation 2 5 4 10 4" xfId="5594"/>
    <cellStyle name="Calculation 2 5 4 10 4 2" xfId="5595"/>
    <cellStyle name="Calculation 2 5 4 10 4 3" xfId="5596"/>
    <cellStyle name="Calculation 2 5 4 10 5" xfId="5597"/>
    <cellStyle name="Calculation 2 5 4 10 5 2" xfId="5598"/>
    <cellStyle name="Calculation 2 5 4 10 5 3" xfId="5599"/>
    <cellStyle name="Calculation 2 5 4 10 6" xfId="5600"/>
    <cellStyle name="Calculation 2 5 4 10 6 2" xfId="5601"/>
    <cellStyle name="Calculation 2 5 4 10 6 3" xfId="5602"/>
    <cellStyle name="Calculation 2 5 4 10 7" xfId="5603"/>
    <cellStyle name="Calculation 2 5 4 10 8" xfId="5604"/>
    <cellStyle name="Calculation 2 5 4 11" xfId="5605"/>
    <cellStyle name="Calculation 2 5 4 11 2" xfId="5606"/>
    <cellStyle name="Calculation 2 5 4 11 2 2" xfId="5607"/>
    <cellStyle name="Calculation 2 5 4 11 2 3" xfId="5608"/>
    <cellStyle name="Calculation 2 5 4 11 3" xfId="5609"/>
    <cellStyle name="Calculation 2 5 4 11 3 2" xfId="5610"/>
    <cellStyle name="Calculation 2 5 4 11 3 3" xfId="5611"/>
    <cellStyle name="Calculation 2 5 4 11 4" xfId="5612"/>
    <cellStyle name="Calculation 2 5 4 11 4 2" xfId="5613"/>
    <cellStyle name="Calculation 2 5 4 11 4 3" xfId="5614"/>
    <cellStyle name="Calculation 2 5 4 11 5" xfId="5615"/>
    <cellStyle name="Calculation 2 5 4 11 5 2" xfId="5616"/>
    <cellStyle name="Calculation 2 5 4 11 5 3" xfId="5617"/>
    <cellStyle name="Calculation 2 5 4 11 6" xfId="5618"/>
    <cellStyle name="Calculation 2 5 4 11 6 2" xfId="5619"/>
    <cellStyle name="Calculation 2 5 4 11 6 3" xfId="5620"/>
    <cellStyle name="Calculation 2 5 4 11 7" xfId="5621"/>
    <cellStyle name="Calculation 2 5 4 11 8" xfId="5622"/>
    <cellStyle name="Calculation 2 5 4 12" xfId="5623"/>
    <cellStyle name="Calculation 2 5 4 12 2" xfId="5624"/>
    <cellStyle name="Calculation 2 5 4 12 2 2" xfId="5625"/>
    <cellStyle name="Calculation 2 5 4 12 2 3" xfId="5626"/>
    <cellStyle name="Calculation 2 5 4 12 3" xfId="5627"/>
    <cellStyle name="Calculation 2 5 4 12 3 2" xfId="5628"/>
    <cellStyle name="Calculation 2 5 4 12 3 3" xfId="5629"/>
    <cellStyle name="Calculation 2 5 4 12 4" xfId="5630"/>
    <cellStyle name="Calculation 2 5 4 12 4 2" xfId="5631"/>
    <cellStyle name="Calculation 2 5 4 12 4 3" xfId="5632"/>
    <cellStyle name="Calculation 2 5 4 12 5" xfId="5633"/>
    <cellStyle name="Calculation 2 5 4 12 5 2" xfId="5634"/>
    <cellStyle name="Calculation 2 5 4 12 5 3" xfId="5635"/>
    <cellStyle name="Calculation 2 5 4 12 6" xfId="5636"/>
    <cellStyle name="Calculation 2 5 4 12 6 2" xfId="5637"/>
    <cellStyle name="Calculation 2 5 4 12 6 3" xfId="5638"/>
    <cellStyle name="Calculation 2 5 4 12 7" xfId="5639"/>
    <cellStyle name="Calculation 2 5 4 12 8" xfId="5640"/>
    <cellStyle name="Calculation 2 5 4 13" xfId="5641"/>
    <cellStyle name="Calculation 2 5 4 13 2" xfId="5642"/>
    <cellStyle name="Calculation 2 5 4 13 2 2" xfId="5643"/>
    <cellStyle name="Calculation 2 5 4 13 2 3" xfId="5644"/>
    <cellStyle name="Calculation 2 5 4 13 3" xfId="5645"/>
    <cellStyle name="Calculation 2 5 4 13 3 2" xfId="5646"/>
    <cellStyle name="Calculation 2 5 4 13 3 3" xfId="5647"/>
    <cellStyle name="Calculation 2 5 4 13 4" xfId="5648"/>
    <cellStyle name="Calculation 2 5 4 13 4 2" xfId="5649"/>
    <cellStyle name="Calculation 2 5 4 13 4 3" xfId="5650"/>
    <cellStyle name="Calculation 2 5 4 13 5" xfId="5651"/>
    <cellStyle name="Calculation 2 5 4 13 5 2" xfId="5652"/>
    <cellStyle name="Calculation 2 5 4 13 5 3" xfId="5653"/>
    <cellStyle name="Calculation 2 5 4 13 6" xfId="5654"/>
    <cellStyle name="Calculation 2 5 4 13 6 2" xfId="5655"/>
    <cellStyle name="Calculation 2 5 4 13 6 3" xfId="5656"/>
    <cellStyle name="Calculation 2 5 4 13 7" xfId="5657"/>
    <cellStyle name="Calculation 2 5 4 13 8" xfId="5658"/>
    <cellStyle name="Calculation 2 5 4 14" xfId="5659"/>
    <cellStyle name="Calculation 2 5 4 14 2" xfId="5660"/>
    <cellStyle name="Calculation 2 5 4 14 2 2" xfId="5661"/>
    <cellStyle name="Calculation 2 5 4 14 2 3" xfId="5662"/>
    <cellStyle name="Calculation 2 5 4 14 3" xfId="5663"/>
    <cellStyle name="Calculation 2 5 4 14 3 2" xfId="5664"/>
    <cellStyle name="Calculation 2 5 4 14 3 3" xfId="5665"/>
    <cellStyle name="Calculation 2 5 4 14 4" xfId="5666"/>
    <cellStyle name="Calculation 2 5 4 14 4 2" xfId="5667"/>
    <cellStyle name="Calculation 2 5 4 14 4 3" xfId="5668"/>
    <cellStyle name="Calculation 2 5 4 14 5" xfId="5669"/>
    <cellStyle name="Calculation 2 5 4 14 5 2" xfId="5670"/>
    <cellStyle name="Calculation 2 5 4 14 5 3" xfId="5671"/>
    <cellStyle name="Calculation 2 5 4 14 6" xfId="5672"/>
    <cellStyle name="Calculation 2 5 4 14 6 2" xfId="5673"/>
    <cellStyle name="Calculation 2 5 4 14 6 3" xfId="5674"/>
    <cellStyle name="Calculation 2 5 4 14 7" xfId="5675"/>
    <cellStyle name="Calculation 2 5 4 14 8" xfId="5676"/>
    <cellStyle name="Calculation 2 5 4 15" xfId="5677"/>
    <cellStyle name="Calculation 2 5 4 15 2" xfId="5678"/>
    <cellStyle name="Calculation 2 5 4 15 3" xfId="5679"/>
    <cellStyle name="Calculation 2 5 4 16" xfId="5680"/>
    <cellStyle name="Calculation 2 5 4 2" xfId="5681"/>
    <cellStyle name="Calculation 2 5 4 2 2" xfId="5682"/>
    <cellStyle name="Calculation 2 5 4 2 2 2" xfId="5683"/>
    <cellStyle name="Calculation 2 5 4 2 2 3" xfId="5684"/>
    <cellStyle name="Calculation 2 5 4 2 3" xfId="5685"/>
    <cellStyle name="Calculation 2 5 4 2 3 2" xfId="5686"/>
    <cellStyle name="Calculation 2 5 4 2 3 3" xfId="5687"/>
    <cellStyle name="Calculation 2 5 4 2 4" xfId="5688"/>
    <cellStyle name="Calculation 2 5 4 2 4 2" xfId="5689"/>
    <cellStyle name="Calculation 2 5 4 2 4 3" xfId="5690"/>
    <cellStyle name="Calculation 2 5 4 2 5" xfId="5691"/>
    <cellStyle name="Calculation 2 5 4 2 5 2" xfId="5692"/>
    <cellStyle name="Calculation 2 5 4 2 5 3" xfId="5693"/>
    <cellStyle name="Calculation 2 5 4 2 6" xfId="5694"/>
    <cellStyle name="Calculation 2 5 4 2 6 2" xfId="5695"/>
    <cellStyle name="Calculation 2 5 4 2 6 3" xfId="5696"/>
    <cellStyle name="Calculation 2 5 4 2 7" xfId="5697"/>
    <cellStyle name="Calculation 2 5 4 2 8" xfId="5698"/>
    <cellStyle name="Calculation 2 5 4 2 9" xfId="5699"/>
    <cellStyle name="Calculation 2 5 4 3" xfId="5700"/>
    <cellStyle name="Calculation 2 5 4 3 2" xfId="5701"/>
    <cellStyle name="Calculation 2 5 4 3 2 2" xfId="5702"/>
    <cellStyle name="Calculation 2 5 4 3 2 3" xfId="5703"/>
    <cellStyle name="Calculation 2 5 4 3 3" xfId="5704"/>
    <cellStyle name="Calculation 2 5 4 3 3 2" xfId="5705"/>
    <cellStyle name="Calculation 2 5 4 3 3 3" xfId="5706"/>
    <cellStyle name="Calculation 2 5 4 3 4" xfId="5707"/>
    <cellStyle name="Calculation 2 5 4 3 4 2" xfId="5708"/>
    <cellStyle name="Calculation 2 5 4 3 4 3" xfId="5709"/>
    <cellStyle name="Calculation 2 5 4 3 5" xfId="5710"/>
    <cellStyle name="Calculation 2 5 4 3 5 2" xfId="5711"/>
    <cellStyle name="Calculation 2 5 4 3 5 3" xfId="5712"/>
    <cellStyle name="Calculation 2 5 4 3 6" xfId="5713"/>
    <cellStyle name="Calculation 2 5 4 3 6 2" xfId="5714"/>
    <cellStyle name="Calculation 2 5 4 3 6 3" xfId="5715"/>
    <cellStyle name="Calculation 2 5 4 3 7" xfId="5716"/>
    <cellStyle name="Calculation 2 5 4 3 8" xfId="5717"/>
    <cellStyle name="Calculation 2 5 4 3 9" xfId="5718"/>
    <cellStyle name="Calculation 2 5 4 4" xfId="5719"/>
    <cellStyle name="Calculation 2 5 4 4 2" xfId="5720"/>
    <cellStyle name="Calculation 2 5 4 4 2 2" xfId="5721"/>
    <cellStyle name="Calculation 2 5 4 4 2 3" xfId="5722"/>
    <cellStyle name="Calculation 2 5 4 4 3" xfId="5723"/>
    <cellStyle name="Calculation 2 5 4 4 3 2" xfId="5724"/>
    <cellStyle name="Calculation 2 5 4 4 3 3" xfId="5725"/>
    <cellStyle name="Calculation 2 5 4 4 4" xfId="5726"/>
    <cellStyle name="Calculation 2 5 4 4 4 2" xfId="5727"/>
    <cellStyle name="Calculation 2 5 4 4 4 3" xfId="5728"/>
    <cellStyle name="Calculation 2 5 4 4 5" xfId="5729"/>
    <cellStyle name="Calculation 2 5 4 4 5 2" xfId="5730"/>
    <cellStyle name="Calculation 2 5 4 4 5 3" xfId="5731"/>
    <cellStyle name="Calculation 2 5 4 4 6" xfId="5732"/>
    <cellStyle name="Calculation 2 5 4 4 6 2" xfId="5733"/>
    <cellStyle name="Calculation 2 5 4 4 6 3" xfId="5734"/>
    <cellStyle name="Calculation 2 5 4 4 7" xfId="5735"/>
    <cellStyle name="Calculation 2 5 4 4 8" xfId="5736"/>
    <cellStyle name="Calculation 2 5 4 4 9" xfId="5737"/>
    <cellStyle name="Calculation 2 5 4 5" xfId="5738"/>
    <cellStyle name="Calculation 2 5 4 5 2" xfId="5739"/>
    <cellStyle name="Calculation 2 5 4 5 2 2" xfId="5740"/>
    <cellStyle name="Calculation 2 5 4 5 2 3" xfId="5741"/>
    <cellStyle name="Calculation 2 5 4 5 3" xfId="5742"/>
    <cellStyle name="Calculation 2 5 4 5 3 2" xfId="5743"/>
    <cellStyle name="Calculation 2 5 4 5 3 3" xfId="5744"/>
    <cellStyle name="Calculation 2 5 4 5 4" xfId="5745"/>
    <cellStyle name="Calculation 2 5 4 5 4 2" xfId="5746"/>
    <cellStyle name="Calculation 2 5 4 5 4 3" xfId="5747"/>
    <cellStyle name="Calculation 2 5 4 5 5" xfId="5748"/>
    <cellStyle name="Calculation 2 5 4 5 5 2" xfId="5749"/>
    <cellStyle name="Calculation 2 5 4 5 5 3" xfId="5750"/>
    <cellStyle name="Calculation 2 5 4 5 6" xfId="5751"/>
    <cellStyle name="Calculation 2 5 4 5 6 2" xfId="5752"/>
    <cellStyle name="Calculation 2 5 4 5 6 3" xfId="5753"/>
    <cellStyle name="Calculation 2 5 4 5 7" xfId="5754"/>
    <cellStyle name="Calculation 2 5 4 5 8" xfId="5755"/>
    <cellStyle name="Calculation 2 5 4 5 9" xfId="5756"/>
    <cellStyle name="Calculation 2 5 4 6" xfId="5757"/>
    <cellStyle name="Calculation 2 5 4 6 2" xfId="5758"/>
    <cellStyle name="Calculation 2 5 4 6 2 2" xfId="5759"/>
    <cellStyle name="Calculation 2 5 4 6 2 3" xfId="5760"/>
    <cellStyle name="Calculation 2 5 4 6 3" xfId="5761"/>
    <cellStyle name="Calculation 2 5 4 6 3 2" xfId="5762"/>
    <cellStyle name="Calculation 2 5 4 6 3 3" xfId="5763"/>
    <cellStyle name="Calculation 2 5 4 6 4" xfId="5764"/>
    <cellStyle name="Calculation 2 5 4 6 4 2" xfId="5765"/>
    <cellStyle name="Calculation 2 5 4 6 4 3" xfId="5766"/>
    <cellStyle name="Calculation 2 5 4 6 5" xfId="5767"/>
    <cellStyle name="Calculation 2 5 4 6 5 2" xfId="5768"/>
    <cellStyle name="Calculation 2 5 4 6 5 3" xfId="5769"/>
    <cellStyle name="Calculation 2 5 4 6 6" xfId="5770"/>
    <cellStyle name="Calculation 2 5 4 6 6 2" xfId="5771"/>
    <cellStyle name="Calculation 2 5 4 6 6 3" xfId="5772"/>
    <cellStyle name="Calculation 2 5 4 6 7" xfId="5773"/>
    <cellStyle name="Calculation 2 5 4 6 8" xfId="5774"/>
    <cellStyle name="Calculation 2 5 4 6 9" xfId="5775"/>
    <cellStyle name="Calculation 2 5 4 7" xfId="5776"/>
    <cellStyle name="Calculation 2 5 4 7 2" xfId="5777"/>
    <cellStyle name="Calculation 2 5 4 7 2 2" xfId="5778"/>
    <cellStyle name="Calculation 2 5 4 7 2 3" xfId="5779"/>
    <cellStyle name="Calculation 2 5 4 7 3" xfId="5780"/>
    <cellStyle name="Calculation 2 5 4 7 3 2" xfId="5781"/>
    <cellStyle name="Calculation 2 5 4 7 3 3" xfId="5782"/>
    <cellStyle name="Calculation 2 5 4 7 4" xfId="5783"/>
    <cellStyle name="Calculation 2 5 4 7 4 2" xfId="5784"/>
    <cellStyle name="Calculation 2 5 4 7 4 3" xfId="5785"/>
    <cellStyle name="Calculation 2 5 4 7 5" xfId="5786"/>
    <cellStyle name="Calculation 2 5 4 7 5 2" xfId="5787"/>
    <cellStyle name="Calculation 2 5 4 7 5 3" xfId="5788"/>
    <cellStyle name="Calculation 2 5 4 7 6" xfId="5789"/>
    <cellStyle name="Calculation 2 5 4 7 6 2" xfId="5790"/>
    <cellStyle name="Calculation 2 5 4 7 6 3" xfId="5791"/>
    <cellStyle name="Calculation 2 5 4 7 7" xfId="5792"/>
    <cellStyle name="Calculation 2 5 4 7 8" xfId="5793"/>
    <cellStyle name="Calculation 2 5 4 7 9" xfId="5794"/>
    <cellStyle name="Calculation 2 5 4 8" xfId="5795"/>
    <cellStyle name="Calculation 2 5 4 8 2" xfId="5796"/>
    <cellStyle name="Calculation 2 5 4 8 2 2" xfId="5797"/>
    <cellStyle name="Calculation 2 5 4 8 2 3" xfId="5798"/>
    <cellStyle name="Calculation 2 5 4 8 3" xfId="5799"/>
    <cellStyle name="Calculation 2 5 4 8 3 2" xfId="5800"/>
    <cellStyle name="Calculation 2 5 4 8 3 3" xfId="5801"/>
    <cellStyle name="Calculation 2 5 4 8 4" xfId="5802"/>
    <cellStyle name="Calculation 2 5 4 8 4 2" xfId="5803"/>
    <cellStyle name="Calculation 2 5 4 8 4 3" xfId="5804"/>
    <cellStyle name="Calculation 2 5 4 8 5" xfId="5805"/>
    <cellStyle name="Calculation 2 5 4 8 5 2" xfId="5806"/>
    <cellStyle name="Calculation 2 5 4 8 5 3" xfId="5807"/>
    <cellStyle name="Calculation 2 5 4 8 6" xfId="5808"/>
    <cellStyle name="Calculation 2 5 4 8 6 2" xfId="5809"/>
    <cellStyle name="Calculation 2 5 4 8 6 3" xfId="5810"/>
    <cellStyle name="Calculation 2 5 4 8 7" xfId="5811"/>
    <cellStyle name="Calculation 2 5 4 8 8" xfId="5812"/>
    <cellStyle name="Calculation 2 5 4 8 9" xfId="5813"/>
    <cellStyle name="Calculation 2 5 4 9" xfId="5814"/>
    <cellStyle name="Calculation 2 5 4 9 2" xfId="5815"/>
    <cellStyle name="Calculation 2 5 4 9 2 2" xfId="5816"/>
    <cellStyle name="Calculation 2 5 4 9 2 3" xfId="5817"/>
    <cellStyle name="Calculation 2 5 4 9 3" xfId="5818"/>
    <cellStyle name="Calculation 2 5 4 9 3 2" xfId="5819"/>
    <cellStyle name="Calculation 2 5 4 9 3 3" xfId="5820"/>
    <cellStyle name="Calculation 2 5 4 9 4" xfId="5821"/>
    <cellStyle name="Calculation 2 5 4 9 4 2" xfId="5822"/>
    <cellStyle name="Calculation 2 5 4 9 4 3" xfId="5823"/>
    <cellStyle name="Calculation 2 5 4 9 5" xfId="5824"/>
    <cellStyle name="Calculation 2 5 4 9 5 2" xfId="5825"/>
    <cellStyle name="Calculation 2 5 4 9 5 3" xfId="5826"/>
    <cellStyle name="Calculation 2 5 4 9 6" xfId="5827"/>
    <cellStyle name="Calculation 2 5 4 9 6 2" xfId="5828"/>
    <cellStyle name="Calculation 2 5 4 9 6 3" xfId="5829"/>
    <cellStyle name="Calculation 2 5 4 9 7" xfId="5830"/>
    <cellStyle name="Calculation 2 5 4 9 8" xfId="5831"/>
    <cellStyle name="Calculation 2 5 5" xfId="5832"/>
    <cellStyle name="Calculation 2 5 5 10" xfId="5833"/>
    <cellStyle name="Calculation 2 5 5 11" xfId="5834"/>
    <cellStyle name="Calculation 2 5 5 2" xfId="5835"/>
    <cellStyle name="Calculation 2 5 5 2 2" xfId="5836"/>
    <cellStyle name="Calculation 2 5 5 2 3" xfId="5837"/>
    <cellStyle name="Calculation 2 5 5 2 4" xfId="5838"/>
    <cellStyle name="Calculation 2 5 5 3" xfId="5839"/>
    <cellStyle name="Calculation 2 5 5 3 2" xfId="5840"/>
    <cellStyle name="Calculation 2 5 5 3 3" xfId="5841"/>
    <cellStyle name="Calculation 2 5 5 3 4" xfId="5842"/>
    <cellStyle name="Calculation 2 5 5 4" xfId="5843"/>
    <cellStyle name="Calculation 2 5 5 4 2" xfId="5844"/>
    <cellStyle name="Calculation 2 5 5 4 3" xfId="5845"/>
    <cellStyle name="Calculation 2 5 5 4 4" xfId="5846"/>
    <cellStyle name="Calculation 2 5 5 5" xfId="5847"/>
    <cellStyle name="Calculation 2 5 5 5 2" xfId="5848"/>
    <cellStyle name="Calculation 2 5 5 5 3" xfId="5849"/>
    <cellStyle name="Calculation 2 5 5 5 4" xfId="5850"/>
    <cellStyle name="Calculation 2 5 5 6" xfId="5851"/>
    <cellStyle name="Calculation 2 5 5 6 2" xfId="5852"/>
    <cellStyle name="Calculation 2 5 5 6 3" xfId="5853"/>
    <cellStyle name="Calculation 2 5 5 6 4" xfId="5854"/>
    <cellStyle name="Calculation 2 5 5 7" xfId="5855"/>
    <cellStyle name="Calculation 2 5 5 8" xfId="5856"/>
    <cellStyle name="Calculation 2 5 5 9" xfId="5857"/>
    <cellStyle name="Calculation 2 5 6" xfId="5858"/>
    <cellStyle name="Calculation 2 5 6 10" xfId="5859"/>
    <cellStyle name="Calculation 2 5 6 2" xfId="5860"/>
    <cellStyle name="Calculation 2 5 6 2 2" xfId="5861"/>
    <cellStyle name="Calculation 2 5 6 2 3" xfId="5862"/>
    <cellStyle name="Calculation 2 5 6 2 4" xfId="5863"/>
    <cellStyle name="Calculation 2 5 6 3" xfId="5864"/>
    <cellStyle name="Calculation 2 5 6 3 2" xfId="5865"/>
    <cellStyle name="Calculation 2 5 6 3 3" xfId="5866"/>
    <cellStyle name="Calculation 2 5 6 3 4" xfId="5867"/>
    <cellStyle name="Calculation 2 5 6 4" xfId="5868"/>
    <cellStyle name="Calculation 2 5 6 4 2" xfId="5869"/>
    <cellStyle name="Calculation 2 5 6 4 3" xfId="5870"/>
    <cellStyle name="Calculation 2 5 6 4 4" xfId="5871"/>
    <cellStyle name="Calculation 2 5 6 5" xfId="5872"/>
    <cellStyle name="Calculation 2 5 6 5 2" xfId="5873"/>
    <cellStyle name="Calculation 2 5 6 5 3" xfId="5874"/>
    <cellStyle name="Calculation 2 5 6 5 4" xfId="5875"/>
    <cellStyle name="Calculation 2 5 6 6" xfId="5876"/>
    <cellStyle name="Calculation 2 5 6 6 2" xfId="5877"/>
    <cellStyle name="Calculation 2 5 6 6 3" xfId="5878"/>
    <cellStyle name="Calculation 2 5 6 6 4" xfId="5879"/>
    <cellStyle name="Calculation 2 5 6 7" xfId="5880"/>
    <cellStyle name="Calculation 2 5 6 8" xfId="5881"/>
    <cellStyle name="Calculation 2 5 6 9" xfId="5882"/>
    <cellStyle name="Calculation 2 5 7" xfId="5883"/>
    <cellStyle name="Calculation 2 5 7 2" xfId="5884"/>
    <cellStyle name="Calculation 2 5 7 2 2" xfId="5885"/>
    <cellStyle name="Calculation 2 5 7 2 3" xfId="5886"/>
    <cellStyle name="Calculation 2 5 7 3" xfId="5887"/>
    <cellStyle name="Calculation 2 5 7 3 2" xfId="5888"/>
    <cellStyle name="Calculation 2 5 7 3 3" xfId="5889"/>
    <cellStyle name="Calculation 2 5 7 4" xfId="5890"/>
    <cellStyle name="Calculation 2 5 7 4 2" xfId="5891"/>
    <cellStyle name="Calculation 2 5 7 4 3" xfId="5892"/>
    <cellStyle name="Calculation 2 5 7 5" xfId="5893"/>
    <cellStyle name="Calculation 2 5 7 5 2" xfId="5894"/>
    <cellStyle name="Calculation 2 5 7 5 3" xfId="5895"/>
    <cellStyle name="Calculation 2 5 7 6" xfId="5896"/>
    <cellStyle name="Calculation 2 5 7 6 2" xfId="5897"/>
    <cellStyle name="Calculation 2 5 7 6 3" xfId="5898"/>
    <cellStyle name="Calculation 2 5 7 7" xfId="5899"/>
    <cellStyle name="Calculation 2 5 7 8" xfId="5900"/>
    <cellStyle name="Calculation 2 5 7 9" xfId="5901"/>
    <cellStyle name="Calculation 2 5 8" xfId="5902"/>
    <cellStyle name="Calculation 2 5 8 2" xfId="5903"/>
    <cellStyle name="Calculation 2 5 8 2 2" xfId="5904"/>
    <cellStyle name="Calculation 2 5 8 2 3" xfId="5905"/>
    <cellStyle name="Calculation 2 5 8 3" xfId="5906"/>
    <cellStyle name="Calculation 2 5 8 3 2" xfId="5907"/>
    <cellStyle name="Calculation 2 5 8 3 3" xfId="5908"/>
    <cellStyle name="Calculation 2 5 8 4" xfId="5909"/>
    <cellStyle name="Calculation 2 5 8 4 2" xfId="5910"/>
    <cellStyle name="Calculation 2 5 8 4 3" xfId="5911"/>
    <cellStyle name="Calculation 2 5 8 5" xfId="5912"/>
    <cellStyle name="Calculation 2 5 8 5 2" xfId="5913"/>
    <cellStyle name="Calculation 2 5 8 5 3" xfId="5914"/>
    <cellStyle name="Calculation 2 5 8 6" xfId="5915"/>
    <cellStyle name="Calculation 2 5 8 6 2" xfId="5916"/>
    <cellStyle name="Calculation 2 5 8 6 3" xfId="5917"/>
    <cellStyle name="Calculation 2 5 8 7" xfId="5918"/>
    <cellStyle name="Calculation 2 5 8 8" xfId="5919"/>
    <cellStyle name="Calculation 2 5 8 9" xfId="5920"/>
    <cellStyle name="Calculation 2 5 9" xfId="5921"/>
    <cellStyle name="Calculation 2 5 9 2" xfId="5922"/>
    <cellStyle name="Calculation 2 5 9 2 2" xfId="5923"/>
    <cellStyle name="Calculation 2 5 9 2 3" xfId="5924"/>
    <cellStyle name="Calculation 2 5 9 3" xfId="5925"/>
    <cellStyle name="Calculation 2 5 9 3 2" xfId="5926"/>
    <cellStyle name="Calculation 2 5 9 3 3" xfId="5927"/>
    <cellStyle name="Calculation 2 5 9 4" xfId="5928"/>
    <cellStyle name="Calculation 2 5 9 4 2" xfId="5929"/>
    <cellStyle name="Calculation 2 5 9 4 3" xfId="5930"/>
    <cellStyle name="Calculation 2 5 9 5" xfId="5931"/>
    <cellStyle name="Calculation 2 5 9 5 2" xfId="5932"/>
    <cellStyle name="Calculation 2 5 9 5 3" xfId="5933"/>
    <cellStyle name="Calculation 2 5 9 6" xfId="5934"/>
    <cellStyle name="Calculation 2 5 9 6 2" xfId="5935"/>
    <cellStyle name="Calculation 2 5 9 6 3" xfId="5936"/>
    <cellStyle name="Calculation 2 5 9 7" xfId="5937"/>
    <cellStyle name="Calculation 2 5 9 8" xfId="5938"/>
    <cellStyle name="Calculation 2 5 9 9" xfId="5939"/>
    <cellStyle name="Calculation 2 6" xfId="5940"/>
    <cellStyle name="Calculation 2 6 10" xfId="5941"/>
    <cellStyle name="Calculation 2 6 10 2" xfId="5942"/>
    <cellStyle name="Calculation 2 6 10 2 2" xfId="5943"/>
    <cellStyle name="Calculation 2 6 10 2 3" xfId="5944"/>
    <cellStyle name="Calculation 2 6 10 3" xfId="5945"/>
    <cellStyle name="Calculation 2 6 10 3 2" xfId="5946"/>
    <cellStyle name="Calculation 2 6 10 3 3" xfId="5947"/>
    <cellStyle name="Calculation 2 6 10 4" xfId="5948"/>
    <cellStyle name="Calculation 2 6 10 4 2" xfId="5949"/>
    <cellStyle name="Calculation 2 6 10 4 3" xfId="5950"/>
    <cellStyle name="Calculation 2 6 10 5" xfId="5951"/>
    <cellStyle name="Calculation 2 6 10 5 2" xfId="5952"/>
    <cellStyle name="Calculation 2 6 10 5 3" xfId="5953"/>
    <cellStyle name="Calculation 2 6 10 6" xfId="5954"/>
    <cellStyle name="Calculation 2 6 10 6 2" xfId="5955"/>
    <cellStyle name="Calculation 2 6 10 6 3" xfId="5956"/>
    <cellStyle name="Calculation 2 6 10 7" xfId="5957"/>
    <cellStyle name="Calculation 2 6 10 8" xfId="5958"/>
    <cellStyle name="Calculation 2 6 11" xfId="5959"/>
    <cellStyle name="Calculation 2 6 11 2" xfId="5960"/>
    <cellStyle name="Calculation 2 6 11 2 2" xfId="5961"/>
    <cellStyle name="Calculation 2 6 11 2 3" xfId="5962"/>
    <cellStyle name="Calculation 2 6 11 3" xfId="5963"/>
    <cellStyle name="Calculation 2 6 11 3 2" xfId="5964"/>
    <cellStyle name="Calculation 2 6 11 3 3" xfId="5965"/>
    <cellStyle name="Calculation 2 6 11 4" xfId="5966"/>
    <cellStyle name="Calculation 2 6 11 4 2" xfId="5967"/>
    <cellStyle name="Calculation 2 6 11 4 3" xfId="5968"/>
    <cellStyle name="Calculation 2 6 11 5" xfId="5969"/>
    <cellStyle name="Calculation 2 6 11 5 2" xfId="5970"/>
    <cellStyle name="Calculation 2 6 11 5 3" xfId="5971"/>
    <cellStyle name="Calculation 2 6 11 6" xfId="5972"/>
    <cellStyle name="Calculation 2 6 11 6 2" xfId="5973"/>
    <cellStyle name="Calculation 2 6 11 6 3" xfId="5974"/>
    <cellStyle name="Calculation 2 6 11 7" xfId="5975"/>
    <cellStyle name="Calculation 2 6 11 8" xfId="5976"/>
    <cellStyle name="Calculation 2 6 12" xfId="5977"/>
    <cellStyle name="Calculation 2 6 12 2" xfId="5978"/>
    <cellStyle name="Calculation 2 6 12 2 2" xfId="5979"/>
    <cellStyle name="Calculation 2 6 12 2 3" xfId="5980"/>
    <cellStyle name="Calculation 2 6 12 3" xfId="5981"/>
    <cellStyle name="Calculation 2 6 12 3 2" xfId="5982"/>
    <cellStyle name="Calculation 2 6 12 3 3" xfId="5983"/>
    <cellStyle name="Calculation 2 6 12 4" xfId="5984"/>
    <cellStyle name="Calculation 2 6 12 4 2" xfId="5985"/>
    <cellStyle name="Calculation 2 6 12 4 3" xfId="5986"/>
    <cellStyle name="Calculation 2 6 12 5" xfId="5987"/>
    <cellStyle name="Calculation 2 6 12 5 2" xfId="5988"/>
    <cellStyle name="Calculation 2 6 12 5 3" xfId="5989"/>
    <cellStyle name="Calculation 2 6 12 6" xfId="5990"/>
    <cellStyle name="Calculation 2 6 12 6 2" xfId="5991"/>
    <cellStyle name="Calculation 2 6 12 6 3" xfId="5992"/>
    <cellStyle name="Calculation 2 6 12 7" xfId="5993"/>
    <cellStyle name="Calculation 2 6 12 8" xfId="5994"/>
    <cellStyle name="Calculation 2 6 13" xfId="5995"/>
    <cellStyle name="Calculation 2 6 13 2" xfId="5996"/>
    <cellStyle name="Calculation 2 6 13 2 2" xfId="5997"/>
    <cellStyle name="Calculation 2 6 13 2 3" xfId="5998"/>
    <cellStyle name="Calculation 2 6 13 3" xfId="5999"/>
    <cellStyle name="Calculation 2 6 13 3 2" xfId="6000"/>
    <cellStyle name="Calculation 2 6 13 3 3" xfId="6001"/>
    <cellStyle name="Calculation 2 6 13 4" xfId="6002"/>
    <cellStyle name="Calculation 2 6 13 4 2" xfId="6003"/>
    <cellStyle name="Calculation 2 6 13 4 3" xfId="6004"/>
    <cellStyle name="Calculation 2 6 13 5" xfId="6005"/>
    <cellStyle name="Calculation 2 6 13 5 2" xfId="6006"/>
    <cellStyle name="Calculation 2 6 13 5 3" xfId="6007"/>
    <cellStyle name="Calculation 2 6 13 6" xfId="6008"/>
    <cellStyle name="Calculation 2 6 13 6 2" xfId="6009"/>
    <cellStyle name="Calculation 2 6 13 6 3" xfId="6010"/>
    <cellStyle name="Calculation 2 6 13 7" xfId="6011"/>
    <cellStyle name="Calculation 2 6 13 8" xfId="6012"/>
    <cellStyle name="Calculation 2 6 14" xfId="6013"/>
    <cellStyle name="Calculation 2 6 14 2" xfId="6014"/>
    <cellStyle name="Calculation 2 6 14 2 2" xfId="6015"/>
    <cellStyle name="Calculation 2 6 14 2 3" xfId="6016"/>
    <cellStyle name="Calculation 2 6 14 3" xfId="6017"/>
    <cellStyle name="Calculation 2 6 14 3 2" xfId="6018"/>
    <cellStyle name="Calculation 2 6 14 3 3" xfId="6019"/>
    <cellStyle name="Calculation 2 6 14 4" xfId="6020"/>
    <cellStyle name="Calculation 2 6 14 4 2" xfId="6021"/>
    <cellStyle name="Calculation 2 6 14 4 3" xfId="6022"/>
    <cellStyle name="Calculation 2 6 14 5" xfId="6023"/>
    <cellStyle name="Calculation 2 6 14 5 2" xfId="6024"/>
    <cellStyle name="Calculation 2 6 14 5 3" xfId="6025"/>
    <cellStyle name="Calculation 2 6 14 6" xfId="6026"/>
    <cellStyle name="Calculation 2 6 14 6 2" xfId="6027"/>
    <cellStyle name="Calculation 2 6 14 6 3" xfId="6028"/>
    <cellStyle name="Calculation 2 6 14 7" xfId="6029"/>
    <cellStyle name="Calculation 2 6 14 8" xfId="6030"/>
    <cellStyle name="Calculation 2 6 15" xfId="6031"/>
    <cellStyle name="Calculation 2 6 15 2" xfId="6032"/>
    <cellStyle name="Calculation 2 6 15 3" xfId="6033"/>
    <cellStyle name="Calculation 2 6 16" xfId="6034"/>
    <cellStyle name="Calculation 2 6 2" xfId="6035"/>
    <cellStyle name="Calculation 2 6 2 2" xfId="6036"/>
    <cellStyle name="Calculation 2 6 2 2 2" xfId="6037"/>
    <cellStyle name="Calculation 2 6 2 2 3" xfId="6038"/>
    <cellStyle name="Calculation 2 6 2 3" xfId="6039"/>
    <cellStyle name="Calculation 2 6 2 3 2" xfId="6040"/>
    <cellStyle name="Calculation 2 6 2 3 3" xfId="6041"/>
    <cellStyle name="Calculation 2 6 2 4" xfId="6042"/>
    <cellStyle name="Calculation 2 6 2 4 2" xfId="6043"/>
    <cellStyle name="Calculation 2 6 2 4 3" xfId="6044"/>
    <cellStyle name="Calculation 2 6 2 5" xfId="6045"/>
    <cellStyle name="Calculation 2 6 2 5 2" xfId="6046"/>
    <cellStyle name="Calculation 2 6 2 5 3" xfId="6047"/>
    <cellStyle name="Calculation 2 6 2 6" xfId="6048"/>
    <cellStyle name="Calculation 2 6 2 6 2" xfId="6049"/>
    <cellStyle name="Calculation 2 6 2 6 3" xfId="6050"/>
    <cellStyle name="Calculation 2 6 2 7" xfId="6051"/>
    <cellStyle name="Calculation 2 6 2 8" xfId="6052"/>
    <cellStyle name="Calculation 2 6 2 9" xfId="6053"/>
    <cellStyle name="Calculation 2 6 3" xfId="6054"/>
    <cellStyle name="Calculation 2 6 3 2" xfId="6055"/>
    <cellStyle name="Calculation 2 6 3 2 2" xfId="6056"/>
    <cellStyle name="Calculation 2 6 3 2 3" xfId="6057"/>
    <cellStyle name="Calculation 2 6 3 3" xfId="6058"/>
    <cellStyle name="Calculation 2 6 3 3 2" xfId="6059"/>
    <cellStyle name="Calculation 2 6 3 3 3" xfId="6060"/>
    <cellStyle name="Calculation 2 6 3 4" xfId="6061"/>
    <cellStyle name="Calculation 2 6 3 4 2" xfId="6062"/>
    <cellStyle name="Calculation 2 6 3 4 3" xfId="6063"/>
    <cellStyle name="Calculation 2 6 3 5" xfId="6064"/>
    <cellStyle name="Calculation 2 6 3 5 2" xfId="6065"/>
    <cellStyle name="Calculation 2 6 3 5 3" xfId="6066"/>
    <cellStyle name="Calculation 2 6 3 6" xfId="6067"/>
    <cellStyle name="Calculation 2 6 3 6 2" xfId="6068"/>
    <cellStyle name="Calculation 2 6 3 6 3" xfId="6069"/>
    <cellStyle name="Calculation 2 6 3 7" xfId="6070"/>
    <cellStyle name="Calculation 2 6 3 8" xfId="6071"/>
    <cellStyle name="Calculation 2 6 3 9" xfId="6072"/>
    <cellStyle name="Calculation 2 6 4" xfId="6073"/>
    <cellStyle name="Calculation 2 6 4 2" xfId="6074"/>
    <cellStyle name="Calculation 2 6 4 2 2" xfId="6075"/>
    <cellStyle name="Calculation 2 6 4 2 3" xfId="6076"/>
    <cellStyle name="Calculation 2 6 4 3" xfId="6077"/>
    <cellStyle name="Calculation 2 6 4 3 2" xfId="6078"/>
    <cellStyle name="Calculation 2 6 4 3 3" xfId="6079"/>
    <cellStyle name="Calculation 2 6 4 4" xfId="6080"/>
    <cellStyle name="Calculation 2 6 4 4 2" xfId="6081"/>
    <cellStyle name="Calculation 2 6 4 4 3" xfId="6082"/>
    <cellStyle name="Calculation 2 6 4 5" xfId="6083"/>
    <cellStyle name="Calculation 2 6 4 5 2" xfId="6084"/>
    <cellStyle name="Calculation 2 6 4 5 3" xfId="6085"/>
    <cellStyle name="Calculation 2 6 4 6" xfId="6086"/>
    <cellStyle name="Calculation 2 6 4 6 2" xfId="6087"/>
    <cellStyle name="Calculation 2 6 4 6 3" xfId="6088"/>
    <cellStyle name="Calculation 2 6 4 7" xfId="6089"/>
    <cellStyle name="Calculation 2 6 4 8" xfId="6090"/>
    <cellStyle name="Calculation 2 6 4 9" xfId="6091"/>
    <cellStyle name="Calculation 2 6 5" xfId="6092"/>
    <cellStyle name="Calculation 2 6 5 2" xfId="6093"/>
    <cellStyle name="Calculation 2 6 5 2 2" xfId="6094"/>
    <cellStyle name="Calculation 2 6 5 2 3" xfId="6095"/>
    <cellStyle name="Calculation 2 6 5 3" xfId="6096"/>
    <cellStyle name="Calculation 2 6 5 3 2" xfId="6097"/>
    <cellStyle name="Calculation 2 6 5 3 3" xfId="6098"/>
    <cellStyle name="Calculation 2 6 5 4" xfId="6099"/>
    <cellStyle name="Calculation 2 6 5 4 2" xfId="6100"/>
    <cellStyle name="Calculation 2 6 5 4 3" xfId="6101"/>
    <cellStyle name="Calculation 2 6 5 5" xfId="6102"/>
    <cellStyle name="Calculation 2 6 5 5 2" xfId="6103"/>
    <cellStyle name="Calculation 2 6 5 5 3" xfId="6104"/>
    <cellStyle name="Calculation 2 6 5 6" xfId="6105"/>
    <cellStyle name="Calculation 2 6 5 6 2" xfId="6106"/>
    <cellStyle name="Calculation 2 6 5 6 3" xfId="6107"/>
    <cellStyle name="Calculation 2 6 5 7" xfId="6108"/>
    <cellStyle name="Calculation 2 6 5 8" xfId="6109"/>
    <cellStyle name="Calculation 2 6 5 9" xfId="6110"/>
    <cellStyle name="Calculation 2 6 6" xfId="6111"/>
    <cellStyle name="Calculation 2 6 6 2" xfId="6112"/>
    <cellStyle name="Calculation 2 6 6 2 2" xfId="6113"/>
    <cellStyle name="Calculation 2 6 6 2 3" xfId="6114"/>
    <cellStyle name="Calculation 2 6 6 3" xfId="6115"/>
    <cellStyle name="Calculation 2 6 6 3 2" xfId="6116"/>
    <cellStyle name="Calculation 2 6 6 3 3" xfId="6117"/>
    <cellStyle name="Calculation 2 6 6 4" xfId="6118"/>
    <cellStyle name="Calculation 2 6 6 4 2" xfId="6119"/>
    <cellStyle name="Calculation 2 6 6 4 3" xfId="6120"/>
    <cellStyle name="Calculation 2 6 6 5" xfId="6121"/>
    <cellStyle name="Calculation 2 6 6 5 2" xfId="6122"/>
    <cellStyle name="Calculation 2 6 6 5 3" xfId="6123"/>
    <cellStyle name="Calculation 2 6 6 6" xfId="6124"/>
    <cellStyle name="Calculation 2 6 6 6 2" xfId="6125"/>
    <cellStyle name="Calculation 2 6 6 6 3" xfId="6126"/>
    <cellStyle name="Calculation 2 6 6 7" xfId="6127"/>
    <cellStyle name="Calculation 2 6 6 8" xfId="6128"/>
    <cellStyle name="Calculation 2 6 6 9" xfId="6129"/>
    <cellStyle name="Calculation 2 6 7" xfId="6130"/>
    <cellStyle name="Calculation 2 6 7 2" xfId="6131"/>
    <cellStyle name="Calculation 2 6 7 2 2" xfId="6132"/>
    <cellStyle name="Calculation 2 6 7 2 3" xfId="6133"/>
    <cellStyle name="Calculation 2 6 7 3" xfId="6134"/>
    <cellStyle name="Calculation 2 6 7 3 2" xfId="6135"/>
    <cellStyle name="Calculation 2 6 7 3 3" xfId="6136"/>
    <cellStyle name="Calculation 2 6 7 4" xfId="6137"/>
    <cellStyle name="Calculation 2 6 7 4 2" xfId="6138"/>
    <cellStyle name="Calculation 2 6 7 4 3" xfId="6139"/>
    <cellStyle name="Calculation 2 6 7 5" xfId="6140"/>
    <cellStyle name="Calculation 2 6 7 5 2" xfId="6141"/>
    <cellStyle name="Calculation 2 6 7 5 3" xfId="6142"/>
    <cellStyle name="Calculation 2 6 7 6" xfId="6143"/>
    <cellStyle name="Calculation 2 6 7 6 2" xfId="6144"/>
    <cellStyle name="Calculation 2 6 7 6 3" xfId="6145"/>
    <cellStyle name="Calculation 2 6 7 7" xfId="6146"/>
    <cellStyle name="Calculation 2 6 7 8" xfId="6147"/>
    <cellStyle name="Calculation 2 6 7 9" xfId="6148"/>
    <cellStyle name="Calculation 2 6 8" xfId="6149"/>
    <cellStyle name="Calculation 2 6 8 2" xfId="6150"/>
    <cellStyle name="Calculation 2 6 8 2 2" xfId="6151"/>
    <cellStyle name="Calculation 2 6 8 2 3" xfId="6152"/>
    <cellStyle name="Calculation 2 6 8 3" xfId="6153"/>
    <cellStyle name="Calculation 2 6 8 3 2" xfId="6154"/>
    <cellStyle name="Calculation 2 6 8 3 3" xfId="6155"/>
    <cellStyle name="Calculation 2 6 8 4" xfId="6156"/>
    <cellStyle name="Calculation 2 6 8 4 2" xfId="6157"/>
    <cellStyle name="Calculation 2 6 8 4 3" xfId="6158"/>
    <cellStyle name="Calculation 2 6 8 5" xfId="6159"/>
    <cellStyle name="Calculation 2 6 8 5 2" xfId="6160"/>
    <cellStyle name="Calculation 2 6 8 5 3" xfId="6161"/>
    <cellStyle name="Calculation 2 6 8 6" xfId="6162"/>
    <cellStyle name="Calculation 2 6 8 6 2" xfId="6163"/>
    <cellStyle name="Calculation 2 6 8 6 3" xfId="6164"/>
    <cellStyle name="Calculation 2 6 8 7" xfId="6165"/>
    <cellStyle name="Calculation 2 6 8 8" xfId="6166"/>
    <cellStyle name="Calculation 2 6 8 9" xfId="6167"/>
    <cellStyle name="Calculation 2 6 9" xfId="6168"/>
    <cellStyle name="Calculation 2 6 9 2" xfId="6169"/>
    <cellStyle name="Calculation 2 6 9 2 2" xfId="6170"/>
    <cellStyle name="Calculation 2 6 9 2 3" xfId="6171"/>
    <cellStyle name="Calculation 2 6 9 3" xfId="6172"/>
    <cellStyle name="Calculation 2 6 9 3 2" xfId="6173"/>
    <cellStyle name="Calculation 2 6 9 3 3" xfId="6174"/>
    <cellStyle name="Calculation 2 6 9 4" xfId="6175"/>
    <cellStyle name="Calculation 2 6 9 4 2" xfId="6176"/>
    <cellStyle name="Calculation 2 6 9 4 3" xfId="6177"/>
    <cellStyle name="Calculation 2 6 9 5" xfId="6178"/>
    <cellStyle name="Calculation 2 6 9 5 2" xfId="6179"/>
    <cellStyle name="Calculation 2 6 9 5 3" xfId="6180"/>
    <cellStyle name="Calculation 2 6 9 6" xfId="6181"/>
    <cellStyle name="Calculation 2 6 9 6 2" xfId="6182"/>
    <cellStyle name="Calculation 2 6 9 6 3" xfId="6183"/>
    <cellStyle name="Calculation 2 6 9 7" xfId="6184"/>
    <cellStyle name="Calculation 2 6 9 8" xfId="6185"/>
    <cellStyle name="Calculation 2 7" xfId="6186"/>
    <cellStyle name="Calculation 2 7 10" xfId="6187"/>
    <cellStyle name="Calculation 2 7 11" xfId="6188"/>
    <cellStyle name="Calculation 2 7 2" xfId="6189"/>
    <cellStyle name="Calculation 2 7 2 2" xfId="6190"/>
    <cellStyle name="Calculation 2 7 2 3" xfId="6191"/>
    <cellStyle name="Calculation 2 7 2 4" xfId="6192"/>
    <cellStyle name="Calculation 2 7 3" xfId="6193"/>
    <cellStyle name="Calculation 2 7 3 2" xfId="6194"/>
    <cellStyle name="Calculation 2 7 3 3" xfId="6195"/>
    <cellStyle name="Calculation 2 7 3 4" xfId="6196"/>
    <cellStyle name="Calculation 2 7 4" xfId="6197"/>
    <cellStyle name="Calculation 2 7 4 2" xfId="6198"/>
    <cellStyle name="Calculation 2 7 4 3" xfId="6199"/>
    <cellStyle name="Calculation 2 7 4 4" xfId="6200"/>
    <cellStyle name="Calculation 2 7 5" xfId="6201"/>
    <cellStyle name="Calculation 2 7 5 2" xfId="6202"/>
    <cellStyle name="Calculation 2 7 5 3" xfId="6203"/>
    <cellStyle name="Calculation 2 7 5 4" xfId="6204"/>
    <cellStyle name="Calculation 2 7 6" xfId="6205"/>
    <cellStyle name="Calculation 2 7 6 2" xfId="6206"/>
    <cellStyle name="Calculation 2 7 6 3" xfId="6207"/>
    <cellStyle name="Calculation 2 7 6 4" xfId="6208"/>
    <cellStyle name="Calculation 2 7 7" xfId="6209"/>
    <cellStyle name="Calculation 2 7 8" xfId="6210"/>
    <cellStyle name="Calculation 2 7 9" xfId="6211"/>
    <cellStyle name="Calculation 2 8" xfId="6212"/>
    <cellStyle name="Calculation 2 8 10" xfId="6213"/>
    <cellStyle name="Calculation 2 8 2" xfId="6214"/>
    <cellStyle name="Calculation 2 8 2 2" xfId="6215"/>
    <cellStyle name="Calculation 2 8 2 3" xfId="6216"/>
    <cellStyle name="Calculation 2 8 2 4" xfId="6217"/>
    <cellStyle name="Calculation 2 8 3" xfId="6218"/>
    <cellStyle name="Calculation 2 8 3 2" xfId="6219"/>
    <cellStyle name="Calculation 2 8 3 3" xfId="6220"/>
    <cellStyle name="Calculation 2 8 3 4" xfId="6221"/>
    <cellStyle name="Calculation 2 8 4" xfId="6222"/>
    <cellStyle name="Calculation 2 8 4 2" xfId="6223"/>
    <cellStyle name="Calculation 2 8 4 3" xfId="6224"/>
    <cellStyle name="Calculation 2 8 4 4" xfId="6225"/>
    <cellStyle name="Calculation 2 8 5" xfId="6226"/>
    <cellStyle name="Calculation 2 8 5 2" xfId="6227"/>
    <cellStyle name="Calculation 2 8 5 3" xfId="6228"/>
    <cellStyle name="Calculation 2 8 5 4" xfId="6229"/>
    <cellStyle name="Calculation 2 8 6" xfId="6230"/>
    <cellStyle name="Calculation 2 8 6 2" xfId="6231"/>
    <cellStyle name="Calculation 2 8 6 3" xfId="6232"/>
    <cellStyle name="Calculation 2 8 6 4" xfId="6233"/>
    <cellStyle name="Calculation 2 8 7" xfId="6234"/>
    <cellStyle name="Calculation 2 8 8" xfId="6235"/>
    <cellStyle name="Calculation 2 8 9" xfId="6236"/>
    <cellStyle name="Calculation 2 9" xfId="6237"/>
    <cellStyle name="Calculation 2 9 2" xfId="6238"/>
    <cellStyle name="Calculation 2 9 2 2" xfId="6239"/>
    <cellStyle name="Calculation 2 9 2 3" xfId="6240"/>
    <cellStyle name="Calculation 2 9 3" xfId="6241"/>
    <cellStyle name="Calculation 2 9 3 2" xfId="6242"/>
    <cellStyle name="Calculation 2 9 3 3" xfId="6243"/>
    <cellStyle name="Calculation 2 9 4" xfId="6244"/>
    <cellStyle name="Calculation 2 9 4 2" xfId="6245"/>
    <cellStyle name="Calculation 2 9 4 3" xfId="6246"/>
    <cellStyle name="Calculation 2 9 5" xfId="6247"/>
    <cellStyle name="Calculation 2 9 5 2" xfId="6248"/>
    <cellStyle name="Calculation 2 9 5 3" xfId="6249"/>
    <cellStyle name="Calculation 2 9 6" xfId="6250"/>
    <cellStyle name="Calculation 2 9 6 2" xfId="6251"/>
    <cellStyle name="Calculation 2 9 6 3" xfId="6252"/>
    <cellStyle name="Calculation 2 9 7" xfId="6253"/>
    <cellStyle name="Calculation 2 9 8" xfId="6254"/>
    <cellStyle name="Calculation 2 9 9" xfId="6255"/>
    <cellStyle name="Calculation 3" xfId="6256"/>
    <cellStyle name="Calculation 4" xfId="6257"/>
    <cellStyle name="Check Cell 2" xfId="6258"/>
    <cellStyle name="Check Cell 2 2" xfId="6259"/>
    <cellStyle name="Check Cell 2 2 2" xfId="6260"/>
    <cellStyle name="Check Cell 2 2 2 2" xfId="6261"/>
    <cellStyle name="Check Cell 2 2 2 2 2" xfId="6262"/>
    <cellStyle name="Comma [0]7Z_87C" xfId="6263"/>
    <cellStyle name="Comma 0" xfId="6264"/>
    <cellStyle name="Comma 1" xfId="6265"/>
    <cellStyle name="Comma 1 2" xfId="6266"/>
    <cellStyle name="Comma 12" xfId="6267"/>
    <cellStyle name="Comma 2" xfId="6268"/>
    <cellStyle name="Comma 2 2" xfId="6269"/>
    <cellStyle name="Comma 2 3" xfId="6270"/>
    <cellStyle name="Comma 2 3 2" xfId="4"/>
    <cellStyle name="Comma 2 4" xfId="6271"/>
    <cellStyle name="Comma 2 5" xfId="6272"/>
    <cellStyle name="Comma 2 6 2" xfId="6273"/>
    <cellStyle name="Comma 3" xfId="6274"/>
    <cellStyle name="Comma 3 2" xfId="6275"/>
    <cellStyle name="Comma 3 3" xfId="6276"/>
    <cellStyle name="Comma 37" xfId="6277"/>
    <cellStyle name="Comma 38" xfId="6278"/>
    <cellStyle name="Comma 4" xfId="6279"/>
    <cellStyle name="Comma 4 2" xfId="6280"/>
    <cellStyle name="Comma 5" xfId="6281"/>
    <cellStyle name="Comma 6" xfId="6282"/>
    <cellStyle name="Comma 7" xfId="6283"/>
    <cellStyle name="Comma 8" xfId="6284"/>
    <cellStyle name="Comma0" xfId="6285"/>
    <cellStyle name="Currency 11" xfId="6286"/>
    <cellStyle name="Currency 11 2" xfId="6287"/>
    <cellStyle name="Currency 2" xfId="6288"/>
    <cellStyle name="Currency 2 2" xfId="6289"/>
    <cellStyle name="Currency 3" xfId="6290"/>
    <cellStyle name="Currency 3 2" xfId="6291"/>
    <cellStyle name="Currency 4" xfId="6292"/>
    <cellStyle name="Currency 4 2" xfId="6293"/>
    <cellStyle name="Currency 5" xfId="6294"/>
    <cellStyle name="Currency 9" xfId="6295"/>
    <cellStyle name="D4_B8B1_005004B79812_.wvu.PrintTitlest" xfId="6296"/>
    <cellStyle name="Date" xfId="6297"/>
    <cellStyle name="Date 2" xfId="6298"/>
    <cellStyle name="Emphasis 1" xfId="6299"/>
    <cellStyle name="Emphasis 2" xfId="6300"/>
    <cellStyle name="Emphasis 3" xfId="6301"/>
    <cellStyle name="Euro" xfId="6302"/>
    <cellStyle name="Explanatory Text 2" xfId="6303"/>
    <cellStyle name="Filter Input Text" xfId="6304"/>
    <cellStyle name="Filter Label" xfId="6305"/>
    <cellStyle name="Fixed" xfId="6306"/>
    <cellStyle name="Fixed 2" xfId="6307"/>
    <cellStyle name="Gilsans" xfId="6308"/>
    <cellStyle name="Gilsansl" xfId="6309"/>
    <cellStyle name="Good 2" xfId="6310"/>
    <cellStyle name="Heading 1 2" xfId="6311"/>
    <cellStyle name="Heading 1 2 2" xfId="6312"/>
    <cellStyle name="Heading 1 2 2 2" xfId="6313"/>
    <cellStyle name="Heading 1 2 2 2 2" xfId="6314"/>
    <cellStyle name="Heading 1 2 2 3" xfId="6315"/>
    <cellStyle name="Heading 1 2 2 4" xfId="6316"/>
    <cellStyle name="Heading 1 2 2 5" xfId="6317"/>
    <cellStyle name="Heading 1 2 3" xfId="6318"/>
    <cellStyle name="Heading 1 2 3 2" xfId="6319"/>
    <cellStyle name="Heading 1 2 4" xfId="6320"/>
    <cellStyle name="Heading 1 2 5" xfId="6321"/>
    <cellStyle name="Heading 1 2 6" xfId="6322"/>
    <cellStyle name="Heading 1 3" xfId="6323"/>
    <cellStyle name="Heading 1 4" xfId="6324"/>
    <cellStyle name="Heading 2 2" xfId="6325"/>
    <cellStyle name="Heading 2 2 2" xfId="6326"/>
    <cellStyle name="Heading 2 2 2 2" xfId="6327"/>
    <cellStyle name="Heading 2 2 2 2 2" xfId="6328"/>
    <cellStyle name="Heading 2 2 2 3" xfId="6329"/>
    <cellStyle name="Heading 2 2 2 4" xfId="6330"/>
    <cellStyle name="Heading 2 2 2 5" xfId="6331"/>
    <cellStyle name="Heading 2 2 3" xfId="6332"/>
    <cellStyle name="Heading 2 2 3 2" xfId="6333"/>
    <cellStyle name="Heading 2 2 3 3" xfId="6334"/>
    <cellStyle name="Heading 2 2 4" xfId="6335"/>
    <cellStyle name="Heading 2 2 4 2" xfId="6336"/>
    <cellStyle name="Heading 2 2 5" xfId="6337"/>
    <cellStyle name="Heading 2 2 6" xfId="6338"/>
    <cellStyle name="Heading 2 2 7" xfId="6339"/>
    <cellStyle name="Heading 2 3" xfId="6340"/>
    <cellStyle name="Heading 2 4" xfId="6341"/>
    <cellStyle name="Heading 3 2" xfId="6342"/>
    <cellStyle name="Heading 3 2 10" xfId="6343"/>
    <cellStyle name="Heading 3 2 11" xfId="6344"/>
    <cellStyle name="Heading 3 2 12" xfId="6345"/>
    <cellStyle name="Heading 3 2 13" xfId="6346"/>
    <cellStyle name="Heading 3 2 14" xfId="6347"/>
    <cellStyle name="Heading 3 2 15" xfId="6348"/>
    <cellStyle name="Heading 3 2 2" xfId="6349"/>
    <cellStyle name="Heading 3 2 2 10" xfId="6350"/>
    <cellStyle name="Heading 3 2 2 11" xfId="6351"/>
    <cellStyle name="Heading 3 2 2 12" xfId="6352"/>
    <cellStyle name="Heading 3 2 2 13" xfId="6353"/>
    <cellStyle name="Heading 3 2 2 14" xfId="6354"/>
    <cellStyle name="Heading 3 2 2 2" xfId="6355"/>
    <cellStyle name="Heading 3 2 2 2 2" xfId="6356"/>
    <cellStyle name="Heading 3 2 2 2 2 2" xfId="6357"/>
    <cellStyle name="Heading 3 2 2 2 2 3" xfId="6358"/>
    <cellStyle name="Heading 3 2 2 2 3" xfId="6359"/>
    <cellStyle name="Heading 3 2 2 2 3 2" xfId="6360"/>
    <cellStyle name="Heading 3 2 2 2 3 3" xfId="6361"/>
    <cellStyle name="Heading 3 2 2 2 4" xfId="6362"/>
    <cellStyle name="Heading 3 2 2 2 4 2" xfId="6363"/>
    <cellStyle name="Heading 3 2 2 2 4 3" xfId="6364"/>
    <cellStyle name="Heading 3 2 2 2 5" xfId="6365"/>
    <cellStyle name="Heading 3 2 2 2 5 2" xfId="6366"/>
    <cellStyle name="Heading 3 2 2 2 6" xfId="6367"/>
    <cellStyle name="Heading 3 2 2 3" xfId="6368"/>
    <cellStyle name="Heading 3 2 2 3 2" xfId="6369"/>
    <cellStyle name="Heading 3 2 2 3 3" xfId="6370"/>
    <cellStyle name="Heading 3 2 2 4" xfId="6371"/>
    <cellStyle name="Heading 3 2 2 4 2" xfId="6372"/>
    <cellStyle name="Heading 3 2 2 5" xfId="6373"/>
    <cellStyle name="Heading 3 2 2 6" xfId="6374"/>
    <cellStyle name="Heading 3 2 2 7" xfId="6375"/>
    <cellStyle name="Heading 3 2 2 8" xfId="6376"/>
    <cellStyle name="Heading 3 2 2 9" xfId="6377"/>
    <cellStyle name="Heading 3 2 3" xfId="6378"/>
    <cellStyle name="Heading 3 2 3 2" xfId="6379"/>
    <cellStyle name="Heading 3 2 3 2 2" xfId="6380"/>
    <cellStyle name="Heading 3 2 3 2 3" xfId="6381"/>
    <cellStyle name="Heading 3 2 3 3" xfId="6382"/>
    <cellStyle name="Heading 3 2 3 3 2" xfId="6383"/>
    <cellStyle name="Heading 3 2 3 3 3" xfId="6384"/>
    <cellStyle name="Heading 3 2 3 4" xfId="6385"/>
    <cellStyle name="Heading 3 2 3 4 2" xfId="6386"/>
    <cellStyle name="Heading 3 2 3 4 3" xfId="6387"/>
    <cellStyle name="Heading 3 2 3 5" xfId="6388"/>
    <cellStyle name="Heading 3 2 3 5 2" xfId="6389"/>
    <cellStyle name="Heading 3 2 3 6" xfId="6390"/>
    <cellStyle name="Heading 3 2 4" xfId="6391"/>
    <cellStyle name="Heading 3 2 4 2" xfId="6392"/>
    <cellStyle name="Heading 3 2 4 3" xfId="6393"/>
    <cellStyle name="Heading 3 2 5" xfId="6394"/>
    <cellStyle name="Heading 3 2 5 2" xfId="6395"/>
    <cellStyle name="Heading 3 2 6" xfId="6396"/>
    <cellStyle name="Heading 3 2 7" xfId="6397"/>
    <cellStyle name="Heading 3 2 8" xfId="6398"/>
    <cellStyle name="Heading 3 2 9" xfId="6399"/>
    <cellStyle name="Heading 3 3" xfId="6400"/>
    <cellStyle name="Heading 3 4" xfId="6401"/>
    <cellStyle name="Heading 3 4 2" xfId="6402"/>
    <cellStyle name="Heading 3 5" xfId="6403"/>
    <cellStyle name="Heading 3 5 2" xfId="6404"/>
    <cellStyle name="Heading 4 2" xfId="6405"/>
    <cellStyle name="Heading 4 2 2" xfId="6406"/>
    <cellStyle name="Heading 4 3" xfId="6407"/>
    <cellStyle name="Heading 4 4" xfId="6408"/>
    <cellStyle name="Heading(4)" xfId="6409"/>
    <cellStyle name="Hyperlink 2" xfId="6410"/>
    <cellStyle name="Hyperlink 2 2" xfId="6411"/>
    <cellStyle name="Hyperlink 3" xfId="6412"/>
    <cellStyle name="Hyperlink Arrow" xfId="6413"/>
    <cellStyle name="Hyperlink Text" xfId="6414"/>
    <cellStyle name="import" xfId="6415"/>
    <cellStyle name="import%" xfId="6416"/>
    <cellStyle name="import_ICRC Electricity model 1-1  (1 Feb 2003) " xfId="6417"/>
    <cellStyle name="Input 2" xfId="6418"/>
    <cellStyle name="Input 2 10" xfId="6419"/>
    <cellStyle name="Input 2 10 2" xfId="6420"/>
    <cellStyle name="Input 2 10 2 2" xfId="6421"/>
    <cellStyle name="Input 2 10 2 3" xfId="6422"/>
    <cellStyle name="Input 2 10 3" xfId="6423"/>
    <cellStyle name="Input 2 10 3 2" xfId="6424"/>
    <cellStyle name="Input 2 10 3 3" xfId="6425"/>
    <cellStyle name="Input 2 10 4" xfId="6426"/>
    <cellStyle name="Input 2 10 4 2" xfId="6427"/>
    <cellStyle name="Input 2 10 4 3" xfId="6428"/>
    <cellStyle name="Input 2 10 5" xfId="6429"/>
    <cellStyle name="Input 2 10 5 2" xfId="6430"/>
    <cellStyle name="Input 2 10 5 3" xfId="6431"/>
    <cellStyle name="Input 2 10 6" xfId="6432"/>
    <cellStyle name="Input 2 10 6 2" xfId="6433"/>
    <cellStyle name="Input 2 10 6 3" xfId="6434"/>
    <cellStyle name="Input 2 10 7" xfId="6435"/>
    <cellStyle name="Input 2 10 8" xfId="6436"/>
    <cellStyle name="Input 2 10 9" xfId="6437"/>
    <cellStyle name="Input 2 11" xfId="6438"/>
    <cellStyle name="Input 2 11 2" xfId="6439"/>
    <cellStyle name="Input 2 11 2 2" xfId="6440"/>
    <cellStyle name="Input 2 11 2 3" xfId="6441"/>
    <cellStyle name="Input 2 11 3" xfId="6442"/>
    <cellStyle name="Input 2 11 3 2" xfId="6443"/>
    <cellStyle name="Input 2 11 3 3" xfId="6444"/>
    <cellStyle name="Input 2 11 4" xfId="6445"/>
    <cellStyle name="Input 2 11 4 2" xfId="6446"/>
    <cellStyle name="Input 2 11 4 3" xfId="6447"/>
    <cellStyle name="Input 2 11 5" xfId="6448"/>
    <cellStyle name="Input 2 11 5 2" xfId="6449"/>
    <cellStyle name="Input 2 11 5 3" xfId="6450"/>
    <cellStyle name="Input 2 11 6" xfId="6451"/>
    <cellStyle name="Input 2 11 6 2" xfId="6452"/>
    <cellStyle name="Input 2 11 6 3" xfId="6453"/>
    <cellStyle name="Input 2 11 7" xfId="6454"/>
    <cellStyle name="Input 2 11 8" xfId="6455"/>
    <cellStyle name="Input 2 11 9" xfId="6456"/>
    <cellStyle name="Input 2 12" xfId="6457"/>
    <cellStyle name="Input 2 12 2" xfId="6458"/>
    <cellStyle name="Input 2 12 2 2" xfId="6459"/>
    <cellStyle name="Input 2 12 2 3" xfId="6460"/>
    <cellStyle name="Input 2 12 3" xfId="6461"/>
    <cellStyle name="Input 2 12 3 2" xfId="6462"/>
    <cellStyle name="Input 2 12 3 3" xfId="6463"/>
    <cellStyle name="Input 2 12 4" xfId="6464"/>
    <cellStyle name="Input 2 12 4 2" xfId="6465"/>
    <cellStyle name="Input 2 12 4 3" xfId="6466"/>
    <cellStyle name="Input 2 12 5" xfId="6467"/>
    <cellStyle name="Input 2 12 5 2" xfId="6468"/>
    <cellStyle name="Input 2 12 5 3" xfId="6469"/>
    <cellStyle name="Input 2 12 6" xfId="6470"/>
    <cellStyle name="Input 2 12 6 2" xfId="6471"/>
    <cellStyle name="Input 2 12 6 3" xfId="6472"/>
    <cellStyle name="Input 2 12 7" xfId="6473"/>
    <cellStyle name="Input 2 12 8" xfId="6474"/>
    <cellStyle name="Input 2 12 9" xfId="6475"/>
    <cellStyle name="Input 2 13" xfId="6476"/>
    <cellStyle name="Input 2 13 2" xfId="6477"/>
    <cellStyle name="Input 2 13 2 2" xfId="6478"/>
    <cellStyle name="Input 2 13 2 3" xfId="6479"/>
    <cellStyle name="Input 2 13 3" xfId="6480"/>
    <cellStyle name="Input 2 13 3 2" xfId="6481"/>
    <cellStyle name="Input 2 13 3 3" xfId="6482"/>
    <cellStyle name="Input 2 13 4" xfId="6483"/>
    <cellStyle name="Input 2 13 4 2" xfId="6484"/>
    <cellStyle name="Input 2 13 4 3" xfId="6485"/>
    <cellStyle name="Input 2 13 5" xfId="6486"/>
    <cellStyle name="Input 2 13 5 2" xfId="6487"/>
    <cellStyle name="Input 2 13 5 3" xfId="6488"/>
    <cellStyle name="Input 2 13 6" xfId="6489"/>
    <cellStyle name="Input 2 13 6 2" xfId="6490"/>
    <cellStyle name="Input 2 13 6 3" xfId="6491"/>
    <cellStyle name="Input 2 13 7" xfId="6492"/>
    <cellStyle name="Input 2 13 8" xfId="6493"/>
    <cellStyle name="Input 2 13 9" xfId="6494"/>
    <cellStyle name="Input 2 14" xfId="6495"/>
    <cellStyle name="Input 2 14 2" xfId="6496"/>
    <cellStyle name="Input 2 14 2 2" xfId="6497"/>
    <cellStyle name="Input 2 14 2 3" xfId="6498"/>
    <cellStyle name="Input 2 14 3" xfId="6499"/>
    <cellStyle name="Input 2 14 3 2" xfId="6500"/>
    <cellStyle name="Input 2 14 3 3" xfId="6501"/>
    <cellStyle name="Input 2 14 4" xfId="6502"/>
    <cellStyle name="Input 2 14 4 2" xfId="6503"/>
    <cellStyle name="Input 2 14 4 3" xfId="6504"/>
    <cellStyle name="Input 2 14 5" xfId="6505"/>
    <cellStyle name="Input 2 14 5 2" xfId="6506"/>
    <cellStyle name="Input 2 14 5 3" xfId="6507"/>
    <cellStyle name="Input 2 14 6" xfId="6508"/>
    <cellStyle name="Input 2 14 6 2" xfId="6509"/>
    <cellStyle name="Input 2 14 6 3" xfId="6510"/>
    <cellStyle name="Input 2 14 7" xfId="6511"/>
    <cellStyle name="Input 2 14 8" xfId="6512"/>
    <cellStyle name="Input 2 14 9" xfId="6513"/>
    <cellStyle name="Input 2 15" xfId="6514"/>
    <cellStyle name="Input 2 15 2" xfId="6515"/>
    <cellStyle name="Input 2 15 2 2" xfId="6516"/>
    <cellStyle name="Input 2 15 2 3" xfId="6517"/>
    <cellStyle name="Input 2 15 3" xfId="6518"/>
    <cellStyle name="Input 2 15 3 2" xfId="6519"/>
    <cellStyle name="Input 2 15 3 3" xfId="6520"/>
    <cellStyle name="Input 2 15 4" xfId="6521"/>
    <cellStyle name="Input 2 15 4 2" xfId="6522"/>
    <cellStyle name="Input 2 15 4 3" xfId="6523"/>
    <cellStyle name="Input 2 15 5" xfId="6524"/>
    <cellStyle name="Input 2 15 5 2" xfId="6525"/>
    <cellStyle name="Input 2 15 5 3" xfId="6526"/>
    <cellStyle name="Input 2 15 6" xfId="6527"/>
    <cellStyle name="Input 2 15 6 2" xfId="6528"/>
    <cellStyle name="Input 2 15 6 3" xfId="6529"/>
    <cellStyle name="Input 2 15 7" xfId="6530"/>
    <cellStyle name="Input 2 15 8" xfId="6531"/>
    <cellStyle name="Input 2 15 9" xfId="6532"/>
    <cellStyle name="Input 2 16" xfId="6533"/>
    <cellStyle name="Input 2 17" xfId="6534"/>
    <cellStyle name="Input 2 18" xfId="6535"/>
    <cellStyle name="Input 2 19" xfId="6536"/>
    <cellStyle name="Input 2 2" xfId="6537"/>
    <cellStyle name="Input 2 2 10" xfId="6538"/>
    <cellStyle name="Input 2 2 10 2" xfId="6539"/>
    <cellStyle name="Input 2 2 10 2 2" xfId="6540"/>
    <cellStyle name="Input 2 2 10 2 3" xfId="6541"/>
    <cellStyle name="Input 2 2 10 3" xfId="6542"/>
    <cellStyle name="Input 2 2 10 3 2" xfId="6543"/>
    <cellStyle name="Input 2 2 10 3 3" xfId="6544"/>
    <cellStyle name="Input 2 2 10 4" xfId="6545"/>
    <cellStyle name="Input 2 2 10 4 2" xfId="6546"/>
    <cellStyle name="Input 2 2 10 4 3" xfId="6547"/>
    <cellStyle name="Input 2 2 10 5" xfId="6548"/>
    <cellStyle name="Input 2 2 10 5 2" xfId="6549"/>
    <cellStyle name="Input 2 2 10 5 3" xfId="6550"/>
    <cellStyle name="Input 2 2 10 6" xfId="6551"/>
    <cellStyle name="Input 2 2 10 6 2" xfId="6552"/>
    <cellStyle name="Input 2 2 10 6 3" xfId="6553"/>
    <cellStyle name="Input 2 2 10 7" xfId="6554"/>
    <cellStyle name="Input 2 2 10 8" xfId="6555"/>
    <cellStyle name="Input 2 2 10 9" xfId="6556"/>
    <cellStyle name="Input 2 2 11" xfId="6557"/>
    <cellStyle name="Input 2 2 11 2" xfId="6558"/>
    <cellStyle name="Input 2 2 11 2 2" xfId="6559"/>
    <cellStyle name="Input 2 2 11 2 3" xfId="6560"/>
    <cellStyle name="Input 2 2 11 3" xfId="6561"/>
    <cellStyle name="Input 2 2 11 3 2" xfId="6562"/>
    <cellStyle name="Input 2 2 11 3 3" xfId="6563"/>
    <cellStyle name="Input 2 2 11 4" xfId="6564"/>
    <cellStyle name="Input 2 2 11 4 2" xfId="6565"/>
    <cellStyle name="Input 2 2 11 4 3" xfId="6566"/>
    <cellStyle name="Input 2 2 11 5" xfId="6567"/>
    <cellStyle name="Input 2 2 11 5 2" xfId="6568"/>
    <cellStyle name="Input 2 2 11 5 3" xfId="6569"/>
    <cellStyle name="Input 2 2 11 6" xfId="6570"/>
    <cellStyle name="Input 2 2 11 6 2" xfId="6571"/>
    <cellStyle name="Input 2 2 11 6 3" xfId="6572"/>
    <cellStyle name="Input 2 2 11 7" xfId="6573"/>
    <cellStyle name="Input 2 2 11 8" xfId="6574"/>
    <cellStyle name="Input 2 2 11 9" xfId="6575"/>
    <cellStyle name="Input 2 2 12" xfId="6576"/>
    <cellStyle name="Input 2 2 12 2" xfId="6577"/>
    <cellStyle name="Input 2 2 12 2 2" xfId="6578"/>
    <cellStyle name="Input 2 2 12 2 3" xfId="6579"/>
    <cellStyle name="Input 2 2 12 3" xfId="6580"/>
    <cellStyle name="Input 2 2 12 3 2" xfId="6581"/>
    <cellStyle name="Input 2 2 12 3 3" xfId="6582"/>
    <cellStyle name="Input 2 2 12 4" xfId="6583"/>
    <cellStyle name="Input 2 2 12 4 2" xfId="6584"/>
    <cellStyle name="Input 2 2 12 4 3" xfId="6585"/>
    <cellStyle name="Input 2 2 12 5" xfId="6586"/>
    <cellStyle name="Input 2 2 12 5 2" xfId="6587"/>
    <cellStyle name="Input 2 2 12 5 3" xfId="6588"/>
    <cellStyle name="Input 2 2 12 6" xfId="6589"/>
    <cellStyle name="Input 2 2 12 6 2" xfId="6590"/>
    <cellStyle name="Input 2 2 12 6 3" xfId="6591"/>
    <cellStyle name="Input 2 2 12 7" xfId="6592"/>
    <cellStyle name="Input 2 2 12 8" xfId="6593"/>
    <cellStyle name="Input 2 2 12 9" xfId="6594"/>
    <cellStyle name="Input 2 2 13" xfId="6595"/>
    <cellStyle name="Input 2 2 13 2" xfId="6596"/>
    <cellStyle name="Input 2 2 13 2 2" xfId="6597"/>
    <cellStyle name="Input 2 2 13 2 3" xfId="6598"/>
    <cellStyle name="Input 2 2 13 3" xfId="6599"/>
    <cellStyle name="Input 2 2 13 3 2" xfId="6600"/>
    <cellStyle name="Input 2 2 13 3 3" xfId="6601"/>
    <cellStyle name="Input 2 2 13 4" xfId="6602"/>
    <cellStyle name="Input 2 2 13 4 2" xfId="6603"/>
    <cellStyle name="Input 2 2 13 4 3" xfId="6604"/>
    <cellStyle name="Input 2 2 13 5" xfId="6605"/>
    <cellStyle name="Input 2 2 13 5 2" xfId="6606"/>
    <cellStyle name="Input 2 2 13 5 3" xfId="6607"/>
    <cellStyle name="Input 2 2 13 6" xfId="6608"/>
    <cellStyle name="Input 2 2 13 6 2" xfId="6609"/>
    <cellStyle name="Input 2 2 13 6 3" xfId="6610"/>
    <cellStyle name="Input 2 2 13 7" xfId="6611"/>
    <cellStyle name="Input 2 2 13 8" xfId="6612"/>
    <cellStyle name="Input 2 2 13 9" xfId="6613"/>
    <cellStyle name="Input 2 2 14" xfId="6614"/>
    <cellStyle name="Input 2 2 14 2" xfId="6615"/>
    <cellStyle name="Input 2 2 14 2 2" xfId="6616"/>
    <cellStyle name="Input 2 2 14 2 3" xfId="6617"/>
    <cellStyle name="Input 2 2 14 3" xfId="6618"/>
    <cellStyle name="Input 2 2 14 3 2" xfId="6619"/>
    <cellStyle name="Input 2 2 14 3 3" xfId="6620"/>
    <cellStyle name="Input 2 2 14 4" xfId="6621"/>
    <cellStyle name="Input 2 2 14 4 2" xfId="6622"/>
    <cellStyle name="Input 2 2 14 4 3" xfId="6623"/>
    <cellStyle name="Input 2 2 14 5" xfId="6624"/>
    <cellStyle name="Input 2 2 14 5 2" xfId="6625"/>
    <cellStyle name="Input 2 2 14 5 3" xfId="6626"/>
    <cellStyle name="Input 2 2 14 6" xfId="6627"/>
    <cellStyle name="Input 2 2 14 6 2" xfId="6628"/>
    <cellStyle name="Input 2 2 14 6 3" xfId="6629"/>
    <cellStyle name="Input 2 2 14 7" xfId="6630"/>
    <cellStyle name="Input 2 2 14 8" xfId="6631"/>
    <cellStyle name="Input 2 2 14 9" xfId="6632"/>
    <cellStyle name="Input 2 2 15" xfId="6633"/>
    <cellStyle name="Input 2 2 15 2" xfId="6634"/>
    <cellStyle name="Input 2 2 15 2 2" xfId="6635"/>
    <cellStyle name="Input 2 2 15 2 3" xfId="6636"/>
    <cellStyle name="Input 2 2 15 3" xfId="6637"/>
    <cellStyle name="Input 2 2 15 3 2" xfId="6638"/>
    <cellStyle name="Input 2 2 15 3 3" xfId="6639"/>
    <cellStyle name="Input 2 2 15 4" xfId="6640"/>
    <cellStyle name="Input 2 2 15 4 2" xfId="6641"/>
    <cellStyle name="Input 2 2 15 4 3" xfId="6642"/>
    <cellStyle name="Input 2 2 15 5" xfId="6643"/>
    <cellStyle name="Input 2 2 15 5 2" xfId="6644"/>
    <cellStyle name="Input 2 2 15 5 3" xfId="6645"/>
    <cellStyle name="Input 2 2 15 6" xfId="6646"/>
    <cellStyle name="Input 2 2 15 6 2" xfId="6647"/>
    <cellStyle name="Input 2 2 15 6 3" xfId="6648"/>
    <cellStyle name="Input 2 2 15 7" xfId="6649"/>
    <cellStyle name="Input 2 2 15 8" xfId="6650"/>
    <cellStyle name="Input 2 2 15 9" xfId="6651"/>
    <cellStyle name="Input 2 2 16" xfId="6652"/>
    <cellStyle name="Input 2 2 17" xfId="6653"/>
    <cellStyle name="Input 2 2 18" xfId="6654"/>
    <cellStyle name="Input 2 2 19" xfId="6655"/>
    <cellStyle name="Input 2 2 2" xfId="6656"/>
    <cellStyle name="Input 2 2 2 10" xfId="6657"/>
    <cellStyle name="Input 2 2 2 10 2" xfId="6658"/>
    <cellStyle name="Input 2 2 2 10 2 2" xfId="6659"/>
    <cellStyle name="Input 2 2 2 10 2 3" xfId="6660"/>
    <cellStyle name="Input 2 2 2 10 3" xfId="6661"/>
    <cellStyle name="Input 2 2 2 10 3 2" xfId="6662"/>
    <cellStyle name="Input 2 2 2 10 3 3" xfId="6663"/>
    <cellStyle name="Input 2 2 2 10 4" xfId="6664"/>
    <cellStyle name="Input 2 2 2 10 4 2" xfId="6665"/>
    <cellStyle name="Input 2 2 2 10 4 3" xfId="6666"/>
    <cellStyle name="Input 2 2 2 10 5" xfId="6667"/>
    <cellStyle name="Input 2 2 2 10 5 2" xfId="6668"/>
    <cellStyle name="Input 2 2 2 10 5 3" xfId="6669"/>
    <cellStyle name="Input 2 2 2 10 6" xfId="6670"/>
    <cellStyle name="Input 2 2 2 10 6 2" xfId="6671"/>
    <cellStyle name="Input 2 2 2 10 6 3" xfId="6672"/>
    <cellStyle name="Input 2 2 2 10 7" xfId="6673"/>
    <cellStyle name="Input 2 2 2 10 8" xfId="6674"/>
    <cellStyle name="Input 2 2 2 10 9" xfId="6675"/>
    <cellStyle name="Input 2 2 2 11" xfId="6676"/>
    <cellStyle name="Input 2 2 2 11 2" xfId="6677"/>
    <cellStyle name="Input 2 2 2 11 2 2" xfId="6678"/>
    <cellStyle name="Input 2 2 2 11 2 3" xfId="6679"/>
    <cellStyle name="Input 2 2 2 11 3" xfId="6680"/>
    <cellStyle name="Input 2 2 2 11 3 2" xfId="6681"/>
    <cellStyle name="Input 2 2 2 11 3 3" xfId="6682"/>
    <cellStyle name="Input 2 2 2 11 4" xfId="6683"/>
    <cellStyle name="Input 2 2 2 11 4 2" xfId="6684"/>
    <cellStyle name="Input 2 2 2 11 4 3" xfId="6685"/>
    <cellStyle name="Input 2 2 2 11 5" xfId="6686"/>
    <cellStyle name="Input 2 2 2 11 5 2" xfId="6687"/>
    <cellStyle name="Input 2 2 2 11 5 3" xfId="6688"/>
    <cellStyle name="Input 2 2 2 11 6" xfId="6689"/>
    <cellStyle name="Input 2 2 2 11 6 2" xfId="6690"/>
    <cellStyle name="Input 2 2 2 11 6 3" xfId="6691"/>
    <cellStyle name="Input 2 2 2 11 7" xfId="6692"/>
    <cellStyle name="Input 2 2 2 11 8" xfId="6693"/>
    <cellStyle name="Input 2 2 2 11 9" xfId="6694"/>
    <cellStyle name="Input 2 2 2 12" xfId="6695"/>
    <cellStyle name="Input 2 2 2 12 2" xfId="6696"/>
    <cellStyle name="Input 2 2 2 12 2 2" xfId="6697"/>
    <cellStyle name="Input 2 2 2 12 2 3" xfId="6698"/>
    <cellStyle name="Input 2 2 2 12 3" xfId="6699"/>
    <cellStyle name="Input 2 2 2 12 3 2" xfId="6700"/>
    <cellStyle name="Input 2 2 2 12 3 3" xfId="6701"/>
    <cellStyle name="Input 2 2 2 12 4" xfId="6702"/>
    <cellStyle name="Input 2 2 2 12 4 2" xfId="6703"/>
    <cellStyle name="Input 2 2 2 12 4 3" xfId="6704"/>
    <cellStyle name="Input 2 2 2 12 5" xfId="6705"/>
    <cellStyle name="Input 2 2 2 12 5 2" xfId="6706"/>
    <cellStyle name="Input 2 2 2 12 5 3" xfId="6707"/>
    <cellStyle name="Input 2 2 2 12 6" xfId="6708"/>
    <cellStyle name="Input 2 2 2 12 6 2" xfId="6709"/>
    <cellStyle name="Input 2 2 2 12 6 3" xfId="6710"/>
    <cellStyle name="Input 2 2 2 12 7" xfId="6711"/>
    <cellStyle name="Input 2 2 2 12 8" xfId="6712"/>
    <cellStyle name="Input 2 2 2 12 9" xfId="6713"/>
    <cellStyle name="Input 2 2 2 13" xfId="6714"/>
    <cellStyle name="Input 2 2 2 13 2" xfId="6715"/>
    <cellStyle name="Input 2 2 2 13 2 2" xfId="6716"/>
    <cellStyle name="Input 2 2 2 13 2 3" xfId="6717"/>
    <cellStyle name="Input 2 2 2 13 3" xfId="6718"/>
    <cellStyle name="Input 2 2 2 13 3 2" xfId="6719"/>
    <cellStyle name="Input 2 2 2 13 3 3" xfId="6720"/>
    <cellStyle name="Input 2 2 2 13 4" xfId="6721"/>
    <cellStyle name="Input 2 2 2 13 4 2" xfId="6722"/>
    <cellStyle name="Input 2 2 2 13 4 3" xfId="6723"/>
    <cellStyle name="Input 2 2 2 13 5" xfId="6724"/>
    <cellStyle name="Input 2 2 2 13 5 2" xfId="6725"/>
    <cellStyle name="Input 2 2 2 13 5 3" xfId="6726"/>
    <cellStyle name="Input 2 2 2 13 6" xfId="6727"/>
    <cellStyle name="Input 2 2 2 13 6 2" xfId="6728"/>
    <cellStyle name="Input 2 2 2 13 6 3" xfId="6729"/>
    <cellStyle name="Input 2 2 2 13 7" xfId="6730"/>
    <cellStyle name="Input 2 2 2 13 8" xfId="6731"/>
    <cellStyle name="Input 2 2 2 13 9" xfId="6732"/>
    <cellStyle name="Input 2 2 2 14" xfId="6733"/>
    <cellStyle name="Input 2 2 2 15" xfId="6734"/>
    <cellStyle name="Input 2 2 2 16" xfId="6735"/>
    <cellStyle name="Input 2 2 2 17" xfId="6736"/>
    <cellStyle name="Input 2 2 2 18" xfId="6737"/>
    <cellStyle name="Input 2 2 2 19" xfId="6738"/>
    <cellStyle name="Input 2 2 2 2" xfId="6739"/>
    <cellStyle name="Input 2 2 2 2 10" xfId="6740"/>
    <cellStyle name="Input 2 2 2 2 10 2" xfId="6741"/>
    <cellStyle name="Input 2 2 2 2 10 2 2" xfId="6742"/>
    <cellStyle name="Input 2 2 2 2 10 2 3" xfId="6743"/>
    <cellStyle name="Input 2 2 2 2 10 3" xfId="6744"/>
    <cellStyle name="Input 2 2 2 2 10 3 2" xfId="6745"/>
    <cellStyle name="Input 2 2 2 2 10 3 3" xfId="6746"/>
    <cellStyle name="Input 2 2 2 2 10 4" xfId="6747"/>
    <cellStyle name="Input 2 2 2 2 10 4 2" xfId="6748"/>
    <cellStyle name="Input 2 2 2 2 10 4 3" xfId="6749"/>
    <cellStyle name="Input 2 2 2 2 10 5" xfId="6750"/>
    <cellStyle name="Input 2 2 2 2 10 5 2" xfId="6751"/>
    <cellStyle name="Input 2 2 2 2 10 5 3" xfId="6752"/>
    <cellStyle name="Input 2 2 2 2 10 6" xfId="6753"/>
    <cellStyle name="Input 2 2 2 2 10 6 2" xfId="6754"/>
    <cellStyle name="Input 2 2 2 2 10 6 3" xfId="6755"/>
    <cellStyle name="Input 2 2 2 2 10 7" xfId="6756"/>
    <cellStyle name="Input 2 2 2 2 10 8" xfId="6757"/>
    <cellStyle name="Input 2 2 2 2 11" xfId="6758"/>
    <cellStyle name="Input 2 2 2 2 11 2" xfId="6759"/>
    <cellStyle name="Input 2 2 2 2 11 2 2" xfId="6760"/>
    <cellStyle name="Input 2 2 2 2 11 2 3" xfId="6761"/>
    <cellStyle name="Input 2 2 2 2 11 3" xfId="6762"/>
    <cellStyle name="Input 2 2 2 2 11 3 2" xfId="6763"/>
    <cellStyle name="Input 2 2 2 2 11 3 3" xfId="6764"/>
    <cellStyle name="Input 2 2 2 2 11 4" xfId="6765"/>
    <cellStyle name="Input 2 2 2 2 11 4 2" xfId="6766"/>
    <cellStyle name="Input 2 2 2 2 11 4 3" xfId="6767"/>
    <cellStyle name="Input 2 2 2 2 11 5" xfId="6768"/>
    <cellStyle name="Input 2 2 2 2 11 5 2" xfId="6769"/>
    <cellStyle name="Input 2 2 2 2 11 5 3" xfId="6770"/>
    <cellStyle name="Input 2 2 2 2 11 6" xfId="6771"/>
    <cellStyle name="Input 2 2 2 2 11 6 2" xfId="6772"/>
    <cellStyle name="Input 2 2 2 2 11 6 3" xfId="6773"/>
    <cellStyle name="Input 2 2 2 2 11 7" xfId="6774"/>
    <cellStyle name="Input 2 2 2 2 11 8" xfId="6775"/>
    <cellStyle name="Input 2 2 2 2 12" xfId="6776"/>
    <cellStyle name="Input 2 2 2 2 12 2" xfId="6777"/>
    <cellStyle name="Input 2 2 2 2 12 2 2" xfId="6778"/>
    <cellStyle name="Input 2 2 2 2 12 2 3" xfId="6779"/>
    <cellStyle name="Input 2 2 2 2 12 3" xfId="6780"/>
    <cellStyle name="Input 2 2 2 2 12 3 2" xfId="6781"/>
    <cellStyle name="Input 2 2 2 2 12 3 3" xfId="6782"/>
    <cellStyle name="Input 2 2 2 2 12 4" xfId="6783"/>
    <cellStyle name="Input 2 2 2 2 12 4 2" xfId="6784"/>
    <cellStyle name="Input 2 2 2 2 12 4 3" xfId="6785"/>
    <cellStyle name="Input 2 2 2 2 12 5" xfId="6786"/>
    <cellStyle name="Input 2 2 2 2 12 5 2" xfId="6787"/>
    <cellStyle name="Input 2 2 2 2 12 5 3" xfId="6788"/>
    <cellStyle name="Input 2 2 2 2 12 6" xfId="6789"/>
    <cellStyle name="Input 2 2 2 2 12 6 2" xfId="6790"/>
    <cellStyle name="Input 2 2 2 2 12 6 3" xfId="6791"/>
    <cellStyle name="Input 2 2 2 2 12 7" xfId="6792"/>
    <cellStyle name="Input 2 2 2 2 12 8" xfId="6793"/>
    <cellStyle name="Input 2 2 2 2 13" xfId="6794"/>
    <cellStyle name="Input 2 2 2 2 13 2" xfId="6795"/>
    <cellStyle name="Input 2 2 2 2 13 2 2" xfId="6796"/>
    <cellStyle name="Input 2 2 2 2 13 2 3" xfId="6797"/>
    <cellStyle name="Input 2 2 2 2 13 3" xfId="6798"/>
    <cellStyle name="Input 2 2 2 2 13 3 2" xfId="6799"/>
    <cellStyle name="Input 2 2 2 2 13 3 3" xfId="6800"/>
    <cellStyle name="Input 2 2 2 2 13 4" xfId="6801"/>
    <cellStyle name="Input 2 2 2 2 13 4 2" xfId="6802"/>
    <cellStyle name="Input 2 2 2 2 13 4 3" xfId="6803"/>
    <cellStyle name="Input 2 2 2 2 13 5" xfId="6804"/>
    <cellStyle name="Input 2 2 2 2 13 5 2" xfId="6805"/>
    <cellStyle name="Input 2 2 2 2 13 5 3" xfId="6806"/>
    <cellStyle name="Input 2 2 2 2 13 6" xfId="6807"/>
    <cellStyle name="Input 2 2 2 2 13 6 2" xfId="6808"/>
    <cellStyle name="Input 2 2 2 2 13 6 3" xfId="6809"/>
    <cellStyle name="Input 2 2 2 2 13 7" xfId="6810"/>
    <cellStyle name="Input 2 2 2 2 13 8" xfId="6811"/>
    <cellStyle name="Input 2 2 2 2 14" xfId="6812"/>
    <cellStyle name="Input 2 2 2 2 14 2" xfId="6813"/>
    <cellStyle name="Input 2 2 2 2 14 2 2" xfId="6814"/>
    <cellStyle name="Input 2 2 2 2 14 2 3" xfId="6815"/>
    <cellStyle name="Input 2 2 2 2 14 3" xfId="6816"/>
    <cellStyle name="Input 2 2 2 2 14 3 2" xfId="6817"/>
    <cellStyle name="Input 2 2 2 2 14 3 3" xfId="6818"/>
    <cellStyle name="Input 2 2 2 2 14 4" xfId="6819"/>
    <cellStyle name="Input 2 2 2 2 14 4 2" xfId="6820"/>
    <cellStyle name="Input 2 2 2 2 14 4 3" xfId="6821"/>
    <cellStyle name="Input 2 2 2 2 14 5" xfId="6822"/>
    <cellStyle name="Input 2 2 2 2 14 5 2" xfId="6823"/>
    <cellStyle name="Input 2 2 2 2 14 5 3" xfId="6824"/>
    <cellStyle name="Input 2 2 2 2 14 6" xfId="6825"/>
    <cellStyle name="Input 2 2 2 2 14 6 2" xfId="6826"/>
    <cellStyle name="Input 2 2 2 2 14 6 3" xfId="6827"/>
    <cellStyle name="Input 2 2 2 2 14 7" xfId="6828"/>
    <cellStyle name="Input 2 2 2 2 14 8" xfId="6829"/>
    <cellStyle name="Input 2 2 2 2 15" xfId="6830"/>
    <cellStyle name="Input 2 2 2 2 15 2" xfId="6831"/>
    <cellStyle name="Input 2 2 2 2 15 3" xfId="6832"/>
    <cellStyle name="Input 2 2 2 2 16" xfId="6833"/>
    <cellStyle name="Input 2 2 2 2 2" xfId="6834"/>
    <cellStyle name="Input 2 2 2 2 2 2" xfId="6835"/>
    <cellStyle name="Input 2 2 2 2 2 2 2" xfId="6836"/>
    <cellStyle name="Input 2 2 2 2 2 2 3" xfId="6837"/>
    <cellStyle name="Input 2 2 2 2 2 3" xfId="6838"/>
    <cellStyle name="Input 2 2 2 2 2 3 2" xfId="6839"/>
    <cellStyle name="Input 2 2 2 2 2 3 3" xfId="6840"/>
    <cellStyle name="Input 2 2 2 2 2 4" xfId="6841"/>
    <cellStyle name="Input 2 2 2 2 2 4 2" xfId="6842"/>
    <cellStyle name="Input 2 2 2 2 2 4 3" xfId="6843"/>
    <cellStyle name="Input 2 2 2 2 2 5" xfId="6844"/>
    <cellStyle name="Input 2 2 2 2 2 5 2" xfId="6845"/>
    <cellStyle name="Input 2 2 2 2 2 5 3" xfId="6846"/>
    <cellStyle name="Input 2 2 2 2 2 6" xfId="6847"/>
    <cellStyle name="Input 2 2 2 2 2 6 2" xfId="6848"/>
    <cellStyle name="Input 2 2 2 2 2 6 3" xfId="6849"/>
    <cellStyle name="Input 2 2 2 2 2 7" xfId="6850"/>
    <cellStyle name="Input 2 2 2 2 2 8" xfId="6851"/>
    <cellStyle name="Input 2 2 2 2 2 9" xfId="6852"/>
    <cellStyle name="Input 2 2 2 2 3" xfId="6853"/>
    <cellStyle name="Input 2 2 2 2 3 2" xfId="6854"/>
    <cellStyle name="Input 2 2 2 2 3 2 2" xfId="6855"/>
    <cellStyle name="Input 2 2 2 2 3 2 3" xfId="6856"/>
    <cellStyle name="Input 2 2 2 2 3 3" xfId="6857"/>
    <cellStyle name="Input 2 2 2 2 3 3 2" xfId="6858"/>
    <cellStyle name="Input 2 2 2 2 3 3 3" xfId="6859"/>
    <cellStyle name="Input 2 2 2 2 3 4" xfId="6860"/>
    <cellStyle name="Input 2 2 2 2 3 4 2" xfId="6861"/>
    <cellStyle name="Input 2 2 2 2 3 4 3" xfId="6862"/>
    <cellStyle name="Input 2 2 2 2 3 5" xfId="6863"/>
    <cellStyle name="Input 2 2 2 2 3 5 2" xfId="6864"/>
    <cellStyle name="Input 2 2 2 2 3 5 3" xfId="6865"/>
    <cellStyle name="Input 2 2 2 2 3 6" xfId="6866"/>
    <cellStyle name="Input 2 2 2 2 3 6 2" xfId="6867"/>
    <cellStyle name="Input 2 2 2 2 3 6 3" xfId="6868"/>
    <cellStyle name="Input 2 2 2 2 3 7" xfId="6869"/>
    <cellStyle name="Input 2 2 2 2 3 8" xfId="6870"/>
    <cellStyle name="Input 2 2 2 2 3 9" xfId="6871"/>
    <cellStyle name="Input 2 2 2 2 4" xfId="6872"/>
    <cellStyle name="Input 2 2 2 2 4 2" xfId="6873"/>
    <cellStyle name="Input 2 2 2 2 4 2 2" xfId="6874"/>
    <cellStyle name="Input 2 2 2 2 4 2 3" xfId="6875"/>
    <cellStyle name="Input 2 2 2 2 4 3" xfId="6876"/>
    <cellStyle name="Input 2 2 2 2 4 3 2" xfId="6877"/>
    <cellStyle name="Input 2 2 2 2 4 3 3" xfId="6878"/>
    <cellStyle name="Input 2 2 2 2 4 4" xfId="6879"/>
    <cellStyle name="Input 2 2 2 2 4 4 2" xfId="6880"/>
    <cellStyle name="Input 2 2 2 2 4 4 3" xfId="6881"/>
    <cellStyle name="Input 2 2 2 2 4 5" xfId="6882"/>
    <cellStyle name="Input 2 2 2 2 4 5 2" xfId="6883"/>
    <cellStyle name="Input 2 2 2 2 4 5 3" xfId="6884"/>
    <cellStyle name="Input 2 2 2 2 4 6" xfId="6885"/>
    <cellStyle name="Input 2 2 2 2 4 6 2" xfId="6886"/>
    <cellStyle name="Input 2 2 2 2 4 6 3" xfId="6887"/>
    <cellStyle name="Input 2 2 2 2 4 7" xfId="6888"/>
    <cellStyle name="Input 2 2 2 2 4 8" xfId="6889"/>
    <cellStyle name="Input 2 2 2 2 4 9" xfId="6890"/>
    <cellStyle name="Input 2 2 2 2 5" xfId="6891"/>
    <cellStyle name="Input 2 2 2 2 5 2" xfId="6892"/>
    <cellStyle name="Input 2 2 2 2 5 2 2" xfId="6893"/>
    <cellStyle name="Input 2 2 2 2 5 2 3" xfId="6894"/>
    <cellStyle name="Input 2 2 2 2 5 3" xfId="6895"/>
    <cellStyle name="Input 2 2 2 2 5 3 2" xfId="6896"/>
    <cellStyle name="Input 2 2 2 2 5 3 3" xfId="6897"/>
    <cellStyle name="Input 2 2 2 2 5 4" xfId="6898"/>
    <cellStyle name="Input 2 2 2 2 5 4 2" xfId="6899"/>
    <cellStyle name="Input 2 2 2 2 5 4 3" xfId="6900"/>
    <cellStyle name="Input 2 2 2 2 5 5" xfId="6901"/>
    <cellStyle name="Input 2 2 2 2 5 5 2" xfId="6902"/>
    <cellStyle name="Input 2 2 2 2 5 5 3" xfId="6903"/>
    <cellStyle name="Input 2 2 2 2 5 6" xfId="6904"/>
    <cellStyle name="Input 2 2 2 2 5 6 2" xfId="6905"/>
    <cellStyle name="Input 2 2 2 2 5 6 3" xfId="6906"/>
    <cellStyle name="Input 2 2 2 2 5 7" xfId="6907"/>
    <cellStyle name="Input 2 2 2 2 5 8" xfId="6908"/>
    <cellStyle name="Input 2 2 2 2 5 9" xfId="6909"/>
    <cellStyle name="Input 2 2 2 2 6" xfId="6910"/>
    <cellStyle name="Input 2 2 2 2 6 2" xfId="6911"/>
    <cellStyle name="Input 2 2 2 2 6 2 2" xfId="6912"/>
    <cellStyle name="Input 2 2 2 2 6 2 3" xfId="6913"/>
    <cellStyle name="Input 2 2 2 2 6 3" xfId="6914"/>
    <cellStyle name="Input 2 2 2 2 6 3 2" xfId="6915"/>
    <cellStyle name="Input 2 2 2 2 6 3 3" xfId="6916"/>
    <cellStyle name="Input 2 2 2 2 6 4" xfId="6917"/>
    <cellStyle name="Input 2 2 2 2 6 4 2" xfId="6918"/>
    <cellStyle name="Input 2 2 2 2 6 4 3" xfId="6919"/>
    <cellStyle name="Input 2 2 2 2 6 5" xfId="6920"/>
    <cellStyle name="Input 2 2 2 2 6 5 2" xfId="6921"/>
    <cellStyle name="Input 2 2 2 2 6 5 3" xfId="6922"/>
    <cellStyle name="Input 2 2 2 2 6 6" xfId="6923"/>
    <cellStyle name="Input 2 2 2 2 6 6 2" xfId="6924"/>
    <cellStyle name="Input 2 2 2 2 6 6 3" xfId="6925"/>
    <cellStyle name="Input 2 2 2 2 6 7" xfId="6926"/>
    <cellStyle name="Input 2 2 2 2 6 8" xfId="6927"/>
    <cellStyle name="Input 2 2 2 2 6 9" xfId="6928"/>
    <cellStyle name="Input 2 2 2 2 7" xfId="6929"/>
    <cellStyle name="Input 2 2 2 2 7 2" xfId="6930"/>
    <cellStyle name="Input 2 2 2 2 7 2 2" xfId="6931"/>
    <cellStyle name="Input 2 2 2 2 7 2 3" xfId="6932"/>
    <cellStyle name="Input 2 2 2 2 7 3" xfId="6933"/>
    <cellStyle name="Input 2 2 2 2 7 3 2" xfId="6934"/>
    <cellStyle name="Input 2 2 2 2 7 3 3" xfId="6935"/>
    <cellStyle name="Input 2 2 2 2 7 4" xfId="6936"/>
    <cellStyle name="Input 2 2 2 2 7 4 2" xfId="6937"/>
    <cellStyle name="Input 2 2 2 2 7 4 3" xfId="6938"/>
    <cellStyle name="Input 2 2 2 2 7 5" xfId="6939"/>
    <cellStyle name="Input 2 2 2 2 7 5 2" xfId="6940"/>
    <cellStyle name="Input 2 2 2 2 7 5 3" xfId="6941"/>
    <cellStyle name="Input 2 2 2 2 7 6" xfId="6942"/>
    <cellStyle name="Input 2 2 2 2 7 6 2" xfId="6943"/>
    <cellStyle name="Input 2 2 2 2 7 6 3" xfId="6944"/>
    <cellStyle name="Input 2 2 2 2 7 7" xfId="6945"/>
    <cellStyle name="Input 2 2 2 2 7 8" xfId="6946"/>
    <cellStyle name="Input 2 2 2 2 7 9" xfId="6947"/>
    <cellStyle name="Input 2 2 2 2 8" xfId="6948"/>
    <cellStyle name="Input 2 2 2 2 8 2" xfId="6949"/>
    <cellStyle name="Input 2 2 2 2 8 2 2" xfId="6950"/>
    <cellStyle name="Input 2 2 2 2 8 2 3" xfId="6951"/>
    <cellStyle name="Input 2 2 2 2 8 3" xfId="6952"/>
    <cellStyle name="Input 2 2 2 2 8 3 2" xfId="6953"/>
    <cellStyle name="Input 2 2 2 2 8 3 3" xfId="6954"/>
    <cellStyle name="Input 2 2 2 2 8 4" xfId="6955"/>
    <cellStyle name="Input 2 2 2 2 8 4 2" xfId="6956"/>
    <cellStyle name="Input 2 2 2 2 8 4 3" xfId="6957"/>
    <cellStyle name="Input 2 2 2 2 8 5" xfId="6958"/>
    <cellStyle name="Input 2 2 2 2 8 5 2" xfId="6959"/>
    <cellStyle name="Input 2 2 2 2 8 5 3" xfId="6960"/>
    <cellStyle name="Input 2 2 2 2 8 6" xfId="6961"/>
    <cellStyle name="Input 2 2 2 2 8 6 2" xfId="6962"/>
    <cellStyle name="Input 2 2 2 2 8 6 3" xfId="6963"/>
    <cellStyle name="Input 2 2 2 2 8 7" xfId="6964"/>
    <cellStyle name="Input 2 2 2 2 8 8" xfId="6965"/>
    <cellStyle name="Input 2 2 2 2 8 9" xfId="6966"/>
    <cellStyle name="Input 2 2 2 2 9" xfId="6967"/>
    <cellStyle name="Input 2 2 2 2 9 2" xfId="6968"/>
    <cellStyle name="Input 2 2 2 2 9 2 2" xfId="6969"/>
    <cellStyle name="Input 2 2 2 2 9 2 3" xfId="6970"/>
    <cellStyle name="Input 2 2 2 2 9 3" xfId="6971"/>
    <cellStyle name="Input 2 2 2 2 9 3 2" xfId="6972"/>
    <cellStyle name="Input 2 2 2 2 9 3 3" xfId="6973"/>
    <cellStyle name="Input 2 2 2 2 9 4" xfId="6974"/>
    <cellStyle name="Input 2 2 2 2 9 4 2" xfId="6975"/>
    <cellStyle name="Input 2 2 2 2 9 4 3" xfId="6976"/>
    <cellStyle name="Input 2 2 2 2 9 5" xfId="6977"/>
    <cellStyle name="Input 2 2 2 2 9 5 2" xfId="6978"/>
    <cellStyle name="Input 2 2 2 2 9 5 3" xfId="6979"/>
    <cellStyle name="Input 2 2 2 2 9 6" xfId="6980"/>
    <cellStyle name="Input 2 2 2 2 9 6 2" xfId="6981"/>
    <cellStyle name="Input 2 2 2 2 9 6 3" xfId="6982"/>
    <cellStyle name="Input 2 2 2 2 9 7" xfId="6983"/>
    <cellStyle name="Input 2 2 2 2 9 8" xfId="6984"/>
    <cellStyle name="Input 2 2 2 3" xfId="6985"/>
    <cellStyle name="Input 2 2 2 3 10" xfId="6986"/>
    <cellStyle name="Input 2 2 2 3 11" xfId="6987"/>
    <cellStyle name="Input 2 2 2 3 2" xfId="6988"/>
    <cellStyle name="Input 2 2 2 3 2 2" xfId="6989"/>
    <cellStyle name="Input 2 2 2 3 2 3" xfId="6990"/>
    <cellStyle name="Input 2 2 2 3 2 4" xfId="6991"/>
    <cellStyle name="Input 2 2 2 3 3" xfId="6992"/>
    <cellStyle name="Input 2 2 2 3 3 2" xfId="6993"/>
    <cellStyle name="Input 2 2 2 3 3 3" xfId="6994"/>
    <cellStyle name="Input 2 2 2 3 3 4" xfId="6995"/>
    <cellStyle name="Input 2 2 2 3 4" xfId="6996"/>
    <cellStyle name="Input 2 2 2 3 4 2" xfId="6997"/>
    <cellStyle name="Input 2 2 2 3 4 3" xfId="6998"/>
    <cellStyle name="Input 2 2 2 3 4 4" xfId="6999"/>
    <cellStyle name="Input 2 2 2 3 5" xfId="7000"/>
    <cellStyle name="Input 2 2 2 3 5 2" xfId="7001"/>
    <cellStyle name="Input 2 2 2 3 5 3" xfId="7002"/>
    <cellStyle name="Input 2 2 2 3 5 4" xfId="7003"/>
    <cellStyle name="Input 2 2 2 3 6" xfId="7004"/>
    <cellStyle name="Input 2 2 2 3 6 2" xfId="7005"/>
    <cellStyle name="Input 2 2 2 3 6 3" xfId="7006"/>
    <cellStyle name="Input 2 2 2 3 6 4" xfId="7007"/>
    <cellStyle name="Input 2 2 2 3 7" xfId="7008"/>
    <cellStyle name="Input 2 2 2 3 8" xfId="7009"/>
    <cellStyle name="Input 2 2 2 3 9" xfId="7010"/>
    <cellStyle name="Input 2 2 2 4" xfId="7011"/>
    <cellStyle name="Input 2 2 2 4 10" xfId="7012"/>
    <cellStyle name="Input 2 2 2 4 2" xfId="7013"/>
    <cellStyle name="Input 2 2 2 4 2 2" xfId="7014"/>
    <cellStyle name="Input 2 2 2 4 2 3" xfId="7015"/>
    <cellStyle name="Input 2 2 2 4 2 4" xfId="7016"/>
    <cellStyle name="Input 2 2 2 4 3" xfId="7017"/>
    <cellStyle name="Input 2 2 2 4 3 2" xfId="7018"/>
    <cellStyle name="Input 2 2 2 4 3 3" xfId="7019"/>
    <cellStyle name="Input 2 2 2 4 3 4" xfId="7020"/>
    <cellStyle name="Input 2 2 2 4 4" xfId="7021"/>
    <cellStyle name="Input 2 2 2 4 4 2" xfId="7022"/>
    <cellStyle name="Input 2 2 2 4 4 3" xfId="7023"/>
    <cellStyle name="Input 2 2 2 4 4 4" xfId="7024"/>
    <cellStyle name="Input 2 2 2 4 5" xfId="7025"/>
    <cellStyle name="Input 2 2 2 4 5 2" xfId="7026"/>
    <cellStyle name="Input 2 2 2 4 5 3" xfId="7027"/>
    <cellStyle name="Input 2 2 2 4 5 4" xfId="7028"/>
    <cellStyle name="Input 2 2 2 4 6" xfId="7029"/>
    <cellStyle name="Input 2 2 2 4 6 2" xfId="7030"/>
    <cellStyle name="Input 2 2 2 4 6 3" xfId="7031"/>
    <cellStyle name="Input 2 2 2 4 6 4" xfId="7032"/>
    <cellStyle name="Input 2 2 2 4 7" xfId="7033"/>
    <cellStyle name="Input 2 2 2 4 8" xfId="7034"/>
    <cellStyle name="Input 2 2 2 4 9" xfId="7035"/>
    <cellStyle name="Input 2 2 2 5" xfId="7036"/>
    <cellStyle name="Input 2 2 2 5 2" xfId="7037"/>
    <cellStyle name="Input 2 2 2 5 2 2" xfId="7038"/>
    <cellStyle name="Input 2 2 2 5 2 3" xfId="7039"/>
    <cellStyle name="Input 2 2 2 5 3" xfId="7040"/>
    <cellStyle name="Input 2 2 2 5 3 2" xfId="7041"/>
    <cellStyle name="Input 2 2 2 5 3 3" xfId="7042"/>
    <cellStyle name="Input 2 2 2 5 4" xfId="7043"/>
    <cellStyle name="Input 2 2 2 5 4 2" xfId="7044"/>
    <cellStyle name="Input 2 2 2 5 4 3" xfId="7045"/>
    <cellStyle name="Input 2 2 2 5 5" xfId="7046"/>
    <cellStyle name="Input 2 2 2 5 5 2" xfId="7047"/>
    <cellStyle name="Input 2 2 2 5 5 3" xfId="7048"/>
    <cellStyle name="Input 2 2 2 5 6" xfId="7049"/>
    <cellStyle name="Input 2 2 2 5 6 2" xfId="7050"/>
    <cellStyle name="Input 2 2 2 5 6 3" xfId="7051"/>
    <cellStyle name="Input 2 2 2 5 7" xfId="7052"/>
    <cellStyle name="Input 2 2 2 5 8" xfId="7053"/>
    <cellStyle name="Input 2 2 2 5 9" xfId="7054"/>
    <cellStyle name="Input 2 2 2 6" xfId="7055"/>
    <cellStyle name="Input 2 2 2 6 2" xfId="7056"/>
    <cellStyle name="Input 2 2 2 6 2 2" xfId="7057"/>
    <cellStyle name="Input 2 2 2 6 2 3" xfId="7058"/>
    <cellStyle name="Input 2 2 2 6 3" xfId="7059"/>
    <cellStyle name="Input 2 2 2 6 3 2" xfId="7060"/>
    <cellStyle name="Input 2 2 2 6 3 3" xfId="7061"/>
    <cellStyle name="Input 2 2 2 6 4" xfId="7062"/>
    <cellStyle name="Input 2 2 2 6 4 2" xfId="7063"/>
    <cellStyle name="Input 2 2 2 6 4 3" xfId="7064"/>
    <cellStyle name="Input 2 2 2 6 5" xfId="7065"/>
    <cellStyle name="Input 2 2 2 6 5 2" xfId="7066"/>
    <cellStyle name="Input 2 2 2 6 5 3" xfId="7067"/>
    <cellStyle name="Input 2 2 2 6 6" xfId="7068"/>
    <cellStyle name="Input 2 2 2 6 6 2" xfId="7069"/>
    <cellStyle name="Input 2 2 2 6 6 3" xfId="7070"/>
    <cellStyle name="Input 2 2 2 6 7" xfId="7071"/>
    <cellStyle name="Input 2 2 2 6 8" xfId="7072"/>
    <cellStyle name="Input 2 2 2 6 9" xfId="7073"/>
    <cellStyle name="Input 2 2 2 7" xfId="7074"/>
    <cellStyle name="Input 2 2 2 7 2" xfId="7075"/>
    <cellStyle name="Input 2 2 2 7 2 2" xfId="7076"/>
    <cellStyle name="Input 2 2 2 7 2 3" xfId="7077"/>
    <cellStyle name="Input 2 2 2 7 3" xfId="7078"/>
    <cellStyle name="Input 2 2 2 7 3 2" xfId="7079"/>
    <cellStyle name="Input 2 2 2 7 3 3" xfId="7080"/>
    <cellStyle name="Input 2 2 2 7 4" xfId="7081"/>
    <cellStyle name="Input 2 2 2 7 4 2" xfId="7082"/>
    <cellStyle name="Input 2 2 2 7 4 3" xfId="7083"/>
    <cellStyle name="Input 2 2 2 7 5" xfId="7084"/>
    <cellStyle name="Input 2 2 2 7 5 2" xfId="7085"/>
    <cellStyle name="Input 2 2 2 7 5 3" xfId="7086"/>
    <cellStyle name="Input 2 2 2 7 6" xfId="7087"/>
    <cellStyle name="Input 2 2 2 7 6 2" xfId="7088"/>
    <cellStyle name="Input 2 2 2 7 6 3" xfId="7089"/>
    <cellStyle name="Input 2 2 2 7 7" xfId="7090"/>
    <cellStyle name="Input 2 2 2 7 8" xfId="7091"/>
    <cellStyle name="Input 2 2 2 7 9" xfId="7092"/>
    <cellStyle name="Input 2 2 2 8" xfId="7093"/>
    <cellStyle name="Input 2 2 2 8 2" xfId="7094"/>
    <cellStyle name="Input 2 2 2 8 2 2" xfId="7095"/>
    <cellStyle name="Input 2 2 2 8 2 3" xfId="7096"/>
    <cellStyle name="Input 2 2 2 8 3" xfId="7097"/>
    <cellStyle name="Input 2 2 2 8 3 2" xfId="7098"/>
    <cellStyle name="Input 2 2 2 8 3 3" xfId="7099"/>
    <cellStyle name="Input 2 2 2 8 4" xfId="7100"/>
    <cellStyle name="Input 2 2 2 8 4 2" xfId="7101"/>
    <cellStyle name="Input 2 2 2 8 4 3" xfId="7102"/>
    <cellStyle name="Input 2 2 2 8 5" xfId="7103"/>
    <cellStyle name="Input 2 2 2 8 5 2" xfId="7104"/>
    <cellStyle name="Input 2 2 2 8 5 3" xfId="7105"/>
    <cellStyle name="Input 2 2 2 8 6" xfId="7106"/>
    <cellStyle name="Input 2 2 2 8 6 2" xfId="7107"/>
    <cellStyle name="Input 2 2 2 8 6 3" xfId="7108"/>
    <cellStyle name="Input 2 2 2 8 7" xfId="7109"/>
    <cellStyle name="Input 2 2 2 8 8" xfId="7110"/>
    <cellStyle name="Input 2 2 2 8 9" xfId="7111"/>
    <cellStyle name="Input 2 2 2 9" xfId="7112"/>
    <cellStyle name="Input 2 2 2 9 2" xfId="7113"/>
    <cellStyle name="Input 2 2 2 9 2 2" xfId="7114"/>
    <cellStyle name="Input 2 2 2 9 2 3" xfId="7115"/>
    <cellStyle name="Input 2 2 2 9 3" xfId="7116"/>
    <cellStyle name="Input 2 2 2 9 3 2" xfId="7117"/>
    <cellStyle name="Input 2 2 2 9 3 3" xfId="7118"/>
    <cellStyle name="Input 2 2 2 9 4" xfId="7119"/>
    <cellStyle name="Input 2 2 2 9 4 2" xfId="7120"/>
    <cellStyle name="Input 2 2 2 9 4 3" xfId="7121"/>
    <cellStyle name="Input 2 2 2 9 5" xfId="7122"/>
    <cellStyle name="Input 2 2 2 9 5 2" xfId="7123"/>
    <cellStyle name="Input 2 2 2 9 5 3" xfId="7124"/>
    <cellStyle name="Input 2 2 2 9 6" xfId="7125"/>
    <cellStyle name="Input 2 2 2 9 6 2" xfId="7126"/>
    <cellStyle name="Input 2 2 2 9 6 3" xfId="7127"/>
    <cellStyle name="Input 2 2 2 9 7" xfId="7128"/>
    <cellStyle name="Input 2 2 2 9 8" xfId="7129"/>
    <cellStyle name="Input 2 2 2 9 9" xfId="7130"/>
    <cellStyle name="Input 2 2 20" xfId="7131"/>
    <cellStyle name="Input 2 2 21" xfId="7132"/>
    <cellStyle name="Input 2 2 3" xfId="7133"/>
    <cellStyle name="Input 2 2 3 10" xfId="7134"/>
    <cellStyle name="Input 2 2 3 10 2" xfId="7135"/>
    <cellStyle name="Input 2 2 3 10 2 2" xfId="7136"/>
    <cellStyle name="Input 2 2 3 10 2 3" xfId="7137"/>
    <cellStyle name="Input 2 2 3 10 3" xfId="7138"/>
    <cellStyle name="Input 2 2 3 10 3 2" xfId="7139"/>
    <cellStyle name="Input 2 2 3 10 3 3" xfId="7140"/>
    <cellStyle name="Input 2 2 3 10 4" xfId="7141"/>
    <cellStyle name="Input 2 2 3 10 4 2" xfId="7142"/>
    <cellStyle name="Input 2 2 3 10 4 3" xfId="7143"/>
    <cellStyle name="Input 2 2 3 10 5" xfId="7144"/>
    <cellStyle name="Input 2 2 3 10 5 2" xfId="7145"/>
    <cellStyle name="Input 2 2 3 10 5 3" xfId="7146"/>
    <cellStyle name="Input 2 2 3 10 6" xfId="7147"/>
    <cellStyle name="Input 2 2 3 10 6 2" xfId="7148"/>
    <cellStyle name="Input 2 2 3 10 6 3" xfId="7149"/>
    <cellStyle name="Input 2 2 3 10 7" xfId="7150"/>
    <cellStyle name="Input 2 2 3 10 8" xfId="7151"/>
    <cellStyle name="Input 2 2 3 10 9" xfId="7152"/>
    <cellStyle name="Input 2 2 3 11" xfId="7153"/>
    <cellStyle name="Input 2 2 3 11 2" xfId="7154"/>
    <cellStyle name="Input 2 2 3 11 2 2" xfId="7155"/>
    <cellStyle name="Input 2 2 3 11 2 3" xfId="7156"/>
    <cellStyle name="Input 2 2 3 11 3" xfId="7157"/>
    <cellStyle name="Input 2 2 3 11 3 2" xfId="7158"/>
    <cellStyle name="Input 2 2 3 11 3 3" xfId="7159"/>
    <cellStyle name="Input 2 2 3 11 4" xfId="7160"/>
    <cellStyle name="Input 2 2 3 11 4 2" xfId="7161"/>
    <cellStyle name="Input 2 2 3 11 4 3" xfId="7162"/>
    <cellStyle name="Input 2 2 3 11 5" xfId="7163"/>
    <cellStyle name="Input 2 2 3 11 5 2" xfId="7164"/>
    <cellStyle name="Input 2 2 3 11 5 3" xfId="7165"/>
    <cellStyle name="Input 2 2 3 11 6" xfId="7166"/>
    <cellStyle name="Input 2 2 3 11 6 2" xfId="7167"/>
    <cellStyle name="Input 2 2 3 11 6 3" xfId="7168"/>
    <cellStyle name="Input 2 2 3 11 7" xfId="7169"/>
    <cellStyle name="Input 2 2 3 11 8" xfId="7170"/>
    <cellStyle name="Input 2 2 3 11 9" xfId="7171"/>
    <cellStyle name="Input 2 2 3 12" xfId="7172"/>
    <cellStyle name="Input 2 2 3 12 2" xfId="7173"/>
    <cellStyle name="Input 2 2 3 12 2 2" xfId="7174"/>
    <cellStyle name="Input 2 2 3 12 2 3" xfId="7175"/>
    <cellStyle name="Input 2 2 3 12 3" xfId="7176"/>
    <cellStyle name="Input 2 2 3 12 3 2" xfId="7177"/>
    <cellStyle name="Input 2 2 3 12 3 3" xfId="7178"/>
    <cellStyle name="Input 2 2 3 12 4" xfId="7179"/>
    <cellStyle name="Input 2 2 3 12 4 2" xfId="7180"/>
    <cellStyle name="Input 2 2 3 12 4 3" xfId="7181"/>
    <cellStyle name="Input 2 2 3 12 5" xfId="7182"/>
    <cellStyle name="Input 2 2 3 12 5 2" xfId="7183"/>
    <cellStyle name="Input 2 2 3 12 5 3" xfId="7184"/>
    <cellStyle name="Input 2 2 3 12 6" xfId="7185"/>
    <cellStyle name="Input 2 2 3 12 6 2" xfId="7186"/>
    <cellStyle name="Input 2 2 3 12 6 3" xfId="7187"/>
    <cellStyle name="Input 2 2 3 12 7" xfId="7188"/>
    <cellStyle name="Input 2 2 3 12 8" xfId="7189"/>
    <cellStyle name="Input 2 2 3 12 9" xfId="7190"/>
    <cellStyle name="Input 2 2 3 13" xfId="7191"/>
    <cellStyle name="Input 2 2 3 13 2" xfId="7192"/>
    <cellStyle name="Input 2 2 3 13 2 2" xfId="7193"/>
    <cellStyle name="Input 2 2 3 13 2 3" xfId="7194"/>
    <cellStyle name="Input 2 2 3 13 3" xfId="7195"/>
    <cellStyle name="Input 2 2 3 13 3 2" xfId="7196"/>
    <cellStyle name="Input 2 2 3 13 3 3" xfId="7197"/>
    <cellStyle name="Input 2 2 3 13 4" xfId="7198"/>
    <cellStyle name="Input 2 2 3 13 4 2" xfId="7199"/>
    <cellStyle name="Input 2 2 3 13 4 3" xfId="7200"/>
    <cellStyle name="Input 2 2 3 13 5" xfId="7201"/>
    <cellStyle name="Input 2 2 3 13 5 2" xfId="7202"/>
    <cellStyle name="Input 2 2 3 13 5 3" xfId="7203"/>
    <cellStyle name="Input 2 2 3 13 6" xfId="7204"/>
    <cellStyle name="Input 2 2 3 13 6 2" xfId="7205"/>
    <cellStyle name="Input 2 2 3 13 6 3" xfId="7206"/>
    <cellStyle name="Input 2 2 3 13 7" xfId="7207"/>
    <cellStyle name="Input 2 2 3 13 8" xfId="7208"/>
    <cellStyle name="Input 2 2 3 13 9" xfId="7209"/>
    <cellStyle name="Input 2 2 3 14" xfId="7210"/>
    <cellStyle name="Input 2 2 3 15" xfId="7211"/>
    <cellStyle name="Input 2 2 3 16" xfId="7212"/>
    <cellStyle name="Input 2 2 3 17" xfId="7213"/>
    <cellStyle name="Input 2 2 3 18" xfId="7214"/>
    <cellStyle name="Input 2 2 3 19" xfId="7215"/>
    <cellStyle name="Input 2 2 3 2" xfId="7216"/>
    <cellStyle name="Input 2 2 3 2 10" xfId="7217"/>
    <cellStyle name="Input 2 2 3 2 10 2" xfId="7218"/>
    <cellStyle name="Input 2 2 3 2 10 2 2" xfId="7219"/>
    <cellStyle name="Input 2 2 3 2 10 2 3" xfId="7220"/>
    <cellStyle name="Input 2 2 3 2 10 3" xfId="7221"/>
    <cellStyle name="Input 2 2 3 2 10 3 2" xfId="7222"/>
    <cellStyle name="Input 2 2 3 2 10 3 3" xfId="7223"/>
    <cellStyle name="Input 2 2 3 2 10 4" xfId="7224"/>
    <cellStyle name="Input 2 2 3 2 10 4 2" xfId="7225"/>
    <cellStyle name="Input 2 2 3 2 10 4 3" xfId="7226"/>
    <cellStyle name="Input 2 2 3 2 10 5" xfId="7227"/>
    <cellStyle name="Input 2 2 3 2 10 5 2" xfId="7228"/>
    <cellStyle name="Input 2 2 3 2 10 5 3" xfId="7229"/>
    <cellStyle name="Input 2 2 3 2 10 6" xfId="7230"/>
    <cellStyle name="Input 2 2 3 2 10 6 2" xfId="7231"/>
    <cellStyle name="Input 2 2 3 2 10 6 3" xfId="7232"/>
    <cellStyle name="Input 2 2 3 2 10 7" xfId="7233"/>
    <cellStyle name="Input 2 2 3 2 10 8" xfId="7234"/>
    <cellStyle name="Input 2 2 3 2 11" xfId="7235"/>
    <cellStyle name="Input 2 2 3 2 11 2" xfId="7236"/>
    <cellStyle name="Input 2 2 3 2 11 2 2" xfId="7237"/>
    <cellStyle name="Input 2 2 3 2 11 2 3" xfId="7238"/>
    <cellStyle name="Input 2 2 3 2 11 3" xfId="7239"/>
    <cellStyle name="Input 2 2 3 2 11 3 2" xfId="7240"/>
    <cellStyle name="Input 2 2 3 2 11 3 3" xfId="7241"/>
    <cellStyle name="Input 2 2 3 2 11 4" xfId="7242"/>
    <cellStyle name="Input 2 2 3 2 11 4 2" xfId="7243"/>
    <cellStyle name="Input 2 2 3 2 11 4 3" xfId="7244"/>
    <cellStyle name="Input 2 2 3 2 11 5" xfId="7245"/>
    <cellStyle name="Input 2 2 3 2 11 5 2" xfId="7246"/>
    <cellStyle name="Input 2 2 3 2 11 5 3" xfId="7247"/>
    <cellStyle name="Input 2 2 3 2 11 6" xfId="7248"/>
    <cellStyle name="Input 2 2 3 2 11 6 2" xfId="7249"/>
    <cellStyle name="Input 2 2 3 2 11 6 3" xfId="7250"/>
    <cellStyle name="Input 2 2 3 2 11 7" xfId="7251"/>
    <cellStyle name="Input 2 2 3 2 11 8" xfId="7252"/>
    <cellStyle name="Input 2 2 3 2 12" xfId="7253"/>
    <cellStyle name="Input 2 2 3 2 12 2" xfId="7254"/>
    <cellStyle name="Input 2 2 3 2 12 2 2" xfId="7255"/>
    <cellStyle name="Input 2 2 3 2 12 2 3" xfId="7256"/>
    <cellStyle name="Input 2 2 3 2 12 3" xfId="7257"/>
    <cellStyle name="Input 2 2 3 2 12 3 2" xfId="7258"/>
    <cellStyle name="Input 2 2 3 2 12 3 3" xfId="7259"/>
    <cellStyle name="Input 2 2 3 2 12 4" xfId="7260"/>
    <cellStyle name="Input 2 2 3 2 12 4 2" xfId="7261"/>
    <cellStyle name="Input 2 2 3 2 12 4 3" xfId="7262"/>
    <cellStyle name="Input 2 2 3 2 12 5" xfId="7263"/>
    <cellStyle name="Input 2 2 3 2 12 5 2" xfId="7264"/>
    <cellStyle name="Input 2 2 3 2 12 5 3" xfId="7265"/>
    <cellStyle name="Input 2 2 3 2 12 6" xfId="7266"/>
    <cellStyle name="Input 2 2 3 2 12 6 2" xfId="7267"/>
    <cellStyle name="Input 2 2 3 2 12 6 3" xfId="7268"/>
    <cellStyle name="Input 2 2 3 2 12 7" xfId="7269"/>
    <cellStyle name="Input 2 2 3 2 12 8" xfId="7270"/>
    <cellStyle name="Input 2 2 3 2 13" xfId="7271"/>
    <cellStyle name="Input 2 2 3 2 13 2" xfId="7272"/>
    <cellStyle name="Input 2 2 3 2 13 2 2" xfId="7273"/>
    <cellStyle name="Input 2 2 3 2 13 2 3" xfId="7274"/>
    <cellStyle name="Input 2 2 3 2 13 3" xfId="7275"/>
    <cellStyle name="Input 2 2 3 2 13 3 2" xfId="7276"/>
    <cellStyle name="Input 2 2 3 2 13 3 3" xfId="7277"/>
    <cellStyle name="Input 2 2 3 2 13 4" xfId="7278"/>
    <cellStyle name="Input 2 2 3 2 13 4 2" xfId="7279"/>
    <cellStyle name="Input 2 2 3 2 13 4 3" xfId="7280"/>
    <cellStyle name="Input 2 2 3 2 13 5" xfId="7281"/>
    <cellStyle name="Input 2 2 3 2 13 5 2" xfId="7282"/>
    <cellStyle name="Input 2 2 3 2 13 5 3" xfId="7283"/>
    <cellStyle name="Input 2 2 3 2 13 6" xfId="7284"/>
    <cellStyle name="Input 2 2 3 2 13 6 2" xfId="7285"/>
    <cellStyle name="Input 2 2 3 2 13 6 3" xfId="7286"/>
    <cellStyle name="Input 2 2 3 2 13 7" xfId="7287"/>
    <cellStyle name="Input 2 2 3 2 13 8" xfId="7288"/>
    <cellStyle name="Input 2 2 3 2 14" xfId="7289"/>
    <cellStyle name="Input 2 2 3 2 14 2" xfId="7290"/>
    <cellStyle name="Input 2 2 3 2 14 2 2" xfId="7291"/>
    <cellStyle name="Input 2 2 3 2 14 2 3" xfId="7292"/>
    <cellStyle name="Input 2 2 3 2 14 3" xfId="7293"/>
    <cellStyle name="Input 2 2 3 2 14 3 2" xfId="7294"/>
    <cellStyle name="Input 2 2 3 2 14 3 3" xfId="7295"/>
    <cellStyle name="Input 2 2 3 2 14 4" xfId="7296"/>
    <cellStyle name="Input 2 2 3 2 14 4 2" xfId="7297"/>
    <cellStyle name="Input 2 2 3 2 14 4 3" xfId="7298"/>
    <cellStyle name="Input 2 2 3 2 14 5" xfId="7299"/>
    <cellStyle name="Input 2 2 3 2 14 5 2" xfId="7300"/>
    <cellStyle name="Input 2 2 3 2 14 5 3" xfId="7301"/>
    <cellStyle name="Input 2 2 3 2 14 6" xfId="7302"/>
    <cellStyle name="Input 2 2 3 2 14 6 2" xfId="7303"/>
    <cellStyle name="Input 2 2 3 2 14 6 3" xfId="7304"/>
    <cellStyle name="Input 2 2 3 2 14 7" xfId="7305"/>
    <cellStyle name="Input 2 2 3 2 14 8" xfId="7306"/>
    <cellStyle name="Input 2 2 3 2 15" xfId="7307"/>
    <cellStyle name="Input 2 2 3 2 15 2" xfId="7308"/>
    <cellStyle name="Input 2 2 3 2 15 3" xfId="7309"/>
    <cellStyle name="Input 2 2 3 2 16" xfId="7310"/>
    <cellStyle name="Input 2 2 3 2 2" xfId="7311"/>
    <cellStyle name="Input 2 2 3 2 2 2" xfId="7312"/>
    <cellStyle name="Input 2 2 3 2 2 2 2" xfId="7313"/>
    <cellStyle name="Input 2 2 3 2 2 2 3" xfId="7314"/>
    <cellStyle name="Input 2 2 3 2 2 3" xfId="7315"/>
    <cellStyle name="Input 2 2 3 2 2 3 2" xfId="7316"/>
    <cellStyle name="Input 2 2 3 2 2 3 3" xfId="7317"/>
    <cellStyle name="Input 2 2 3 2 2 4" xfId="7318"/>
    <cellStyle name="Input 2 2 3 2 2 4 2" xfId="7319"/>
    <cellStyle name="Input 2 2 3 2 2 4 3" xfId="7320"/>
    <cellStyle name="Input 2 2 3 2 2 5" xfId="7321"/>
    <cellStyle name="Input 2 2 3 2 2 5 2" xfId="7322"/>
    <cellStyle name="Input 2 2 3 2 2 5 3" xfId="7323"/>
    <cellStyle name="Input 2 2 3 2 2 6" xfId="7324"/>
    <cellStyle name="Input 2 2 3 2 2 6 2" xfId="7325"/>
    <cellStyle name="Input 2 2 3 2 2 6 3" xfId="7326"/>
    <cellStyle name="Input 2 2 3 2 2 7" xfId="7327"/>
    <cellStyle name="Input 2 2 3 2 2 8" xfId="7328"/>
    <cellStyle name="Input 2 2 3 2 2 9" xfId="7329"/>
    <cellStyle name="Input 2 2 3 2 3" xfId="7330"/>
    <cellStyle name="Input 2 2 3 2 3 2" xfId="7331"/>
    <cellStyle name="Input 2 2 3 2 3 2 2" xfId="7332"/>
    <cellStyle name="Input 2 2 3 2 3 2 3" xfId="7333"/>
    <cellStyle name="Input 2 2 3 2 3 3" xfId="7334"/>
    <cellStyle name="Input 2 2 3 2 3 3 2" xfId="7335"/>
    <cellStyle name="Input 2 2 3 2 3 3 3" xfId="7336"/>
    <cellStyle name="Input 2 2 3 2 3 4" xfId="7337"/>
    <cellStyle name="Input 2 2 3 2 3 4 2" xfId="7338"/>
    <cellStyle name="Input 2 2 3 2 3 4 3" xfId="7339"/>
    <cellStyle name="Input 2 2 3 2 3 5" xfId="7340"/>
    <cellStyle name="Input 2 2 3 2 3 5 2" xfId="7341"/>
    <cellStyle name="Input 2 2 3 2 3 5 3" xfId="7342"/>
    <cellStyle name="Input 2 2 3 2 3 6" xfId="7343"/>
    <cellStyle name="Input 2 2 3 2 3 6 2" xfId="7344"/>
    <cellStyle name="Input 2 2 3 2 3 6 3" xfId="7345"/>
    <cellStyle name="Input 2 2 3 2 3 7" xfId="7346"/>
    <cellStyle name="Input 2 2 3 2 3 8" xfId="7347"/>
    <cellStyle name="Input 2 2 3 2 3 9" xfId="7348"/>
    <cellStyle name="Input 2 2 3 2 4" xfId="7349"/>
    <cellStyle name="Input 2 2 3 2 4 2" xfId="7350"/>
    <cellStyle name="Input 2 2 3 2 4 2 2" xfId="7351"/>
    <cellStyle name="Input 2 2 3 2 4 2 3" xfId="7352"/>
    <cellStyle name="Input 2 2 3 2 4 3" xfId="7353"/>
    <cellStyle name="Input 2 2 3 2 4 3 2" xfId="7354"/>
    <cellStyle name="Input 2 2 3 2 4 3 3" xfId="7355"/>
    <cellStyle name="Input 2 2 3 2 4 4" xfId="7356"/>
    <cellStyle name="Input 2 2 3 2 4 4 2" xfId="7357"/>
    <cellStyle name="Input 2 2 3 2 4 4 3" xfId="7358"/>
    <cellStyle name="Input 2 2 3 2 4 5" xfId="7359"/>
    <cellStyle name="Input 2 2 3 2 4 5 2" xfId="7360"/>
    <cellStyle name="Input 2 2 3 2 4 5 3" xfId="7361"/>
    <cellStyle name="Input 2 2 3 2 4 6" xfId="7362"/>
    <cellStyle name="Input 2 2 3 2 4 6 2" xfId="7363"/>
    <cellStyle name="Input 2 2 3 2 4 6 3" xfId="7364"/>
    <cellStyle name="Input 2 2 3 2 4 7" xfId="7365"/>
    <cellStyle name="Input 2 2 3 2 4 8" xfId="7366"/>
    <cellStyle name="Input 2 2 3 2 4 9" xfId="7367"/>
    <cellStyle name="Input 2 2 3 2 5" xfId="7368"/>
    <cellStyle name="Input 2 2 3 2 5 2" xfId="7369"/>
    <cellStyle name="Input 2 2 3 2 5 2 2" xfId="7370"/>
    <cellStyle name="Input 2 2 3 2 5 2 3" xfId="7371"/>
    <cellStyle name="Input 2 2 3 2 5 3" xfId="7372"/>
    <cellStyle name="Input 2 2 3 2 5 3 2" xfId="7373"/>
    <cellStyle name="Input 2 2 3 2 5 3 3" xfId="7374"/>
    <cellStyle name="Input 2 2 3 2 5 4" xfId="7375"/>
    <cellStyle name="Input 2 2 3 2 5 4 2" xfId="7376"/>
    <cellStyle name="Input 2 2 3 2 5 4 3" xfId="7377"/>
    <cellStyle name="Input 2 2 3 2 5 5" xfId="7378"/>
    <cellStyle name="Input 2 2 3 2 5 5 2" xfId="7379"/>
    <cellStyle name="Input 2 2 3 2 5 5 3" xfId="7380"/>
    <cellStyle name="Input 2 2 3 2 5 6" xfId="7381"/>
    <cellStyle name="Input 2 2 3 2 5 6 2" xfId="7382"/>
    <cellStyle name="Input 2 2 3 2 5 6 3" xfId="7383"/>
    <cellStyle name="Input 2 2 3 2 5 7" xfId="7384"/>
    <cellStyle name="Input 2 2 3 2 5 8" xfId="7385"/>
    <cellStyle name="Input 2 2 3 2 5 9" xfId="7386"/>
    <cellStyle name="Input 2 2 3 2 6" xfId="7387"/>
    <cellStyle name="Input 2 2 3 2 6 2" xfId="7388"/>
    <cellStyle name="Input 2 2 3 2 6 2 2" xfId="7389"/>
    <cellStyle name="Input 2 2 3 2 6 2 3" xfId="7390"/>
    <cellStyle name="Input 2 2 3 2 6 3" xfId="7391"/>
    <cellStyle name="Input 2 2 3 2 6 3 2" xfId="7392"/>
    <cellStyle name="Input 2 2 3 2 6 3 3" xfId="7393"/>
    <cellStyle name="Input 2 2 3 2 6 4" xfId="7394"/>
    <cellStyle name="Input 2 2 3 2 6 4 2" xfId="7395"/>
    <cellStyle name="Input 2 2 3 2 6 4 3" xfId="7396"/>
    <cellStyle name="Input 2 2 3 2 6 5" xfId="7397"/>
    <cellStyle name="Input 2 2 3 2 6 5 2" xfId="7398"/>
    <cellStyle name="Input 2 2 3 2 6 5 3" xfId="7399"/>
    <cellStyle name="Input 2 2 3 2 6 6" xfId="7400"/>
    <cellStyle name="Input 2 2 3 2 6 6 2" xfId="7401"/>
    <cellStyle name="Input 2 2 3 2 6 6 3" xfId="7402"/>
    <cellStyle name="Input 2 2 3 2 6 7" xfId="7403"/>
    <cellStyle name="Input 2 2 3 2 6 8" xfId="7404"/>
    <cellStyle name="Input 2 2 3 2 6 9" xfId="7405"/>
    <cellStyle name="Input 2 2 3 2 7" xfId="7406"/>
    <cellStyle name="Input 2 2 3 2 7 2" xfId="7407"/>
    <cellStyle name="Input 2 2 3 2 7 2 2" xfId="7408"/>
    <cellStyle name="Input 2 2 3 2 7 2 3" xfId="7409"/>
    <cellStyle name="Input 2 2 3 2 7 3" xfId="7410"/>
    <cellStyle name="Input 2 2 3 2 7 3 2" xfId="7411"/>
    <cellStyle name="Input 2 2 3 2 7 3 3" xfId="7412"/>
    <cellStyle name="Input 2 2 3 2 7 4" xfId="7413"/>
    <cellStyle name="Input 2 2 3 2 7 4 2" xfId="7414"/>
    <cellStyle name="Input 2 2 3 2 7 4 3" xfId="7415"/>
    <cellStyle name="Input 2 2 3 2 7 5" xfId="7416"/>
    <cellStyle name="Input 2 2 3 2 7 5 2" xfId="7417"/>
    <cellStyle name="Input 2 2 3 2 7 5 3" xfId="7418"/>
    <cellStyle name="Input 2 2 3 2 7 6" xfId="7419"/>
    <cellStyle name="Input 2 2 3 2 7 6 2" xfId="7420"/>
    <cellStyle name="Input 2 2 3 2 7 6 3" xfId="7421"/>
    <cellStyle name="Input 2 2 3 2 7 7" xfId="7422"/>
    <cellStyle name="Input 2 2 3 2 7 8" xfId="7423"/>
    <cellStyle name="Input 2 2 3 2 7 9" xfId="7424"/>
    <cellStyle name="Input 2 2 3 2 8" xfId="7425"/>
    <cellStyle name="Input 2 2 3 2 8 2" xfId="7426"/>
    <cellStyle name="Input 2 2 3 2 8 2 2" xfId="7427"/>
    <cellStyle name="Input 2 2 3 2 8 2 3" xfId="7428"/>
    <cellStyle name="Input 2 2 3 2 8 3" xfId="7429"/>
    <cellStyle name="Input 2 2 3 2 8 3 2" xfId="7430"/>
    <cellStyle name="Input 2 2 3 2 8 3 3" xfId="7431"/>
    <cellStyle name="Input 2 2 3 2 8 4" xfId="7432"/>
    <cellStyle name="Input 2 2 3 2 8 4 2" xfId="7433"/>
    <cellStyle name="Input 2 2 3 2 8 4 3" xfId="7434"/>
    <cellStyle name="Input 2 2 3 2 8 5" xfId="7435"/>
    <cellStyle name="Input 2 2 3 2 8 5 2" xfId="7436"/>
    <cellStyle name="Input 2 2 3 2 8 5 3" xfId="7437"/>
    <cellStyle name="Input 2 2 3 2 8 6" xfId="7438"/>
    <cellStyle name="Input 2 2 3 2 8 6 2" xfId="7439"/>
    <cellStyle name="Input 2 2 3 2 8 6 3" xfId="7440"/>
    <cellStyle name="Input 2 2 3 2 8 7" xfId="7441"/>
    <cellStyle name="Input 2 2 3 2 8 8" xfId="7442"/>
    <cellStyle name="Input 2 2 3 2 8 9" xfId="7443"/>
    <cellStyle name="Input 2 2 3 2 9" xfId="7444"/>
    <cellStyle name="Input 2 2 3 2 9 2" xfId="7445"/>
    <cellStyle name="Input 2 2 3 2 9 2 2" xfId="7446"/>
    <cellStyle name="Input 2 2 3 2 9 2 3" xfId="7447"/>
    <cellStyle name="Input 2 2 3 2 9 3" xfId="7448"/>
    <cellStyle name="Input 2 2 3 2 9 3 2" xfId="7449"/>
    <cellStyle name="Input 2 2 3 2 9 3 3" xfId="7450"/>
    <cellStyle name="Input 2 2 3 2 9 4" xfId="7451"/>
    <cellStyle name="Input 2 2 3 2 9 4 2" xfId="7452"/>
    <cellStyle name="Input 2 2 3 2 9 4 3" xfId="7453"/>
    <cellStyle name="Input 2 2 3 2 9 5" xfId="7454"/>
    <cellStyle name="Input 2 2 3 2 9 5 2" xfId="7455"/>
    <cellStyle name="Input 2 2 3 2 9 5 3" xfId="7456"/>
    <cellStyle name="Input 2 2 3 2 9 6" xfId="7457"/>
    <cellStyle name="Input 2 2 3 2 9 6 2" xfId="7458"/>
    <cellStyle name="Input 2 2 3 2 9 6 3" xfId="7459"/>
    <cellStyle name="Input 2 2 3 2 9 7" xfId="7460"/>
    <cellStyle name="Input 2 2 3 2 9 8" xfId="7461"/>
    <cellStyle name="Input 2 2 3 3" xfId="7462"/>
    <cellStyle name="Input 2 2 3 3 10" xfId="7463"/>
    <cellStyle name="Input 2 2 3 3 11" xfId="7464"/>
    <cellStyle name="Input 2 2 3 3 2" xfId="7465"/>
    <cellStyle name="Input 2 2 3 3 2 2" xfId="7466"/>
    <cellStyle name="Input 2 2 3 3 2 3" xfId="7467"/>
    <cellStyle name="Input 2 2 3 3 2 4" xfId="7468"/>
    <cellStyle name="Input 2 2 3 3 3" xfId="7469"/>
    <cellStyle name="Input 2 2 3 3 3 2" xfId="7470"/>
    <cellStyle name="Input 2 2 3 3 3 3" xfId="7471"/>
    <cellStyle name="Input 2 2 3 3 3 4" xfId="7472"/>
    <cellStyle name="Input 2 2 3 3 4" xfId="7473"/>
    <cellStyle name="Input 2 2 3 3 4 2" xfId="7474"/>
    <cellStyle name="Input 2 2 3 3 4 3" xfId="7475"/>
    <cellStyle name="Input 2 2 3 3 4 4" xfId="7476"/>
    <cellStyle name="Input 2 2 3 3 5" xfId="7477"/>
    <cellStyle name="Input 2 2 3 3 5 2" xfId="7478"/>
    <cellStyle name="Input 2 2 3 3 5 3" xfId="7479"/>
    <cellStyle name="Input 2 2 3 3 5 4" xfId="7480"/>
    <cellStyle name="Input 2 2 3 3 6" xfId="7481"/>
    <cellStyle name="Input 2 2 3 3 6 2" xfId="7482"/>
    <cellStyle name="Input 2 2 3 3 6 3" xfId="7483"/>
    <cellStyle name="Input 2 2 3 3 6 4" xfId="7484"/>
    <cellStyle name="Input 2 2 3 3 7" xfId="7485"/>
    <cellStyle name="Input 2 2 3 3 8" xfId="7486"/>
    <cellStyle name="Input 2 2 3 3 9" xfId="7487"/>
    <cellStyle name="Input 2 2 3 4" xfId="7488"/>
    <cellStyle name="Input 2 2 3 4 10" xfId="7489"/>
    <cellStyle name="Input 2 2 3 4 2" xfId="7490"/>
    <cellStyle name="Input 2 2 3 4 2 2" xfId="7491"/>
    <cellStyle name="Input 2 2 3 4 2 3" xfId="7492"/>
    <cellStyle name="Input 2 2 3 4 2 4" xfId="7493"/>
    <cellStyle name="Input 2 2 3 4 3" xfId="7494"/>
    <cellStyle name="Input 2 2 3 4 3 2" xfId="7495"/>
    <cellStyle name="Input 2 2 3 4 3 3" xfId="7496"/>
    <cellStyle name="Input 2 2 3 4 3 4" xfId="7497"/>
    <cellStyle name="Input 2 2 3 4 4" xfId="7498"/>
    <cellStyle name="Input 2 2 3 4 4 2" xfId="7499"/>
    <cellStyle name="Input 2 2 3 4 4 3" xfId="7500"/>
    <cellStyle name="Input 2 2 3 4 4 4" xfId="7501"/>
    <cellStyle name="Input 2 2 3 4 5" xfId="7502"/>
    <cellStyle name="Input 2 2 3 4 5 2" xfId="7503"/>
    <cellStyle name="Input 2 2 3 4 5 3" xfId="7504"/>
    <cellStyle name="Input 2 2 3 4 5 4" xfId="7505"/>
    <cellStyle name="Input 2 2 3 4 6" xfId="7506"/>
    <cellStyle name="Input 2 2 3 4 6 2" xfId="7507"/>
    <cellStyle name="Input 2 2 3 4 6 3" xfId="7508"/>
    <cellStyle name="Input 2 2 3 4 6 4" xfId="7509"/>
    <cellStyle name="Input 2 2 3 4 7" xfId="7510"/>
    <cellStyle name="Input 2 2 3 4 8" xfId="7511"/>
    <cellStyle name="Input 2 2 3 4 9" xfId="7512"/>
    <cellStyle name="Input 2 2 3 5" xfId="7513"/>
    <cellStyle name="Input 2 2 3 5 2" xfId="7514"/>
    <cellStyle name="Input 2 2 3 5 2 2" xfId="7515"/>
    <cellStyle name="Input 2 2 3 5 2 3" xfId="7516"/>
    <cellStyle name="Input 2 2 3 5 3" xfId="7517"/>
    <cellStyle name="Input 2 2 3 5 3 2" xfId="7518"/>
    <cellStyle name="Input 2 2 3 5 3 3" xfId="7519"/>
    <cellStyle name="Input 2 2 3 5 4" xfId="7520"/>
    <cellStyle name="Input 2 2 3 5 4 2" xfId="7521"/>
    <cellStyle name="Input 2 2 3 5 4 3" xfId="7522"/>
    <cellStyle name="Input 2 2 3 5 5" xfId="7523"/>
    <cellStyle name="Input 2 2 3 5 5 2" xfId="7524"/>
    <cellStyle name="Input 2 2 3 5 5 3" xfId="7525"/>
    <cellStyle name="Input 2 2 3 5 6" xfId="7526"/>
    <cellStyle name="Input 2 2 3 5 6 2" xfId="7527"/>
    <cellStyle name="Input 2 2 3 5 6 3" xfId="7528"/>
    <cellStyle name="Input 2 2 3 5 7" xfId="7529"/>
    <cellStyle name="Input 2 2 3 5 8" xfId="7530"/>
    <cellStyle name="Input 2 2 3 5 9" xfId="7531"/>
    <cellStyle name="Input 2 2 3 6" xfId="7532"/>
    <cellStyle name="Input 2 2 3 6 2" xfId="7533"/>
    <cellStyle name="Input 2 2 3 6 2 2" xfId="7534"/>
    <cellStyle name="Input 2 2 3 6 2 3" xfId="7535"/>
    <cellStyle name="Input 2 2 3 6 3" xfId="7536"/>
    <cellStyle name="Input 2 2 3 6 3 2" xfId="7537"/>
    <cellStyle name="Input 2 2 3 6 3 3" xfId="7538"/>
    <cellStyle name="Input 2 2 3 6 4" xfId="7539"/>
    <cellStyle name="Input 2 2 3 6 4 2" xfId="7540"/>
    <cellStyle name="Input 2 2 3 6 4 3" xfId="7541"/>
    <cellStyle name="Input 2 2 3 6 5" xfId="7542"/>
    <cellStyle name="Input 2 2 3 6 5 2" xfId="7543"/>
    <cellStyle name="Input 2 2 3 6 5 3" xfId="7544"/>
    <cellStyle name="Input 2 2 3 6 6" xfId="7545"/>
    <cellStyle name="Input 2 2 3 6 6 2" xfId="7546"/>
    <cellStyle name="Input 2 2 3 6 6 3" xfId="7547"/>
    <cellStyle name="Input 2 2 3 6 7" xfId="7548"/>
    <cellStyle name="Input 2 2 3 6 8" xfId="7549"/>
    <cellStyle name="Input 2 2 3 6 9" xfId="7550"/>
    <cellStyle name="Input 2 2 3 7" xfId="7551"/>
    <cellStyle name="Input 2 2 3 7 2" xfId="7552"/>
    <cellStyle name="Input 2 2 3 7 2 2" xfId="7553"/>
    <cellStyle name="Input 2 2 3 7 2 3" xfId="7554"/>
    <cellStyle name="Input 2 2 3 7 3" xfId="7555"/>
    <cellStyle name="Input 2 2 3 7 3 2" xfId="7556"/>
    <cellStyle name="Input 2 2 3 7 3 3" xfId="7557"/>
    <cellStyle name="Input 2 2 3 7 4" xfId="7558"/>
    <cellStyle name="Input 2 2 3 7 4 2" xfId="7559"/>
    <cellStyle name="Input 2 2 3 7 4 3" xfId="7560"/>
    <cellStyle name="Input 2 2 3 7 5" xfId="7561"/>
    <cellStyle name="Input 2 2 3 7 5 2" xfId="7562"/>
    <cellStyle name="Input 2 2 3 7 5 3" xfId="7563"/>
    <cellStyle name="Input 2 2 3 7 6" xfId="7564"/>
    <cellStyle name="Input 2 2 3 7 6 2" xfId="7565"/>
    <cellStyle name="Input 2 2 3 7 6 3" xfId="7566"/>
    <cellStyle name="Input 2 2 3 7 7" xfId="7567"/>
    <cellStyle name="Input 2 2 3 7 8" xfId="7568"/>
    <cellStyle name="Input 2 2 3 7 9" xfId="7569"/>
    <cellStyle name="Input 2 2 3 8" xfId="7570"/>
    <cellStyle name="Input 2 2 3 8 2" xfId="7571"/>
    <cellStyle name="Input 2 2 3 8 2 2" xfId="7572"/>
    <cellStyle name="Input 2 2 3 8 2 3" xfId="7573"/>
    <cellStyle name="Input 2 2 3 8 3" xfId="7574"/>
    <cellStyle name="Input 2 2 3 8 3 2" xfId="7575"/>
    <cellStyle name="Input 2 2 3 8 3 3" xfId="7576"/>
    <cellStyle name="Input 2 2 3 8 4" xfId="7577"/>
    <cellStyle name="Input 2 2 3 8 4 2" xfId="7578"/>
    <cellStyle name="Input 2 2 3 8 4 3" xfId="7579"/>
    <cellStyle name="Input 2 2 3 8 5" xfId="7580"/>
    <cellStyle name="Input 2 2 3 8 5 2" xfId="7581"/>
    <cellStyle name="Input 2 2 3 8 5 3" xfId="7582"/>
    <cellStyle name="Input 2 2 3 8 6" xfId="7583"/>
    <cellStyle name="Input 2 2 3 8 6 2" xfId="7584"/>
    <cellStyle name="Input 2 2 3 8 6 3" xfId="7585"/>
    <cellStyle name="Input 2 2 3 8 7" xfId="7586"/>
    <cellStyle name="Input 2 2 3 8 8" xfId="7587"/>
    <cellStyle name="Input 2 2 3 8 9" xfId="7588"/>
    <cellStyle name="Input 2 2 3 9" xfId="7589"/>
    <cellStyle name="Input 2 2 3 9 2" xfId="7590"/>
    <cellStyle name="Input 2 2 3 9 2 2" xfId="7591"/>
    <cellStyle name="Input 2 2 3 9 2 3" xfId="7592"/>
    <cellStyle name="Input 2 2 3 9 3" xfId="7593"/>
    <cellStyle name="Input 2 2 3 9 3 2" xfId="7594"/>
    <cellStyle name="Input 2 2 3 9 3 3" xfId="7595"/>
    <cellStyle name="Input 2 2 3 9 4" xfId="7596"/>
    <cellStyle name="Input 2 2 3 9 4 2" xfId="7597"/>
    <cellStyle name="Input 2 2 3 9 4 3" xfId="7598"/>
    <cellStyle name="Input 2 2 3 9 5" xfId="7599"/>
    <cellStyle name="Input 2 2 3 9 5 2" xfId="7600"/>
    <cellStyle name="Input 2 2 3 9 5 3" xfId="7601"/>
    <cellStyle name="Input 2 2 3 9 6" xfId="7602"/>
    <cellStyle name="Input 2 2 3 9 6 2" xfId="7603"/>
    <cellStyle name="Input 2 2 3 9 6 3" xfId="7604"/>
    <cellStyle name="Input 2 2 3 9 7" xfId="7605"/>
    <cellStyle name="Input 2 2 3 9 8" xfId="7606"/>
    <cellStyle name="Input 2 2 3 9 9" xfId="7607"/>
    <cellStyle name="Input 2 2 4" xfId="7608"/>
    <cellStyle name="Input 2 2 4 10" xfId="7609"/>
    <cellStyle name="Input 2 2 4 10 2" xfId="7610"/>
    <cellStyle name="Input 2 2 4 10 2 2" xfId="7611"/>
    <cellStyle name="Input 2 2 4 10 2 3" xfId="7612"/>
    <cellStyle name="Input 2 2 4 10 3" xfId="7613"/>
    <cellStyle name="Input 2 2 4 10 3 2" xfId="7614"/>
    <cellStyle name="Input 2 2 4 10 3 3" xfId="7615"/>
    <cellStyle name="Input 2 2 4 10 4" xfId="7616"/>
    <cellStyle name="Input 2 2 4 10 4 2" xfId="7617"/>
    <cellStyle name="Input 2 2 4 10 4 3" xfId="7618"/>
    <cellStyle name="Input 2 2 4 10 5" xfId="7619"/>
    <cellStyle name="Input 2 2 4 10 5 2" xfId="7620"/>
    <cellStyle name="Input 2 2 4 10 5 3" xfId="7621"/>
    <cellStyle name="Input 2 2 4 10 6" xfId="7622"/>
    <cellStyle name="Input 2 2 4 10 6 2" xfId="7623"/>
    <cellStyle name="Input 2 2 4 10 6 3" xfId="7624"/>
    <cellStyle name="Input 2 2 4 10 7" xfId="7625"/>
    <cellStyle name="Input 2 2 4 10 8" xfId="7626"/>
    <cellStyle name="Input 2 2 4 11" xfId="7627"/>
    <cellStyle name="Input 2 2 4 11 2" xfId="7628"/>
    <cellStyle name="Input 2 2 4 11 2 2" xfId="7629"/>
    <cellStyle name="Input 2 2 4 11 2 3" xfId="7630"/>
    <cellStyle name="Input 2 2 4 11 3" xfId="7631"/>
    <cellStyle name="Input 2 2 4 11 3 2" xfId="7632"/>
    <cellStyle name="Input 2 2 4 11 3 3" xfId="7633"/>
    <cellStyle name="Input 2 2 4 11 4" xfId="7634"/>
    <cellStyle name="Input 2 2 4 11 4 2" xfId="7635"/>
    <cellStyle name="Input 2 2 4 11 4 3" xfId="7636"/>
    <cellStyle name="Input 2 2 4 11 5" xfId="7637"/>
    <cellStyle name="Input 2 2 4 11 5 2" xfId="7638"/>
    <cellStyle name="Input 2 2 4 11 5 3" xfId="7639"/>
    <cellStyle name="Input 2 2 4 11 6" xfId="7640"/>
    <cellStyle name="Input 2 2 4 11 6 2" xfId="7641"/>
    <cellStyle name="Input 2 2 4 11 6 3" xfId="7642"/>
    <cellStyle name="Input 2 2 4 11 7" xfId="7643"/>
    <cellStyle name="Input 2 2 4 11 8" xfId="7644"/>
    <cellStyle name="Input 2 2 4 12" xfId="7645"/>
    <cellStyle name="Input 2 2 4 12 2" xfId="7646"/>
    <cellStyle name="Input 2 2 4 12 2 2" xfId="7647"/>
    <cellStyle name="Input 2 2 4 12 2 3" xfId="7648"/>
    <cellStyle name="Input 2 2 4 12 3" xfId="7649"/>
    <cellStyle name="Input 2 2 4 12 3 2" xfId="7650"/>
    <cellStyle name="Input 2 2 4 12 3 3" xfId="7651"/>
    <cellStyle name="Input 2 2 4 12 4" xfId="7652"/>
    <cellStyle name="Input 2 2 4 12 4 2" xfId="7653"/>
    <cellStyle name="Input 2 2 4 12 4 3" xfId="7654"/>
    <cellStyle name="Input 2 2 4 12 5" xfId="7655"/>
    <cellStyle name="Input 2 2 4 12 5 2" xfId="7656"/>
    <cellStyle name="Input 2 2 4 12 5 3" xfId="7657"/>
    <cellStyle name="Input 2 2 4 12 6" xfId="7658"/>
    <cellStyle name="Input 2 2 4 12 6 2" xfId="7659"/>
    <cellStyle name="Input 2 2 4 12 6 3" xfId="7660"/>
    <cellStyle name="Input 2 2 4 12 7" xfId="7661"/>
    <cellStyle name="Input 2 2 4 12 8" xfId="7662"/>
    <cellStyle name="Input 2 2 4 13" xfId="7663"/>
    <cellStyle name="Input 2 2 4 13 2" xfId="7664"/>
    <cellStyle name="Input 2 2 4 13 2 2" xfId="7665"/>
    <cellStyle name="Input 2 2 4 13 2 3" xfId="7666"/>
    <cellStyle name="Input 2 2 4 13 3" xfId="7667"/>
    <cellStyle name="Input 2 2 4 13 3 2" xfId="7668"/>
    <cellStyle name="Input 2 2 4 13 3 3" xfId="7669"/>
    <cellStyle name="Input 2 2 4 13 4" xfId="7670"/>
    <cellStyle name="Input 2 2 4 13 4 2" xfId="7671"/>
    <cellStyle name="Input 2 2 4 13 4 3" xfId="7672"/>
    <cellStyle name="Input 2 2 4 13 5" xfId="7673"/>
    <cellStyle name="Input 2 2 4 13 5 2" xfId="7674"/>
    <cellStyle name="Input 2 2 4 13 5 3" xfId="7675"/>
    <cellStyle name="Input 2 2 4 13 6" xfId="7676"/>
    <cellStyle name="Input 2 2 4 13 6 2" xfId="7677"/>
    <cellStyle name="Input 2 2 4 13 6 3" xfId="7678"/>
    <cellStyle name="Input 2 2 4 13 7" xfId="7679"/>
    <cellStyle name="Input 2 2 4 13 8" xfId="7680"/>
    <cellStyle name="Input 2 2 4 14" xfId="7681"/>
    <cellStyle name="Input 2 2 4 14 2" xfId="7682"/>
    <cellStyle name="Input 2 2 4 14 2 2" xfId="7683"/>
    <cellStyle name="Input 2 2 4 14 2 3" xfId="7684"/>
    <cellStyle name="Input 2 2 4 14 3" xfId="7685"/>
    <cellStyle name="Input 2 2 4 14 3 2" xfId="7686"/>
    <cellStyle name="Input 2 2 4 14 3 3" xfId="7687"/>
    <cellStyle name="Input 2 2 4 14 4" xfId="7688"/>
    <cellStyle name="Input 2 2 4 14 4 2" xfId="7689"/>
    <cellStyle name="Input 2 2 4 14 4 3" xfId="7690"/>
    <cellStyle name="Input 2 2 4 14 5" xfId="7691"/>
    <cellStyle name="Input 2 2 4 14 5 2" xfId="7692"/>
    <cellStyle name="Input 2 2 4 14 5 3" xfId="7693"/>
    <cellStyle name="Input 2 2 4 14 6" xfId="7694"/>
    <cellStyle name="Input 2 2 4 14 6 2" xfId="7695"/>
    <cellStyle name="Input 2 2 4 14 6 3" xfId="7696"/>
    <cellStyle name="Input 2 2 4 14 7" xfId="7697"/>
    <cellStyle name="Input 2 2 4 14 8" xfId="7698"/>
    <cellStyle name="Input 2 2 4 15" xfId="7699"/>
    <cellStyle name="Input 2 2 4 15 2" xfId="7700"/>
    <cellStyle name="Input 2 2 4 15 3" xfId="7701"/>
    <cellStyle name="Input 2 2 4 16" xfId="7702"/>
    <cellStyle name="Input 2 2 4 2" xfId="7703"/>
    <cellStyle name="Input 2 2 4 2 2" xfId="7704"/>
    <cellStyle name="Input 2 2 4 2 2 2" xfId="7705"/>
    <cellStyle name="Input 2 2 4 2 2 3" xfId="7706"/>
    <cellStyle name="Input 2 2 4 2 3" xfId="7707"/>
    <cellStyle name="Input 2 2 4 2 3 2" xfId="7708"/>
    <cellStyle name="Input 2 2 4 2 3 3" xfId="7709"/>
    <cellStyle name="Input 2 2 4 2 4" xfId="7710"/>
    <cellStyle name="Input 2 2 4 2 4 2" xfId="7711"/>
    <cellStyle name="Input 2 2 4 2 4 3" xfId="7712"/>
    <cellStyle name="Input 2 2 4 2 5" xfId="7713"/>
    <cellStyle name="Input 2 2 4 2 5 2" xfId="7714"/>
    <cellStyle name="Input 2 2 4 2 5 3" xfId="7715"/>
    <cellStyle name="Input 2 2 4 2 6" xfId="7716"/>
    <cellStyle name="Input 2 2 4 2 6 2" xfId="7717"/>
    <cellStyle name="Input 2 2 4 2 6 3" xfId="7718"/>
    <cellStyle name="Input 2 2 4 2 7" xfId="7719"/>
    <cellStyle name="Input 2 2 4 2 8" xfId="7720"/>
    <cellStyle name="Input 2 2 4 2 9" xfId="7721"/>
    <cellStyle name="Input 2 2 4 3" xfId="7722"/>
    <cellStyle name="Input 2 2 4 3 2" xfId="7723"/>
    <cellStyle name="Input 2 2 4 3 2 2" xfId="7724"/>
    <cellStyle name="Input 2 2 4 3 2 3" xfId="7725"/>
    <cellStyle name="Input 2 2 4 3 3" xfId="7726"/>
    <cellStyle name="Input 2 2 4 3 3 2" xfId="7727"/>
    <cellStyle name="Input 2 2 4 3 3 3" xfId="7728"/>
    <cellStyle name="Input 2 2 4 3 4" xfId="7729"/>
    <cellStyle name="Input 2 2 4 3 4 2" xfId="7730"/>
    <cellStyle name="Input 2 2 4 3 4 3" xfId="7731"/>
    <cellStyle name="Input 2 2 4 3 5" xfId="7732"/>
    <cellStyle name="Input 2 2 4 3 5 2" xfId="7733"/>
    <cellStyle name="Input 2 2 4 3 5 3" xfId="7734"/>
    <cellStyle name="Input 2 2 4 3 6" xfId="7735"/>
    <cellStyle name="Input 2 2 4 3 6 2" xfId="7736"/>
    <cellStyle name="Input 2 2 4 3 6 3" xfId="7737"/>
    <cellStyle name="Input 2 2 4 3 7" xfId="7738"/>
    <cellStyle name="Input 2 2 4 3 8" xfId="7739"/>
    <cellStyle name="Input 2 2 4 3 9" xfId="7740"/>
    <cellStyle name="Input 2 2 4 4" xfId="7741"/>
    <cellStyle name="Input 2 2 4 4 2" xfId="7742"/>
    <cellStyle name="Input 2 2 4 4 2 2" xfId="7743"/>
    <cellStyle name="Input 2 2 4 4 2 3" xfId="7744"/>
    <cellStyle name="Input 2 2 4 4 3" xfId="7745"/>
    <cellStyle name="Input 2 2 4 4 3 2" xfId="7746"/>
    <cellStyle name="Input 2 2 4 4 3 3" xfId="7747"/>
    <cellStyle name="Input 2 2 4 4 4" xfId="7748"/>
    <cellStyle name="Input 2 2 4 4 4 2" xfId="7749"/>
    <cellStyle name="Input 2 2 4 4 4 3" xfId="7750"/>
    <cellStyle name="Input 2 2 4 4 5" xfId="7751"/>
    <cellStyle name="Input 2 2 4 4 5 2" xfId="7752"/>
    <cellStyle name="Input 2 2 4 4 5 3" xfId="7753"/>
    <cellStyle name="Input 2 2 4 4 6" xfId="7754"/>
    <cellStyle name="Input 2 2 4 4 6 2" xfId="7755"/>
    <cellStyle name="Input 2 2 4 4 6 3" xfId="7756"/>
    <cellStyle name="Input 2 2 4 4 7" xfId="7757"/>
    <cellStyle name="Input 2 2 4 4 8" xfId="7758"/>
    <cellStyle name="Input 2 2 4 4 9" xfId="7759"/>
    <cellStyle name="Input 2 2 4 5" xfId="7760"/>
    <cellStyle name="Input 2 2 4 5 2" xfId="7761"/>
    <cellStyle name="Input 2 2 4 5 2 2" xfId="7762"/>
    <cellStyle name="Input 2 2 4 5 2 3" xfId="7763"/>
    <cellStyle name="Input 2 2 4 5 3" xfId="7764"/>
    <cellStyle name="Input 2 2 4 5 3 2" xfId="7765"/>
    <cellStyle name="Input 2 2 4 5 3 3" xfId="7766"/>
    <cellStyle name="Input 2 2 4 5 4" xfId="7767"/>
    <cellStyle name="Input 2 2 4 5 4 2" xfId="7768"/>
    <cellStyle name="Input 2 2 4 5 4 3" xfId="7769"/>
    <cellStyle name="Input 2 2 4 5 5" xfId="7770"/>
    <cellStyle name="Input 2 2 4 5 5 2" xfId="7771"/>
    <cellStyle name="Input 2 2 4 5 5 3" xfId="7772"/>
    <cellStyle name="Input 2 2 4 5 6" xfId="7773"/>
    <cellStyle name="Input 2 2 4 5 6 2" xfId="7774"/>
    <cellStyle name="Input 2 2 4 5 6 3" xfId="7775"/>
    <cellStyle name="Input 2 2 4 5 7" xfId="7776"/>
    <cellStyle name="Input 2 2 4 5 8" xfId="7777"/>
    <cellStyle name="Input 2 2 4 5 9" xfId="7778"/>
    <cellStyle name="Input 2 2 4 6" xfId="7779"/>
    <cellStyle name="Input 2 2 4 6 2" xfId="7780"/>
    <cellStyle name="Input 2 2 4 6 2 2" xfId="7781"/>
    <cellStyle name="Input 2 2 4 6 2 3" xfId="7782"/>
    <cellStyle name="Input 2 2 4 6 3" xfId="7783"/>
    <cellStyle name="Input 2 2 4 6 3 2" xfId="7784"/>
    <cellStyle name="Input 2 2 4 6 3 3" xfId="7785"/>
    <cellStyle name="Input 2 2 4 6 4" xfId="7786"/>
    <cellStyle name="Input 2 2 4 6 4 2" xfId="7787"/>
    <cellStyle name="Input 2 2 4 6 4 3" xfId="7788"/>
    <cellStyle name="Input 2 2 4 6 5" xfId="7789"/>
    <cellStyle name="Input 2 2 4 6 5 2" xfId="7790"/>
    <cellStyle name="Input 2 2 4 6 5 3" xfId="7791"/>
    <cellStyle name="Input 2 2 4 6 6" xfId="7792"/>
    <cellStyle name="Input 2 2 4 6 6 2" xfId="7793"/>
    <cellStyle name="Input 2 2 4 6 6 3" xfId="7794"/>
    <cellStyle name="Input 2 2 4 6 7" xfId="7795"/>
    <cellStyle name="Input 2 2 4 6 8" xfId="7796"/>
    <cellStyle name="Input 2 2 4 6 9" xfId="7797"/>
    <cellStyle name="Input 2 2 4 7" xfId="7798"/>
    <cellStyle name="Input 2 2 4 7 2" xfId="7799"/>
    <cellStyle name="Input 2 2 4 7 2 2" xfId="7800"/>
    <cellStyle name="Input 2 2 4 7 2 3" xfId="7801"/>
    <cellStyle name="Input 2 2 4 7 3" xfId="7802"/>
    <cellStyle name="Input 2 2 4 7 3 2" xfId="7803"/>
    <cellStyle name="Input 2 2 4 7 3 3" xfId="7804"/>
    <cellStyle name="Input 2 2 4 7 4" xfId="7805"/>
    <cellStyle name="Input 2 2 4 7 4 2" xfId="7806"/>
    <cellStyle name="Input 2 2 4 7 4 3" xfId="7807"/>
    <cellStyle name="Input 2 2 4 7 5" xfId="7808"/>
    <cellStyle name="Input 2 2 4 7 5 2" xfId="7809"/>
    <cellStyle name="Input 2 2 4 7 5 3" xfId="7810"/>
    <cellStyle name="Input 2 2 4 7 6" xfId="7811"/>
    <cellStyle name="Input 2 2 4 7 6 2" xfId="7812"/>
    <cellStyle name="Input 2 2 4 7 6 3" xfId="7813"/>
    <cellStyle name="Input 2 2 4 7 7" xfId="7814"/>
    <cellStyle name="Input 2 2 4 7 8" xfId="7815"/>
    <cellStyle name="Input 2 2 4 7 9" xfId="7816"/>
    <cellStyle name="Input 2 2 4 8" xfId="7817"/>
    <cellStyle name="Input 2 2 4 8 2" xfId="7818"/>
    <cellStyle name="Input 2 2 4 8 2 2" xfId="7819"/>
    <cellStyle name="Input 2 2 4 8 2 3" xfId="7820"/>
    <cellStyle name="Input 2 2 4 8 3" xfId="7821"/>
    <cellStyle name="Input 2 2 4 8 3 2" xfId="7822"/>
    <cellStyle name="Input 2 2 4 8 3 3" xfId="7823"/>
    <cellStyle name="Input 2 2 4 8 4" xfId="7824"/>
    <cellStyle name="Input 2 2 4 8 4 2" xfId="7825"/>
    <cellStyle name="Input 2 2 4 8 4 3" xfId="7826"/>
    <cellStyle name="Input 2 2 4 8 5" xfId="7827"/>
    <cellStyle name="Input 2 2 4 8 5 2" xfId="7828"/>
    <cellStyle name="Input 2 2 4 8 5 3" xfId="7829"/>
    <cellStyle name="Input 2 2 4 8 6" xfId="7830"/>
    <cellStyle name="Input 2 2 4 8 6 2" xfId="7831"/>
    <cellStyle name="Input 2 2 4 8 6 3" xfId="7832"/>
    <cellStyle name="Input 2 2 4 8 7" xfId="7833"/>
    <cellStyle name="Input 2 2 4 8 8" xfId="7834"/>
    <cellStyle name="Input 2 2 4 8 9" xfId="7835"/>
    <cellStyle name="Input 2 2 4 9" xfId="7836"/>
    <cellStyle name="Input 2 2 4 9 2" xfId="7837"/>
    <cellStyle name="Input 2 2 4 9 2 2" xfId="7838"/>
    <cellStyle name="Input 2 2 4 9 2 3" xfId="7839"/>
    <cellStyle name="Input 2 2 4 9 3" xfId="7840"/>
    <cellStyle name="Input 2 2 4 9 3 2" xfId="7841"/>
    <cellStyle name="Input 2 2 4 9 3 3" xfId="7842"/>
    <cellStyle name="Input 2 2 4 9 4" xfId="7843"/>
    <cellStyle name="Input 2 2 4 9 4 2" xfId="7844"/>
    <cellStyle name="Input 2 2 4 9 4 3" xfId="7845"/>
    <cellStyle name="Input 2 2 4 9 5" xfId="7846"/>
    <cellStyle name="Input 2 2 4 9 5 2" xfId="7847"/>
    <cellStyle name="Input 2 2 4 9 5 3" xfId="7848"/>
    <cellStyle name="Input 2 2 4 9 6" xfId="7849"/>
    <cellStyle name="Input 2 2 4 9 6 2" xfId="7850"/>
    <cellStyle name="Input 2 2 4 9 6 3" xfId="7851"/>
    <cellStyle name="Input 2 2 4 9 7" xfId="7852"/>
    <cellStyle name="Input 2 2 4 9 8" xfId="7853"/>
    <cellStyle name="Input 2 2 5" xfId="7854"/>
    <cellStyle name="Input 2 2 5 10" xfId="7855"/>
    <cellStyle name="Input 2 2 5 11" xfId="7856"/>
    <cellStyle name="Input 2 2 5 2" xfId="7857"/>
    <cellStyle name="Input 2 2 5 2 2" xfId="7858"/>
    <cellStyle name="Input 2 2 5 2 3" xfId="7859"/>
    <cellStyle name="Input 2 2 5 2 4" xfId="7860"/>
    <cellStyle name="Input 2 2 5 3" xfId="7861"/>
    <cellStyle name="Input 2 2 5 3 2" xfId="7862"/>
    <cellStyle name="Input 2 2 5 3 3" xfId="7863"/>
    <cellStyle name="Input 2 2 5 3 4" xfId="7864"/>
    <cellStyle name="Input 2 2 5 4" xfId="7865"/>
    <cellStyle name="Input 2 2 5 4 2" xfId="7866"/>
    <cellStyle name="Input 2 2 5 4 3" xfId="7867"/>
    <cellStyle name="Input 2 2 5 4 4" xfId="7868"/>
    <cellStyle name="Input 2 2 5 5" xfId="7869"/>
    <cellStyle name="Input 2 2 5 5 2" xfId="7870"/>
    <cellStyle name="Input 2 2 5 5 3" xfId="7871"/>
    <cellStyle name="Input 2 2 5 5 4" xfId="7872"/>
    <cellStyle name="Input 2 2 5 6" xfId="7873"/>
    <cellStyle name="Input 2 2 5 6 2" xfId="7874"/>
    <cellStyle name="Input 2 2 5 6 3" xfId="7875"/>
    <cellStyle name="Input 2 2 5 6 4" xfId="7876"/>
    <cellStyle name="Input 2 2 5 7" xfId="7877"/>
    <cellStyle name="Input 2 2 5 8" xfId="7878"/>
    <cellStyle name="Input 2 2 5 9" xfId="7879"/>
    <cellStyle name="Input 2 2 6" xfId="7880"/>
    <cellStyle name="Input 2 2 6 10" xfId="7881"/>
    <cellStyle name="Input 2 2 6 2" xfId="7882"/>
    <cellStyle name="Input 2 2 6 2 2" xfId="7883"/>
    <cellStyle name="Input 2 2 6 2 3" xfId="7884"/>
    <cellStyle name="Input 2 2 6 2 4" xfId="7885"/>
    <cellStyle name="Input 2 2 6 3" xfId="7886"/>
    <cellStyle name="Input 2 2 6 3 2" xfId="7887"/>
    <cellStyle name="Input 2 2 6 3 3" xfId="7888"/>
    <cellStyle name="Input 2 2 6 3 4" xfId="7889"/>
    <cellStyle name="Input 2 2 6 4" xfId="7890"/>
    <cellStyle name="Input 2 2 6 4 2" xfId="7891"/>
    <cellStyle name="Input 2 2 6 4 3" xfId="7892"/>
    <cellStyle name="Input 2 2 6 4 4" xfId="7893"/>
    <cellStyle name="Input 2 2 6 5" xfId="7894"/>
    <cellStyle name="Input 2 2 6 5 2" xfId="7895"/>
    <cellStyle name="Input 2 2 6 5 3" xfId="7896"/>
    <cellStyle name="Input 2 2 6 5 4" xfId="7897"/>
    <cellStyle name="Input 2 2 6 6" xfId="7898"/>
    <cellStyle name="Input 2 2 6 6 2" xfId="7899"/>
    <cellStyle name="Input 2 2 6 6 3" xfId="7900"/>
    <cellStyle name="Input 2 2 6 6 4" xfId="7901"/>
    <cellStyle name="Input 2 2 6 7" xfId="7902"/>
    <cellStyle name="Input 2 2 6 8" xfId="7903"/>
    <cellStyle name="Input 2 2 6 9" xfId="7904"/>
    <cellStyle name="Input 2 2 7" xfId="7905"/>
    <cellStyle name="Input 2 2 7 2" xfId="7906"/>
    <cellStyle name="Input 2 2 7 2 2" xfId="7907"/>
    <cellStyle name="Input 2 2 7 2 3" xfId="7908"/>
    <cellStyle name="Input 2 2 7 3" xfId="7909"/>
    <cellStyle name="Input 2 2 7 3 2" xfId="7910"/>
    <cellStyle name="Input 2 2 7 3 3" xfId="7911"/>
    <cellStyle name="Input 2 2 7 4" xfId="7912"/>
    <cellStyle name="Input 2 2 7 4 2" xfId="7913"/>
    <cellStyle name="Input 2 2 7 4 3" xfId="7914"/>
    <cellStyle name="Input 2 2 7 5" xfId="7915"/>
    <cellStyle name="Input 2 2 7 5 2" xfId="7916"/>
    <cellStyle name="Input 2 2 7 5 3" xfId="7917"/>
    <cellStyle name="Input 2 2 7 6" xfId="7918"/>
    <cellStyle name="Input 2 2 7 6 2" xfId="7919"/>
    <cellStyle name="Input 2 2 7 6 3" xfId="7920"/>
    <cellStyle name="Input 2 2 7 7" xfId="7921"/>
    <cellStyle name="Input 2 2 7 8" xfId="7922"/>
    <cellStyle name="Input 2 2 7 9" xfId="7923"/>
    <cellStyle name="Input 2 2 8" xfId="7924"/>
    <cellStyle name="Input 2 2 8 2" xfId="7925"/>
    <cellStyle name="Input 2 2 8 2 2" xfId="7926"/>
    <cellStyle name="Input 2 2 8 2 3" xfId="7927"/>
    <cellStyle name="Input 2 2 8 3" xfId="7928"/>
    <cellStyle name="Input 2 2 8 3 2" xfId="7929"/>
    <cellStyle name="Input 2 2 8 3 3" xfId="7930"/>
    <cellStyle name="Input 2 2 8 4" xfId="7931"/>
    <cellStyle name="Input 2 2 8 4 2" xfId="7932"/>
    <cellStyle name="Input 2 2 8 4 3" xfId="7933"/>
    <cellStyle name="Input 2 2 8 5" xfId="7934"/>
    <cellStyle name="Input 2 2 8 5 2" xfId="7935"/>
    <cellStyle name="Input 2 2 8 5 3" xfId="7936"/>
    <cellStyle name="Input 2 2 8 6" xfId="7937"/>
    <cellStyle name="Input 2 2 8 6 2" xfId="7938"/>
    <cellStyle name="Input 2 2 8 6 3" xfId="7939"/>
    <cellStyle name="Input 2 2 8 7" xfId="7940"/>
    <cellStyle name="Input 2 2 8 8" xfId="7941"/>
    <cellStyle name="Input 2 2 8 9" xfId="7942"/>
    <cellStyle name="Input 2 2 9" xfId="7943"/>
    <cellStyle name="Input 2 2 9 2" xfId="7944"/>
    <cellStyle name="Input 2 2 9 2 2" xfId="7945"/>
    <cellStyle name="Input 2 2 9 2 3" xfId="7946"/>
    <cellStyle name="Input 2 2 9 3" xfId="7947"/>
    <cellStyle name="Input 2 2 9 3 2" xfId="7948"/>
    <cellStyle name="Input 2 2 9 3 3" xfId="7949"/>
    <cellStyle name="Input 2 2 9 4" xfId="7950"/>
    <cellStyle name="Input 2 2 9 4 2" xfId="7951"/>
    <cellStyle name="Input 2 2 9 4 3" xfId="7952"/>
    <cellStyle name="Input 2 2 9 5" xfId="7953"/>
    <cellStyle name="Input 2 2 9 5 2" xfId="7954"/>
    <cellStyle name="Input 2 2 9 5 3" xfId="7955"/>
    <cellStyle name="Input 2 2 9 6" xfId="7956"/>
    <cellStyle name="Input 2 2 9 6 2" xfId="7957"/>
    <cellStyle name="Input 2 2 9 6 3" xfId="7958"/>
    <cellStyle name="Input 2 2 9 7" xfId="7959"/>
    <cellStyle name="Input 2 2 9 8" xfId="7960"/>
    <cellStyle name="Input 2 2 9 9" xfId="7961"/>
    <cellStyle name="Input 2 20" xfId="7962"/>
    <cellStyle name="Input 2 21" xfId="7963"/>
    <cellStyle name="Input 2 3" xfId="7964"/>
    <cellStyle name="Input 2 3 10" xfId="7965"/>
    <cellStyle name="Input 2 3 10 2" xfId="7966"/>
    <cellStyle name="Input 2 3 10 2 2" xfId="7967"/>
    <cellStyle name="Input 2 3 10 2 3" xfId="7968"/>
    <cellStyle name="Input 2 3 10 3" xfId="7969"/>
    <cellStyle name="Input 2 3 10 3 2" xfId="7970"/>
    <cellStyle name="Input 2 3 10 3 3" xfId="7971"/>
    <cellStyle name="Input 2 3 10 4" xfId="7972"/>
    <cellStyle name="Input 2 3 10 4 2" xfId="7973"/>
    <cellStyle name="Input 2 3 10 4 3" xfId="7974"/>
    <cellStyle name="Input 2 3 10 5" xfId="7975"/>
    <cellStyle name="Input 2 3 10 5 2" xfId="7976"/>
    <cellStyle name="Input 2 3 10 5 3" xfId="7977"/>
    <cellStyle name="Input 2 3 10 6" xfId="7978"/>
    <cellStyle name="Input 2 3 10 6 2" xfId="7979"/>
    <cellStyle name="Input 2 3 10 6 3" xfId="7980"/>
    <cellStyle name="Input 2 3 10 7" xfId="7981"/>
    <cellStyle name="Input 2 3 10 8" xfId="7982"/>
    <cellStyle name="Input 2 3 10 9" xfId="7983"/>
    <cellStyle name="Input 2 3 11" xfId="7984"/>
    <cellStyle name="Input 2 3 11 2" xfId="7985"/>
    <cellStyle name="Input 2 3 11 2 2" xfId="7986"/>
    <cellStyle name="Input 2 3 11 2 3" xfId="7987"/>
    <cellStyle name="Input 2 3 11 3" xfId="7988"/>
    <cellStyle name="Input 2 3 11 3 2" xfId="7989"/>
    <cellStyle name="Input 2 3 11 3 3" xfId="7990"/>
    <cellStyle name="Input 2 3 11 4" xfId="7991"/>
    <cellStyle name="Input 2 3 11 4 2" xfId="7992"/>
    <cellStyle name="Input 2 3 11 4 3" xfId="7993"/>
    <cellStyle name="Input 2 3 11 5" xfId="7994"/>
    <cellStyle name="Input 2 3 11 5 2" xfId="7995"/>
    <cellStyle name="Input 2 3 11 5 3" xfId="7996"/>
    <cellStyle name="Input 2 3 11 6" xfId="7997"/>
    <cellStyle name="Input 2 3 11 6 2" xfId="7998"/>
    <cellStyle name="Input 2 3 11 6 3" xfId="7999"/>
    <cellStyle name="Input 2 3 11 7" xfId="8000"/>
    <cellStyle name="Input 2 3 11 8" xfId="8001"/>
    <cellStyle name="Input 2 3 11 9" xfId="8002"/>
    <cellStyle name="Input 2 3 12" xfId="8003"/>
    <cellStyle name="Input 2 3 12 2" xfId="8004"/>
    <cellStyle name="Input 2 3 12 2 2" xfId="8005"/>
    <cellStyle name="Input 2 3 12 2 3" xfId="8006"/>
    <cellStyle name="Input 2 3 12 3" xfId="8007"/>
    <cellStyle name="Input 2 3 12 3 2" xfId="8008"/>
    <cellStyle name="Input 2 3 12 3 3" xfId="8009"/>
    <cellStyle name="Input 2 3 12 4" xfId="8010"/>
    <cellStyle name="Input 2 3 12 4 2" xfId="8011"/>
    <cellStyle name="Input 2 3 12 4 3" xfId="8012"/>
    <cellStyle name="Input 2 3 12 5" xfId="8013"/>
    <cellStyle name="Input 2 3 12 5 2" xfId="8014"/>
    <cellStyle name="Input 2 3 12 5 3" xfId="8015"/>
    <cellStyle name="Input 2 3 12 6" xfId="8016"/>
    <cellStyle name="Input 2 3 12 6 2" xfId="8017"/>
    <cellStyle name="Input 2 3 12 6 3" xfId="8018"/>
    <cellStyle name="Input 2 3 12 7" xfId="8019"/>
    <cellStyle name="Input 2 3 12 8" xfId="8020"/>
    <cellStyle name="Input 2 3 12 9" xfId="8021"/>
    <cellStyle name="Input 2 3 13" xfId="8022"/>
    <cellStyle name="Input 2 3 13 2" xfId="8023"/>
    <cellStyle name="Input 2 3 13 2 2" xfId="8024"/>
    <cellStyle name="Input 2 3 13 2 3" xfId="8025"/>
    <cellStyle name="Input 2 3 13 3" xfId="8026"/>
    <cellStyle name="Input 2 3 13 3 2" xfId="8027"/>
    <cellStyle name="Input 2 3 13 3 3" xfId="8028"/>
    <cellStyle name="Input 2 3 13 4" xfId="8029"/>
    <cellStyle name="Input 2 3 13 4 2" xfId="8030"/>
    <cellStyle name="Input 2 3 13 4 3" xfId="8031"/>
    <cellStyle name="Input 2 3 13 5" xfId="8032"/>
    <cellStyle name="Input 2 3 13 5 2" xfId="8033"/>
    <cellStyle name="Input 2 3 13 5 3" xfId="8034"/>
    <cellStyle name="Input 2 3 13 6" xfId="8035"/>
    <cellStyle name="Input 2 3 13 6 2" xfId="8036"/>
    <cellStyle name="Input 2 3 13 6 3" xfId="8037"/>
    <cellStyle name="Input 2 3 13 7" xfId="8038"/>
    <cellStyle name="Input 2 3 13 8" xfId="8039"/>
    <cellStyle name="Input 2 3 13 9" xfId="8040"/>
    <cellStyle name="Input 2 3 14" xfId="8041"/>
    <cellStyle name="Input 2 3 14 2" xfId="8042"/>
    <cellStyle name="Input 2 3 14 2 2" xfId="8043"/>
    <cellStyle name="Input 2 3 14 2 3" xfId="8044"/>
    <cellStyle name="Input 2 3 14 3" xfId="8045"/>
    <cellStyle name="Input 2 3 14 3 2" xfId="8046"/>
    <cellStyle name="Input 2 3 14 3 3" xfId="8047"/>
    <cellStyle name="Input 2 3 14 4" xfId="8048"/>
    <cellStyle name="Input 2 3 14 4 2" xfId="8049"/>
    <cellStyle name="Input 2 3 14 4 3" xfId="8050"/>
    <cellStyle name="Input 2 3 14 5" xfId="8051"/>
    <cellStyle name="Input 2 3 14 5 2" xfId="8052"/>
    <cellStyle name="Input 2 3 14 5 3" xfId="8053"/>
    <cellStyle name="Input 2 3 14 6" xfId="8054"/>
    <cellStyle name="Input 2 3 14 6 2" xfId="8055"/>
    <cellStyle name="Input 2 3 14 6 3" xfId="8056"/>
    <cellStyle name="Input 2 3 14 7" xfId="8057"/>
    <cellStyle name="Input 2 3 14 8" xfId="8058"/>
    <cellStyle name="Input 2 3 14 9" xfId="8059"/>
    <cellStyle name="Input 2 3 15" xfId="8060"/>
    <cellStyle name="Input 2 3 15 2" xfId="8061"/>
    <cellStyle name="Input 2 3 15 2 2" xfId="8062"/>
    <cellStyle name="Input 2 3 15 2 3" xfId="8063"/>
    <cellStyle name="Input 2 3 15 3" xfId="8064"/>
    <cellStyle name="Input 2 3 15 3 2" xfId="8065"/>
    <cellStyle name="Input 2 3 15 3 3" xfId="8066"/>
    <cellStyle name="Input 2 3 15 4" xfId="8067"/>
    <cellStyle name="Input 2 3 15 4 2" xfId="8068"/>
    <cellStyle name="Input 2 3 15 4 3" xfId="8069"/>
    <cellStyle name="Input 2 3 15 5" xfId="8070"/>
    <cellStyle name="Input 2 3 15 5 2" xfId="8071"/>
    <cellStyle name="Input 2 3 15 5 3" xfId="8072"/>
    <cellStyle name="Input 2 3 15 6" xfId="8073"/>
    <cellStyle name="Input 2 3 15 6 2" xfId="8074"/>
    <cellStyle name="Input 2 3 15 6 3" xfId="8075"/>
    <cellStyle name="Input 2 3 15 7" xfId="8076"/>
    <cellStyle name="Input 2 3 15 8" xfId="8077"/>
    <cellStyle name="Input 2 3 15 9" xfId="8078"/>
    <cellStyle name="Input 2 3 16" xfId="8079"/>
    <cellStyle name="Input 2 3 17" xfId="8080"/>
    <cellStyle name="Input 2 3 18" xfId="8081"/>
    <cellStyle name="Input 2 3 19" xfId="8082"/>
    <cellStyle name="Input 2 3 2" xfId="8083"/>
    <cellStyle name="Input 2 3 2 10" xfId="8084"/>
    <cellStyle name="Input 2 3 2 10 2" xfId="8085"/>
    <cellStyle name="Input 2 3 2 10 2 2" xfId="8086"/>
    <cellStyle name="Input 2 3 2 10 2 3" xfId="8087"/>
    <cellStyle name="Input 2 3 2 10 3" xfId="8088"/>
    <cellStyle name="Input 2 3 2 10 3 2" xfId="8089"/>
    <cellStyle name="Input 2 3 2 10 3 3" xfId="8090"/>
    <cellStyle name="Input 2 3 2 10 4" xfId="8091"/>
    <cellStyle name="Input 2 3 2 10 4 2" xfId="8092"/>
    <cellStyle name="Input 2 3 2 10 4 3" xfId="8093"/>
    <cellStyle name="Input 2 3 2 10 5" xfId="8094"/>
    <cellStyle name="Input 2 3 2 10 5 2" xfId="8095"/>
    <cellStyle name="Input 2 3 2 10 5 3" xfId="8096"/>
    <cellStyle name="Input 2 3 2 10 6" xfId="8097"/>
    <cellStyle name="Input 2 3 2 10 6 2" xfId="8098"/>
    <cellStyle name="Input 2 3 2 10 6 3" xfId="8099"/>
    <cellStyle name="Input 2 3 2 10 7" xfId="8100"/>
    <cellStyle name="Input 2 3 2 10 8" xfId="8101"/>
    <cellStyle name="Input 2 3 2 10 9" xfId="8102"/>
    <cellStyle name="Input 2 3 2 11" xfId="8103"/>
    <cellStyle name="Input 2 3 2 11 2" xfId="8104"/>
    <cellStyle name="Input 2 3 2 11 2 2" xfId="8105"/>
    <cellStyle name="Input 2 3 2 11 2 3" xfId="8106"/>
    <cellStyle name="Input 2 3 2 11 3" xfId="8107"/>
    <cellStyle name="Input 2 3 2 11 3 2" xfId="8108"/>
    <cellStyle name="Input 2 3 2 11 3 3" xfId="8109"/>
    <cellStyle name="Input 2 3 2 11 4" xfId="8110"/>
    <cellStyle name="Input 2 3 2 11 4 2" xfId="8111"/>
    <cellStyle name="Input 2 3 2 11 4 3" xfId="8112"/>
    <cellStyle name="Input 2 3 2 11 5" xfId="8113"/>
    <cellStyle name="Input 2 3 2 11 5 2" xfId="8114"/>
    <cellStyle name="Input 2 3 2 11 5 3" xfId="8115"/>
    <cellStyle name="Input 2 3 2 11 6" xfId="8116"/>
    <cellStyle name="Input 2 3 2 11 6 2" xfId="8117"/>
    <cellStyle name="Input 2 3 2 11 6 3" xfId="8118"/>
    <cellStyle name="Input 2 3 2 11 7" xfId="8119"/>
    <cellStyle name="Input 2 3 2 11 8" xfId="8120"/>
    <cellStyle name="Input 2 3 2 11 9" xfId="8121"/>
    <cellStyle name="Input 2 3 2 12" xfId="8122"/>
    <cellStyle name="Input 2 3 2 12 2" xfId="8123"/>
    <cellStyle name="Input 2 3 2 12 2 2" xfId="8124"/>
    <cellStyle name="Input 2 3 2 12 2 3" xfId="8125"/>
    <cellStyle name="Input 2 3 2 12 3" xfId="8126"/>
    <cellStyle name="Input 2 3 2 12 3 2" xfId="8127"/>
    <cellStyle name="Input 2 3 2 12 3 3" xfId="8128"/>
    <cellStyle name="Input 2 3 2 12 4" xfId="8129"/>
    <cellStyle name="Input 2 3 2 12 4 2" xfId="8130"/>
    <cellStyle name="Input 2 3 2 12 4 3" xfId="8131"/>
    <cellStyle name="Input 2 3 2 12 5" xfId="8132"/>
    <cellStyle name="Input 2 3 2 12 5 2" xfId="8133"/>
    <cellStyle name="Input 2 3 2 12 5 3" xfId="8134"/>
    <cellStyle name="Input 2 3 2 12 6" xfId="8135"/>
    <cellStyle name="Input 2 3 2 12 6 2" xfId="8136"/>
    <cellStyle name="Input 2 3 2 12 6 3" xfId="8137"/>
    <cellStyle name="Input 2 3 2 12 7" xfId="8138"/>
    <cellStyle name="Input 2 3 2 12 8" xfId="8139"/>
    <cellStyle name="Input 2 3 2 12 9" xfId="8140"/>
    <cellStyle name="Input 2 3 2 13" xfId="8141"/>
    <cellStyle name="Input 2 3 2 13 2" xfId="8142"/>
    <cellStyle name="Input 2 3 2 13 2 2" xfId="8143"/>
    <cellStyle name="Input 2 3 2 13 2 3" xfId="8144"/>
    <cellStyle name="Input 2 3 2 13 3" xfId="8145"/>
    <cellStyle name="Input 2 3 2 13 3 2" xfId="8146"/>
    <cellStyle name="Input 2 3 2 13 3 3" xfId="8147"/>
    <cellStyle name="Input 2 3 2 13 4" xfId="8148"/>
    <cellStyle name="Input 2 3 2 13 4 2" xfId="8149"/>
    <cellStyle name="Input 2 3 2 13 4 3" xfId="8150"/>
    <cellStyle name="Input 2 3 2 13 5" xfId="8151"/>
    <cellStyle name="Input 2 3 2 13 5 2" xfId="8152"/>
    <cellStyle name="Input 2 3 2 13 5 3" xfId="8153"/>
    <cellStyle name="Input 2 3 2 13 6" xfId="8154"/>
    <cellStyle name="Input 2 3 2 13 6 2" xfId="8155"/>
    <cellStyle name="Input 2 3 2 13 6 3" xfId="8156"/>
    <cellStyle name="Input 2 3 2 13 7" xfId="8157"/>
    <cellStyle name="Input 2 3 2 13 8" xfId="8158"/>
    <cellStyle name="Input 2 3 2 13 9" xfId="8159"/>
    <cellStyle name="Input 2 3 2 14" xfId="8160"/>
    <cellStyle name="Input 2 3 2 15" xfId="8161"/>
    <cellStyle name="Input 2 3 2 16" xfId="8162"/>
    <cellStyle name="Input 2 3 2 17" xfId="8163"/>
    <cellStyle name="Input 2 3 2 18" xfId="8164"/>
    <cellStyle name="Input 2 3 2 19" xfId="8165"/>
    <cellStyle name="Input 2 3 2 2" xfId="8166"/>
    <cellStyle name="Input 2 3 2 2 10" xfId="8167"/>
    <cellStyle name="Input 2 3 2 2 10 2" xfId="8168"/>
    <cellStyle name="Input 2 3 2 2 10 2 2" xfId="8169"/>
    <cellStyle name="Input 2 3 2 2 10 2 3" xfId="8170"/>
    <cellStyle name="Input 2 3 2 2 10 3" xfId="8171"/>
    <cellStyle name="Input 2 3 2 2 10 3 2" xfId="8172"/>
    <cellStyle name="Input 2 3 2 2 10 3 3" xfId="8173"/>
    <cellStyle name="Input 2 3 2 2 10 4" xfId="8174"/>
    <cellStyle name="Input 2 3 2 2 10 4 2" xfId="8175"/>
    <cellStyle name="Input 2 3 2 2 10 4 3" xfId="8176"/>
    <cellStyle name="Input 2 3 2 2 10 5" xfId="8177"/>
    <cellStyle name="Input 2 3 2 2 10 5 2" xfId="8178"/>
    <cellStyle name="Input 2 3 2 2 10 5 3" xfId="8179"/>
    <cellStyle name="Input 2 3 2 2 10 6" xfId="8180"/>
    <cellStyle name="Input 2 3 2 2 10 6 2" xfId="8181"/>
    <cellStyle name="Input 2 3 2 2 10 6 3" xfId="8182"/>
    <cellStyle name="Input 2 3 2 2 10 7" xfId="8183"/>
    <cellStyle name="Input 2 3 2 2 10 8" xfId="8184"/>
    <cellStyle name="Input 2 3 2 2 11" xfId="8185"/>
    <cellStyle name="Input 2 3 2 2 11 2" xfId="8186"/>
    <cellStyle name="Input 2 3 2 2 11 2 2" xfId="8187"/>
    <cellStyle name="Input 2 3 2 2 11 2 3" xfId="8188"/>
    <cellStyle name="Input 2 3 2 2 11 3" xfId="8189"/>
    <cellStyle name="Input 2 3 2 2 11 3 2" xfId="8190"/>
    <cellStyle name="Input 2 3 2 2 11 3 3" xfId="8191"/>
    <cellStyle name="Input 2 3 2 2 11 4" xfId="8192"/>
    <cellStyle name="Input 2 3 2 2 11 4 2" xfId="8193"/>
    <cellStyle name="Input 2 3 2 2 11 4 3" xfId="8194"/>
    <cellStyle name="Input 2 3 2 2 11 5" xfId="8195"/>
    <cellStyle name="Input 2 3 2 2 11 5 2" xfId="8196"/>
    <cellStyle name="Input 2 3 2 2 11 5 3" xfId="8197"/>
    <cellStyle name="Input 2 3 2 2 11 6" xfId="8198"/>
    <cellStyle name="Input 2 3 2 2 11 6 2" xfId="8199"/>
    <cellStyle name="Input 2 3 2 2 11 6 3" xfId="8200"/>
    <cellStyle name="Input 2 3 2 2 11 7" xfId="8201"/>
    <cellStyle name="Input 2 3 2 2 11 8" xfId="8202"/>
    <cellStyle name="Input 2 3 2 2 12" xfId="8203"/>
    <cellStyle name="Input 2 3 2 2 12 2" xfId="8204"/>
    <cellStyle name="Input 2 3 2 2 12 2 2" xfId="8205"/>
    <cellStyle name="Input 2 3 2 2 12 2 3" xfId="8206"/>
    <cellStyle name="Input 2 3 2 2 12 3" xfId="8207"/>
    <cellStyle name="Input 2 3 2 2 12 3 2" xfId="8208"/>
    <cellStyle name="Input 2 3 2 2 12 3 3" xfId="8209"/>
    <cellStyle name="Input 2 3 2 2 12 4" xfId="8210"/>
    <cellStyle name="Input 2 3 2 2 12 4 2" xfId="8211"/>
    <cellStyle name="Input 2 3 2 2 12 4 3" xfId="8212"/>
    <cellStyle name="Input 2 3 2 2 12 5" xfId="8213"/>
    <cellStyle name="Input 2 3 2 2 12 5 2" xfId="8214"/>
    <cellStyle name="Input 2 3 2 2 12 5 3" xfId="8215"/>
    <cellStyle name="Input 2 3 2 2 12 6" xfId="8216"/>
    <cellStyle name="Input 2 3 2 2 12 6 2" xfId="8217"/>
    <cellStyle name="Input 2 3 2 2 12 6 3" xfId="8218"/>
    <cellStyle name="Input 2 3 2 2 12 7" xfId="8219"/>
    <cellStyle name="Input 2 3 2 2 12 8" xfId="8220"/>
    <cellStyle name="Input 2 3 2 2 13" xfId="8221"/>
    <cellStyle name="Input 2 3 2 2 13 2" xfId="8222"/>
    <cellStyle name="Input 2 3 2 2 13 2 2" xfId="8223"/>
    <cellStyle name="Input 2 3 2 2 13 2 3" xfId="8224"/>
    <cellStyle name="Input 2 3 2 2 13 3" xfId="8225"/>
    <cellStyle name="Input 2 3 2 2 13 3 2" xfId="8226"/>
    <cellStyle name="Input 2 3 2 2 13 3 3" xfId="8227"/>
    <cellStyle name="Input 2 3 2 2 13 4" xfId="8228"/>
    <cellStyle name="Input 2 3 2 2 13 4 2" xfId="8229"/>
    <cellStyle name="Input 2 3 2 2 13 4 3" xfId="8230"/>
    <cellStyle name="Input 2 3 2 2 13 5" xfId="8231"/>
    <cellStyle name="Input 2 3 2 2 13 5 2" xfId="8232"/>
    <cellStyle name="Input 2 3 2 2 13 5 3" xfId="8233"/>
    <cellStyle name="Input 2 3 2 2 13 6" xfId="8234"/>
    <cellStyle name="Input 2 3 2 2 13 6 2" xfId="8235"/>
    <cellStyle name="Input 2 3 2 2 13 6 3" xfId="8236"/>
    <cellStyle name="Input 2 3 2 2 13 7" xfId="8237"/>
    <cellStyle name="Input 2 3 2 2 13 8" xfId="8238"/>
    <cellStyle name="Input 2 3 2 2 14" xfId="8239"/>
    <cellStyle name="Input 2 3 2 2 14 2" xfId="8240"/>
    <cellStyle name="Input 2 3 2 2 14 2 2" xfId="8241"/>
    <cellStyle name="Input 2 3 2 2 14 2 3" xfId="8242"/>
    <cellStyle name="Input 2 3 2 2 14 3" xfId="8243"/>
    <cellStyle name="Input 2 3 2 2 14 3 2" xfId="8244"/>
    <cellStyle name="Input 2 3 2 2 14 3 3" xfId="8245"/>
    <cellStyle name="Input 2 3 2 2 14 4" xfId="8246"/>
    <cellStyle name="Input 2 3 2 2 14 4 2" xfId="8247"/>
    <cellStyle name="Input 2 3 2 2 14 4 3" xfId="8248"/>
    <cellStyle name="Input 2 3 2 2 14 5" xfId="8249"/>
    <cellStyle name="Input 2 3 2 2 14 5 2" xfId="8250"/>
    <cellStyle name="Input 2 3 2 2 14 5 3" xfId="8251"/>
    <cellStyle name="Input 2 3 2 2 14 6" xfId="8252"/>
    <cellStyle name="Input 2 3 2 2 14 6 2" xfId="8253"/>
    <cellStyle name="Input 2 3 2 2 14 6 3" xfId="8254"/>
    <cellStyle name="Input 2 3 2 2 14 7" xfId="8255"/>
    <cellStyle name="Input 2 3 2 2 14 8" xfId="8256"/>
    <cellStyle name="Input 2 3 2 2 15" xfId="8257"/>
    <cellStyle name="Input 2 3 2 2 15 2" xfId="8258"/>
    <cellStyle name="Input 2 3 2 2 15 3" xfId="8259"/>
    <cellStyle name="Input 2 3 2 2 16" xfId="8260"/>
    <cellStyle name="Input 2 3 2 2 2" xfId="8261"/>
    <cellStyle name="Input 2 3 2 2 2 2" xfId="8262"/>
    <cellStyle name="Input 2 3 2 2 2 2 2" xfId="8263"/>
    <cellStyle name="Input 2 3 2 2 2 2 3" xfId="8264"/>
    <cellStyle name="Input 2 3 2 2 2 3" xfId="8265"/>
    <cellStyle name="Input 2 3 2 2 2 3 2" xfId="8266"/>
    <cellStyle name="Input 2 3 2 2 2 3 3" xfId="8267"/>
    <cellStyle name="Input 2 3 2 2 2 4" xfId="8268"/>
    <cellStyle name="Input 2 3 2 2 2 4 2" xfId="8269"/>
    <cellStyle name="Input 2 3 2 2 2 4 3" xfId="8270"/>
    <cellStyle name="Input 2 3 2 2 2 5" xfId="8271"/>
    <cellStyle name="Input 2 3 2 2 2 5 2" xfId="8272"/>
    <cellStyle name="Input 2 3 2 2 2 5 3" xfId="8273"/>
    <cellStyle name="Input 2 3 2 2 2 6" xfId="8274"/>
    <cellStyle name="Input 2 3 2 2 2 6 2" xfId="8275"/>
    <cellStyle name="Input 2 3 2 2 2 6 3" xfId="8276"/>
    <cellStyle name="Input 2 3 2 2 2 7" xfId="8277"/>
    <cellStyle name="Input 2 3 2 2 2 8" xfId="8278"/>
    <cellStyle name="Input 2 3 2 2 2 9" xfId="8279"/>
    <cellStyle name="Input 2 3 2 2 3" xfId="8280"/>
    <cellStyle name="Input 2 3 2 2 3 2" xfId="8281"/>
    <cellStyle name="Input 2 3 2 2 3 2 2" xfId="8282"/>
    <cellStyle name="Input 2 3 2 2 3 2 3" xfId="8283"/>
    <cellStyle name="Input 2 3 2 2 3 3" xfId="8284"/>
    <cellStyle name="Input 2 3 2 2 3 3 2" xfId="8285"/>
    <cellStyle name="Input 2 3 2 2 3 3 3" xfId="8286"/>
    <cellStyle name="Input 2 3 2 2 3 4" xfId="8287"/>
    <cellStyle name="Input 2 3 2 2 3 4 2" xfId="8288"/>
    <cellStyle name="Input 2 3 2 2 3 4 3" xfId="8289"/>
    <cellStyle name="Input 2 3 2 2 3 5" xfId="8290"/>
    <cellStyle name="Input 2 3 2 2 3 5 2" xfId="8291"/>
    <cellStyle name="Input 2 3 2 2 3 5 3" xfId="8292"/>
    <cellStyle name="Input 2 3 2 2 3 6" xfId="8293"/>
    <cellStyle name="Input 2 3 2 2 3 6 2" xfId="8294"/>
    <cellStyle name="Input 2 3 2 2 3 6 3" xfId="8295"/>
    <cellStyle name="Input 2 3 2 2 3 7" xfId="8296"/>
    <cellStyle name="Input 2 3 2 2 3 8" xfId="8297"/>
    <cellStyle name="Input 2 3 2 2 3 9" xfId="8298"/>
    <cellStyle name="Input 2 3 2 2 4" xfId="8299"/>
    <cellStyle name="Input 2 3 2 2 4 2" xfId="8300"/>
    <cellStyle name="Input 2 3 2 2 4 2 2" xfId="8301"/>
    <cellStyle name="Input 2 3 2 2 4 2 3" xfId="8302"/>
    <cellStyle name="Input 2 3 2 2 4 3" xfId="8303"/>
    <cellStyle name="Input 2 3 2 2 4 3 2" xfId="8304"/>
    <cellStyle name="Input 2 3 2 2 4 3 3" xfId="8305"/>
    <cellStyle name="Input 2 3 2 2 4 4" xfId="8306"/>
    <cellStyle name="Input 2 3 2 2 4 4 2" xfId="8307"/>
    <cellStyle name="Input 2 3 2 2 4 4 3" xfId="8308"/>
    <cellStyle name="Input 2 3 2 2 4 5" xfId="8309"/>
    <cellStyle name="Input 2 3 2 2 4 5 2" xfId="8310"/>
    <cellStyle name="Input 2 3 2 2 4 5 3" xfId="8311"/>
    <cellStyle name="Input 2 3 2 2 4 6" xfId="8312"/>
    <cellStyle name="Input 2 3 2 2 4 6 2" xfId="8313"/>
    <cellStyle name="Input 2 3 2 2 4 6 3" xfId="8314"/>
    <cellStyle name="Input 2 3 2 2 4 7" xfId="8315"/>
    <cellStyle name="Input 2 3 2 2 4 8" xfId="8316"/>
    <cellStyle name="Input 2 3 2 2 4 9" xfId="8317"/>
    <cellStyle name="Input 2 3 2 2 5" xfId="8318"/>
    <cellStyle name="Input 2 3 2 2 5 2" xfId="8319"/>
    <cellStyle name="Input 2 3 2 2 5 2 2" xfId="8320"/>
    <cellStyle name="Input 2 3 2 2 5 2 3" xfId="8321"/>
    <cellStyle name="Input 2 3 2 2 5 3" xfId="8322"/>
    <cellStyle name="Input 2 3 2 2 5 3 2" xfId="8323"/>
    <cellStyle name="Input 2 3 2 2 5 3 3" xfId="8324"/>
    <cellStyle name="Input 2 3 2 2 5 4" xfId="8325"/>
    <cellStyle name="Input 2 3 2 2 5 4 2" xfId="8326"/>
    <cellStyle name="Input 2 3 2 2 5 4 3" xfId="8327"/>
    <cellStyle name="Input 2 3 2 2 5 5" xfId="8328"/>
    <cellStyle name="Input 2 3 2 2 5 5 2" xfId="8329"/>
    <cellStyle name="Input 2 3 2 2 5 5 3" xfId="8330"/>
    <cellStyle name="Input 2 3 2 2 5 6" xfId="8331"/>
    <cellStyle name="Input 2 3 2 2 5 6 2" xfId="8332"/>
    <cellStyle name="Input 2 3 2 2 5 6 3" xfId="8333"/>
    <cellStyle name="Input 2 3 2 2 5 7" xfId="8334"/>
    <cellStyle name="Input 2 3 2 2 5 8" xfId="8335"/>
    <cellStyle name="Input 2 3 2 2 5 9" xfId="8336"/>
    <cellStyle name="Input 2 3 2 2 6" xfId="8337"/>
    <cellStyle name="Input 2 3 2 2 6 2" xfId="8338"/>
    <cellStyle name="Input 2 3 2 2 6 2 2" xfId="8339"/>
    <cellStyle name="Input 2 3 2 2 6 2 3" xfId="8340"/>
    <cellStyle name="Input 2 3 2 2 6 3" xfId="8341"/>
    <cellStyle name="Input 2 3 2 2 6 3 2" xfId="8342"/>
    <cellStyle name="Input 2 3 2 2 6 3 3" xfId="8343"/>
    <cellStyle name="Input 2 3 2 2 6 4" xfId="8344"/>
    <cellStyle name="Input 2 3 2 2 6 4 2" xfId="8345"/>
    <cellStyle name="Input 2 3 2 2 6 4 3" xfId="8346"/>
    <cellStyle name="Input 2 3 2 2 6 5" xfId="8347"/>
    <cellStyle name="Input 2 3 2 2 6 5 2" xfId="8348"/>
    <cellStyle name="Input 2 3 2 2 6 5 3" xfId="8349"/>
    <cellStyle name="Input 2 3 2 2 6 6" xfId="8350"/>
    <cellStyle name="Input 2 3 2 2 6 6 2" xfId="8351"/>
    <cellStyle name="Input 2 3 2 2 6 6 3" xfId="8352"/>
    <cellStyle name="Input 2 3 2 2 6 7" xfId="8353"/>
    <cellStyle name="Input 2 3 2 2 6 8" xfId="8354"/>
    <cellStyle name="Input 2 3 2 2 6 9" xfId="8355"/>
    <cellStyle name="Input 2 3 2 2 7" xfId="8356"/>
    <cellStyle name="Input 2 3 2 2 7 2" xfId="8357"/>
    <cellStyle name="Input 2 3 2 2 7 2 2" xfId="8358"/>
    <cellStyle name="Input 2 3 2 2 7 2 3" xfId="8359"/>
    <cellStyle name="Input 2 3 2 2 7 3" xfId="8360"/>
    <cellStyle name="Input 2 3 2 2 7 3 2" xfId="8361"/>
    <cellStyle name="Input 2 3 2 2 7 3 3" xfId="8362"/>
    <cellStyle name="Input 2 3 2 2 7 4" xfId="8363"/>
    <cellStyle name="Input 2 3 2 2 7 4 2" xfId="8364"/>
    <cellStyle name="Input 2 3 2 2 7 4 3" xfId="8365"/>
    <cellStyle name="Input 2 3 2 2 7 5" xfId="8366"/>
    <cellStyle name="Input 2 3 2 2 7 5 2" xfId="8367"/>
    <cellStyle name="Input 2 3 2 2 7 5 3" xfId="8368"/>
    <cellStyle name="Input 2 3 2 2 7 6" xfId="8369"/>
    <cellStyle name="Input 2 3 2 2 7 6 2" xfId="8370"/>
    <cellStyle name="Input 2 3 2 2 7 6 3" xfId="8371"/>
    <cellStyle name="Input 2 3 2 2 7 7" xfId="8372"/>
    <cellStyle name="Input 2 3 2 2 7 8" xfId="8373"/>
    <cellStyle name="Input 2 3 2 2 7 9" xfId="8374"/>
    <cellStyle name="Input 2 3 2 2 8" xfId="8375"/>
    <cellStyle name="Input 2 3 2 2 8 2" xfId="8376"/>
    <cellStyle name="Input 2 3 2 2 8 2 2" xfId="8377"/>
    <cellStyle name="Input 2 3 2 2 8 2 3" xfId="8378"/>
    <cellStyle name="Input 2 3 2 2 8 3" xfId="8379"/>
    <cellStyle name="Input 2 3 2 2 8 3 2" xfId="8380"/>
    <cellStyle name="Input 2 3 2 2 8 3 3" xfId="8381"/>
    <cellStyle name="Input 2 3 2 2 8 4" xfId="8382"/>
    <cellStyle name="Input 2 3 2 2 8 4 2" xfId="8383"/>
    <cellStyle name="Input 2 3 2 2 8 4 3" xfId="8384"/>
    <cellStyle name="Input 2 3 2 2 8 5" xfId="8385"/>
    <cellStyle name="Input 2 3 2 2 8 5 2" xfId="8386"/>
    <cellStyle name="Input 2 3 2 2 8 5 3" xfId="8387"/>
    <cellStyle name="Input 2 3 2 2 8 6" xfId="8388"/>
    <cellStyle name="Input 2 3 2 2 8 6 2" xfId="8389"/>
    <cellStyle name="Input 2 3 2 2 8 6 3" xfId="8390"/>
    <cellStyle name="Input 2 3 2 2 8 7" xfId="8391"/>
    <cellStyle name="Input 2 3 2 2 8 8" xfId="8392"/>
    <cellStyle name="Input 2 3 2 2 8 9" xfId="8393"/>
    <cellStyle name="Input 2 3 2 2 9" xfId="8394"/>
    <cellStyle name="Input 2 3 2 2 9 2" xfId="8395"/>
    <cellStyle name="Input 2 3 2 2 9 2 2" xfId="8396"/>
    <cellStyle name="Input 2 3 2 2 9 2 3" xfId="8397"/>
    <cellStyle name="Input 2 3 2 2 9 3" xfId="8398"/>
    <cellStyle name="Input 2 3 2 2 9 3 2" xfId="8399"/>
    <cellStyle name="Input 2 3 2 2 9 3 3" xfId="8400"/>
    <cellStyle name="Input 2 3 2 2 9 4" xfId="8401"/>
    <cellStyle name="Input 2 3 2 2 9 4 2" xfId="8402"/>
    <cellStyle name="Input 2 3 2 2 9 4 3" xfId="8403"/>
    <cellStyle name="Input 2 3 2 2 9 5" xfId="8404"/>
    <cellStyle name="Input 2 3 2 2 9 5 2" xfId="8405"/>
    <cellStyle name="Input 2 3 2 2 9 5 3" xfId="8406"/>
    <cellStyle name="Input 2 3 2 2 9 6" xfId="8407"/>
    <cellStyle name="Input 2 3 2 2 9 6 2" xfId="8408"/>
    <cellStyle name="Input 2 3 2 2 9 6 3" xfId="8409"/>
    <cellStyle name="Input 2 3 2 2 9 7" xfId="8410"/>
    <cellStyle name="Input 2 3 2 2 9 8" xfId="8411"/>
    <cellStyle name="Input 2 3 2 3" xfId="8412"/>
    <cellStyle name="Input 2 3 2 3 10" xfId="8413"/>
    <cellStyle name="Input 2 3 2 3 11" xfId="8414"/>
    <cellStyle name="Input 2 3 2 3 2" xfId="8415"/>
    <cellStyle name="Input 2 3 2 3 2 2" xfId="8416"/>
    <cellStyle name="Input 2 3 2 3 2 3" xfId="8417"/>
    <cellStyle name="Input 2 3 2 3 2 4" xfId="8418"/>
    <cellStyle name="Input 2 3 2 3 3" xfId="8419"/>
    <cellStyle name="Input 2 3 2 3 3 2" xfId="8420"/>
    <cellStyle name="Input 2 3 2 3 3 3" xfId="8421"/>
    <cellStyle name="Input 2 3 2 3 3 4" xfId="8422"/>
    <cellStyle name="Input 2 3 2 3 4" xfId="8423"/>
    <cellStyle name="Input 2 3 2 3 4 2" xfId="8424"/>
    <cellStyle name="Input 2 3 2 3 4 3" xfId="8425"/>
    <cellStyle name="Input 2 3 2 3 4 4" xfId="8426"/>
    <cellStyle name="Input 2 3 2 3 5" xfId="8427"/>
    <cellStyle name="Input 2 3 2 3 5 2" xfId="8428"/>
    <cellStyle name="Input 2 3 2 3 5 3" xfId="8429"/>
    <cellStyle name="Input 2 3 2 3 5 4" xfId="8430"/>
    <cellStyle name="Input 2 3 2 3 6" xfId="8431"/>
    <cellStyle name="Input 2 3 2 3 6 2" xfId="8432"/>
    <cellStyle name="Input 2 3 2 3 6 3" xfId="8433"/>
    <cellStyle name="Input 2 3 2 3 6 4" xfId="8434"/>
    <cellStyle name="Input 2 3 2 3 7" xfId="8435"/>
    <cellStyle name="Input 2 3 2 3 8" xfId="8436"/>
    <cellStyle name="Input 2 3 2 3 9" xfId="8437"/>
    <cellStyle name="Input 2 3 2 4" xfId="8438"/>
    <cellStyle name="Input 2 3 2 4 10" xfId="8439"/>
    <cellStyle name="Input 2 3 2 4 2" xfId="8440"/>
    <cellStyle name="Input 2 3 2 4 2 2" xfId="8441"/>
    <cellStyle name="Input 2 3 2 4 2 3" xfId="8442"/>
    <cellStyle name="Input 2 3 2 4 2 4" xfId="8443"/>
    <cellStyle name="Input 2 3 2 4 3" xfId="8444"/>
    <cellStyle name="Input 2 3 2 4 3 2" xfId="8445"/>
    <cellStyle name="Input 2 3 2 4 3 3" xfId="8446"/>
    <cellStyle name="Input 2 3 2 4 3 4" xfId="8447"/>
    <cellStyle name="Input 2 3 2 4 4" xfId="8448"/>
    <cellStyle name="Input 2 3 2 4 4 2" xfId="8449"/>
    <cellStyle name="Input 2 3 2 4 4 3" xfId="8450"/>
    <cellStyle name="Input 2 3 2 4 4 4" xfId="8451"/>
    <cellStyle name="Input 2 3 2 4 5" xfId="8452"/>
    <cellStyle name="Input 2 3 2 4 5 2" xfId="8453"/>
    <cellStyle name="Input 2 3 2 4 5 3" xfId="8454"/>
    <cellStyle name="Input 2 3 2 4 5 4" xfId="8455"/>
    <cellStyle name="Input 2 3 2 4 6" xfId="8456"/>
    <cellStyle name="Input 2 3 2 4 6 2" xfId="8457"/>
    <cellStyle name="Input 2 3 2 4 6 3" xfId="8458"/>
    <cellStyle name="Input 2 3 2 4 6 4" xfId="8459"/>
    <cellStyle name="Input 2 3 2 4 7" xfId="8460"/>
    <cellStyle name="Input 2 3 2 4 8" xfId="8461"/>
    <cellStyle name="Input 2 3 2 4 9" xfId="8462"/>
    <cellStyle name="Input 2 3 2 5" xfId="8463"/>
    <cellStyle name="Input 2 3 2 5 2" xfId="8464"/>
    <cellStyle name="Input 2 3 2 5 2 2" xfId="8465"/>
    <cellStyle name="Input 2 3 2 5 2 3" xfId="8466"/>
    <cellStyle name="Input 2 3 2 5 3" xfId="8467"/>
    <cellStyle name="Input 2 3 2 5 3 2" xfId="8468"/>
    <cellStyle name="Input 2 3 2 5 3 3" xfId="8469"/>
    <cellStyle name="Input 2 3 2 5 4" xfId="8470"/>
    <cellStyle name="Input 2 3 2 5 4 2" xfId="8471"/>
    <cellStyle name="Input 2 3 2 5 4 3" xfId="8472"/>
    <cellStyle name="Input 2 3 2 5 5" xfId="8473"/>
    <cellStyle name="Input 2 3 2 5 5 2" xfId="8474"/>
    <cellStyle name="Input 2 3 2 5 5 3" xfId="8475"/>
    <cellStyle name="Input 2 3 2 5 6" xfId="8476"/>
    <cellStyle name="Input 2 3 2 5 6 2" xfId="8477"/>
    <cellStyle name="Input 2 3 2 5 6 3" xfId="8478"/>
    <cellStyle name="Input 2 3 2 5 7" xfId="8479"/>
    <cellStyle name="Input 2 3 2 5 8" xfId="8480"/>
    <cellStyle name="Input 2 3 2 5 9" xfId="8481"/>
    <cellStyle name="Input 2 3 2 6" xfId="8482"/>
    <cellStyle name="Input 2 3 2 6 2" xfId="8483"/>
    <cellStyle name="Input 2 3 2 6 2 2" xfId="8484"/>
    <cellStyle name="Input 2 3 2 6 2 3" xfId="8485"/>
    <cellStyle name="Input 2 3 2 6 3" xfId="8486"/>
    <cellStyle name="Input 2 3 2 6 3 2" xfId="8487"/>
    <cellStyle name="Input 2 3 2 6 3 3" xfId="8488"/>
    <cellStyle name="Input 2 3 2 6 4" xfId="8489"/>
    <cellStyle name="Input 2 3 2 6 4 2" xfId="8490"/>
    <cellStyle name="Input 2 3 2 6 4 3" xfId="8491"/>
    <cellStyle name="Input 2 3 2 6 5" xfId="8492"/>
    <cellStyle name="Input 2 3 2 6 5 2" xfId="8493"/>
    <cellStyle name="Input 2 3 2 6 5 3" xfId="8494"/>
    <cellStyle name="Input 2 3 2 6 6" xfId="8495"/>
    <cellStyle name="Input 2 3 2 6 6 2" xfId="8496"/>
    <cellStyle name="Input 2 3 2 6 6 3" xfId="8497"/>
    <cellStyle name="Input 2 3 2 6 7" xfId="8498"/>
    <cellStyle name="Input 2 3 2 6 8" xfId="8499"/>
    <cellStyle name="Input 2 3 2 6 9" xfId="8500"/>
    <cellStyle name="Input 2 3 2 7" xfId="8501"/>
    <cellStyle name="Input 2 3 2 7 2" xfId="8502"/>
    <cellStyle name="Input 2 3 2 7 2 2" xfId="8503"/>
    <cellStyle name="Input 2 3 2 7 2 3" xfId="8504"/>
    <cellStyle name="Input 2 3 2 7 3" xfId="8505"/>
    <cellStyle name="Input 2 3 2 7 3 2" xfId="8506"/>
    <cellStyle name="Input 2 3 2 7 3 3" xfId="8507"/>
    <cellStyle name="Input 2 3 2 7 4" xfId="8508"/>
    <cellStyle name="Input 2 3 2 7 4 2" xfId="8509"/>
    <cellStyle name="Input 2 3 2 7 4 3" xfId="8510"/>
    <cellStyle name="Input 2 3 2 7 5" xfId="8511"/>
    <cellStyle name="Input 2 3 2 7 5 2" xfId="8512"/>
    <cellStyle name="Input 2 3 2 7 5 3" xfId="8513"/>
    <cellStyle name="Input 2 3 2 7 6" xfId="8514"/>
    <cellStyle name="Input 2 3 2 7 6 2" xfId="8515"/>
    <cellStyle name="Input 2 3 2 7 6 3" xfId="8516"/>
    <cellStyle name="Input 2 3 2 7 7" xfId="8517"/>
    <cellStyle name="Input 2 3 2 7 8" xfId="8518"/>
    <cellStyle name="Input 2 3 2 7 9" xfId="8519"/>
    <cellStyle name="Input 2 3 2 8" xfId="8520"/>
    <cellStyle name="Input 2 3 2 8 2" xfId="8521"/>
    <cellStyle name="Input 2 3 2 8 2 2" xfId="8522"/>
    <cellStyle name="Input 2 3 2 8 2 3" xfId="8523"/>
    <cellStyle name="Input 2 3 2 8 3" xfId="8524"/>
    <cellStyle name="Input 2 3 2 8 3 2" xfId="8525"/>
    <cellStyle name="Input 2 3 2 8 3 3" xfId="8526"/>
    <cellStyle name="Input 2 3 2 8 4" xfId="8527"/>
    <cellStyle name="Input 2 3 2 8 4 2" xfId="8528"/>
    <cellStyle name="Input 2 3 2 8 4 3" xfId="8529"/>
    <cellStyle name="Input 2 3 2 8 5" xfId="8530"/>
    <cellStyle name="Input 2 3 2 8 5 2" xfId="8531"/>
    <cellStyle name="Input 2 3 2 8 5 3" xfId="8532"/>
    <cellStyle name="Input 2 3 2 8 6" xfId="8533"/>
    <cellStyle name="Input 2 3 2 8 6 2" xfId="8534"/>
    <cellStyle name="Input 2 3 2 8 6 3" xfId="8535"/>
    <cellStyle name="Input 2 3 2 8 7" xfId="8536"/>
    <cellStyle name="Input 2 3 2 8 8" xfId="8537"/>
    <cellStyle name="Input 2 3 2 8 9" xfId="8538"/>
    <cellStyle name="Input 2 3 2 9" xfId="8539"/>
    <cellStyle name="Input 2 3 2 9 2" xfId="8540"/>
    <cellStyle name="Input 2 3 2 9 2 2" xfId="8541"/>
    <cellStyle name="Input 2 3 2 9 2 3" xfId="8542"/>
    <cellStyle name="Input 2 3 2 9 3" xfId="8543"/>
    <cellStyle name="Input 2 3 2 9 3 2" xfId="8544"/>
    <cellStyle name="Input 2 3 2 9 3 3" xfId="8545"/>
    <cellStyle name="Input 2 3 2 9 4" xfId="8546"/>
    <cellStyle name="Input 2 3 2 9 4 2" xfId="8547"/>
    <cellStyle name="Input 2 3 2 9 4 3" xfId="8548"/>
    <cellStyle name="Input 2 3 2 9 5" xfId="8549"/>
    <cellStyle name="Input 2 3 2 9 5 2" xfId="8550"/>
    <cellStyle name="Input 2 3 2 9 5 3" xfId="8551"/>
    <cellStyle name="Input 2 3 2 9 6" xfId="8552"/>
    <cellStyle name="Input 2 3 2 9 6 2" xfId="8553"/>
    <cellStyle name="Input 2 3 2 9 6 3" xfId="8554"/>
    <cellStyle name="Input 2 3 2 9 7" xfId="8555"/>
    <cellStyle name="Input 2 3 2 9 8" xfId="8556"/>
    <cellStyle name="Input 2 3 2 9 9" xfId="8557"/>
    <cellStyle name="Input 2 3 20" xfId="8558"/>
    <cellStyle name="Input 2 3 21" xfId="8559"/>
    <cellStyle name="Input 2 3 3" xfId="8560"/>
    <cellStyle name="Input 2 3 3 10" xfId="8561"/>
    <cellStyle name="Input 2 3 3 10 2" xfId="8562"/>
    <cellStyle name="Input 2 3 3 10 2 2" xfId="8563"/>
    <cellStyle name="Input 2 3 3 10 2 3" xfId="8564"/>
    <cellStyle name="Input 2 3 3 10 3" xfId="8565"/>
    <cellStyle name="Input 2 3 3 10 3 2" xfId="8566"/>
    <cellStyle name="Input 2 3 3 10 3 3" xfId="8567"/>
    <cellStyle name="Input 2 3 3 10 4" xfId="8568"/>
    <cellStyle name="Input 2 3 3 10 4 2" xfId="8569"/>
    <cellStyle name="Input 2 3 3 10 4 3" xfId="8570"/>
    <cellStyle name="Input 2 3 3 10 5" xfId="8571"/>
    <cellStyle name="Input 2 3 3 10 5 2" xfId="8572"/>
    <cellStyle name="Input 2 3 3 10 5 3" xfId="8573"/>
    <cellStyle name="Input 2 3 3 10 6" xfId="8574"/>
    <cellStyle name="Input 2 3 3 10 6 2" xfId="8575"/>
    <cellStyle name="Input 2 3 3 10 6 3" xfId="8576"/>
    <cellStyle name="Input 2 3 3 10 7" xfId="8577"/>
    <cellStyle name="Input 2 3 3 10 8" xfId="8578"/>
    <cellStyle name="Input 2 3 3 10 9" xfId="8579"/>
    <cellStyle name="Input 2 3 3 11" xfId="8580"/>
    <cellStyle name="Input 2 3 3 11 2" xfId="8581"/>
    <cellStyle name="Input 2 3 3 11 2 2" xfId="8582"/>
    <cellStyle name="Input 2 3 3 11 2 3" xfId="8583"/>
    <cellStyle name="Input 2 3 3 11 3" xfId="8584"/>
    <cellStyle name="Input 2 3 3 11 3 2" xfId="8585"/>
    <cellStyle name="Input 2 3 3 11 3 3" xfId="8586"/>
    <cellStyle name="Input 2 3 3 11 4" xfId="8587"/>
    <cellStyle name="Input 2 3 3 11 4 2" xfId="8588"/>
    <cellStyle name="Input 2 3 3 11 4 3" xfId="8589"/>
    <cellStyle name="Input 2 3 3 11 5" xfId="8590"/>
    <cellStyle name="Input 2 3 3 11 5 2" xfId="8591"/>
    <cellStyle name="Input 2 3 3 11 5 3" xfId="8592"/>
    <cellStyle name="Input 2 3 3 11 6" xfId="8593"/>
    <cellStyle name="Input 2 3 3 11 6 2" xfId="8594"/>
    <cellStyle name="Input 2 3 3 11 6 3" xfId="8595"/>
    <cellStyle name="Input 2 3 3 11 7" xfId="8596"/>
    <cellStyle name="Input 2 3 3 11 8" xfId="8597"/>
    <cellStyle name="Input 2 3 3 11 9" xfId="8598"/>
    <cellStyle name="Input 2 3 3 12" xfId="8599"/>
    <cellStyle name="Input 2 3 3 12 2" xfId="8600"/>
    <cellStyle name="Input 2 3 3 12 2 2" xfId="8601"/>
    <cellStyle name="Input 2 3 3 12 2 3" xfId="8602"/>
    <cellStyle name="Input 2 3 3 12 3" xfId="8603"/>
    <cellStyle name="Input 2 3 3 12 3 2" xfId="8604"/>
    <cellStyle name="Input 2 3 3 12 3 3" xfId="8605"/>
    <cellStyle name="Input 2 3 3 12 4" xfId="8606"/>
    <cellStyle name="Input 2 3 3 12 4 2" xfId="8607"/>
    <cellStyle name="Input 2 3 3 12 4 3" xfId="8608"/>
    <cellStyle name="Input 2 3 3 12 5" xfId="8609"/>
    <cellStyle name="Input 2 3 3 12 5 2" xfId="8610"/>
    <cellStyle name="Input 2 3 3 12 5 3" xfId="8611"/>
    <cellStyle name="Input 2 3 3 12 6" xfId="8612"/>
    <cellStyle name="Input 2 3 3 12 6 2" xfId="8613"/>
    <cellStyle name="Input 2 3 3 12 6 3" xfId="8614"/>
    <cellStyle name="Input 2 3 3 12 7" xfId="8615"/>
    <cellStyle name="Input 2 3 3 12 8" xfId="8616"/>
    <cellStyle name="Input 2 3 3 12 9" xfId="8617"/>
    <cellStyle name="Input 2 3 3 13" xfId="8618"/>
    <cellStyle name="Input 2 3 3 13 2" xfId="8619"/>
    <cellStyle name="Input 2 3 3 13 2 2" xfId="8620"/>
    <cellStyle name="Input 2 3 3 13 2 3" xfId="8621"/>
    <cellStyle name="Input 2 3 3 13 3" xfId="8622"/>
    <cellStyle name="Input 2 3 3 13 3 2" xfId="8623"/>
    <cellStyle name="Input 2 3 3 13 3 3" xfId="8624"/>
    <cellStyle name="Input 2 3 3 13 4" xfId="8625"/>
    <cellStyle name="Input 2 3 3 13 4 2" xfId="8626"/>
    <cellStyle name="Input 2 3 3 13 4 3" xfId="8627"/>
    <cellStyle name="Input 2 3 3 13 5" xfId="8628"/>
    <cellStyle name="Input 2 3 3 13 5 2" xfId="8629"/>
    <cellStyle name="Input 2 3 3 13 5 3" xfId="8630"/>
    <cellStyle name="Input 2 3 3 13 6" xfId="8631"/>
    <cellStyle name="Input 2 3 3 13 6 2" xfId="8632"/>
    <cellStyle name="Input 2 3 3 13 6 3" xfId="8633"/>
    <cellStyle name="Input 2 3 3 13 7" xfId="8634"/>
    <cellStyle name="Input 2 3 3 13 8" xfId="8635"/>
    <cellStyle name="Input 2 3 3 13 9" xfId="8636"/>
    <cellStyle name="Input 2 3 3 14" xfId="8637"/>
    <cellStyle name="Input 2 3 3 15" xfId="8638"/>
    <cellStyle name="Input 2 3 3 16" xfId="8639"/>
    <cellStyle name="Input 2 3 3 17" xfId="8640"/>
    <cellStyle name="Input 2 3 3 18" xfId="8641"/>
    <cellStyle name="Input 2 3 3 19" xfId="8642"/>
    <cellStyle name="Input 2 3 3 2" xfId="8643"/>
    <cellStyle name="Input 2 3 3 2 10" xfId="8644"/>
    <cellStyle name="Input 2 3 3 2 10 2" xfId="8645"/>
    <cellStyle name="Input 2 3 3 2 10 2 2" xfId="8646"/>
    <cellStyle name="Input 2 3 3 2 10 2 3" xfId="8647"/>
    <cellStyle name="Input 2 3 3 2 10 3" xfId="8648"/>
    <cellStyle name="Input 2 3 3 2 10 3 2" xfId="8649"/>
    <cellStyle name="Input 2 3 3 2 10 3 3" xfId="8650"/>
    <cellStyle name="Input 2 3 3 2 10 4" xfId="8651"/>
    <cellStyle name="Input 2 3 3 2 10 4 2" xfId="8652"/>
    <cellStyle name="Input 2 3 3 2 10 4 3" xfId="8653"/>
    <cellStyle name="Input 2 3 3 2 10 5" xfId="8654"/>
    <cellStyle name="Input 2 3 3 2 10 5 2" xfId="8655"/>
    <cellStyle name="Input 2 3 3 2 10 5 3" xfId="8656"/>
    <cellStyle name="Input 2 3 3 2 10 6" xfId="8657"/>
    <cellStyle name="Input 2 3 3 2 10 6 2" xfId="8658"/>
    <cellStyle name="Input 2 3 3 2 10 6 3" xfId="8659"/>
    <cellStyle name="Input 2 3 3 2 10 7" xfId="8660"/>
    <cellStyle name="Input 2 3 3 2 10 8" xfId="8661"/>
    <cellStyle name="Input 2 3 3 2 11" xfId="8662"/>
    <cellStyle name="Input 2 3 3 2 11 2" xfId="8663"/>
    <cellStyle name="Input 2 3 3 2 11 2 2" xfId="8664"/>
    <cellStyle name="Input 2 3 3 2 11 2 3" xfId="8665"/>
    <cellStyle name="Input 2 3 3 2 11 3" xfId="8666"/>
    <cellStyle name="Input 2 3 3 2 11 3 2" xfId="8667"/>
    <cellStyle name="Input 2 3 3 2 11 3 3" xfId="8668"/>
    <cellStyle name="Input 2 3 3 2 11 4" xfId="8669"/>
    <cellStyle name="Input 2 3 3 2 11 4 2" xfId="8670"/>
    <cellStyle name="Input 2 3 3 2 11 4 3" xfId="8671"/>
    <cellStyle name="Input 2 3 3 2 11 5" xfId="8672"/>
    <cellStyle name="Input 2 3 3 2 11 5 2" xfId="8673"/>
    <cellStyle name="Input 2 3 3 2 11 5 3" xfId="8674"/>
    <cellStyle name="Input 2 3 3 2 11 6" xfId="8675"/>
    <cellStyle name="Input 2 3 3 2 11 6 2" xfId="8676"/>
    <cellStyle name="Input 2 3 3 2 11 6 3" xfId="8677"/>
    <cellStyle name="Input 2 3 3 2 11 7" xfId="8678"/>
    <cellStyle name="Input 2 3 3 2 11 8" xfId="8679"/>
    <cellStyle name="Input 2 3 3 2 12" xfId="8680"/>
    <cellStyle name="Input 2 3 3 2 12 2" xfId="8681"/>
    <cellStyle name="Input 2 3 3 2 12 2 2" xfId="8682"/>
    <cellStyle name="Input 2 3 3 2 12 2 3" xfId="8683"/>
    <cellStyle name="Input 2 3 3 2 12 3" xfId="8684"/>
    <cellStyle name="Input 2 3 3 2 12 3 2" xfId="8685"/>
    <cellStyle name="Input 2 3 3 2 12 3 3" xfId="8686"/>
    <cellStyle name="Input 2 3 3 2 12 4" xfId="8687"/>
    <cellStyle name="Input 2 3 3 2 12 4 2" xfId="8688"/>
    <cellStyle name="Input 2 3 3 2 12 4 3" xfId="8689"/>
    <cellStyle name="Input 2 3 3 2 12 5" xfId="8690"/>
    <cellStyle name="Input 2 3 3 2 12 5 2" xfId="8691"/>
    <cellStyle name="Input 2 3 3 2 12 5 3" xfId="8692"/>
    <cellStyle name="Input 2 3 3 2 12 6" xfId="8693"/>
    <cellStyle name="Input 2 3 3 2 12 6 2" xfId="8694"/>
    <cellStyle name="Input 2 3 3 2 12 6 3" xfId="8695"/>
    <cellStyle name="Input 2 3 3 2 12 7" xfId="8696"/>
    <cellStyle name="Input 2 3 3 2 12 8" xfId="8697"/>
    <cellStyle name="Input 2 3 3 2 13" xfId="8698"/>
    <cellStyle name="Input 2 3 3 2 13 2" xfId="8699"/>
    <cellStyle name="Input 2 3 3 2 13 2 2" xfId="8700"/>
    <cellStyle name="Input 2 3 3 2 13 2 3" xfId="8701"/>
    <cellStyle name="Input 2 3 3 2 13 3" xfId="8702"/>
    <cellStyle name="Input 2 3 3 2 13 3 2" xfId="8703"/>
    <cellStyle name="Input 2 3 3 2 13 3 3" xfId="8704"/>
    <cellStyle name="Input 2 3 3 2 13 4" xfId="8705"/>
    <cellStyle name="Input 2 3 3 2 13 4 2" xfId="8706"/>
    <cellStyle name="Input 2 3 3 2 13 4 3" xfId="8707"/>
    <cellStyle name="Input 2 3 3 2 13 5" xfId="8708"/>
    <cellStyle name="Input 2 3 3 2 13 5 2" xfId="8709"/>
    <cellStyle name="Input 2 3 3 2 13 5 3" xfId="8710"/>
    <cellStyle name="Input 2 3 3 2 13 6" xfId="8711"/>
    <cellStyle name="Input 2 3 3 2 13 6 2" xfId="8712"/>
    <cellStyle name="Input 2 3 3 2 13 6 3" xfId="8713"/>
    <cellStyle name="Input 2 3 3 2 13 7" xfId="8714"/>
    <cellStyle name="Input 2 3 3 2 13 8" xfId="8715"/>
    <cellStyle name="Input 2 3 3 2 14" xfId="8716"/>
    <cellStyle name="Input 2 3 3 2 14 2" xfId="8717"/>
    <cellStyle name="Input 2 3 3 2 14 2 2" xfId="8718"/>
    <cellStyle name="Input 2 3 3 2 14 2 3" xfId="8719"/>
    <cellStyle name="Input 2 3 3 2 14 3" xfId="8720"/>
    <cellStyle name="Input 2 3 3 2 14 3 2" xfId="8721"/>
    <cellStyle name="Input 2 3 3 2 14 3 3" xfId="8722"/>
    <cellStyle name="Input 2 3 3 2 14 4" xfId="8723"/>
    <cellStyle name="Input 2 3 3 2 14 4 2" xfId="8724"/>
    <cellStyle name="Input 2 3 3 2 14 4 3" xfId="8725"/>
    <cellStyle name="Input 2 3 3 2 14 5" xfId="8726"/>
    <cellStyle name="Input 2 3 3 2 14 5 2" xfId="8727"/>
    <cellStyle name="Input 2 3 3 2 14 5 3" xfId="8728"/>
    <cellStyle name="Input 2 3 3 2 14 6" xfId="8729"/>
    <cellStyle name="Input 2 3 3 2 14 6 2" xfId="8730"/>
    <cellStyle name="Input 2 3 3 2 14 6 3" xfId="8731"/>
    <cellStyle name="Input 2 3 3 2 14 7" xfId="8732"/>
    <cellStyle name="Input 2 3 3 2 14 8" xfId="8733"/>
    <cellStyle name="Input 2 3 3 2 15" xfId="8734"/>
    <cellStyle name="Input 2 3 3 2 15 2" xfId="8735"/>
    <cellStyle name="Input 2 3 3 2 15 3" xfId="8736"/>
    <cellStyle name="Input 2 3 3 2 16" xfId="8737"/>
    <cellStyle name="Input 2 3 3 2 2" xfId="8738"/>
    <cellStyle name="Input 2 3 3 2 2 2" xfId="8739"/>
    <cellStyle name="Input 2 3 3 2 2 2 2" xfId="8740"/>
    <cellStyle name="Input 2 3 3 2 2 2 3" xfId="8741"/>
    <cellStyle name="Input 2 3 3 2 2 3" xfId="8742"/>
    <cellStyle name="Input 2 3 3 2 2 3 2" xfId="8743"/>
    <cellStyle name="Input 2 3 3 2 2 3 3" xfId="8744"/>
    <cellStyle name="Input 2 3 3 2 2 4" xfId="8745"/>
    <cellStyle name="Input 2 3 3 2 2 4 2" xfId="8746"/>
    <cellStyle name="Input 2 3 3 2 2 4 3" xfId="8747"/>
    <cellStyle name="Input 2 3 3 2 2 5" xfId="8748"/>
    <cellStyle name="Input 2 3 3 2 2 5 2" xfId="8749"/>
    <cellStyle name="Input 2 3 3 2 2 5 3" xfId="8750"/>
    <cellStyle name="Input 2 3 3 2 2 6" xfId="8751"/>
    <cellStyle name="Input 2 3 3 2 2 6 2" xfId="8752"/>
    <cellStyle name="Input 2 3 3 2 2 6 3" xfId="8753"/>
    <cellStyle name="Input 2 3 3 2 2 7" xfId="8754"/>
    <cellStyle name="Input 2 3 3 2 2 8" xfId="8755"/>
    <cellStyle name="Input 2 3 3 2 2 9" xfId="8756"/>
    <cellStyle name="Input 2 3 3 2 3" xfId="8757"/>
    <cellStyle name="Input 2 3 3 2 3 2" xfId="8758"/>
    <cellStyle name="Input 2 3 3 2 3 2 2" xfId="8759"/>
    <cellStyle name="Input 2 3 3 2 3 2 3" xfId="8760"/>
    <cellStyle name="Input 2 3 3 2 3 3" xfId="8761"/>
    <cellStyle name="Input 2 3 3 2 3 3 2" xfId="8762"/>
    <cellStyle name="Input 2 3 3 2 3 3 3" xfId="8763"/>
    <cellStyle name="Input 2 3 3 2 3 4" xfId="8764"/>
    <cellStyle name="Input 2 3 3 2 3 4 2" xfId="8765"/>
    <cellStyle name="Input 2 3 3 2 3 4 3" xfId="8766"/>
    <cellStyle name="Input 2 3 3 2 3 5" xfId="8767"/>
    <cellStyle name="Input 2 3 3 2 3 5 2" xfId="8768"/>
    <cellStyle name="Input 2 3 3 2 3 5 3" xfId="8769"/>
    <cellStyle name="Input 2 3 3 2 3 6" xfId="8770"/>
    <cellStyle name="Input 2 3 3 2 3 6 2" xfId="8771"/>
    <cellStyle name="Input 2 3 3 2 3 6 3" xfId="8772"/>
    <cellStyle name="Input 2 3 3 2 3 7" xfId="8773"/>
    <cellStyle name="Input 2 3 3 2 3 8" xfId="8774"/>
    <cellStyle name="Input 2 3 3 2 3 9" xfId="8775"/>
    <cellStyle name="Input 2 3 3 2 4" xfId="8776"/>
    <cellStyle name="Input 2 3 3 2 4 2" xfId="8777"/>
    <cellStyle name="Input 2 3 3 2 4 2 2" xfId="8778"/>
    <cellStyle name="Input 2 3 3 2 4 2 3" xfId="8779"/>
    <cellStyle name="Input 2 3 3 2 4 3" xfId="8780"/>
    <cellStyle name="Input 2 3 3 2 4 3 2" xfId="8781"/>
    <cellStyle name="Input 2 3 3 2 4 3 3" xfId="8782"/>
    <cellStyle name="Input 2 3 3 2 4 4" xfId="8783"/>
    <cellStyle name="Input 2 3 3 2 4 4 2" xfId="8784"/>
    <cellStyle name="Input 2 3 3 2 4 4 3" xfId="8785"/>
    <cellStyle name="Input 2 3 3 2 4 5" xfId="8786"/>
    <cellStyle name="Input 2 3 3 2 4 5 2" xfId="8787"/>
    <cellStyle name="Input 2 3 3 2 4 5 3" xfId="8788"/>
    <cellStyle name="Input 2 3 3 2 4 6" xfId="8789"/>
    <cellStyle name="Input 2 3 3 2 4 6 2" xfId="8790"/>
    <cellStyle name="Input 2 3 3 2 4 6 3" xfId="8791"/>
    <cellStyle name="Input 2 3 3 2 4 7" xfId="8792"/>
    <cellStyle name="Input 2 3 3 2 4 8" xfId="8793"/>
    <cellStyle name="Input 2 3 3 2 4 9" xfId="8794"/>
    <cellStyle name="Input 2 3 3 2 5" xfId="8795"/>
    <cellStyle name="Input 2 3 3 2 5 2" xfId="8796"/>
    <cellStyle name="Input 2 3 3 2 5 2 2" xfId="8797"/>
    <cellStyle name="Input 2 3 3 2 5 2 3" xfId="8798"/>
    <cellStyle name="Input 2 3 3 2 5 3" xfId="8799"/>
    <cellStyle name="Input 2 3 3 2 5 3 2" xfId="8800"/>
    <cellStyle name="Input 2 3 3 2 5 3 3" xfId="8801"/>
    <cellStyle name="Input 2 3 3 2 5 4" xfId="8802"/>
    <cellStyle name="Input 2 3 3 2 5 4 2" xfId="8803"/>
    <cellStyle name="Input 2 3 3 2 5 4 3" xfId="8804"/>
    <cellStyle name="Input 2 3 3 2 5 5" xfId="8805"/>
    <cellStyle name="Input 2 3 3 2 5 5 2" xfId="8806"/>
    <cellStyle name="Input 2 3 3 2 5 5 3" xfId="8807"/>
    <cellStyle name="Input 2 3 3 2 5 6" xfId="8808"/>
    <cellStyle name="Input 2 3 3 2 5 6 2" xfId="8809"/>
    <cellStyle name="Input 2 3 3 2 5 6 3" xfId="8810"/>
    <cellStyle name="Input 2 3 3 2 5 7" xfId="8811"/>
    <cellStyle name="Input 2 3 3 2 5 8" xfId="8812"/>
    <cellStyle name="Input 2 3 3 2 5 9" xfId="8813"/>
    <cellStyle name="Input 2 3 3 2 6" xfId="8814"/>
    <cellStyle name="Input 2 3 3 2 6 2" xfId="8815"/>
    <cellStyle name="Input 2 3 3 2 6 2 2" xfId="8816"/>
    <cellStyle name="Input 2 3 3 2 6 2 3" xfId="8817"/>
    <cellStyle name="Input 2 3 3 2 6 3" xfId="8818"/>
    <cellStyle name="Input 2 3 3 2 6 3 2" xfId="8819"/>
    <cellStyle name="Input 2 3 3 2 6 3 3" xfId="8820"/>
    <cellStyle name="Input 2 3 3 2 6 4" xfId="8821"/>
    <cellStyle name="Input 2 3 3 2 6 4 2" xfId="8822"/>
    <cellStyle name="Input 2 3 3 2 6 4 3" xfId="8823"/>
    <cellStyle name="Input 2 3 3 2 6 5" xfId="8824"/>
    <cellStyle name="Input 2 3 3 2 6 5 2" xfId="8825"/>
    <cellStyle name="Input 2 3 3 2 6 5 3" xfId="8826"/>
    <cellStyle name="Input 2 3 3 2 6 6" xfId="8827"/>
    <cellStyle name="Input 2 3 3 2 6 6 2" xfId="8828"/>
    <cellStyle name="Input 2 3 3 2 6 6 3" xfId="8829"/>
    <cellStyle name="Input 2 3 3 2 6 7" xfId="8830"/>
    <cellStyle name="Input 2 3 3 2 6 8" xfId="8831"/>
    <cellStyle name="Input 2 3 3 2 6 9" xfId="8832"/>
    <cellStyle name="Input 2 3 3 2 7" xfId="8833"/>
    <cellStyle name="Input 2 3 3 2 7 2" xfId="8834"/>
    <cellStyle name="Input 2 3 3 2 7 2 2" xfId="8835"/>
    <cellStyle name="Input 2 3 3 2 7 2 3" xfId="8836"/>
    <cellStyle name="Input 2 3 3 2 7 3" xfId="8837"/>
    <cellStyle name="Input 2 3 3 2 7 3 2" xfId="8838"/>
    <cellStyle name="Input 2 3 3 2 7 3 3" xfId="8839"/>
    <cellStyle name="Input 2 3 3 2 7 4" xfId="8840"/>
    <cellStyle name="Input 2 3 3 2 7 4 2" xfId="8841"/>
    <cellStyle name="Input 2 3 3 2 7 4 3" xfId="8842"/>
    <cellStyle name="Input 2 3 3 2 7 5" xfId="8843"/>
    <cellStyle name="Input 2 3 3 2 7 5 2" xfId="8844"/>
    <cellStyle name="Input 2 3 3 2 7 5 3" xfId="8845"/>
    <cellStyle name="Input 2 3 3 2 7 6" xfId="8846"/>
    <cellStyle name="Input 2 3 3 2 7 6 2" xfId="8847"/>
    <cellStyle name="Input 2 3 3 2 7 6 3" xfId="8848"/>
    <cellStyle name="Input 2 3 3 2 7 7" xfId="8849"/>
    <cellStyle name="Input 2 3 3 2 7 8" xfId="8850"/>
    <cellStyle name="Input 2 3 3 2 7 9" xfId="8851"/>
    <cellStyle name="Input 2 3 3 2 8" xfId="8852"/>
    <cellStyle name="Input 2 3 3 2 8 2" xfId="8853"/>
    <cellStyle name="Input 2 3 3 2 8 2 2" xfId="8854"/>
    <cellStyle name="Input 2 3 3 2 8 2 3" xfId="8855"/>
    <cellStyle name="Input 2 3 3 2 8 3" xfId="8856"/>
    <cellStyle name="Input 2 3 3 2 8 3 2" xfId="8857"/>
    <cellStyle name="Input 2 3 3 2 8 3 3" xfId="8858"/>
    <cellStyle name="Input 2 3 3 2 8 4" xfId="8859"/>
    <cellStyle name="Input 2 3 3 2 8 4 2" xfId="8860"/>
    <cellStyle name="Input 2 3 3 2 8 4 3" xfId="8861"/>
    <cellStyle name="Input 2 3 3 2 8 5" xfId="8862"/>
    <cellStyle name="Input 2 3 3 2 8 5 2" xfId="8863"/>
    <cellStyle name="Input 2 3 3 2 8 5 3" xfId="8864"/>
    <cellStyle name="Input 2 3 3 2 8 6" xfId="8865"/>
    <cellStyle name="Input 2 3 3 2 8 6 2" xfId="8866"/>
    <cellStyle name="Input 2 3 3 2 8 6 3" xfId="8867"/>
    <cellStyle name="Input 2 3 3 2 8 7" xfId="8868"/>
    <cellStyle name="Input 2 3 3 2 8 8" xfId="8869"/>
    <cellStyle name="Input 2 3 3 2 8 9" xfId="8870"/>
    <cellStyle name="Input 2 3 3 2 9" xfId="8871"/>
    <cellStyle name="Input 2 3 3 2 9 2" xfId="8872"/>
    <cellStyle name="Input 2 3 3 2 9 2 2" xfId="8873"/>
    <cellStyle name="Input 2 3 3 2 9 2 3" xfId="8874"/>
    <cellStyle name="Input 2 3 3 2 9 3" xfId="8875"/>
    <cellStyle name="Input 2 3 3 2 9 3 2" xfId="8876"/>
    <cellStyle name="Input 2 3 3 2 9 3 3" xfId="8877"/>
    <cellStyle name="Input 2 3 3 2 9 4" xfId="8878"/>
    <cellStyle name="Input 2 3 3 2 9 4 2" xfId="8879"/>
    <cellStyle name="Input 2 3 3 2 9 4 3" xfId="8880"/>
    <cellStyle name="Input 2 3 3 2 9 5" xfId="8881"/>
    <cellStyle name="Input 2 3 3 2 9 5 2" xfId="8882"/>
    <cellStyle name="Input 2 3 3 2 9 5 3" xfId="8883"/>
    <cellStyle name="Input 2 3 3 2 9 6" xfId="8884"/>
    <cellStyle name="Input 2 3 3 2 9 6 2" xfId="8885"/>
    <cellStyle name="Input 2 3 3 2 9 6 3" xfId="8886"/>
    <cellStyle name="Input 2 3 3 2 9 7" xfId="8887"/>
    <cellStyle name="Input 2 3 3 2 9 8" xfId="8888"/>
    <cellStyle name="Input 2 3 3 3" xfId="8889"/>
    <cellStyle name="Input 2 3 3 3 10" xfId="8890"/>
    <cellStyle name="Input 2 3 3 3 11" xfId="8891"/>
    <cellStyle name="Input 2 3 3 3 2" xfId="8892"/>
    <cellStyle name="Input 2 3 3 3 2 2" xfId="8893"/>
    <cellStyle name="Input 2 3 3 3 2 3" xfId="8894"/>
    <cellStyle name="Input 2 3 3 3 2 4" xfId="8895"/>
    <cellStyle name="Input 2 3 3 3 3" xfId="8896"/>
    <cellStyle name="Input 2 3 3 3 3 2" xfId="8897"/>
    <cellStyle name="Input 2 3 3 3 3 3" xfId="8898"/>
    <cellStyle name="Input 2 3 3 3 3 4" xfId="8899"/>
    <cellStyle name="Input 2 3 3 3 4" xfId="8900"/>
    <cellStyle name="Input 2 3 3 3 4 2" xfId="8901"/>
    <cellStyle name="Input 2 3 3 3 4 3" xfId="8902"/>
    <cellStyle name="Input 2 3 3 3 4 4" xfId="8903"/>
    <cellStyle name="Input 2 3 3 3 5" xfId="8904"/>
    <cellStyle name="Input 2 3 3 3 5 2" xfId="8905"/>
    <cellStyle name="Input 2 3 3 3 5 3" xfId="8906"/>
    <cellStyle name="Input 2 3 3 3 5 4" xfId="8907"/>
    <cellStyle name="Input 2 3 3 3 6" xfId="8908"/>
    <cellStyle name="Input 2 3 3 3 6 2" xfId="8909"/>
    <cellStyle name="Input 2 3 3 3 6 3" xfId="8910"/>
    <cellStyle name="Input 2 3 3 3 6 4" xfId="8911"/>
    <cellStyle name="Input 2 3 3 3 7" xfId="8912"/>
    <cellStyle name="Input 2 3 3 3 8" xfId="8913"/>
    <cellStyle name="Input 2 3 3 3 9" xfId="8914"/>
    <cellStyle name="Input 2 3 3 4" xfId="8915"/>
    <cellStyle name="Input 2 3 3 4 10" xfId="8916"/>
    <cellStyle name="Input 2 3 3 4 2" xfId="8917"/>
    <cellStyle name="Input 2 3 3 4 2 2" xfId="8918"/>
    <cellStyle name="Input 2 3 3 4 2 3" xfId="8919"/>
    <cellStyle name="Input 2 3 3 4 2 4" xfId="8920"/>
    <cellStyle name="Input 2 3 3 4 3" xfId="8921"/>
    <cellStyle name="Input 2 3 3 4 3 2" xfId="8922"/>
    <cellStyle name="Input 2 3 3 4 3 3" xfId="8923"/>
    <cellStyle name="Input 2 3 3 4 3 4" xfId="8924"/>
    <cellStyle name="Input 2 3 3 4 4" xfId="8925"/>
    <cellStyle name="Input 2 3 3 4 4 2" xfId="8926"/>
    <cellStyle name="Input 2 3 3 4 4 3" xfId="8927"/>
    <cellStyle name="Input 2 3 3 4 4 4" xfId="8928"/>
    <cellStyle name="Input 2 3 3 4 5" xfId="8929"/>
    <cellStyle name="Input 2 3 3 4 5 2" xfId="8930"/>
    <cellStyle name="Input 2 3 3 4 5 3" xfId="8931"/>
    <cellStyle name="Input 2 3 3 4 5 4" xfId="8932"/>
    <cellStyle name="Input 2 3 3 4 6" xfId="8933"/>
    <cellStyle name="Input 2 3 3 4 6 2" xfId="8934"/>
    <cellStyle name="Input 2 3 3 4 6 3" xfId="8935"/>
    <cellStyle name="Input 2 3 3 4 6 4" xfId="8936"/>
    <cellStyle name="Input 2 3 3 4 7" xfId="8937"/>
    <cellStyle name="Input 2 3 3 4 8" xfId="8938"/>
    <cellStyle name="Input 2 3 3 4 9" xfId="8939"/>
    <cellStyle name="Input 2 3 3 5" xfId="8940"/>
    <cellStyle name="Input 2 3 3 5 2" xfId="8941"/>
    <cellStyle name="Input 2 3 3 5 2 2" xfId="8942"/>
    <cellStyle name="Input 2 3 3 5 2 3" xfId="8943"/>
    <cellStyle name="Input 2 3 3 5 3" xfId="8944"/>
    <cellStyle name="Input 2 3 3 5 3 2" xfId="8945"/>
    <cellStyle name="Input 2 3 3 5 3 3" xfId="8946"/>
    <cellStyle name="Input 2 3 3 5 4" xfId="8947"/>
    <cellStyle name="Input 2 3 3 5 4 2" xfId="8948"/>
    <cellStyle name="Input 2 3 3 5 4 3" xfId="8949"/>
    <cellStyle name="Input 2 3 3 5 5" xfId="8950"/>
    <cellStyle name="Input 2 3 3 5 5 2" xfId="8951"/>
    <cellStyle name="Input 2 3 3 5 5 3" xfId="8952"/>
    <cellStyle name="Input 2 3 3 5 6" xfId="8953"/>
    <cellStyle name="Input 2 3 3 5 6 2" xfId="8954"/>
    <cellStyle name="Input 2 3 3 5 6 3" xfId="8955"/>
    <cellStyle name="Input 2 3 3 5 7" xfId="8956"/>
    <cellStyle name="Input 2 3 3 5 8" xfId="8957"/>
    <cellStyle name="Input 2 3 3 5 9" xfId="8958"/>
    <cellStyle name="Input 2 3 3 6" xfId="8959"/>
    <cellStyle name="Input 2 3 3 6 2" xfId="8960"/>
    <cellStyle name="Input 2 3 3 6 2 2" xfId="8961"/>
    <cellStyle name="Input 2 3 3 6 2 3" xfId="8962"/>
    <cellStyle name="Input 2 3 3 6 3" xfId="8963"/>
    <cellStyle name="Input 2 3 3 6 3 2" xfId="8964"/>
    <cellStyle name="Input 2 3 3 6 3 3" xfId="8965"/>
    <cellStyle name="Input 2 3 3 6 4" xfId="8966"/>
    <cellStyle name="Input 2 3 3 6 4 2" xfId="8967"/>
    <cellStyle name="Input 2 3 3 6 4 3" xfId="8968"/>
    <cellStyle name="Input 2 3 3 6 5" xfId="8969"/>
    <cellStyle name="Input 2 3 3 6 5 2" xfId="8970"/>
    <cellStyle name="Input 2 3 3 6 5 3" xfId="8971"/>
    <cellStyle name="Input 2 3 3 6 6" xfId="8972"/>
    <cellStyle name="Input 2 3 3 6 6 2" xfId="8973"/>
    <cellStyle name="Input 2 3 3 6 6 3" xfId="8974"/>
    <cellStyle name="Input 2 3 3 6 7" xfId="8975"/>
    <cellStyle name="Input 2 3 3 6 8" xfId="8976"/>
    <cellStyle name="Input 2 3 3 6 9" xfId="8977"/>
    <cellStyle name="Input 2 3 3 7" xfId="8978"/>
    <cellStyle name="Input 2 3 3 7 2" xfId="8979"/>
    <cellStyle name="Input 2 3 3 7 2 2" xfId="8980"/>
    <cellStyle name="Input 2 3 3 7 2 3" xfId="8981"/>
    <cellStyle name="Input 2 3 3 7 3" xfId="8982"/>
    <cellStyle name="Input 2 3 3 7 3 2" xfId="8983"/>
    <cellStyle name="Input 2 3 3 7 3 3" xfId="8984"/>
    <cellStyle name="Input 2 3 3 7 4" xfId="8985"/>
    <cellStyle name="Input 2 3 3 7 4 2" xfId="8986"/>
    <cellStyle name="Input 2 3 3 7 4 3" xfId="8987"/>
    <cellStyle name="Input 2 3 3 7 5" xfId="8988"/>
    <cellStyle name="Input 2 3 3 7 5 2" xfId="8989"/>
    <cellStyle name="Input 2 3 3 7 5 3" xfId="8990"/>
    <cellStyle name="Input 2 3 3 7 6" xfId="8991"/>
    <cellStyle name="Input 2 3 3 7 6 2" xfId="8992"/>
    <cellStyle name="Input 2 3 3 7 6 3" xfId="8993"/>
    <cellStyle name="Input 2 3 3 7 7" xfId="8994"/>
    <cellStyle name="Input 2 3 3 7 8" xfId="8995"/>
    <cellStyle name="Input 2 3 3 7 9" xfId="8996"/>
    <cellStyle name="Input 2 3 3 8" xfId="8997"/>
    <cellStyle name="Input 2 3 3 8 2" xfId="8998"/>
    <cellStyle name="Input 2 3 3 8 2 2" xfId="8999"/>
    <cellStyle name="Input 2 3 3 8 2 3" xfId="9000"/>
    <cellStyle name="Input 2 3 3 8 3" xfId="9001"/>
    <cellStyle name="Input 2 3 3 8 3 2" xfId="9002"/>
    <cellStyle name="Input 2 3 3 8 3 3" xfId="9003"/>
    <cellStyle name="Input 2 3 3 8 4" xfId="9004"/>
    <cellStyle name="Input 2 3 3 8 4 2" xfId="9005"/>
    <cellStyle name="Input 2 3 3 8 4 3" xfId="9006"/>
    <cellStyle name="Input 2 3 3 8 5" xfId="9007"/>
    <cellStyle name="Input 2 3 3 8 5 2" xfId="9008"/>
    <cellStyle name="Input 2 3 3 8 5 3" xfId="9009"/>
    <cellStyle name="Input 2 3 3 8 6" xfId="9010"/>
    <cellStyle name="Input 2 3 3 8 6 2" xfId="9011"/>
    <cellStyle name="Input 2 3 3 8 6 3" xfId="9012"/>
    <cellStyle name="Input 2 3 3 8 7" xfId="9013"/>
    <cellStyle name="Input 2 3 3 8 8" xfId="9014"/>
    <cellStyle name="Input 2 3 3 8 9" xfId="9015"/>
    <cellStyle name="Input 2 3 3 9" xfId="9016"/>
    <cellStyle name="Input 2 3 3 9 2" xfId="9017"/>
    <cellStyle name="Input 2 3 3 9 2 2" xfId="9018"/>
    <cellStyle name="Input 2 3 3 9 2 3" xfId="9019"/>
    <cellStyle name="Input 2 3 3 9 3" xfId="9020"/>
    <cellStyle name="Input 2 3 3 9 3 2" xfId="9021"/>
    <cellStyle name="Input 2 3 3 9 3 3" xfId="9022"/>
    <cellStyle name="Input 2 3 3 9 4" xfId="9023"/>
    <cellStyle name="Input 2 3 3 9 4 2" xfId="9024"/>
    <cellStyle name="Input 2 3 3 9 4 3" xfId="9025"/>
    <cellStyle name="Input 2 3 3 9 5" xfId="9026"/>
    <cellStyle name="Input 2 3 3 9 5 2" xfId="9027"/>
    <cellStyle name="Input 2 3 3 9 5 3" xfId="9028"/>
    <cellStyle name="Input 2 3 3 9 6" xfId="9029"/>
    <cellStyle name="Input 2 3 3 9 6 2" xfId="9030"/>
    <cellStyle name="Input 2 3 3 9 6 3" xfId="9031"/>
    <cellStyle name="Input 2 3 3 9 7" xfId="9032"/>
    <cellStyle name="Input 2 3 3 9 8" xfId="9033"/>
    <cellStyle name="Input 2 3 3 9 9" xfId="9034"/>
    <cellStyle name="Input 2 3 4" xfId="9035"/>
    <cellStyle name="Input 2 3 4 10" xfId="9036"/>
    <cellStyle name="Input 2 3 4 10 2" xfId="9037"/>
    <cellStyle name="Input 2 3 4 10 2 2" xfId="9038"/>
    <cellStyle name="Input 2 3 4 10 2 3" xfId="9039"/>
    <cellStyle name="Input 2 3 4 10 3" xfId="9040"/>
    <cellStyle name="Input 2 3 4 10 3 2" xfId="9041"/>
    <cellStyle name="Input 2 3 4 10 3 3" xfId="9042"/>
    <cellStyle name="Input 2 3 4 10 4" xfId="9043"/>
    <cellStyle name="Input 2 3 4 10 4 2" xfId="9044"/>
    <cellStyle name="Input 2 3 4 10 4 3" xfId="9045"/>
    <cellStyle name="Input 2 3 4 10 5" xfId="9046"/>
    <cellStyle name="Input 2 3 4 10 5 2" xfId="9047"/>
    <cellStyle name="Input 2 3 4 10 5 3" xfId="9048"/>
    <cellStyle name="Input 2 3 4 10 6" xfId="9049"/>
    <cellStyle name="Input 2 3 4 10 6 2" xfId="9050"/>
    <cellStyle name="Input 2 3 4 10 6 3" xfId="9051"/>
    <cellStyle name="Input 2 3 4 10 7" xfId="9052"/>
    <cellStyle name="Input 2 3 4 10 8" xfId="9053"/>
    <cellStyle name="Input 2 3 4 11" xfId="9054"/>
    <cellStyle name="Input 2 3 4 11 2" xfId="9055"/>
    <cellStyle name="Input 2 3 4 11 2 2" xfId="9056"/>
    <cellStyle name="Input 2 3 4 11 2 3" xfId="9057"/>
    <cellStyle name="Input 2 3 4 11 3" xfId="9058"/>
    <cellStyle name="Input 2 3 4 11 3 2" xfId="9059"/>
    <cellStyle name="Input 2 3 4 11 3 3" xfId="9060"/>
    <cellStyle name="Input 2 3 4 11 4" xfId="9061"/>
    <cellStyle name="Input 2 3 4 11 4 2" xfId="9062"/>
    <cellStyle name="Input 2 3 4 11 4 3" xfId="9063"/>
    <cellStyle name="Input 2 3 4 11 5" xfId="9064"/>
    <cellStyle name="Input 2 3 4 11 5 2" xfId="9065"/>
    <cellStyle name="Input 2 3 4 11 5 3" xfId="9066"/>
    <cellStyle name="Input 2 3 4 11 6" xfId="9067"/>
    <cellStyle name="Input 2 3 4 11 6 2" xfId="9068"/>
    <cellStyle name="Input 2 3 4 11 6 3" xfId="9069"/>
    <cellStyle name="Input 2 3 4 11 7" xfId="9070"/>
    <cellStyle name="Input 2 3 4 11 8" xfId="9071"/>
    <cellStyle name="Input 2 3 4 12" xfId="9072"/>
    <cellStyle name="Input 2 3 4 12 2" xfId="9073"/>
    <cellStyle name="Input 2 3 4 12 2 2" xfId="9074"/>
    <cellStyle name="Input 2 3 4 12 2 3" xfId="9075"/>
    <cellStyle name="Input 2 3 4 12 3" xfId="9076"/>
    <cellStyle name="Input 2 3 4 12 3 2" xfId="9077"/>
    <cellStyle name="Input 2 3 4 12 3 3" xfId="9078"/>
    <cellStyle name="Input 2 3 4 12 4" xfId="9079"/>
    <cellStyle name="Input 2 3 4 12 4 2" xfId="9080"/>
    <cellStyle name="Input 2 3 4 12 4 3" xfId="9081"/>
    <cellStyle name="Input 2 3 4 12 5" xfId="9082"/>
    <cellStyle name="Input 2 3 4 12 5 2" xfId="9083"/>
    <cellStyle name="Input 2 3 4 12 5 3" xfId="9084"/>
    <cellStyle name="Input 2 3 4 12 6" xfId="9085"/>
    <cellStyle name="Input 2 3 4 12 6 2" xfId="9086"/>
    <cellStyle name="Input 2 3 4 12 6 3" xfId="9087"/>
    <cellStyle name="Input 2 3 4 12 7" xfId="9088"/>
    <cellStyle name="Input 2 3 4 12 8" xfId="9089"/>
    <cellStyle name="Input 2 3 4 13" xfId="9090"/>
    <cellStyle name="Input 2 3 4 13 2" xfId="9091"/>
    <cellStyle name="Input 2 3 4 13 2 2" xfId="9092"/>
    <cellStyle name="Input 2 3 4 13 2 3" xfId="9093"/>
    <cellStyle name="Input 2 3 4 13 3" xfId="9094"/>
    <cellStyle name="Input 2 3 4 13 3 2" xfId="9095"/>
    <cellStyle name="Input 2 3 4 13 3 3" xfId="9096"/>
    <cellStyle name="Input 2 3 4 13 4" xfId="9097"/>
    <cellStyle name="Input 2 3 4 13 4 2" xfId="9098"/>
    <cellStyle name="Input 2 3 4 13 4 3" xfId="9099"/>
    <cellStyle name="Input 2 3 4 13 5" xfId="9100"/>
    <cellStyle name="Input 2 3 4 13 5 2" xfId="9101"/>
    <cellStyle name="Input 2 3 4 13 5 3" xfId="9102"/>
    <cellStyle name="Input 2 3 4 13 6" xfId="9103"/>
    <cellStyle name="Input 2 3 4 13 6 2" xfId="9104"/>
    <cellStyle name="Input 2 3 4 13 6 3" xfId="9105"/>
    <cellStyle name="Input 2 3 4 13 7" xfId="9106"/>
    <cellStyle name="Input 2 3 4 13 8" xfId="9107"/>
    <cellStyle name="Input 2 3 4 14" xfId="9108"/>
    <cellStyle name="Input 2 3 4 14 2" xfId="9109"/>
    <cellStyle name="Input 2 3 4 14 2 2" xfId="9110"/>
    <cellStyle name="Input 2 3 4 14 2 3" xfId="9111"/>
    <cellStyle name="Input 2 3 4 14 3" xfId="9112"/>
    <cellStyle name="Input 2 3 4 14 3 2" xfId="9113"/>
    <cellStyle name="Input 2 3 4 14 3 3" xfId="9114"/>
    <cellStyle name="Input 2 3 4 14 4" xfId="9115"/>
    <cellStyle name="Input 2 3 4 14 4 2" xfId="9116"/>
    <cellStyle name="Input 2 3 4 14 4 3" xfId="9117"/>
    <cellStyle name="Input 2 3 4 14 5" xfId="9118"/>
    <cellStyle name="Input 2 3 4 14 5 2" xfId="9119"/>
    <cellStyle name="Input 2 3 4 14 5 3" xfId="9120"/>
    <cellStyle name="Input 2 3 4 14 6" xfId="9121"/>
    <cellStyle name="Input 2 3 4 14 6 2" xfId="9122"/>
    <cellStyle name="Input 2 3 4 14 6 3" xfId="9123"/>
    <cellStyle name="Input 2 3 4 14 7" xfId="9124"/>
    <cellStyle name="Input 2 3 4 14 8" xfId="9125"/>
    <cellStyle name="Input 2 3 4 15" xfId="9126"/>
    <cellStyle name="Input 2 3 4 15 2" xfId="9127"/>
    <cellStyle name="Input 2 3 4 15 3" xfId="9128"/>
    <cellStyle name="Input 2 3 4 16" xfId="9129"/>
    <cellStyle name="Input 2 3 4 2" xfId="9130"/>
    <cellStyle name="Input 2 3 4 2 2" xfId="9131"/>
    <cellStyle name="Input 2 3 4 2 2 2" xfId="9132"/>
    <cellStyle name="Input 2 3 4 2 2 3" xfId="9133"/>
    <cellStyle name="Input 2 3 4 2 3" xfId="9134"/>
    <cellStyle name="Input 2 3 4 2 3 2" xfId="9135"/>
    <cellStyle name="Input 2 3 4 2 3 3" xfId="9136"/>
    <cellStyle name="Input 2 3 4 2 4" xfId="9137"/>
    <cellStyle name="Input 2 3 4 2 4 2" xfId="9138"/>
    <cellStyle name="Input 2 3 4 2 4 3" xfId="9139"/>
    <cellStyle name="Input 2 3 4 2 5" xfId="9140"/>
    <cellStyle name="Input 2 3 4 2 5 2" xfId="9141"/>
    <cellStyle name="Input 2 3 4 2 5 3" xfId="9142"/>
    <cellStyle name="Input 2 3 4 2 6" xfId="9143"/>
    <cellStyle name="Input 2 3 4 2 6 2" xfId="9144"/>
    <cellStyle name="Input 2 3 4 2 6 3" xfId="9145"/>
    <cellStyle name="Input 2 3 4 2 7" xfId="9146"/>
    <cellStyle name="Input 2 3 4 2 8" xfId="9147"/>
    <cellStyle name="Input 2 3 4 2 9" xfId="9148"/>
    <cellStyle name="Input 2 3 4 3" xfId="9149"/>
    <cellStyle name="Input 2 3 4 3 2" xfId="9150"/>
    <cellStyle name="Input 2 3 4 3 2 2" xfId="9151"/>
    <cellStyle name="Input 2 3 4 3 2 3" xfId="9152"/>
    <cellStyle name="Input 2 3 4 3 3" xfId="9153"/>
    <cellStyle name="Input 2 3 4 3 3 2" xfId="9154"/>
    <cellStyle name="Input 2 3 4 3 3 3" xfId="9155"/>
    <cellStyle name="Input 2 3 4 3 4" xfId="9156"/>
    <cellStyle name="Input 2 3 4 3 4 2" xfId="9157"/>
    <cellStyle name="Input 2 3 4 3 4 3" xfId="9158"/>
    <cellStyle name="Input 2 3 4 3 5" xfId="9159"/>
    <cellStyle name="Input 2 3 4 3 5 2" xfId="9160"/>
    <cellStyle name="Input 2 3 4 3 5 3" xfId="9161"/>
    <cellStyle name="Input 2 3 4 3 6" xfId="9162"/>
    <cellStyle name="Input 2 3 4 3 6 2" xfId="9163"/>
    <cellStyle name="Input 2 3 4 3 6 3" xfId="9164"/>
    <cellStyle name="Input 2 3 4 3 7" xfId="9165"/>
    <cellStyle name="Input 2 3 4 3 8" xfId="9166"/>
    <cellStyle name="Input 2 3 4 3 9" xfId="9167"/>
    <cellStyle name="Input 2 3 4 4" xfId="9168"/>
    <cellStyle name="Input 2 3 4 4 2" xfId="9169"/>
    <cellStyle name="Input 2 3 4 4 2 2" xfId="9170"/>
    <cellStyle name="Input 2 3 4 4 2 3" xfId="9171"/>
    <cellStyle name="Input 2 3 4 4 3" xfId="9172"/>
    <cellStyle name="Input 2 3 4 4 3 2" xfId="9173"/>
    <cellStyle name="Input 2 3 4 4 3 3" xfId="9174"/>
    <cellStyle name="Input 2 3 4 4 4" xfId="9175"/>
    <cellStyle name="Input 2 3 4 4 4 2" xfId="9176"/>
    <cellStyle name="Input 2 3 4 4 4 3" xfId="9177"/>
    <cellStyle name="Input 2 3 4 4 5" xfId="9178"/>
    <cellStyle name="Input 2 3 4 4 5 2" xfId="9179"/>
    <cellStyle name="Input 2 3 4 4 5 3" xfId="9180"/>
    <cellStyle name="Input 2 3 4 4 6" xfId="9181"/>
    <cellStyle name="Input 2 3 4 4 6 2" xfId="9182"/>
    <cellStyle name="Input 2 3 4 4 6 3" xfId="9183"/>
    <cellStyle name="Input 2 3 4 4 7" xfId="9184"/>
    <cellStyle name="Input 2 3 4 4 8" xfId="9185"/>
    <cellStyle name="Input 2 3 4 4 9" xfId="9186"/>
    <cellStyle name="Input 2 3 4 5" xfId="9187"/>
    <cellStyle name="Input 2 3 4 5 2" xfId="9188"/>
    <cellStyle name="Input 2 3 4 5 2 2" xfId="9189"/>
    <cellStyle name="Input 2 3 4 5 2 3" xfId="9190"/>
    <cellStyle name="Input 2 3 4 5 3" xfId="9191"/>
    <cellStyle name="Input 2 3 4 5 3 2" xfId="9192"/>
    <cellStyle name="Input 2 3 4 5 3 3" xfId="9193"/>
    <cellStyle name="Input 2 3 4 5 4" xfId="9194"/>
    <cellStyle name="Input 2 3 4 5 4 2" xfId="9195"/>
    <cellStyle name="Input 2 3 4 5 4 3" xfId="9196"/>
    <cellStyle name="Input 2 3 4 5 5" xfId="9197"/>
    <cellStyle name="Input 2 3 4 5 5 2" xfId="9198"/>
    <cellStyle name="Input 2 3 4 5 5 3" xfId="9199"/>
    <cellStyle name="Input 2 3 4 5 6" xfId="9200"/>
    <cellStyle name="Input 2 3 4 5 6 2" xfId="9201"/>
    <cellStyle name="Input 2 3 4 5 6 3" xfId="9202"/>
    <cellStyle name="Input 2 3 4 5 7" xfId="9203"/>
    <cellStyle name="Input 2 3 4 5 8" xfId="9204"/>
    <cellStyle name="Input 2 3 4 5 9" xfId="9205"/>
    <cellStyle name="Input 2 3 4 6" xfId="9206"/>
    <cellStyle name="Input 2 3 4 6 2" xfId="9207"/>
    <cellStyle name="Input 2 3 4 6 2 2" xfId="9208"/>
    <cellStyle name="Input 2 3 4 6 2 3" xfId="9209"/>
    <cellStyle name="Input 2 3 4 6 3" xfId="9210"/>
    <cellStyle name="Input 2 3 4 6 3 2" xfId="9211"/>
    <cellStyle name="Input 2 3 4 6 3 3" xfId="9212"/>
    <cellStyle name="Input 2 3 4 6 4" xfId="9213"/>
    <cellStyle name="Input 2 3 4 6 4 2" xfId="9214"/>
    <cellStyle name="Input 2 3 4 6 4 3" xfId="9215"/>
    <cellStyle name="Input 2 3 4 6 5" xfId="9216"/>
    <cellStyle name="Input 2 3 4 6 5 2" xfId="9217"/>
    <cellStyle name="Input 2 3 4 6 5 3" xfId="9218"/>
    <cellStyle name="Input 2 3 4 6 6" xfId="9219"/>
    <cellStyle name="Input 2 3 4 6 6 2" xfId="9220"/>
    <cellStyle name="Input 2 3 4 6 6 3" xfId="9221"/>
    <cellStyle name="Input 2 3 4 6 7" xfId="9222"/>
    <cellStyle name="Input 2 3 4 6 8" xfId="9223"/>
    <cellStyle name="Input 2 3 4 6 9" xfId="9224"/>
    <cellStyle name="Input 2 3 4 7" xfId="9225"/>
    <cellStyle name="Input 2 3 4 7 2" xfId="9226"/>
    <cellStyle name="Input 2 3 4 7 2 2" xfId="9227"/>
    <cellStyle name="Input 2 3 4 7 2 3" xfId="9228"/>
    <cellStyle name="Input 2 3 4 7 3" xfId="9229"/>
    <cellStyle name="Input 2 3 4 7 3 2" xfId="9230"/>
    <cellStyle name="Input 2 3 4 7 3 3" xfId="9231"/>
    <cellStyle name="Input 2 3 4 7 4" xfId="9232"/>
    <cellStyle name="Input 2 3 4 7 4 2" xfId="9233"/>
    <cellStyle name="Input 2 3 4 7 4 3" xfId="9234"/>
    <cellStyle name="Input 2 3 4 7 5" xfId="9235"/>
    <cellStyle name="Input 2 3 4 7 5 2" xfId="9236"/>
    <cellStyle name="Input 2 3 4 7 5 3" xfId="9237"/>
    <cellStyle name="Input 2 3 4 7 6" xfId="9238"/>
    <cellStyle name="Input 2 3 4 7 6 2" xfId="9239"/>
    <cellStyle name="Input 2 3 4 7 6 3" xfId="9240"/>
    <cellStyle name="Input 2 3 4 7 7" xfId="9241"/>
    <cellStyle name="Input 2 3 4 7 8" xfId="9242"/>
    <cellStyle name="Input 2 3 4 7 9" xfId="9243"/>
    <cellStyle name="Input 2 3 4 8" xfId="9244"/>
    <cellStyle name="Input 2 3 4 8 2" xfId="9245"/>
    <cellStyle name="Input 2 3 4 8 2 2" xfId="9246"/>
    <cellStyle name="Input 2 3 4 8 2 3" xfId="9247"/>
    <cellStyle name="Input 2 3 4 8 3" xfId="9248"/>
    <cellStyle name="Input 2 3 4 8 3 2" xfId="9249"/>
    <cellStyle name="Input 2 3 4 8 3 3" xfId="9250"/>
    <cellStyle name="Input 2 3 4 8 4" xfId="9251"/>
    <cellStyle name="Input 2 3 4 8 4 2" xfId="9252"/>
    <cellStyle name="Input 2 3 4 8 4 3" xfId="9253"/>
    <cellStyle name="Input 2 3 4 8 5" xfId="9254"/>
    <cellStyle name="Input 2 3 4 8 5 2" xfId="9255"/>
    <cellStyle name="Input 2 3 4 8 5 3" xfId="9256"/>
    <cellStyle name="Input 2 3 4 8 6" xfId="9257"/>
    <cellStyle name="Input 2 3 4 8 6 2" xfId="9258"/>
    <cellStyle name="Input 2 3 4 8 6 3" xfId="9259"/>
    <cellStyle name="Input 2 3 4 8 7" xfId="9260"/>
    <cellStyle name="Input 2 3 4 8 8" xfId="9261"/>
    <cellStyle name="Input 2 3 4 8 9" xfId="9262"/>
    <cellStyle name="Input 2 3 4 9" xfId="9263"/>
    <cellStyle name="Input 2 3 4 9 2" xfId="9264"/>
    <cellStyle name="Input 2 3 4 9 2 2" xfId="9265"/>
    <cellStyle name="Input 2 3 4 9 2 3" xfId="9266"/>
    <cellStyle name="Input 2 3 4 9 3" xfId="9267"/>
    <cellStyle name="Input 2 3 4 9 3 2" xfId="9268"/>
    <cellStyle name="Input 2 3 4 9 3 3" xfId="9269"/>
    <cellStyle name="Input 2 3 4 9 4" xfId="9270"/>
    <cellStyle name="Input 2 3 4 9 4 2" xfId="9271"/>
    <cellStyle name="Input 2 3 4 9 4 3" xfId="9272"/>
    <cellStyle name="Input 2 3 4 9 5" xfId="9273"/>
    <cellStyle name="Input 2 3 4 9 5 2" xfId="9274"/>
    <cellStyle name="Input 2 3 4 9 5 3" xfId="9275"/>
    <cellStyle name="Input 2 3 4 9 6" xfId="9276"/>
    <cellStyle name="Input 2 3 4 9 6 2" xfId="9277"/>
    <cellStyle name="Input 2 3 4 9 6 3" xfId="9278"/>
    <cellStyle name="Input 2 3 4 9 7" xfId="9279"/>
    <cellStyle name="Input 2 3 4 9 8" xfId="9280"/>
    <cellStyle name="Input 2 3 5" xfId="9281"/>
    <cellStyle name="Input 2 3 5 10" xfId="9282"/>
    <cellStyle name="Input 2 3 5 11" xfId="9283"/>
    <cellStyle name="Input 2 3 5 2" xfId="9284"/>
    <cellStyle name="Input 2 3 5 2 2" xfId="9285"/>
    <cellStyle name="Input 2 3 5 2 3" xfId="9286"/>
    <cellStyle name="Input 2 3 5 2 4" xfId="9287"/>
    <cellStyle name="Input 2 3 5 3" xfId="9288"/>
    <cellStyle name="Input 2 3 5 3 2" xfId="9289"/>
    <cellStyle name="Input 2 3 5 3 3" xfId="9290"/>
    <cellStyle name="Input 2 3 5 3 4" xfId="9291"/>
    <cellStyle name="Input 2 3 5 4" xfId="9292"/>
    <cellStyle name="Input 2 3 5 4 2" xfId="9293"/>
    <cellStyle name="Input 2 3 5 4 3" xfId="9294"/>
    <cellStyle name="Input 2 3 5 4 4" xfId="9295"/>
    <cellStyle name="Input 2 3 5 5" xfId="9296"/>
    <cellStyle name="Input 2 3 5 5 2" xfId="9297"/>
    <cellStyle name="Input 2 3 5 5 3" xfId="9298"/>
    <cellStyle name="Input 2 3 5 5 4" xfId="9299"/>
    <cellStyle name="Input 2 3 5 6" xfId="9300"/>
    <cellStyle name="Input 2 3 5 6 2" xfId="9301"/>
    <cellStyle name="Input 2 3 5 6 3" xfId="9302"/>
    <cellStyle name="Input 2 3 5 6 4" xfId="9303"/>
    <cellStyle name="Input 2 3 5 7" xfId="9304"/>
    <cellStyle name="Input 2 3 5 8" xfId="9305"/>
    <cellStyle name="Input 2 3 5 9" xfId="9306"/>
    <cellStyle name="Input 2 3 6" xfId="9307"/>
    <cellStyle name="Input 2 3 6 10" xfId="9308"/>
    <cellStyle name="Input 2 3 6 2" xfId="9309"/>
    <cellStyle name="Input 2 3 6 2 2" xfId="9310"/>
    <cellStyle name="Input 2 3 6 2 3" xfId="9311"/>
    <cellStyle name="Input 2 3 6 2 4" xfId="9312"/>
    <cellStyle name="Input 2 3 6 3" xfId="9313"/>
    <cellStyle name="Input 2 3 6 3 2" xfId="9314"/>
    <cellStyle name="Input 2 3 6 3 3" xfId="9315"/>
    <cellStyle name="Input 2 3 6 3 4" xfId="9316"/>
    <cellStyle name="Input 2 3 6 4" xfId="9317"/>
    <cellStyle name="Input 2 3 6 4 2" xfId="9318"/>
    <cellStyle name="Input 2 3 6 4 3" xfId="9319"/>
    <cellStyle name="Input 2 3 6 4 4" xfId="9320"/>
    <cellStyle name="Input 2 3 6 5" xfId="9321"/>
    <cellStyle name="Input 2 3 6 5 2" xfId="9322"/>
    <cellStyle name="Input 2 3 6 5 3" xfId="9323"/>
    <cellStyle name="Input 2 3 6 5 4" xfId="9324"/>
    <cellStyle name="Input 2 3 6 6" xfId="9325"/>
    <cellStyle name="Input 2 3 6 6 2" xfId="9326"/>
    <cellStyle name="Input 2 3 6 6 3" xfId="9327"/>
    <cellStyle name="Input 2 3 6 6 4" xfId="9328"/>
    <cellStyle name="Input 2 3 6 7" xfId="9329"/>
    <cellStyle name="Input 2 3 6 8" xfId="9330"/>
    <cellStyle name="Input 2 3 6 9" xfId="9331"/>
    <cellStyle name="Input 2 3 7" xfId="9332"/>
    <cellStyle name="Input 2 3 7 2" xfId="9333"/>
    <cellStyle name="Input 2 3 7 2 2" xfId="9334"/>
    <cellStyle name="Input 2 3 7 2 3" xfId="9335"/>
    <cellStyle name="Input 2 3 7 3" xfId="9336"/>
    <cellStyle name="Input 2 3 7 3 2" xfId="9337"/>
    <cellStyle name="Input 2 3 7 3 3" xfId="9338"/>
    <cellStyle name="Input 2 3 7 4" xfId="9339"/>
    <cellStyle name="Input 2 3 7 4 2" xfId="9340"/>
    <cellStyle name="Input 2 3 7 4 3" xfId="9341"/>
    <cellStyle name="Input 2 3 7 5" xfId="9342"/>
    <cellStyle name="Input 2 3 7 5 2" xfId="9343"/>
    <cellStyle name="Input 2 3 7 5 3" xfId="9344"/>
    <cellStyle name="Input 2 3 7 6" xfId="9345"/>
    <cellStyle name="Input 2 3 7 6 2" xfId="9346"/>
    <cellStyle name="Input 2 3 7 6 3" xfId="9347"/>
    <cellStyle name="Input 2 3 7 7" xfId="9348"/>
    <cellStyle name="Input 2 3 7 8" xfId="9349"/>
    <cellStyle name="Input 2 3 7 9" xfId="9350"/>
    <cellStyle name="Input 2 3 8" xfId="9351"/>
    <cellStyle name="Input 2 3 8 2" xfId="9352"/>
    <cellStyle name="Input 2 3 8 2 2" xfId="9353"/>
    <cellStyle name="Input 2 3 8 2 3" xfId="9354"/>
    <cellStyle name="Input 2 3 8 3" xfId="9355"/>
    <cellStyle name="Input 2 3 8 3 2" xfId="9356"/>
    <cellStyle name="Input 2 3 8 3 3" xfId="9357"/>
    <cellStyle name="Input 2 3 8 4" xfId="9358"/>
    <cellStyle name="Input 2 3 8 4 2" xfId="9359"/>
    <cellStyle name="Input 2 3 8 4 3" xfId="9360"/>
    <cellStyle name="Input 2 3 8 5" xfId="9361"/>
    <cellStyle name="Input 2 3 8 5 2" xfId="9362"/>
    <cellStyle name="Input 2 3 8 5 3" xfId="9363"/>
    <cellStyle name="Input 2 3 8 6" xfId="9364"/>
    <cellStyle name="Input 2 3 8 6 2" xfId="9365"/>
    <cellStyle name="Input 2 3 8 6 3" xfId="9366"/>
    <cellStyle name="Input 2 3 8 7" xfId="9367"/>
    <cellStyle name="Input 2 3 8 8" xfId="9368"/>
    <cellStyle name="Input 2 3 8 9" xfId="9369"/>
    <cellStyle name="Input 2 3 9" xfId="9370"/>
    <cellStyle name="Input 2 3 9 2" xfId="9371"/>
    <cellStyle name="Input 2 3 9 2 2" xfId="9372"/>
    <cellStyle name="Input 2 3 9 2 3" xfId="9373"/>
    <cellStyle name="Input 2 3 9 3" xfId="9374"/>
    <cellStyle name="Input 2 3 9 3 2" xfId="9375"/>
    <cellStyle name="Input 2 3 9 3 3" xfId="9376"/>
    <cellStyle name="Input 2 3 9 4" xfId="9377"/>
    <cellStyle name="Input 2 3 9 4 2" xfId="9378"/>
    <cellStyle name="Input 2 3 9 4 3" xfId="9379"/>
    <cellStyle name="Input 2 3 9 5" xfId="9380"/>
    <cellStyle name="Input 2 3 9 5 2" xfId="9381"/>
    <cellStyle name="Input 2 3 9 5 3" xfId="9382"/>
    <cellStyle name="Input 2 3 9 6" xfId="9383"/>
    <cellStyle name="Input 2 3 9 6 2" xfId="9384"/>
    <cellStyle name="Input 2 3 9 6 3" xfId="9385"/>
    <cellStyle name="Input 2 3 9 7" xfId="9386"/>
    <cellStyle name="Input 2 3 9 8" xfId="9387"/>
    <cellStyle name="Input 2 3 9 9" xfId="9388"/>
    <cellStyle name="Input 2 4" xfId="9389"/>
    <cellStyle name="Input 2 4 10" xfId="9390"/>
    <cellStyle name="Input 2 4 10 2" xfId="9391"/>
    <cellStyle name="Input 2 4 10 2 2" xfId="9392"/>
    <cellStyle name="Input 2 4 10 2 3" xfId="9393"/>
    <cellStyle name="Input 2 4 10 3" xfId="9394"/>
    <cellStyle name="Input 2 4 10 3 2" xfId="9395"/>
    <cellStyle name="Input 2 4 10 3 3" xfId="9396"/>
    <cellStyle name="Input 2 4 10 4" xfId="9397"/>
    <cellStyle name="Input 2 4 10 4 2" xfId="9398"/>
    <cellStyle name="Input 2 4 10 4 3" xfId="9399"/>
    <cellStyle name="Input 2 4 10 5" xfId="9400"/>
    <cellStyle name="Input 2 4 10 5 2" xfId="9401"/>
    <cellStyle name="Input 2 4 10 5 3" xfId="9402"/>
    <cellStyle name="Input 2 4 10 6" xfId="9403"/>
    <cellStyle name="Input 2 4 10 6 2" xfId="9404"/>
    <cellStyle name="Input 2 4 10 6 3" xfId="9405"/>
    <cellStyle name="Input 2 4 10 7" xfId="9406"/>
    <cellStyle name="Input 2 4 10 8" xfId="9407"/>
    <cellStyle name="Input 2 4 10 9" xfId="9408"/>
    <cellStyle name="Input 2 4 11" xfId="9409"/>
    <cellStyle name="Input 2 4 11 2" xfId="9410"/>
    <cellStyle name="Input 2 4 11 2 2" xfId="9411"/>
    <cellStyle name="Input 2 4 11 2 3" xfId="9412"/>
    <cellStyle name="Input 2 4 11 3" xfId="9413"/>
    <cellStyle name="Input 2 4 11 3 2" xfId="9414"/>
    <cellStyle name="Input 2 4 11 3 3" xfId="9415"/>
    <cellStyle name="Input 2 4 11 4" xfId="9416"/>
    <cellStyle name="Input 2 4 11 4 2" xfId="9417"/>
    <cellStyle name="Input 2 4 11 4 3" xfId="9418"/>
    <cellStyle name="Input 2 4 11 5" xfId="9419"/>
    <cellStyle name="Input 2 4 11 5 2" xfId="9420"/>
    <cellStyle name="Input 2 4 11 5 3" xfId="9421"/>
    <cellStyle name="Input 2 4 11 6" xfId="9422"/>
    <cellStyle name="Input 2 4 11 6 2" xfId="9423"/>
    <cellStyle name="Input 2 4 11 6 3" xfId="9424"/>
    <cellStyle name="Input 2 4 11 7" xfId="9425"/>
    <cellStyle name="Input 2 4 11 8" xfId="9426"/>
    <cellStyle name="Input 2 4 11 9" xfId="9427"/>
    <cellStyle name="Input 2 4 12" xfId="9428"/>
    <cellStyle name="Input 2 4 12 2" xfId="9429"/>
    <cellStyle name="Input 2 4 12 2 2" xfId="9430"/>
    <cellStyle name="Input 2 4 12 2 3" xfId="9431"/>
    <cellStyle name="Input 2 4 12 3" xfId="9432"/>
    <cellStyle name="Input 2 4 12 3 2" xfId="9433"/>
    <cellStyle name="Input 2 4 12 3 3" xfId="9434"/>
    <cellStyle name="Input 2 4 12 4" xfId="9435"/>
    <cellStyle name="Input 2 4 12 4 2" xfId="9436"/>
    <cellStyle name="Input 2 4 12 4 3" xfId="9437"/>
    <cellStyle name="Input 2 4 12 5" xfId="9438"/>
    <cellStyle name="Input 2 4 12 5 2" xfId="9439"/>
    <cellStyle name="Input 2 4 12 5 3" xfId="9440"/>
    <cellStyle name="Input 2 4 12 6" xfId="9441"/>
    <cellStyle name="Input 2 4 12 6 2" xfId="9442"/>
    <cellStyle name="Input 2 4 12 6 3" xfId="9443"/>
    <cellStyle name="Input 2 4 12 7" xfId="9444"/>
    <cellStyle name="Input 2 4 12 8" xfId="9445"/>
    <cellStyle name="Input 2 4 12 9" xfId="9446"/>
    <cellStyle name="Input 2 4 13" xfId="9447"/>
    <cellStyle name="Input 2 4 13 2" xfId="9448"/>
    <cellStyle name="Input 2 4 13 2 2" xfId="9449"/>
    <cellStyle name="Input 2 4 13 2 3" xfId="9450"/>
    <cellStyle name="Input 2 4 13 3" xfId="9451"/>
    <cellStyle name="Input 2 4 13 3 2" xfId="9452"/>
    <cellStyle name="Input 2 4 13 3 3" xfId="9453"/>
    <cellStyle name="Input 2 4 13 4" xfId="9454"/>
    <cellStyle name="Input 2 4 13 4 2" xfId="9455"/>
    <cellStyle name="Input 2 4 13 4 3" xfId="9456"/>
    <cellStyle name="Input 2 4 13 5" xfId="9457"/>
    <cellStyle name="Input 2 4 13 5 2" xfId="9458"/>
    <cellStyle name="Input 2 4 13 5 3" xfId="9459"/>
    <cellStyle name="Input 2 4 13 6" xfId="9460"/>
    <cellStyle name="Input 2 4 13 6 2" xfId="9461"/>
    <cellStyle name="Input 2 4 13 6 3" xfId="9462"/>
    <cellStyle name="Input 2 4 13 7" xfId="9463"/>
    <cellStyle name="Input 2 4 13 8" xfId="9464"/>
    <cellStyle name="Input 2 4 13 9" xfId="9465"/>
    <cellStyle name="Input 2 4 14" xfId="9466"/>
    <cellStyle name="Input 2 4 14 2" xfId="9467"/>
    <cellStyle name="Input 2 4 14 2 2" xfId="9468"/>
    <cellStyle name="Input 2 4 14 2 3" xfId="9469"/>
    <cellStyle name="Input 2 4 14 3" xfId="9470"/>
    <cellStyle name="Input 2 4 14 3 2" xfId="9471"/>
    <cellStyle name="Input 2 4 14 3 3" xfId="9472"/>
    <cellStyle name="Input 2 4 14 4" xfId="9473"/>
    <cellStyle name="Input 2 4 14 4 2" xfId="9474"/>
    <cellStyle name="Input 2 4 14 4 3" xfId="9475"/>
    <cellStyle name="Input 2 4 14 5" xfId="9476"/>
    <cellStyle name="Input 2 4 14 5 2" xfId="9477"/>
    <cellStyle name="Input 2 4 14 5 3" xfId="9478"/>
    <cellStyle name="Input 2 4 14 6" xfId="9479"/>
    <cellStyle name="Input 2 4 14 6 2" xfId="9480"/>
    <cellStyle name="Input 2 4 14 6 3" xfId="9481"/>
    <cellStyle name="Input 2 4 14 7" xfId="9482"/>
    <cellStyle name="Input 2 4 14 8" xfId="9483"/>
    <cellStyle name="Input 2 4 14 9" xfId="9484"/>
    <cellStyle name="Input 2 4 15" xfId="9485"/>
    <cellStyle name="Input 2 4 15 2" xfId="9486"/>
    <cellStyle name="Input 2 4 15 2 2" xfId="9487"/>
    <cellStyle name="Input 2 4 15 2 3" xfId="9488"/>
    <cellStyle name="Input 2 4 15 3" xfId="9489"/>
    <cellStyle name="Input 2 4 15 3 2" xfId="9490"/>
    <cellStyle name="Input 2 4 15 3 3" xfId="9491"/>
    <cellStyle name="Input 2 4 15 4" xfId="9492"/>
    <cellStyle name="Input 2 4 15 4 2" xfId="9493"/>
    <cellStyle name="Input 2 4 15 4 3" xfId="9494"/>
    <cellStyle name="Input 2 4 15 5" xfId="9495"/>
    <cellStyle name="Input 2 4 15 5 2" xfId="9496"/>
    <cellStyle name="Input 2 4 15 5 3" xfId="9497"/>
    <cellStyle name="Input 2 4 15 6" xfId="9498"/>
    <cellStyle name="Input 2 4 15 6 2" xfId="9499"/>
    <cellStyle name="Input 2 4 15 6 3" xfId="9500"/>
    <cellStyle name="Input 2 4 15 7" xfId="9501"/>
    <cellStyle name="Input 2 4 15 8" xfId="9502"/>
    <cellStyle name="Input 2 4 15 9" xfId="9503"/>
    <cellStyle name="Input 2 4 16" xfId="9504"/>
    <cellStyle name="Input 2 4 17" xfId="9505"/>
    <cellStyle name="Input 2 4 18" xfId="9506"/>
    <cellStyle name="Input 2 4 19" xfId="9507"/>
    <cellStyle name="Input 2 4 2" xfId="9508"/>
    <cellStyle name="Input 2 4 2 10" xfId="9509"/>
    <cellStyle name="Input 2 4 2 10 2" xfId="9510"/>
    <cellStyle name="Input 2 4 2 10 2 2" xfId="9511"/>
    <cellStyle name="Input 2 4 2 10 2 3" xfId="9512"/>
    <cellStyle name="Input 2 4 2 10 3" xfId="9513"/>
    <cellStyle name="Input 2 4 2 10 3 2" xfId="9514"/>
    <cellStyle name="Input 2 4 2 10 3 3" xfId="9515"/>
    <cellStyle name="Input 2 4 2 10 4" xfId="9516"/>
    <cellStyle name="Input 2 4 2 10 4 2" xfId="9517"/>
    <cellStyle name="Input 2 4 2 10 4 3" xfId="9518"/>
    <cellStyle name="Input 2 4 2 10 5" xfId="9519"/>
    <cellStyle name="Input 2 4 2 10 5 2" xfId="9520"/>
    <cellStyle name="Input 2 4 2 10 5 3" xfId="9521"/>
    <cellStyle name="Input 2 4 2 10 6" xfId="9522"/>
    <cellStyle name="Input 2 4 2 10 6 2" xfId="9523"/>
    <cellStyle name="Input 2 4 2 10 6 3" xfId="9524"/>
    <cellStyle name="Input 2 4 2 10 7" xfId="9525"/>
    <cellStyle name="Input 2 4 2 10 8" xfId="9526"/>
    <cellStyle name="Input 2 4 2 10 9" xfId="9527"/>
    <cellStyle name="Input 2 4 2 11" xfId="9528"/>
    <cellStyle name="Input 2 4 2 11 2" xfId="9529"/>
    <cellStyle name="Input 2 4 2 11 2 2" xfId="9530"/>
    <cellStyle name="Input 2 4 2 11 2 3" xfId="9531"/>
    <cellStyle name="Input 2 4 2 11 3" xfId="9532"/>
    <cellStyle name="Input 2 4 2 11 3 2" xfId="9533"/>
    <cellStyle name="Input 2 4 2 11 3 3" xfId="9534"/>
    <cellStyle name="Input 2 4 2 11 4" xfId="9535"/>
    <cellStyle name="Input 2 4 2 11 4 2" xfId="9536"/>
    <cellStyle name="Input 2 4 2 11 4 3" xfId="9537"/>
    <cellStyle name="Input 2 4 2 11 5" xfId="9538"/>
    <cellStyle name="Input 2 4 2 11 5 2" xfId="9539"/>
    <cellStyle name="Input 2 4 2 11 5 3" xfId="9540"/>
    <cellStyle name="Input 2 4 2 11 6" xfId="9541"/>
    <cellStyle name="Input 2 4 2 11 6 2" xfId="9542"/>
    <cellStyle name="Input 2 4 2 11 6 3" xfId="9543"/>
    <cellStyle name="Input 2 4 2 11 7" xfId="9544"/>
    <cellStyle name="Input 2 4 2 11 8" xfId="9545"/>
    <cellStyle name="Input 2 4 2 11 9" xfId="9546"/>
    <cellStyle name="Input 2 4 2 12" xfId="9547"/>
    <cellStyle name="Input 2 4 2 12 2" xfId="9548"/>
    <cellStyle name="Input 2 4 2 12 2 2" xfId="9549"/>
    <cellStyle name="Input 2 4 2 12 2 3" xfId="9550"/>
    <cellStyle name="Input 2 4 2 12 3" xfId="9551"/>
    <cellStyle name="Input 2 4 2 12 3 2" xfId="9552"/>
    <cellStyle name="Input 2 4 2 12 3 3" xfId="9553"/>
    <cellStyle name="Input 2 4 2 12 4" xfId="9554"/>
    <cellStyle name="Input 2 4 2 12 4 2" xfId="9555"/>
    <cellStyle name="Input 2 4 2 12 4 3" xfId="9556"/>
    <cellStyle name="Input 2 4 2 12 5" xfId="9557"/>
    <cellStyle name="Input 2 4 2 12 5 2" xfId="9558"/>
    <cellStyle name="Input 2 4 2 12 5 3" xfId="9559"/>
    <cellStyle name="Input 2 4 2 12 6" xfId="9560"/>
    <cellStyle name="Input 2 4 2 12 6 2" xfId="9561"/>
    <cellStyle name="Input 2 4 2 12 6 3" xfId="9562"/>
    <cellStyle name="Input 2 4 2 12 7" xfId="9563"/>
    <cellStyle name="Input 2 4 2 12 8" xfId="9564"/>
    <cellStyle name="Input 2 4 2 12 9" xfId="9565"/>
    <cellStyle name="Input 2 4 2 13" xfId="9566"/>
    <cellStyle name="Input 2 4 2 13 2" xfId="9567"/>
    <cellStyle name="Input 2 4 2 13 2 2" xfId="9568"/>
    <cellStyle name="Input 2 4 2 13 2 3" xfId="9569"/>
    <cellStyle name="Input 2 4 2 13 3" xfId="9570"/>
    <cellStyle name="Input 2 4 2 13 3 2" xfId="9571"/>
    <cellStyle name="Input 2 4 2 13 3 3" xfId="9572"/>
    <cellStyle name="Input 2 4 2 13 4" xfId="9573"/>
    <cellStyle name="Input 2 4 2 13 4 2" xfId="9574"/>
    <cellStyle name="Input 2 4 2 13 4 3" xfId="9575"/>
    <cellStyle name="Input 2 4 2 13 5" xfId="9576"/>
    <cellStyle name="Input 2 4 2 13 5 2" xfId="9577"/>
    <cellStyle name="Input 2 4 2 13 5 3" xfId="9578"/>
    <cellStyle name="Input 2 4 2 13 6" xfId="9579"/>
    <cellStyle name="Input 2 4 2 13 6 2" xfId="9580"/>
    <cellStyle name="Input 2 4 2 13 6 3" xfId="9581"/>
    <cellStyle name="Input 2 4 2 13 7" xfId="9582"/>
    <cellStyle name="Input 2 4 2 13 8" xfId="9583"/>
    <cellStyle name="Input 2 4 2 13 9" xfId="9584"/>
    <cellStyle name="Input 2 4 2 14" xfId="9585"/>
    <cellStyle name="Input 2 4 2 15" xfId="9586"/>
    <cellStyle name="Input 2 4 2 16" xfId="9587"/>
    <cellStyle name="Input 2 4 2 17" xfId="9588"/>
    <cellStyle name="Input 2 4 2 18" xfId="9589"/>
    <cellStyle name="Input 2 4 2 19" xfId="9590"/>
    <cellStyle name="Input 2 4 2 2" xfId="9591"/>
    <cellStyle name="Input 2 4 2 2 10" xfId="9592"/>
    <cellStyle name="Input 2 4 2 2 10 2" xfId="9593"/>
    <cellStyle name="Input 2 4 2 2 10 2 2" xfId="9594"/>
    <cellStyle name="Input 2 4 2 2 10 2 3" xfId="9595"/>
    <cellStyle name="Input 2 4 2 2 10 3" xfId="9596"/>
    <cellStyle name="Input 2 4 2 2 10 3 2" xfId="9597"/>
    <cellStyle name="Input 2 4 2 2 10 3 3" xfId="9598"/>
    <cellStyle name="Input 2 4 2 2 10 4" xfId="9599"/>
    <cellStyle name="Input 2 4 2 2 10 4 2" xfId="9600"/>
    <cellStyle name="Input 2 4 2 2 10 4 3" xfId="9601"/>
    <cellStyle name="Input 2 4 2 2 10 5" xfId="9602"/>
    <cellStyle name="Input 2 4 2 2 10 5 2" xfId="9603"/>
    <cellStyle name="Input 2 4 2 2 10 5 3" xfId="9604"/>
    <cellStyle name="Input 2 4 2 2 10 6" xfId="9605"/>
    <cellStyle name="Input 2 4 2 2 10 6 2" xfId="9606"/>
    <cellStyle name="Input 2 4 2 2 10 6 3" xfId="9607"/>
    <cellStyle name="Input 2 4 2 2 10 7" xfId="9608"/>
    <cellStyle name="Input 2 4 2 2 10 8" xfId="9609"/>
    <cellStyle name="Input 2 4 2 2 11" xfId="9610"/>
    <cellStyle name="Input 2 4 2 2 11 2" xfId="9611"/>
    <cellStyle name="Input 2 4 2 2 11 2 2" xfId="9612"/>
    <cellStyle name="Input 2 4 2 2 11 2 3" xfId="9613"/>
    <cellStyle name="Input 2 4 2 2 11 3" xfId="9614"/>
    <cellStyle name="Input 2 4 2 2 11 3 2" xfId="9615"/>
    <cellStyle name="Input 2 4 2 2 11 3 3" xfId="9616"/>
    <cellStyle name="Input 2 4 2 2 11 4" xfId="9617"/>
    <cellStyle name="Input 2 4 2 2 11 4 2" xfId="9618"/>
    <cellStyle name="Input 2 4 2 2 11 4 3" xfId="9619"/>
    <cellStyle name="Input 2 4 2 2 11 5" xfId="9620"/>
    <cellStyle name="Input 2 4 2 2 11 5 2" xfId="9621"/>
    <cellStyle name="Input 2 4 2 2 11 5 3" xfId="9622"/>
    <cellStyle name="Input 2 4 2 2 11 6" xfId="9623"/>
    <cellStyle name="Input 2 4 2 2 11 6 2" xfId="9624"/>
    <cellStyle name="Input 2 4 2 2 11 6 3" xfId="9625"/>
    <cellStyle name="Input 2 4 2 2 11 7" xfId="9626"/>
    <cellStyle name="Input 2 4 2 2 11 8" xfId="9627"/>
    <cellStyle name="Input 2 4 2 2 12" xfId="9628"/>
    <cellStyle name="Input 2 4 2 2 12 2" xfId="9629"/>
    <cellStyle name="Input 2 4 2 2 12 2 2" xfId="9630"/>
    <cellStyle name="Input 2 4 2 2 12 2 3" xfId="9631"/>
    <cellStyle name="Input 2 4 2 2 12 3" xfId="9632"/>
    <cellStyle name="Input 2 4 2 2 12 3 2" xfId="9633"/>
    <cellStyle name="Input 2 4 2 2 12 3 3" xfId="9634"/>
    <cellStyle name="Input 2 4 2 2 12 4" xfId="9635"/>
    <cellStyle name="Input 2 4 2 2 12 4 2" xfId="9636"/>
    <cellStyle name="Input 2 4 2 2 12 4 3" xfId="9637"/>
    <cellStyle name="Input 2 4 2 2 12 5" xfId="9638"/>
    <cellStyle name="Input 2 4 2 2 12 5 2" xfId="9639"/>
    <cellStyle name="Input 2 4 2 2 12 5 3" xfId="9640"/>
    <cellStyle name="Input 2 4 2 2 12 6" xfId="9641"/>
    <cellStyle name="Input 2 4 2 2 12 6 2" xfId="9642"/>
    <cellStyle name="Input 2 4 2 2 12 6 3" xfId="9643"/>
    <cellStyle name="Input 2 4 2 2 12 7" xfId="9644"/>
    <cellStyle name="Input 2 4 2 2 12 8" xfId="9645"/>
    <cellStyle name="Input 2 4 2 2 13" xfId="9646"/>
    <cellStyle name="Input 2 4 2 2 13 2" xfId="9647"/>
    <cellStyle name="Input 2 4 2 2 13 2 2" xfId="9648"/>
    <cellStyle name="Input 2 4 2 2 13 2 3" xfId="9649"/>
    <cellStyle name="Input 2 4 2 2 13 3" xfId="9650"/>
    <cellStyle name="Input 2 4 2 2 13 3 2" xfId="9651"/>
    <cellStyle name="Input 2 4 2 2 13 3 3" xfId="9652"/>
    <cellStyle name="Input 2 4 2 2 13 4" xfId="9653"/>
    <cellStyle name="Input 2 4 2 2 13 4 2" xfId="9654"/>
    <cellStyle name="Input 2 4 2 2 13 4 3" xfId="9655"/>
    <cellStyle name="Input 2 4 2 2 13 5" xfId="9656"/>
    <cellStyle name="Input 2 4 2 2 13 5 2" xfId="9657"/>
    <cellStyle name="Input 2 4 2 2 13 5 3" xfId="9658"/>
    <cellStyle name="Input 2 4 2 2 13 6" xfId="9659"/>
    <cellStyle name="Input 2 4 2 2 13 6 2" xfId="9660"/>
    <cellStyle name="Input 2 4 2 2 13 6 3" xfId="9661"/>
    <cellStyle name="Input 2 4 2 2 13 7" xfId="9662"/>
    <cellStyle name="Input 2 4 2 2 13 8" xfId="9663"/>
    <cellStyle name="Input 2 4 2 2 14" xfId="9664"/>
    <cellStyle name="Input 2 4 2 2 14 2" xfId="9665"/>
    <cellStyle name="Input 2 4 2 2 14 2 2" xfId="9666"/>
    <cellStyle name="Input 2 4 2 2 14 2 3" xfId="9667"/>
    <cellStyle name="Input 2 4 2 2 14 3" xfId="9668"/>
    <cellStyle name="Input 2 4 2 2 14 3 2" xfId="9669"/>
    <cellStyle name="Input 2 4 2 2 14 3 3" xfId="9670"/>
    <cellStyle name="Input 2 4 2 2 14 4" xfId="9671"/>
    <cellStyle name="Input 2 4 2 2 14 4 2" xfId="9672"/>
    <cellStyle name="Input 2 4 2 2 14 4 3" xfId="9673"/>
    <cellStyle name="Input 2 4 2 2 14 5" xfId="9674"/>
    <cellStyle name="Input 2 4 2 2 14 5 2" xfId="9675"/>
    <cellStyle name="Input 2 4 2 2 14 5 3" xfId="9676"/>
    <cellStyle name="Input 2 4 2 2 14 6" xfId="9677"/>
    <cellStyle name="Input 2 4 2 2 14 6 2" xfId="9678"/>
    <cellStyle name="Input 2 4 2 2 14 6 3" xfId="9679"/>
    <cellStyle name="Input 2 4 2 2 14 7" xfId="9680"/>
    <cellStyle name="Input 2 4 2 2 14 8" xfId="9681"/>
    <cellStyle name="Input 2 4 2 2 15" xfId="9682"/>
    <cellStyle name="Input 2 4 2 2 15 2" xfId="9683"/>
    <cellStyle name="Input 2 4 2 2 15 3" xfId="9684"/>
    <cellStyle name="Input 2 4 2 2 16" xfId="9685"/>
    <cellStyle name="Input 2 4 2 2 2" xfId="9686"/>
    <cellStyle name="Input 2 4 2 2 2 2" xfId="9687"/>
    <cellStyle name="Input 2 4 2 2 2 2 2" xfId="9688"/>
    <cellStyle name="Input 2 4 2 2 2 2 3" xfId="9689"/>
    <cellStyle name="Input 2 4 2 2 2 3" xfId="9690"/>
    <cellStyle name="Input 2 4 2 2 2 3 2" xfId="9691"/>
    <cellStyle name="Input 2 4 2 2 2 3 3" xfId="9692"/>
    <cellStyle name="Input 2 4 2 2 2 4" xfId="9693"/>
    <cellStyle name="Input 2 4 2 2 2 4 2" xfId="9694"/>
    <cellStyle name="Input 2 4 2 2 2 4 3" xfId="9695"/>
    <cellStyle name="Input 2 4 2 2 2 5" xfId="9696"/>
    <cellStyle name="Input 2 4 2 2 2 5 2" xfId="9697"/>
    <cellStyle name="Input 2 4 2 2 2 5 3" xfId="9698"/>
    <cellStyle name="Input 2 4 2 2 2 6" xfId="9699"/>
    <cellStyle name="Input 2 4 2 2 2 6 2" xfId="9700"/>
    <cellStyle name="Input 2 4 2 2 2 6 3" xfId="9701"/>
    <cellStyle name="Input 2 4 2 2 2 7" xfId="9702"/>
    <cellStyle name="Input 2 4 2 2 2 8" xfId="9703"/>
    <cellStyle name="Input 2 4 2 2 2 9" xfId="9704"/>
    <cellStyle name="Input 2 4 2 2 3" xfId="9705"/>
    <cellStyle name="Input 2 4 2 2 3 2" xfId="9706"/>
    <cellStyle name="Input 2 4 2 2 3 2 2" xfId="9707"/>
    <cellStyle name="Input 2 4 2 2 3 2 3" xfId="9708"/>
    <cellStyle name="Input 2 4 2 2 3 3" xfId="9709"/>
    <cellStyle name="Input 2 4 2 2 3 3 2" xfId="9710"/>
    <cellStyle name="Input 2 4 2 2 3 3 3" xfId="9711"/>
    <cellStyle name="Input 2 4 2 2 3 4" xfId="9712"/>
    <cellStyle name="Input 2 4 2 2 3 4 2" xfId="9713"/>
    <cellStyle name="Input 2 4 2 2 3 4 3" xfId="9714"/>
    <cellStyle name="Input 2 4 2 2 3 5" xfId="9715"/>
    <cellStyle name="Input 2 4 2 2 3 5 2" xfId="9716"/>
    <cellStyle name="Input 2 4 2 2 3 5 3" xfId="9717"/>
    <cellStyle name="Input 2 4 2 2 3 6" xfId="9718"/>
    <cellStyle name="Input 2 4 2 2 3 6 2" xfId="9719"/>
    <cellStyle name="Input 2 4 2 2 3 6 3" xfId="9720"/>
    <cellStyle name="Input 2 4 2 2 3 7" xfId="9721"/>
    <cellStyle name="Input 2 4 2 2 3 8" xfId="9722"/>
    <cellStyle name="Input 2 4 2 2 3 9" xfId="9723"/>
    <cellStyle name="Input 2 4 2 2 4" xfId="9724"/>
    <cellStyle name="Input 2 4 2 2 4 2" xfId="9725"/>
    <cellStyle name="Input 2 4 2 2 4 2 2" xfId="9726"/>
    <cellStyle name="Input 2 4 2 2 4 2 3" xfId="9727"/>
    <cellStyle name="Input 2 4 2 2 4 3" xfId="9728"/>
    <cellStyle name="Input 2 4 2 2 4 3 2" xfId="9729"/>
    <cellStyle name="Input 2 4 2 2 4 3 3" xfId="9730"/>
    <cellStyle name="Input 2 4 2 2 4 4" xfId="9731"/>
    <cellStyle name="Input 2 4 2 2 4 4 2" xfId="9732"/>
    <cellStyle name="Input 2 4 2 2 4 4 3" xfId="9733"/>
    <cellStyle name="Input 2 4 2 2 4 5" xfId="9734"/>
    <cellStyle name="Input 2 4 2 2 4 5 2" xfId="9735"/>
    <cellStyle name="Input 2 4 2 2 4 5 3" xfId="9736"/>
    <cellStyle name="Input 2 4 2 2 4 6" xfId="9737"/>
    <cellStyle name="Input 2 4 2 2 4 6 2" xfId="9738"/>
    <cellStyle name="Input 2 4 2 2 4 6 3" xfId="9739"/>
    <cellStyle name="Input 2 4 2 2 4 7" xfId="9740"/>
    <cellStyle name="Input 2 4 2 2 4 8" xfId="9741"/>
    <cellStyle name="Input 2 4 2 2 4 9" xfId="9742"/>
    <cellStyle name="Input 2 4 2 2 5" xfId="9743"/>
    <cellStyle name="Input 2 4 2 2 5 2" xfId="9744"/>
    <cellStyle name="Input 2 4 2 2 5 2 2" xfId="9745"/>
    <cellStyle name="Input 2 4 2 2 5 2 3" xfId="9746"/>
    <cellStyle name="Input 2 4 2 2 5 3" xfId="9747"/>
    <cellStyle name="Input 2 4 2 2 5 3 2" xfId="9748"/>
    <cellStyle name="Input 2 4 2 2 5 3 3" xfId="9749"/>
    <cellStyle name="Input 2 4 2 2 5 4" xfId="9750"/>
    <cellStyle name="Input 2 4 2 2 5 4 2" xfId="9751"/>
    <cellStyle name="Input 2 4 2 2 5 4 3" xfId="9752"/>
    <cellStyle name="Input 2 4 2 2 5 5" xfId="9753"/>
    <cellStyle name="Input 2 4 2 2 5 5 2" xfId="9754"/>
    <cellStyle name="Input 2 4 2 2 5 5 3" xfId="9755"/>
    <cellStyle name="Input 2 4 2 2 5 6" xfId="9756"/>
    <cellStyle name="Input 2 4 2 2 5 6 2" xfId="9757"/>
    <cellStyle name="Input 2 4 2 2 5 6 3" xfId="9758"/>
    <cellStyle name="Input 2 4 2 2 5 7" xfId="9759"/>
    <cellStyle name="Input 2 4 2 2 5 8" xfId="9760"/>
    <cellStyle name="Input 2 4 2 2 5 9" xfId="9761"/>
    <cellStyle name="Input 2 4 2 2 6" xfId="9762"/>
    <cellStyle name="Input 2 4 2 2 6 2" xfId="9763"/>
    <cellStyle name="Input 2 4 2 2 6 2 2" xfId="9764"/>
    <cellStyle name="Input 2 4 2 2 6 2 3" xfId="9765"/>
    <cellStyle name="Input 2 4 2 2 6 3" xfId="9766"/>
    <cellStyle name="Input 2 4 2 2 6 3 2" xfId="9767"/>
    <cellStyle name="Input 2 4 2 2 6 3 3" xfId="9768"/>
    <cellStyle name="Input 2 4 2 2 6 4" xfId="9769"/>
    <cellStyle name="Input 2 4 2 2 6 4 2" xfId="9770"/>
    <cellStyle name="Input 2 4 2 2 6 4 3" xfId="9771"/>
    <cellStyle name="Input 2 4 2 2 6 5" xfId="9772"/>
    <cellStyle name="Input 2 4 2 2 6 5 2" xfId="9773"/>
    <cellStyle name="Input 2 4 2 2 6 5 3" xfId="9774"/>
    <cellStyle name="Input 2 4 2 2 6 6" xfId="9775"/>
    <cellStyle name="Input 2 4 2 2 6 6 2" xfId="9776"/>
    <cellStyle name="Input 2 4 2 2 6 6 3" xfId="9777"/>
    <cellStyle name="Input 2 4 2 2 6 7" xfId="9778"/>
    <cellStyle name="Input 2 4 2 2 6 8" xfId="9779"/>
    <cellStyle name="Input 2 4 2 2 6 9" xfId="9780"/>
    <cellStyle name="Input 2 4 2 2 7" xfId="9781"/>
    <cellStyle name="Input 2 4 2 2 7 2" xfId="9782"/>
    <cellStyle name="Input 2 4 2 2 7 2 2" xfId="9783"/>
    <cellStyle name="Input 2 4 2 2 7 2 3" xfId="9784"/>
    <cellStyle name="Input 2 4 2 2 7 3" xfId="9785"/>
    <cellStyle name="Input 2 4 2 2 7 3 2" xfId="9786"/>
    <cellStyle name="Input 2 4 2 2 7 3 3" xfId="9787"/>
    <cellStyle name="Input 2 4 2 2 7 4" xfId="9788"/>
    <cellStyle name="Input 2 4 2 2 7 4 2" xfId="9789"/>
    <cellStyle name="Input 2 4 2 2 7 4 3" xfId="9790"/>
    <cellStyle name="Input 2 4 2 2 7 5" xfId="9791"/>
    <cellStyle name="Input 2 4 2 2 7 5 2" xfId="9792"/>
    <cellStyle name="Input 2 4 2 2 7 5 3" xfId="9793"/>
    <cellStyle name="Input 2 4 2 2 7 6" xfId="9794"/>
    <cellStyle name="Input 2 4 2 2 7 6 2" xfId="9795"/>
    <cellStyle name="Input 2 4 2 2 7 6 3" xfId="9796"/>
    <cellStyle name="Input 2 4 2 2 7 7" xfId="9797"/>
    <cellStyle name="Input 2 4 2 2 7 8" xfId="9798"/>
    <cellStyle name="Input 2 4 2 2 7 9" xfId="9799"/>
    <cellStyle name="Input 2 4 2 2 8" xfId="9800"/>
    <cellStyle name="Input 2 4 2 2 8 2" xfId="9801"/>
    <cellStyle name="Input 2 4 2 2 8 2 2" xfId="9802"/>
    <cellStyle name="Input 2 4 2 2 8 2 3" xfId="9803"/>
    <cellStyle name="Input 2 4 2 2 8 3" xfId="9804"/>
    <cellStyle name="Input 2 4 2 2 8 3 2" xfId="9805"/>
    <cellStyle name="Input 2 4 2 2 8 3 3" xfId="9806"/>
    <cellStyle name="Input 2 4 2 2 8 4" xfId="9807"/>
    <cellStyle name="Input 2 4 2 2 8 4 2" xfId="9808"/>
    <cellStyle name="Input 2 4 2 2 8 4 3" xfId="9809"/>
    <cellStyle name="Input 2 4 2 2 8 5" xfId="9810"/>
    <cellStyle name="Input 2 4 2 2 8 5 2" xfId="9811"/>
    <cellStyle name="Input 2 4 2 2 8 5 3" xfId="9812"/>
    <cellStyle name="Input 2 4 2 2 8 6" xfId="9813"/>
    <cellStyle name="Input 2 4 2 2 8 6 2" xfId="9814"/>
    <cellStyle name="Input 2 4 2 2 8 6 3" xfId="9815"/>
    <cellStyle name="Input 2 4 2 2 8 7" xfId="9816"/>
    <cellStyle name="Input 2 4 2 2 8 8" xfId="9817"/>
    <cellStyle name="Input 2 4 2 2 8 9" xfId="9818"/>
    <cellStyle name="Input 2 4 2 2 9" xfId="9819"/>
    <cellStyle name="Input 2 4 2 2 9 2" xfId="9820"/>
    <cellStyle name="Input 2 4 2 2 9 2 2" xfId="9821"/>
    <cellStyle name="Input 2 4 2 2 9 2 3" xfId="9822"/>
    <cellStyle name="Input 2 4 2 2 9 3" xfId="9823"/>
    <cellStyle name="Input 2 4 2 2 9 3 2" xfId="9824"/>
    <cellStyle name="Input 2 4 2 2 9 3 3" xfId="9825"/>
    <cellStyle name="Input 2 4 2 2 9 4" xfId="9826"/>
    <cellStyle name="Input 2 4 2 2 9 4 2" xfId="9827"/>
    <cellStyle name="Input 2 4 2 2 9 4 3" xfId="9828"/>
    <cellStyle name="Input 2 4 2 2 9 5" xfId="9829"/>
    <cellStyle name="Input 2 4 2 2 9 5 2" xfId="9830"/>
    <cellStyle name="Input 2 4 2 2 9 5 3" xfId="9831"/>
    <cellStyle name="Input 2 4 2 2 9 6" xfId="9832"/>
    <cellStyle name="Input 2 4 2 2 9 6 2" xfId="9833"/>
    <cellStyle name="Input 2 4 2 2 9 6 3" xfId="9834"/>
    <cellStyle name="Input 2 4 2 2 9 7" xfId="9835"/>
    <cellStyle name="Input 2 4 2 2 9 8" xfId="9836"/>
    <cellStyle name="Input 2 4 2 3" xfId="9837"/>
    <cellStyle name="Input 2 4 2 3 10" xfId="9838"/>
    <cellStyle name="Input 2 4 2 3 11" xfId="9839"/>
    <cellStyle name="Input 2 4 2 3 2" xfId="9840"/>
    <cellStyle name="Input 2 4 2 3 2 2" xfId="9841"/>
    <cellStyle name="Input 2 4 2 3 2 3" xfId="9842"/>
    <cellStyle name="Input 2 4 2 3 2 4" xfId="9843"/>
    <cellStyle name="Input 2 4 2 3 3" xfId="9844"/>
    <cellStyle name="Input 2 4 2 3 3 2" xfId="9845"/>
    <cellStyle name="Input 2 4 2 3 3 3" xfId="9846"/>
    <cellStyle name="Input 2 4 2 3 3 4" xfId="9847"/>
    <cellStyle name="Input 2 4 2 3 4" xfId="9848"/>
    <cellStyle name="Input 2 4 2 3 4 2" xfId="9849"/>
    <cellStyle name="Input 2 4 2 3 4 3" xfId="9850"/>
    <cellStyle name="Input 2 4 2 3 4 4" xfId="9851"/>
    <cellStyle name="Input 2 4 2 3 5" xfId="9852"/>
    <cellStyle name="Input 2 4 2 3 5 2" xfId="9853"/>
    <cellStyle name="Input 2 4 2 3 5 3" xfId="9854"/>
    <cellStyle name="Input 2 4 2 3 5 4" xfId="9855"/>
    <cellStyle name="Input 2 4 2 3 6" xfId="9856"/>
    <cellStyle name="Input 2 4 2 3 6 2" xfId="9857"/>
    <cellStyle name="Input 2 4 2 3 6 3" xfId="9858"/>
    <cellStyle name="Input 2 4 2 3 6 4" xfId="9859"/>
    <cellStyle name="Input 2 4 2 3 7" xfId="9860"/>
    <cellStyle name="Input 2 4 2 3 8" xfId="9861"/>
    <cellStyle name="Input 2 4 2 3 9" xfId="9862"/>
    <cellStyle name="Input 2 4 2 4" xfId="9863"/>
    <cellStyle name="Input 2 4 2 4 10" xfId="9864"/>
    <cellStyle name="Input 2 4 2 4 2" xfId="9865"/>
    <cellStyle name="Input 2 4 2 4 2 2" xfId="9866"/>
    <cellStyle name="Input 2 4 2 4 2 3" xfId="9867"/>
    <cellStyle name="Input 2 4 2 4 2 4" xfId="9868"/>
    <cellStyle name="Input 2 4 2 4 3" xfId="9869"/>
    <cellStyle name="Input 2 4 2 4 3 2" xfId="9870"/>
    <cellStyle name="Input 2 4 2 4 3 3" xfId="9871"/>
    <cellStyle name="Input 2 4 2 4 3 4" xfId="9872"/>
    <cellStyle name="Input 2 4 2 4 4" xfId="9873"/>
    <cellStyle name="Input 2 4 2 4 4 2" xfId="9874"/>
    <cellStyle name="Input 2 4 2 4 4 3" xfId="9875"/>
    <cellStyle name="Input 2 4 2 4 4 4" xfId="9876"/>
    <cellStyle name="Input 2 4 2 4 5" xfId="9877"/>
    <cellStyle name="Input 2 4 2 4 5 2" xfId="9878"/>
    <cellStyle name="Input 2 4 2 4 5 3" xfId="9879"/>
    <cellStyle name="Input 2 4 2 4 5 4" xfId="9880"/>
    <cellStyle name="Input 2 4 2 4 6" xfId="9881"/>
    <cellStyle name="Input 2 4 2 4 6 2" xfId="9882"/>
    <cellStyle name="Input 2 4 2 4 6 3" xfId="9883"/>
    <cellStyle name="Input 2 4 2 4 6 4" xfId="9884"/>
    <cellStyle name="Input 2 4 2 4 7" xfId="9885"/>
    <cellStyle name="Input 2 4 2 4 8" xfId="9886"/>
    <cellStyle name="Input 2 4 2 4 9" xfId="9887"/>
    <cellStyle name="Input 2 4 2 5" xfId="9888"/>
    <cellStyle name="Input 2 4 2 5 2" xfId="9889"/>
    <cellStyle name="Input 2 4 2 5 2 2" xfId="9890"/>
    <cellStyle name="Input 2 4 2 5 2 3" xfId="9891"/>
    <cellStyle name="Input 2 4 2 5 3" xfId="9892"/>
    <cellStyle name="Input 2 4 2 5 3 2" xfId="9893"/>
    <cellStyle name="Input 2 4 2 5 3 3" xfId="9894"/>
    <cellStyle name="Input 2 4 2 5 4" xfId="9895"/>
    <cellStyle name="Input 2 4 2 5 4 2" xfId="9896"/>
    <cellStyle name="Input 2 4 2 5 4 3" xfId="9897"/>
    <cellStyle name="Input 2 4 2 5 5" xfId="9898"/>
    <cellStyle name="Input 2 4 2 5 5 2" xfId="9899"/>
    <cellStyle name="Input 2 4 2 5 5 3" xfId="9900"/>
    <cellStyle name="Input 2 4 2 5 6" xfId="9901"/>
    <cellStyle name="Input 2 4 2 5 6 2" xfId="9902"/>
    <cellStyle name="Input 2 4 2 5 6 3" xfId="9903"/>
    <cellStyle name="Input 2 4 2 5 7" xfId="9904"/>
    <cellStyle name="Input 2 4 2 5 8" xfId="9905"/>
    <cellStyle name="Input 2 4 2 5 9" xfId="9906"/>
    <cellStyle name="Input 2 4 2 6" xfId="9907"/>
    <cellStyle name="Input 2 4 2 6 2" xfId="9908"/>
    <cellStyle name="Input 2 4 2 6 2 2" xfId="9909"/>
    <cellStyle name="Input 2 4 2 6 2 3" xfId="9910"/>
    <cellStyle name="Input 2 4 2 6 3" xfId="9911"/>
    <cellStyle name="Input 2 4 2 6 3 2" xfId="9912"/>
    <cellStyle name="Input 2 4 2 6 3 3" xfId="9913"/>
    <cellStyle name="Input 2 4 2 6 4" xfId="9914"/>
    <cellStyle name="Input 2 4 2 6 4 2" xfId="9915"/>
    <cellStyle name="Input 2 4 2 6 4 3" xfId="9916"/>
    <cellStyle name="Input 2 4 2 6 5" xfId="9917"/>
    <cellStyle name="Input 2 4 2 6 5 2" xfId="9918"/>
    <cellStyle name="Input 2 4 2 6 5 3" xfId="9919"/>
    <cellStyle name="Input 2 4 2 6 6" xfId="9920"/>
    <cellStyle name="Input 2 4 2 6 6 2" xfId="9921"/>
    <cellStyle name="Input 2 4 2 6 6 3" xfId="9922"/>
    <cellStyle name="Input 2 4 2 6 7" xfId="9923"/>
    <cellStyle name="Input 2 4 2 6 8" xfId="9924"/>
    <cellStyle name="Input 2 4 2 6 9" xfId="9925"/>
    <cellStyle name="Input 2 4 2 7" xfId="9926"/>
    <cellStyle name="Input 2 4 2 7 2" xfId="9927"/>
    <cellStyle name="Input 2 4 2 7 2 2" xfId="9928"/>
    <cellStyle name="Input 2 4 2 7 2 3" xfId="9929"/>
    <cellStyle name="Input 2 4 2 7 3" xfId="9930"/>
    <cellStyle name="Input 2 4 2 7 3 2" xfId="9931"/>
    <cellStyle name="Input 2 4 2 7 3 3" xfId="9932"/>
    <cellStyle name="Input 2 4 2 7 4" xfId="9933"/>
    <cellStyle name="Input 2 4 2 7 4 2" xfId="9934"/>
    <cellStyle name="Input 2 4 2 7 4 3" xfId="9935"/>
    <cellStyle name="Input 2 4 2 7 5" xfId="9936"/>
    <cellStyle name="Input 2 4 2 7 5 2" xfId="9937"/>
    <cellStyle name="Input 2 4 2 7 5 3" xfId="9938"/>
    <cellStyle name="Input 2 4 2 7 6" xfId="9939"/>
    <cellStyle name="Input 2 4 2 7 6 2" xfId="9940"/>
    <cellStyle name="Input 2 4 2 7 6 3" xfId="9941"/>
    <cellStyle name="Input 2 4 2 7 7" xfId="9942"/>
    <cellStyle name="Input 2 4 2 7 8" xfId="9943"/>
    <cellStyle name="Input 2 4 2 7 9" xfId="9944"/>
    <cellStyle name="Input 2 4 2 8" xfId="9945"/>
    <cellStyle name="Input 2 4 2 8 2" xfId="9946"/>
    <cellStyle name="Input 2 4 2 8 2 2" xfId="9947"/>
    <cellStyle name="Input 2 4 2 8 2 3" xfId="9948"/>
    <cellStyle name="Input 2 4 2 8 3" xfId="9949"/>
    <cellStyle name="Input 2 4 2 8 3 2" xfId="9950"/>
    <cellStyle name="Input 2 4 2 8 3 3" xfId="9951"/>
    <cellStyle name="Input 2 4 2 8 4" xfId="9952"/>
    <cellStyle name="Input 2 4 2 8 4 2" xfId="9953"/>
    <cellStyle name="Input 2 4 2 8 4 3" xfId="9954"/>
    <cellStyle name="Input 2 4 2 8 5" xfId="9955"/>
    <cellStyle name="Input 2 4 2 8 5 2" xfId="9956"/>
    <cellStyle name="Input 2 4 2 8 5 3" xfId="9957"/>
    <cellStyle name="Input 2 4 2 8 6" xfId="9958"/>
    <cellStyle name="Input 2 4 2 8 6 2" xfId="9959"/>
    <cellStyle name="Input 2 4 2 8 6 3" xfId="9960"/>
    <cellStyle name="Input 2 4 2 8 7" xfId="9961"/>
    <cellStyle name="Input 2 4 2 8 8" xfId="9962"/>
    <cellStyle name="Input 2 4 2 8 9" xfId="9963"/>
    <cellStyle name="Input 2 4 2 9" xfId="9964"/>
    <cellStyle name="Input 2 4 2 9 2" xfId="9965"/>
    <cellStyle name="Input 2 4 2 9 2 2" xfId="9966"/>
    <cellStyle name="Input 2 4 2 9 2 3" xfId="9967"/>
    <cellStyle name="Input 2 4 2 9 3" xfId="9968"/>
    <cellStyle name="Input 2 4 2 9 3 2" xfId="9969"/>
    <cellStyle name="Input 2 4 2 9 3 3" xfId="9970"/>
    <cellStyle name="Input 2 4 2 9 4" xfId="9971"/>
    <cellStyle name="Input 2 4 2 9 4 2" xfId="9972"/>
    <cellStyle name="Input 2 4 2 9 4 3" xfId="9973"/>
    <cellStyle name="Input 2 4 2 9 5" xfId="9974"/>
    <cellStyle name="Input 2 4 2 9 5 2" xfId="9975"/>
    <cellStyle name="Input 2 4 2 9 5 3" xfId="9976"/>
    <cellStyle name="Input 2 4 2 9 6" xfId="9977"/>
    <cellStyle name="Input 2 4 2 9 6 2" xfId="9978"/>
    <cellStyle name="Input 2 4 2 9 6 3" xfId="9979"/>
    <cellStyle name="Input 2 4 2 9 7" xfId="9980"/>
    <cellStyle name="Input 2 4 2 9 8" xfId="9981"/>
    <cellStyle name="Input 2 4 2 9 9" xfId="9982"/>
    <cellStyle name="Input 2 4 20" xfId="9983"/>
    <cellStyle name="Input 2 4 21" xfId="9984"/>
    <cellStyle name="Input 2 4 3" xfId="9985"/>
    <cellStyle name="Input 2 4 3 10" xfId="9986"/>
    <cellStyle name="Input 2 4 3 10 2" xfId="9987"/>
    <cellStyle name="Input 2 4 3 10 2 2" xfId="9988"/>
    <cellStyle name="Input 2 4 3 10 2 3" xfId="9989"/>
    <cellStyle name="Input 2 4 3 10 3" xfId="9990"/>
    <cellStyle name="Input 2 4 3 10 3 2" xfId="9991"/>
    <cellStyle name="Input 2 4 3 10 3 3" xfId="9992"/>
    <cellStyle name="Input 2 4 3 10 4" xfId="9993"/>
    <cellStyle name="Input 2 4 3 10 4 2" xfId="9994"/>
    <cellStyle name="Input 2 4 3 10 4 3" xfId="9995"/>
    <cellStyle name="Input 2 4 3 10 5" xfId="9996"/>
    <cellStyle name="Input 2 4 3 10 5 2" xfId="9997"/>
    <cellStyle name="Input 2 4 3 10 5 3" xfId="9998"/>
    <cellStyle name="Input 2 4 3 10 6" xfId="9999"/>
    <cellStyle name="Input 2 4 3 10 6 2" xfId="10000"/>
    <cellStyle name="Input 2 4 3 10 6 3" xfId="10001"/>
    <cellStyle name="Input 2 4 3 10 7" xfId="10002"/>
    <cellStyle name="Input 2 4 3 10 8" xfId="10003"/>
    <cellStyle name="Input 2 4 3 10 9" xfId="10004"/>
    <cellStyle name="Input 2 4 3 11" xfId="10005"/>
    <cellStyle name="Input 2 4 3 11 2" xfId="10006"/>
    <cellStyle name="Input 2 4 3 11 2 2" xfId="10007"/>
    <cellStyle name="Input 2 4 3 11 2 3" xfId="10008"/>
    <cellStyle name="Input 2 4 3 11 3" xfId="10009"/>
    <cellStyle name="Input 2 4 3 11 3 2" xfId="10010"/>
    <cellStyle name="Input 2 4 3 11 3 3" xfId="10011"/>
    <cellStyle name="Input 2 4 3 11 4" xfId="10012"/>
    <cellStyle name="Input 2 4 3 11 4 2" xfId="10013"/>
    <cellStyle name="Input 2 4 3 11 4 3" xfId="10014"/>
    <cellStyle name="Input 2 4 3 11 5" xfId="10015"/>
    <cellStyle name="Input 2 4 3 11 5 2" xfId="10016"/>
    <cellStyle name="Input 2 4 3 11 5 3" xfId="10017"/>
    <cellStyle name="Input 2 4 3 11 6" xfId="10018"/>
    <cellStyle name="Input 2 4 3 11 6 2" xfId="10019"/>
    <cellStyle name="Input 2 4 3 11 6 3" xfId="10020"/>
    <cellStyle name="Input 2 4 3 11 7" xfId="10021"/>
    <cellStyle name="Input 2 4 3 11 8" xfId="10022"/>
    <cellStyle name="Input 2 4 3 11 9" xfId="10023"/>
    <cellStyle name="Input 2 4 3 12" xfId="10024"/>
    <cellStyle name="Input 2 4 3 12 2" xfId="10025"/>
    <cellStyle name="Input 2 4 3 12 2 2" xfId="10026"/>
    <cellStyle name="Input 2 4 3 12 2 3" xfId="10027"/>
    <cellStyle name="Input 2 4 3 12 3" xfId="10028"/>
    <cellStyle name="Input 2 4 3 12 3 2" xfId="10029"/>
    <cellStyle name="Input 2 4 3 12 3 3" xfId="10030"/>
    <cellStyle name="Input 2 4 3 12 4" xfId="10031"/>
    <cellStyle name="Input 2 4 3 12 4 2" xfId="10032"/>
    <cellStyle name="Input 2 4 3 12 4 3" xfId="10033"/>
    <cellStyle name="Input 2 4 3 12 5" xfId="10034"/>
    <cellStyle name="Input 2 4 3 12 5 2" xfId="10035"/>
    <cellStyle name="Input 2 4 3 12 5 3" xfId="10036"/>
    <cellStyle name="Input 2 4 3 12 6" xfId="10037"/>
    <cellStyle name="Input 2 4 3 12 6 2" xfId="10038"/>
    <cellStyle name="Input 2 4 3 12 6 3" xfId="10039"/>
    <cellStyle name="Input 2 4 3 12 7" xfId="10040"/>
    <cellStyle name="Input 2 4 3 12 8" xfId="10041"/>
    <cellStyle name="Input 2 4 3 12 9" xfId="10042"/>
    <cellStyle name="Input 2 4 3 13" xfId="10043"/>
    <cellStyle name="Input 2 4 3 13 2" xfId="10044"/>
    <cellStyle name="Input 2 4 3 13 2 2" xfId="10045"/>
    <cellStyle name="Input 2 4 3 13 2 3" xfId="10046"/>
    <cellStyle name="Input 2 4 3 13 3" xfId="10047"/>
    <cellStyle name="Input 2 4 3 13 3 2" xfId="10048"/>
    <cellStyle name="Input 2 4 3 13 3 3" xfId="10049"/>
    <cellStyle name="Input 2 4 3 13 4" xfId="10050"/>
    <cellStyle name="Input 2 4 3 13 4 2" xfId="10051"/>
    <cellStyle name="Input 2 4 3 13 4 3" xfId="10052"/>
    <cellStyle name="Input 2 4 3 13 5" xfId="10053"/>
    <cellStyle name="Input 2 4 3 13 5 2" xfId="10054"/>
    <cellStyle name="Input 2 4 3 13 5 3" xfId="10055"/>
    <cellStyle name="Input 2 4 3 13 6" xfId="10056"/>
    <cellStyle name="Input 2 4 3 13 6 2" xfId="10057"/>
    <cellStyle name="Input 2 4 3 13 6 3" xfId="10058"/>
    <cellStyle name="Input 2 4 3 13 7" xfId="10059"/>
    <cellStyle name="Input 2 4 3 13 8" xfId="10060"/>
    <cellStyle name="Input 2 4 3 13 9" xfId="10061"/>
    <cellStyle name="Input 2 4 3 14" xfId="10062"/>
    <cellStyle name="Input 2 4 3 15" xfId="10063"/>
    <cellStyle name="Input 2 4 3 16" xfId="10064"/>
    <cellStyle name="Input 2 4 3 17" xfId="10065"/>
    <cellStyle name="Input 2 4 3 18" xfId="10066"/>
    <cellStyle name="Input 2 4 3 19" xfId="10067"/>
    <cellStyle name="Input 2 4 3 2" xfId="10068"/>
    <cellStyle name="Input 2 4 3 2 10" xfId="10069"/>
    <cellStyle name="Input 2 4 3 2 10 2" xfId="10070"/>
    <cellStyle name="Input 2 4 3 2 10 2 2" xfId="10071"/>
    <cellStyle name="Input 2 4 3 2 10 2 3" xfId="10072"/>
    <cellStyle name="Input 2 4 3 2 10 3" xfId="10073"/>
    <cellStyle name="Input 2 4 3 2 10 3 2" xfId="10074"/>
    <cellStyle name="Input 2 4 3 2 10 3 3" xfId="10075"/>
    <cellStyle name="Input 2 4 3 2 10 4" xfId="10076"/>
    <cellStyle name="Input 2 4 3 2 10 4 2" xfId="10077"/>
    <cellStyle name="Input 2 4 3 2 10 4 3" xfId="10078"/>
    <cellStyle name="Input 2 4 3 2 10 5" xfId="10079"/>
    <cellStyle name="Input 2 4 3 2 10 5 2" xfId="10080"/>
    <cellStyle name="Input 2 4 3 2 10 5 3" xfId="10081"/>
    <cellStyle name="Input 2 4 3 2 10 6" xfId="10082"/>
    <cellStyle name="Input 2 4 3 2 10 6 2" xfId="10083"/>
    <cellStyle name="Input 2 4 3 2 10 6 3" xfId="10084"/>
    <cellStyle name="Input 2 4 3 2 10 7" xfId="10085"/>
    <cellStyle name="Input 2 4 3 2 10 8" xfId="10086"/>
    <cellStyle name="Input 2 4 3 2 11" xfId="10087"/>
    <cellStyle name="Input 2 4 3 2 11 2" xfId="10088"/>
    <cellStyle name="Input 2 4 3 2 11 2 2" xfId="10089"/>
    <cellStyle name="Input 2 4 3 2 11 2 3" xfId="10090"/>
    <cellStyle name="Input 2 4 3 2 11 3" xfId="10091"/>
    <cellStyle name="Input 2 4 3 2 11 3 2" xfId="10092"/>
    <cellStyle name="Input 2 4 3 2 11 3 3" xfId="10093"/>
    <cellStyle name="Input 2 4 3 2 11 4" xfId="10094"/>
    <cellStyle name="Input 2 4 3 2 11 4 2" xfId="10095"/>
    <cellStyle name="Input 2 4 3 2 11 4 3" xfId="10096"/>
    <cellStyle name="Input 2 4 3 2 11 5" xfId="10097"/>
    <cellStyle name="Input 2 4 3 2 11 5 2" xfId="10098"/>
    <cellStyle name="Input 2 4 3 2 11 5 3" xfId="10099"/>
    <cellStyle name="Input 2 4 3 2 11 6" xfId="10100"/>
    <cellStyle name="Input 2 4 3 2 11 6 2" xfId="10101"/>
    <cellStyle name="Input 2 4 3 2 11 6 3" xfId="10102"/>
    <cellStyle name="Input 2 4 3 2 11 7" xfId="10103"/>
    <cellStyle name="Input 2 4 3 2 11 8" xfId="10104"/>
    <cellStyle name="Input 2 4 3 2 12" xfId="10105"/>
    <cellStyle name="Input 2 4 3 2 12 2" xfId="10106"/>
    <cellStyle name="Input 2 4 3 2 12 2 2" xfId="10107"/>
    <cellStyle name="Input 2 4 3 2 12 2 3" xfId="10108"/>
    <cellStyle name="Input 2 4 3 2 12 3" xfId="10109"/>
    <cellStyle name="Input 2 4 3 2 12 3 2" xfId="10110"/>
    <cellStyle name="Input 2 4 3 2 12 3 3" xfId="10111"/>
    <cellStyle name="Input 2 4 3 2 12 4" xfId="10112"/>
    <cellStyle name="Input 2 4 3 2 12 4 2" xfId="10113"/>
    <cellStyle name="Input 2 4 3 2 12 4 3" xfId="10114"/>
    <cellStyle name="Input 2 4 3 2 12 5" xfId="10115"/>
    <cellStyle name="Input 2 4 3 2 12 5 2" xfId="10116"/>
    <cellStyle name="Input 2 4 3 2 12 5 3" xfId="10117"/>
    <cellStyle name="Input 2 4 3 2 12 6" xfId="10118"/>
    <cellStyle name="Input 2 4 3 2 12 6 2" xfId="10119"/>
    <cellStyle name="Input 2 4 3 2 12 6 3" xfId="10120"/>
    <cellStyle name="Input 2 4 3 2 12 7" xfId="10121"/>
    <cellStyle name="Input 2 4 3 2 12 8" xfId="10122"/>
    <cellStyle name="Input 2 4 3 2 13" xfId="10123"/>
    <cellStyle name="Input 2 4 3 2 13 2" xfId="10124"/>
    <cellStyle name="Input 2 4 3 2 13 2 2" xfId="10125"/>
    <cellStyle name="Input 2 4 3 2 13 2 3" xfId="10126"/>
    <cellStyle name="Input 2 4 3 2 13 3" xfId="10127"/>
    <cellStyle name="Input 2 4 3 2 13 3 2" xfId="10128"/>
    <cellStyle name="Input 2 4 3 2 13 3 3" xfId="10129"/>
    <cellStyle name="Input 2 4 3 2 13 4" xfId="10130"/>
    <cellStyle name="Input 2 4 3 2 13 4 2" xfId="10131"/>
    <cellStyle name="Input 2 4 3 2 13 4 3" xfId="10132"/>
    <cellStyle name="Input 2 4 3 2 13 5" xfId="10133"/>
    <cellStyle name="Input 2 4 3 2 13 5 2" xfId="10134"/>
    <cellStyle name="Input 2 4 3 2 13 5 3" xfId="10135"/>
    <cellStyle name="Input 2 4 3 2 13 6" xfId="10136"/>
    <cellStyle name="Input 2 4 3 2 13 6 2" xfId="10137"/>
    <cellStyle name="Input 2 4 3 2 13 6 3" xfId="10138"/>
    <cellStyle name="Input 2 4 3 2 13 7" xfId="10139"/>
    <cellStyle name="Input 2 4 3 2 13 8" xfId="10140"/>
    <cellStyle name="Input 2 4 3 2 14" xfId="10141"/>
    <cellStyle name="Input 2 4 3 2 14 2" xfId="10142"/>
    <cellStyle name="Input 2 4 3 2 14 2 2" xfId="10143"/>
    <cellStyle name="Input 2 4 3 2 14 2 3" xfId="10144"/>
    <cellStyle name="Input 2 4 3 2 14 3" xfId="10145"/>
    <cellStyle name="Input 2 4 3 2 14 3 2" xfId="10146"/>
    <cellStyle name="Input 2 4 3 2 14 3 3" xfId="10147"/>
    <cellStyle name="Input 2 4 3 2 14 4" xfId="10148"/>
    <cellStyle name="Input 2 4 3 2 14 4 2" xfId="10149"/>
    <cellStyle name="Input 2 4 3 2 14 4 3" xfId="10150"/>
    <cellStyle name="Input 2 4 3 2 14 5" xfId="10151"/>
    <cellStyle name="Input 2 4 3 2 14 5 2" xfId="10152"/>
    <cellStyle name="Input 2 4 3 2 14 5 3" xfId="10153"/>
    <cellStyle name="Input 2 4 3 2 14 6" xfId="10154"/>
    <cellStyle name="Input 2 4 3 2 14 6 2" xfId="10155"/>
    <cellStyle name="Input 2 4 3 2 14 6 3" xfId="10156"/>
    <cellStyle name="Input 2 4 3 2 14 7" xfId="10157"/>
    <cellStyle name="Input 2 4 3 2 14 8" xfId="10158"/>
    <cellStyle name="Input 2 4 3 2 15" xfId="10159"/>
    <cellStyle name="Input 2 4 3 2 15 2" xfId="10160"/>
    <cellStyle name="Input 2 4 3 2 15 3" xfId="10161"/>
    <cellStyle name="Input 2 4 3 2 16" xfId="10162"/>
    <cellStyle name="Input 2 4 3 2 2" xfId="10163"/>
    <cellStyle name="Input 2 4 3 2 2 2" xfId="10164"/>
    <cellStyle name="Input 2 4 3 2 2 2 2" xfId="10165"/>
    <cellStyle name="Input 2 4 3 2 2 2 3" xfId="10166"/>
    <cellStyle name="Input 2 4 3 2 2 3" xfId="10167"/>
    <cellStyle name="Input 2 4 3 2 2 3 2" xfId="10168"/>
    <cellStyle name="Input 2 4 3 2 2 3 3" xfId="10169"/>
    <cellStyle name="Input 2 4 3 2 2 4" xfId="10170"/>
    <cellStyle name="Input 2 4 3 2 2 4 2" xfId="10171"/>
    <cellStyle name="Input 2 4 3 2 2 4 3" xfId="10172"/>
    <cellStyle name="Input 2 4 3 2 2 5" xfId="10173"/>
    <cellStyle name="Input 2 4 3 2 2 5 2" xfId="10174"/>
    <cellStyle name="Input 2 4 3 2 2 5 3" xfId="10175"/>
    <cellStyle name="Input 2 4 3 2 2 6" xfId="10176"/>
    <cellStyle name="Input 2 4 3 2 2 6 2" xfId="10177"/>
    <cellStyle name="Input 2 4 3 2 2 6 3" xfId="10178"/>
    <cellStyle name="Input 2 4 3 2 2 7" xfId="10179"/>
    <cellStyle name="Input 2 4 3 2 2 8" xfId="10180"/>
    <cellStyle name="Input 2 4 3 2 2 9" xfId="10181"/>
    <cellStyle name="Input 2 4 3 2 3" xfId="10182"/>
    <cellStyle name="Input 2 4 3 2 3 2" xfId="10183"/>
    <cellStyle name="Input 2 4 3 2 3 2 2" xfId="10184"/>
    <cellStyle name="Input 2 4 3 2 3 2 3" xfId="10185"/>
    <cellStyle name="Input 2 4 3 2 3 3" xfId="10186"/>
    <cellStyle name="Input 2 4 3 2 3 3 2" xfId="10187"/>
    <cellStyle name="Input 2 4 3 2 3 3 3" xfId="10188"/>
    <cellStyle name="Input 2 4 3 2 3 4" xfId="10189"/>
    <cellStyle name="Input 2 4 3 2 3 4 2" xfId="10190"/>
    <cellStyle name="Input 2 4 3 2 3 4 3" xfId="10191"/>
    <cellStyle name="Input 2 4 3 2 3 5" xfId="10192"/>
    <cellStyle name="Input 2 4 3 2 3 5 2" xfId="10193"/>
    <cellStyle name="Input 2 4 3 2 3 5 3" xfId="10194"/>
    <cellStyle name="Input 2 4 3 2 3 6" xfId="10195"/>
    <cellStyle name="Input 2 4 3 2 3 6 2" xfId="10196"/>
    <cellStyle name="Input 2 4 3 2 3 6 3" xfId="10197"/>
    <cellStyle name="Input 2 4 3 2 3 7" xfId="10198"/>
    <cellStyle name="Input 2 4 3 2 3 8" xfId="10199"/>
    <cellStyle name="Input 2 4 3 2 3 9" xfId="10200"/>
    <cellStyle name="Input 2 4 3 2 4" xfId="10201"/>
    <cellStyle name="Input 2 4 3 2 4 2" xfId="10202"/>
    <cellStyle name="Input 2 4 3 2 4 2 2" xfId="10203"/>
    <cellStyle name="Input 2 4 3 2 4 2 3" xfId="10204"/>
    <cellStyle name="Input 2 4 3 2 4 3" xfId="10205"/>
    <cellStyle name="Input 2 4 3 2 4 3 2" xfId="10206"/>
    <cellStyle name="Input 2 4 3 2 4 3 3" xfId="10207"/>
    <cellStyle name="Input 2 4 3 2 4 4" xfId="10208"/>
    <cellStyle name="Input 2 4 3 2 4 4 2" xfId="10209"/>
    <cellStyle name="Input 2 4 3 2 4 4 3" xfId="10210"/>
    <cellStyle name="Input 2 4 3 2 4 5" xfId="10211"/>
    <cellStyle name="Input 2 4 3 2 4 5 2" xfId="10212"/>
    <cellStyle name="Input 2 4 3 2 4 5 3" xfId="10213"/>
    <cellStyle name="Input 2 4 3 2 4 6" xfId="10214"/>
    <cellStyle name="Input 2 4 3 2 4 6 2" xfId="10215"/>
    <cellStyle name="Input 2 4 3 2 4 6 3" xfId="10216"/>
    <cellStyle name="Input 2 4 3 2 4 7" xfId="10217"/>
    <cellStyle name="Input 2 4 3 2 4 8" xfId="10218"/>
    <cellStyle name="Input 2 4 3 2 4 9" xfId="10219"/>
    <cellStyle name="Input 2 4 3 2 5" xfId="10220"/>
    <cellStyle name="Input 2 4 3 2 5 2" xfId="10221"/>
    <cellStyle name="Input 2 4 3 2 5 2 2" xfId="10222"/>
    <cellStyle name="Input 2 4 3 2 5 2 3" xfId="10223"/>
    <cellStyle name="Input 2 4 3 2 5 3" xfId="10224"/>
    <cellStyle name="Input 2 4 3 2 5 3 2" xfId="10225"/>
    <cellStyle name="Input 2 4 3 2 5 3 3" xfId="10226"/>
    <cellStyle name="Input 2 4 3 2 5 4" xfId="10227"/>
    <cellStyle name="Input 2 4 3 2 5 4 2" xfId="10228"/>
    <cellStyle name="Input 2 4 3 2 5 4 3" xfId="10229"/>
    <cellStyle name="Input 2 4 3 2 5 5" xfId="10230"/>
    <cellStyle name="Input 2 4 3 2 5 5 2" xfId="10231"/>
    <cellStyle name="Input 2 4 3 2 5 5 3" xfId="10232"/>
    <cellStyle name="Input 2 4 3 2 5 6" xfId="10233"/>
    <cellStyle name="Input 2 4 3 2 5 6 2" xfId="10234"/>
    <cellStyle name="Input 2 4 3 2 5 6 3" xfId="10235"/>
    <cellStyle name="Input 2 4 3 2 5 7" xfId="10236"/>
    <cellStyle name="Input 2 4 3 2 5 8" xfId="10237"/>
    <cellStyle name="Input 2 4 3 2 5 9" xfId="10238"/>
    <cellStyle name="Input 2 4 3 2 6" xfId="10239"/>
    <cellStyle name="Input 2 4 3 2 6 2" xfId="10240"/>
    <cellStyle name="Input 2 4 3 2 6 2 2" xfId="10241"/>
    <cellStyle name="Input 2 4 3 2 6 2 3" xfId="10242"/>
    <cellStyle name="Input 2 4 3 2 6 3" xfId="10243"/>
    <cellStyle name="Input 2 4 3 2 6 3 2" xfId="10244"/>
    <cellStyle name="Input 2 4 3 2 6 3 3" xfId="10245"/>
    <cellStyle name="Input 2 4 3 2 6 4" xfId="10246"/>
    <cellStyle name="Input 2 4 3 2 6 4 2" xfId="10247"/>
    <cellStyle name="Input 2 4 3 2 6 4 3" xfId="10248"/>
    <cellStyle name="Input 2 4 3 2 6 5" xfId="10249"/>
    <cellStyle name="Input 2 4 3 2 6 5 2" xfId="10250"/>
    <cellStyle name="Input 2 4 3 2 6 5 3" xfId="10251"/>
    <cellStyle name="Input 2 4 3 2 6 6" xfId="10252"/>
    <cellStyle name="Input 2 4 3 2 6 6 2" xfId="10253"/>
    <cellStyle name="Input 2 4 3 2 6 6 3" xfId="10254"/>
    <cellStyle name="Input 2 4 3 2 6 7" xfId="10255"/>
    <cellStyle name="Input 2 4 3 2 6 8" xfId="10256"/>
    <cellStyle name="Input 2 4 3 2 6 9" xfId="10257"/>
    <cellStyle name="Input 2 4 3 2 7" xfId="10258"/>
    <cellStyle name="Input 2 4 3 2 7 2" xfId="10259"/>
    <cellStyle name="Input 2 4 3 2 7 2 2" xfId="10260"/>
    <cellStyle name="Input 2 4 3 2 7 2 3" xfId="10261"/>
    <cellStyle name="Input 2 4 3 2 7 3" xfId="10262"/>
    <cellStyle name="Input 2 4 3 2 7 3 2" xfId="10263"/>
    <cellStyle name="Input 2 4 3 2 7 3 3" xfId="10264"/>
    <cellStyle name="Input 2 4 3 2 7 4" xfId="10265"/>
    <cellStyle name="Input 2 4 3 2 7 4 2" xfId="10266"/>
    <cellStyle name="Input 2 4 3 2 7 4 3" xfId="10267"/>
    <cellStyle name="Input 2 4 3 2 7 5" xfId="10268"/>
    <cellStyle name="Input 2 4 3 2 7 5 2" xfId="10269"/>
    <cellStyle name="Input 2 4 3 2 7 5 3" xfId="10270"/>
    <cellStyle name="Input 2 4 3 2 7 6" xfId="10271"/>
    <cellStyle name="Input 2 4 3 2 7 6 2" xfId="10272"/>
    <cellStyle name="Input 2 4 3 2 7 6 3" xfId="10273"/>
    <cellStyle name="Input 2 4 3 2 7 7" xfId="10274"/>
    <cellStyle name="Input 2 4 3 2 7 8" xfId="10275"/>
    <cellStyle name="Input 2 4 3 2 7 9" xfId="10276"/>
    <cellStyle name="Input 2 4 3 2 8" xfId="10277"/>
    <cellStyle name="Input 2 4 3 2 8 2" xfId="10278"/>
    <cellStyle name="Input 2 4 3 2 8 2 2" xfId="10279"/>
    <cellStyle name="Input 2 4 3 2 8 2 3" xfId="10280"/>
    <cellStyle name="Input 2 4 3 2 8 3" xfId="10281"/>
    <cellStyle name="Input 2 4 3 2 8 3 2" xfId="10282"/>
    <cellStyle name="Input 2 4 3 2 8 3 3" xfId="10283"/>
    <cellStyle name="Input 2 4 3 2 8 4" xfId="10284"/>
    <cellStyle name="Input 2 4 3 2 8 4 2" xfId="10285"/>
    <cellStyle name="Input 2 4 3 2 8 4 3" xfId="10286"/>
    <cellStyle name="Input 2 4 3 2 8 5" xfId="10287"/>
    <cellStyle name="Input 2 4 3 2 8 5 2" xfId="10288"/>
    <cellStyle name="Input 2 4 3 2 8 5 3" xfId="10289"/>
    <cellStyle name="Input 2 4 3 2 8 6" xfId="10290"/>
    <cellStyle name="Input 2 4 3 2 8 6 2" xfId="10291"/>
    <cellStyle name="Input 2 4 3 2 8 6 3" xfId="10292"/>
    <cellStyle name="Input 2 4 3 2 8 7" xfId="10293"/>
    <cellStyle name="Input 2 4 3 2 8 8" xfId="10294"/>
    <cellStyle name="Input 2 4 3 2 8 9" xfId="10295"/>
    <cellStyle name="Input 2 4 3 2 9" xfId="10296"/>
    <cellStyle name="Input 2 4 3 2 9 2" xfId="10297"/>
    <cellStyle name="Input 2 4 3 2 9 2 2" xfId="10298"/>
    <cellStyle name="Input 2 4 3 2 9 2 3" xfId="10299"/>
    <cellStyle name="Input 2 4 3 2 9 3" xfId="10300"/>
    <cellStyle name="Input 2 4 3 2 9 3 2" xfId="10301"/>
    <cellStyle name="Input 2 4 3 2 9 3 3" xfId="10302"/>
    <cellStyle name="Input 2 4 3 2 9 4" xfId="10303"/>
    <cellStyle name="Input 2 4 3 2 9 4 2" xfId="10304"/>
    <cellStyle name="Input 2 4 3 2 9 4 3" xfId="10305"/>
    <cellStyle name="Input 2 4 3 2 9 5" xfId="10306"/>
    <cellStyle name="Input 2 4 3 2 9 5 2" xfId="10307"/>
    <cellStyle name="Input 2 4 3 2 9 5 3" xfId="10308"/>
    <cellStyle name="Input 2 4 3 2 9 6" xfId="10309"/>
    <cellStyle name="Input 2 4 3 2 9 6 2" xfId="10310"/>
    <cellStyle name="Input 2 4 3 2 9 6 3" xfId="10311"/>
    <cellStyle name="Input 2 4 3 2 9 7" xfId="10312"/>
    <cellStyle name="Input 2 4 3 2 9 8" xfId="10313"/>
    <cellStyle name="Input 2 4 3 3" xfId="10314"/>
    <cellStyle name="Input 2 4 3 3 10" xfId="10315"/>
    <cellStyle name="Input 2 4 3 3 11" xfId="10316"/>
    <cellStyle name="Input 2 4 3 3 2" xfId="10317"/>
    <cellStyle name="Input 2 4 3 3 2 2" xfId="10318"/>
    <cellStyle name="Input 2 4 3 3 2 3" xfId="10319"/>
    <cellStyle name="Input 2 4 3 3 2 4" xfId="10320"/>
    <cellStyle name="Input 2 4 3 3 3" xfId="10321"/>
    <cellStyle name="Input 2 4 3 3 3 2" xfId="10322"/>
    <cellStyle name="Input 2 4 3 3 3 3" xfId="10323"/>
    <cellStyle name="Input 2 4 3 3 3 4" xfId="10324"/>
    <cellStyle name="Input 2 4 3 3 4" xfId="10325"/>
    <cellStyle name="Input 2 4 3 3 4 2" xfId="10326"/>
    <cellStyle name="Input 2 4 3 3 4 3" xfId="10327"/>
    <cellStyle name="Input 2 4 3 3 4 4" xfId="10328"/>
    <cellStyle name="Input 2 4 3 3 5" xfId="10329"/>
    <cellStyle name="Input 2 4 3 3 5 2" xfId="10330"/>
    <cellStyle name="Input 2 4 3 3 5 3" xfId="10331"/>
    <cellStyle name="Input 2 4 3 3 5 4" xfId="10332"/>
    <cellStyle name="Input 2 4 3 3 6" xfId="10333"/>
    <cellStyle name="Input 2 4 3 3 6 2" xfId="10334"/>
    <cellStyle name="Input 2 4 3 3 6 3" xfId="10335"/>
    <cellStyle name="Input 2 4 3 3 6 4" xfId="10336"/>
    <cellStyle name="Input 2 4 3 3 7" xfId="10337"/>
    <cellStyle name="Input 2 4 3 3 8" xfId="10338"/>
    <cellStyle name="Input 2 4 3 3 9" xfId="10339"/>
    <cellStyle name="Input 2 4 3 4" xfId="10340"/>
    <cellStyle name="Input 2 4 3 4 10" xfId="10341"/>
    <cellStyle name="Input 2 4 3 4 2" xfId="10342"/>
    <cellStyle name="Input 2 4 3 4 2 2" xfId="10343"/>
    <cellStyle name="Input 2 4 3 4 2 3" xfId="10344"/>
    <cellStyle name="Input 2 4 3 4 2 4" xfId="10345"/>
    <cellStyle name="Input 2 4 3 4 3" xfId="10346"/>
    <cellStyle name="Input 2 4 3 4 3 2" xfId="10347"/>
    <cellStyle name="Input 2 4 3 4 3 3" xfId="10348"/>
    <cellStyle name="Input 2 4 3 4 3 4" xfId="10349"/>
    <cellStyle name="Input 2 4 3 4 4" xfId="10350"/>
    <cellStyle name="Input 2 4 3 4 4 2" xfId="10351"/>
    <cellStyle name="Input 2 4 3 4 4 3" xfId="10352"/>
    <cellStyle name="Input 2 4 3 4 4 4" xfId="10353"/>
    <cellStyle name="Input 2 4 3 4 5" xfId="10354"/>
    <cellStyle name="Input 2 4 3 4 5 2" xfId="10355"/>
    <cellStyle name="Input 2 4 3 4 5 3" xfId="10356"/>
    <cellStyle name="Input 2 4 3 4 5 4" xfId="10357"/>
    <cellStyle name="Input 2 4 3 4 6" xfId="10358"/>
    <cellStyle name="Input 2 4 3 4 6 2" xfId="10359"/>
    <cellStyle name="Input 2 4 3 4 6 3" xfId="10360"/>
    <cellStyle name="Input 2 4 3 4 6 4" xfId="10361"/>
    <cellStyle name="Input 2 4 3 4 7" xfId="10362"/>
    <cellStyle name="Input 2 4 3 4 8" xfId="10363"/>
    <cellStyle name="Input 2 4 3 4 9" xfId="10364"/>
    <cellStyle name="Input 2 4 3 5" xfId="10365"/>
    <cellStyle name="Input 2 4 3 5 2" xfId="10366"/>
    <cellStyle name="Input 2 4 3 5 2 2" xfId="10367"/>
    <cellStyle name="Input 2 4 3 5 2 3" xfId="10368"/>
    <cellStyle name="Input 2 4 3 5 3" xfId="10369"/>
    <cellStyle name="Input 2 4 3 5 3 2" xfId="10370"/>
    <cellStyle name="Input 2 4 3 5 3 3" xfId="10371"/>
    <cellStyle name="Input 2 4 3 5 4" xfId="10372"/>
    <cellStyle name="Input 2 4 3 5 4 2" xfId="10373"/>
    <cellStyle name="Input 2 4 3 5 4 3" xfId="10374"/>
    <cellStyle name="Input 2 4 3 5 5" xfId="10375"/>
    <cellStyle name="Input 2 4 3 5 5 2" xfId="10376"/>
    <cellStyle name="Input 2 4 3 5 5 3" xfId="10377"/>
    <cellStyle name="Input 2 4 3 5 6" xfId="10378"/>
    <cellStyle name="Input 2 4 3 5 6 2" xfId="10379"/>
    <cellStyle name="Input 2 4 3 5 6 3" xfId="10380"/>
    <cellStyle name="Input 2 4 3 5 7" xfId="10381"/>
    <cellStyle name="Input 2 4 3 5 8" xfId="10382"/>
    <cellStyle name="Input 2 4 3 5 9" xfId="10383"/>
    <cellStyle name="Input 2 4 3 6" xfId="10384"/>
    <cellStyle name="Input 2 4 3 6 2" xfId="10385"/>
    <cellStyle name="Input 2 4 3 6 2 2" xfId="10386"/>
    <cellStyle name="Input 2 4 3 6 2 3" xfId="10387"/>
    <cellStyle name="Input 2 4 3 6 3" xfId="10388"/>
    <cellStyle name="Input 2 4 3 6 3 2" xfId="10389"/>
    <cellStyle name="Input 2 4 3 6 3 3" xfId="10390"/>
    <cellStyle name="Input 2 4 3 6 4" xfId="10391"/>
    <cellStyle name="Input 2 4 3 6 4 2" xfId="10392"/>
    <cellStyle name="Input 2 4 3 6 4 3" xfId="10393"/>
    <cellStyle name="Input 2 4 3 6 5" xfId="10394"/>
    <cellStyle name="Input 2 4 3 6 5 2" xfId="10395"/>
    <cellStyle name="Input 2 4 3 6 5 3" xfId="10396"/>
    <cellStyle name="Input 2 4 3 6 6" xfId="10397"/>
    <cellStyle name="Input 2 4 3 6 6 2" xfId="10398"/>
    <cellStyle name="Input 2 4 3 6 6 3" xfId="10399"/>
    <cellStyle name="Input 2 4 3 6 7" xfId="10400"/>
    <cellStyle name="Input 2 4 3 6 8" xfId="10401"/>
    <cellStyle name="Input 2 4 3 6 9" xfId="10402"/>
    <cellStyle name="Input 2 4 3 7" xfId="10403"/>
    <cellStyle name="Input 2 4 3 7 2" xfId="10404"/>
    <cellStyle name="Input 2 4 3 7 2 2" xfId="10405"/>
    <cellStyle name="Input 2 4 3 7 2 3" xfId="10406"/>
    <cellStyle name="Input 2 4 3 7 3" xfId="10407"/>
    <cellStyle name="Input 2 4 3 7 3 2" xfId="10408"/>
    <cellStyle name="Input 2 4 3 7 3 3" xfId="10409"/>
    <cellStyle name="Input 2 4 3 7 4" xfId="10410"/>
    <cellStyle name="Input 2 4 3 7 4 2" xfId="10411"/>
    <cellStyle name="Input 2 4 3 7 4 3" xfId="10412"/>
    <cellStyle name="Input 2 4 3 7 5" xfId="10413"/>
    <cellStyle name="Input 2 4 3 7 5 2" xfId="10414"/>
    <cellStyle name="Input 2 4 3 7 5 3" xfId="10415"/>
    <cellStyle name="Input 2 4 3 7 6" xfId="10416"/>
    <cellStyle name="Input 2 4 3 7 6 2" xfId="10417"/>
    <cellStyle name="Input 2 4 3 7 6 3" xfId="10418"/>
    <cellStyle name="Input 2 4 3 7 7" xfId="10419"/>
    <cellStyle name="Input 2 4 3 7 8" xfId="10420"/>
    <cellStyle name="Input 2 4 3 7 9" xfId="10421"/>
    <cellStyle name="Input 2 4 3 8" xfId="10422"/>
    <cellStyle name="Input 2 4 3 8 2" xfId="10423"/>
    <cellStyle name="Input 2 4 3 8 2 2" xfId="10424"/>
    <cellStyle name="Input 2 4 3 8 2 3" xfId="10425"/>
    <cellStyle name="Input 2 4 3 8 3" xfId="10426"/>
    <cellStyle name="Input 2 4 3 8 3 2" xfId="10427"/>
    <cellStyle name="Input 2 4 3 8 3 3" xfId="10428"/>
    <cellStyle name="Input 2 4 3 8 4" xfId="10429"/>
    <cellStyle name="Input 2 4 3 8 4 2" xfId="10430"/>
    <cellStyle name="Input 2 4 3 8 4 3" xfId="10431"/>
    <cellStyle name="Input 2 4 3 8 5" xfId="10432"/>
    <cellStyle name="Input 2 4 3 8 5 2" xfId="10433"/>
    <cellStyle name="Input 2 4 3 8 5 3" xfId="10434"/>
    <cellStyle name="Input 2 4 3 8 6" xfId="10435"/>
    <cellStyle name="Input 2 4 3 8 6 2" xfId="10436"/>
    <cellStyle name="Input 2 4 3 8 6 3" xfId="10437"/>
    <cellStyle name="Input 2 4 3 8 7" xfId="10438"/>
    <cellStyle name="Input 2 4 3 8 8" xfId="10439"/>
    <cellStyle name="Input 2 4 3 8 9" xfId="10440"/>
    <cellStyle name="Input 2 4 3 9" xfId="10441"/>
    <cellStyle name="Input 2 4 3 9 2" xfId="10442"/>
    <cellStyle name="Input 2 4 3 9 2 2" xfId="10443"/>
    <cellStyle name="Input 2 4 3 9 2 3" xfId="10444"/>
    <cellStyle name="Input 2 4 3 9 3" xfId="10445"/>
    <cellStyle name="Input 2 4 3 9 3 2" xfId="10446"/>
    <cellStyle name="Input 2 4 3 9 3 3" xfId="10447"/>
    <cellStyle name="Input 2 4 3 9 4" xfId="10448"/>
    <cellStyle name="Input 2 4 3 9 4 2" xfId="10449"/>
    <cellStyle name="Input 2 4 3 9 4 3" xfId="10450"/>
    <cellStyle name="Input 2 4 3 9 5" xfId="10451"/>
    <cellStyle name="Input 2 4 3 9 5 2" xfId="10452"/>
    <cellStyle name="Input 2 4 3 9 5 3" xfId="10453"/>
    <cellStyle name="Input 2 4 3 9 6" xfId="10454"/>
    <cellStyle name="Input 2 4 3 9 6 2" xfId="10455"/>
    <cellStyle name="Input 2 4 3 9 6 3" xfId="10456"/>
    <cellStyle name="Input 2 4 3 9 7" xfId="10457"/>
    <cellStyle name="Input 2 4 3 9 8" xfId="10458"/>
    <cellStyle name="Input 2 4 3 9 9" xfId="10459"/>
    <cellStyle name="Input 2 4 4" xfId="10460"/>
    <cellStyle name="Input 2 4 4 10" xfId="10461"/>
    <cellStyle name="Input 2 4 4 10 2" xfId="10462"/>
    <cellStyle name="Input 2 4 4 10 2 2" xfId="10463"/>
    <cellStyle name="Input 2 4 4 10 2 3" xfId="10464"/>
    <cellStyle name="Input 2 4 4 10 3" xfId="10465"/>
    <cellStyle name="Input 2 4 4 10 3 2" xfId="10466"/>
    <cellStyle name="Input 2 4 4 10 3 3" xfId="10467"/>
    <cellStyle name="Input 2 4 4 10 4" xfId="10468"/>
    <cellStyle name="Input 2 4 4 10 4 2" xfId="10469"/>
    <cellStyle name="Input 2 4 4 10 4 3" xfId="10470"/>
    <cellStyle name="Input 2 4 4 10 5" xfId="10471"/>
    <cellStyle name="Input 2 4 4 10 5 2" xfId="10472"/>
    <cellStyle name="Input 2 4 4 10 5 3" xfId="10473"/>
    <cellStyle name="Input 2 4 4 10 6" xfId="10474"/>
    <cellStyle name="Input 2 4 4 10 6 2" xfId="10475"/>
    <cellStyle name="Input 2 4 4 10 6 3" xfId="10476"/>
    <cellStyle name="Input 2 4 4 10 7" xfId="10477"/>
    <cellStyle name="Input 2 4 4 10 8" xfId="10478"/>
    <cellStyle name="Input 2 4 4 11" xfId="10479"/>
    <cellStyle name="Input 2 4 4 11 2" xfId="10480"/>
    <cellStyle name="Input 2 4 4 11 2 2" xfId="10481"/>
    <cellStyle name="Input 2 4 4 11 2 3" xfId="10482"/>
    <cellStyle name="Input 2 4 4 11 3" xfId="10483"/>
    <cellStyle name="Input 2 4 4 11 3 2" xfId="10484"/>
    <cellStyle name="Input 2 4 4 11 3 3" xfId="10485"/>
    <cellStyle name="Input 2 4 4 11 4" xfId="10486"/>
    <cellStyle name="Input 2 4 4 11 4 2" xfId="10487"/>
    <cellStyle name="Input 2 4 4 11 4 3" xfId="10488"/>
    <cellStyle name="Input 2 4 4 11 5" xfId="10489"/>
    <cellStyle name="Input 2 4 4 11 5 2" xfId="10490"/>
    <cellStyle name="Input 2 4 4 11 5 3" xfId="10491"/>
    <cellStyle name="Input 2 4 4 11 6" xfId="10492"/>
    <cellStyle name="Input 2 4 4 11 6 2" xfId="10493"/>
    <cellStyle name="Input 2 4 4 11 6 3" xfId="10494"/>
    <cellStyle name="Input 2 4 4 11 7" xfId="10495"/>
    <cellStyle name="Input 2 4 4 11 8" xfId="10496"/>
    <cellStyle name="Input 2 4 4 12" xfId="10497"/>
    <cellStyle name="Input 2 4 4 12 2" xfId="10498"/>
    <cellStyle name="Input 2 4 4 12 2 2" xfId="10499"/>
    <cellStyle name="Input 2 4 4 12 2 3" xfId="10500"/>
    <cellStyle name="Input 2 4 4 12 3" xfId="10501"/>
    <cellStyle name="Input 2 4 4 12 3 2" xfId="10502"/>
    <cellStyle name="Input 2 4 4 12 3 3" xfId="10503"/>
    <cellStyle name="Input 2 4 4 12 4" xfId="10504"/>
    <cellStyle name="Input 2 4 4 12 4 2" xfId="10505"/>
    <cellStyle name="Input 2 4 4 12 4 3" xfId="10506"/>
    <cellStyle name="Input 2 4 4 12 5" xfId="10507"/>
    <cellStyle name="Input 2 4 4 12 5 2" xfId="10508"/>
    <cellStyle name="Input 2 4 4 12 5 3" xfId="10509"/>
    <cellStyle name="Input 2 4 4 12 6" xfId="10510"/>
    <cellStyle name="Input 2 4 4 12 6 2" xfId="10511"/>
    <cellStyle name="Input 2 4 4 12 6 3" xfId="10512"/>
    <cellStyle name="Input 2 4 4 12 7" xfId="10513"/>
    <cellStyle name="Input 2 4 4 12 8" xfId="10514"/>
    <cellStyle name="Input 2 4 4 13" xfId="10515"/>
    <cellStyle name="Input 2 4 4 13 2" xfId="10516"/>
    <cellStyle name="Input 2 4 4 13 2 2" xfId="10517"/>
    <cellStyle name="Input 2 4 4 13 2 3" xfId="10518"/>
    <cellStyle name="Input 2 4 4 13 3" xfId="10519"/>
    <cellStyle name="Input 2 4 4 13 3 2" xfId="10520"/>
    <cellStyle name="Input 2 4 4 13 3 3" xfId="10521"/>
    <cellStyle name="Input 2 4 4 13 4" xfId="10522"/>
    <cellStyle name="Input 2 4 4 13 4 2" xfId="10523"/>
    <cellStyle name="Input 2 4 4 13 4 3" xfId="10524"/>
    <cellStyle name="Input 2 4 4 13 5" xfId="10525"/>
    <cellStyle name="Input 2 4 4 13 5 2" xfId="10526"/>
    <cellStyle name="Input 2 4 4 13 5 3" xfId="10527"/>
    <cellStyle name="Input 2 4 4 13 6" xfId="10528"/>
    <cellStyle name="Input 2 4 4 13 6 2" xfId="10529"/>
    <cellStyle name="Input 2 4 4 13 6 3" xfId="10530"/>
    <cellStyle name="Input 2 4 4 13 7" xfId="10531"/>
    <cellStyle name="Input 2 4 4 13 8" xfId="10532"/>
    <cellStyle name="Input 2 4 4 14" xfId="10533"/>
    <cellStyle name="Input 2 4 4 14 2" xfId="10534"/>
    <cellStyle name="Input 2 4 4 14 2 2" xfId="10535"/>
    <cellStyle name="Input 2 4 4 14 2 3" xfId="10536"/>
    <cellStyle name="Input 2 4 4 14 3" xfId="10537"/>
    <cellStyle name="Input 2 4 4 14 3 2" xfId="10538"/>
    <cellStyle name="Input 2 4 4 14 3 3" xfId="10539"/>
    <cellStyle name="Input 2 4 4 14 4" xfId="10540"/>
    <cellStyle name="Input 2 4 4 14 4 2" xfId="10541"/>
    <cellStyle name="Input 2 4 4 14 4 3" xfId="10542"/>
    <cellStyle name="Input 2 4 4 14 5" xfId="10543"/>
    <cellStyle name="Input 2 4 4 14 5 2" xfId="10544"/>
    <cellStyle name="Input 2 4 4 14 5 3" xfId="10545"/>
    <cellStyle name="Input 2 4 4 14 6" xfId="10546"/>
    <cellStyle name="Input 2 4 4 14 6 2" xfId="10547"/>
    <cellStyle name="Input 2 4 4 14 6 3" xfId="10548"/>
    <cellStyle name="Input 2 4 4 14 7" xfId="10549"/>
    <cellStyle name="Input 2 4 4 14 8" xfId="10550"/>
    <cellStyle name="Input 2 4 4 15" xfId="10551"/>
    <cellStyle name="Input 2 4 4 15 2" xfId="10552"/>
    <cellStyle name="Input 2 4 4 15 3" xfId="10553"/>
    <cellStyle name="Input 2 4 4 16" xfId="10554"/>
    <cellStyle name="Input 2 4 4 2" xfId="10555"/>
    <cellStyle name="Input 2 4 4 2 2" xfId="10556"/>
    <cellStyle name="Input 2 4 4 2 2 2" xfId="10557"/>
    <cellStyle name="Input 2 4 4 2 2 3" xfId="10558"/>
    <cellStyle name="Input 2 4 4 2 3" xfId="10559"/>
    <cellStyle name="Input 2 4 4 2 3 2" xfId="10560"/>
    <cellStyle name="Input 2 4 4 2 3 3" xfId="10561"/>
    <cellStyle name="Input 2 4 4 2 4" xfId="10562"/>
    <cellStyle name="Input 2 4 4 2 4 2" xfId="10563"/>
    <cellStyle name="Input 2 4 4 2 4 3" xfId="10564"/>
    <cellStyle name="Input 2 4 4 2 5" xfId="10565"/>
    <cellStyle name="Input 2 4 4 2 5 2" xfId="10566"/>
    <cellStyle name="Input 2 4 4 2 5 3" xfId="10567"/>
    <cellStyle name="Input 2 4 4 2 6" xfId="10568"/>
    <cellStyle name="Input 2 4 4 2 6 2" xfId="10569"/>
    <cellStyle name="Input 2 4 4 2 6 3" xfId="10570"/>
    <cellStyle name="Input 2 4 4 2 7" xfId="10571"/>
    <cellStyle name="Input 2 4 4 2 8" xfId="10572"/>
    <cellStyle name="Input 2 4 4 2 9" xfId="10573"/>
    <cellStyle name="Input 2 4 4 3" xfId="10574"/>
    <cellStyle name="Input 2 4 4 3 2" xfId="10575"/>
    <cellStyle name="Input 2 4 4 3 2 2" xfId="10576"/>
    <cellStyle name="Input 2 4 4 3 2 3" xfId="10577"/>
    <cellStyle name="Input 2 4 4 3 3" xfId="10578"/>
    <cellStyle name="Input 2 4 4 3 3 2" xfId="10579"/>
    <cellStyle name="Input 2 4 4 3 3 3" xfId="10580"/>
    <cellStyle name="Input 2 4 4 3 4" xfId="10581"/>
    <cellStyle name="Input 2 4 4 3 4 2" xfId="10582"/>
    <cellStyle name="Input 2 4 4 3 4 3" xfId="10583"/>
    <cellStyle name="Input 2 4 4 3 5" xfId="10584"/>
    <cellStyle name="Input 2 4 4 3 5 2" xfId="10585"/>
    <cellStyle name="Input 2 4 4 3 5 3" xfId="10586"/>
    <cellStyle name="Input 2 4 4 3 6" xfId="10587"/>
    <cellStyle name="Input 2 4 4 3 6 2" xfId="10588"/>
    <cellStyle name="Input 2 4 4 3 6 3" xfId="10589"/>
    <cellStyle name="Input 2 4 4 3 7" xfId="10590"/>
    <cellStyle name="Input 2 4 4 3 8" xfId="10591"/>
    <cellStyle name="Input 2 4 4 3 9" xfId="10592"/>
    <cellStyle name="Input 2 4 4 4" xfId="10593"/>
    <cellStyle name="Input 2 4 4 4 2" xfId="10594"/>
    <cellStyle name="Input 2 4 4 4 2 2" xfId="10595"/>
    <cellStyle name="Input 2 4 4 4 2 3" xfId="10596"/>
    <cellStyle name="Input 2 4 4 4 3" xfId="10597"/>
    <cellStyle name="Input 2 4 4 4 3 2" xfId="10598"/>
    <cellStyle name="Input 2 4 4 4 3 3" xfId="10599"/>
    <cellStyle name="Input 2 4 4 4 4" xfId="10600"/>
    <cellStyle name="Input 2 4 4 4 4 2" xfId="10601"/>
    <cellStyle name="Input 2 4 4 4 4 3" xfId="10602"/>
    <cellStyle name="Input 2 4 4 4 5" xfId="10603"/>
    <cellStyle name="Input 2 4 4 4 5 2" xfId="10604"/>
    <cellStyle name="Input 2 4 4 4 5 3" xfId="10605"/>
    <cellStyle name="Input 2 4 4 4 6" xfId="10606"/>
    <cellStyle name="Input 2 4 4 4 6 2" xfId="10607"/>
    <cellStyle name="Input 2 4 4 4 6 3" xfId="10608"/>
    <cellStyle name="Input 2 4 4 4 7" xfId="10609"/>
    <cellStyle name="Input 2 4 4 4 8" xfId="10610"/>
    <cellStyle name="Input 2 4 4 4 9" xfId="10611"/>
    <cellStyle name="Input 2 4 4 5" xfId="10612"/>
    <cellStyle name="Input 2 4 4 5 2" xfId="10613"/>
    <cellStyle name="Input 2 4 4 5 2 2" xfId="10614"/>
    <cellStyle name="Input 2 4 4 5 2 3" xfId="10615"/>
    <cellStyle name="Input 2 4 4 5 3" xfId="10616"/>
    <cellStyle name="Input 2 4 4 5 3 2" xfId="10617"/>
    <cellStyle name="Input 2 4 4 5 3 3" xfId="10618"/>
    <cellStyle name="Input 2 4 4 5 4" xfId="10619"/>
    <cellStyle name="Input 2 4 4 5 4 2" xfId="10620"/>
    <cellStyle name="Input 2 4 4 5 4 3" xfId="10621"/>
    <cellStyle name="Input 2 4 4 5 5" xfId="10622"/>
    <cellStyle name="Input 2 4 4 5 5 2" xfId="10623"/>
    <cellStyle name="Input 2 4 4 5 5 3" xfId="10624"/>
    <cellStyle name="Input 2 4 4 5 6" xfId="10625"/>
    <cellStyle name="Input 2 4 4 5 6 2" xfId="10626"/>
    <cellStyle name="Input 2 4 4 5 6 3" xfId="10627"/>
    <cellStyle name="Input 2 4 4 5 7" xfId="10628"/>
    <cellStyle name="Input 2 4 4 5 8" xfId="10629"/>
    <cellStyle name="Input 2 4 4 5 9" xfId="10630"/>
    <cellStyle name="Input 2 4 4 6" xfId="10631"/>
    <cellStyle name="Input 2 4 4 6 2" xfId="10632"/>
    <cellStyle name="Input 2 4 4 6 2 2" xfId="10633"/>
    <cellStyle name="Input 2 4 4 6 2 3" xfId="10634"/>
    <cellStyle name="Input 2 4 4 6 3" xfId="10635"/>
    <cellStyle name="Input 2 4 4 6 3 2" xfId="10636"/>
    <cellStyle name="Input 2 4 4 6 3 3" xfId="10637"/>
    <cellStyle name="Input 2 4 4 6 4" xfId="10638"/>
    <cellStyle name="Input 2 4 4 6 4 2" xfId="10639"/>
    <cellStyle name="Input 2 4 4 6 4 3" xfId="10640"/>
    <cellStyle name="Input 2 4 4 6 5" xfId="10641"/>
    <cellStyle name="Input 2 4 4 6 5 2" xfId="10642"/>
    <cellStyle name="Input 2 4 4 6 5 3" xfId="10643"/>
    <cellStyle name="Input 2 4 4 6 6" xfId="10644"/>
    <cellStyle name="Input 2 4 4 6 6 2" xfId="10645"/>
    <cellStyle name="Input 2 4 4 6 6 3" xfId="10646"/>
    <cellStyle name="Input 2 4 4 6 7" xfId="10647"/>
    <cellStyle name="Input 2 4 4 6 8" xfId="10648"/>
    <cellStyle name="Input 2 4 4 6 9" xfId="10649"/>
    <cellStyle name="Input 2 4 4 7" xfId="10650"/>
    <cellStyle name="Input 2 4 4 7 2" xfId="10651"/>
    <cellStyle name="Input 2 4 4 7 2 2" xfId="10652"/>
    <cellStyle name="Input 2 4 4 7 2 3" xfId="10653"/>
    <cellStyle name="Input 2 4 4 7 3" xfId="10654"/>
    <cellStyle name="Input 2 4 4 7 3 2" xfId="10655"/>
    <cellStyle name="Input 2 4 4 7 3 3" xfId="10656"/>
    <cellStyle name="Input 2 4 4 7 4" xfId="10657"/>
    <cellStyle name="Input 2 4 4 7 4 2" xfId="10658"/>
    <cellStyle name="Input 2 4 4 7 4 3" xfId="10659"/>
    <cellStyle name="Input 2 4 4 7 5" xfId="10660"/>
    <cellStyle name="Input 2 4 4 7 5 2" xfId="10661"/>
    <cellStyle name="Input 2 4 4 7 5 3" xfId="10662"/>
    <cellStyle name="Input 2 4 4 7 6" xfId="10663"/>
    <cellStyle name="Input 2 4 4 7 6 2" xfId="10664"/>
    <cellStyle name="Input 2 4 4 7 6 3" xfId="10665"/>
    <cellStyle name="Input 2 4 4 7 7" xfId="10666"/>
    <cellStyle name="Input 2 4 4 7 8" xfId="10667"/>
    <cellStyle name="Input 2 4 4 7 9" xfId="10668"/>
    <cellStyle name="Input 2 4 4 8" xfId="10669"/>
    <cellStyle name="Input 2 4 4 8 2" xfId="10670"/>
    <cellStyle name="Input 2 4 4 8 2 2" xfId="10671"/>
    <cellStyle name="Input 2 4 4 8 2 3" xfId="10672"/>
    <cellStyle name="Input 2 4 4 8 3" xfId="10673"/>
    <cellStyle name="Input 2 4 4 8 3 2" xfId="10674"/>
    <cellStyle name="Input 2 4 4 8 3 3" xfId="10675"/>
    <cellStyle name="Input 2 4 4 8 4" xfId="10676"/>
    <cellStyle name="Input 2 4 4 8 4 2" xfId="10677"/>
    <cellStyle name="Input 2 4 4 8 4 3" xfId="10678"/>
    <cellStyle name="Input 2 4 4 8 5" xfId="10679"/>
    <cellStyle name="Input 2 4 4 8 5 2" xfId="10680"/>
    <cellStyle name="Input 2 4 4 8 5 3" xfId="10681"/>
    <cellStyle name="Input 2 4 4 8 6" xfId="10682"/>
    <cellStyle name="Input 2 4 4 8 6 2" xfId="10683"/>
    <cellStyle name="Input 2 4 4 8 6 3" xfId="10684"/>
    <cellStyle name="Input 2 4 4 8 7" xfId="10685"/>
    <cellStyle name="Input 2 4 4 8 8" xfId="10686"/>
    <cellStyle name="Input 2 4 4 8 9" xfId="10687"/>
    <cellStyle name="Input 2 4 4 9" xfId="10688"/>
    <cellStyle name="Input 2 4 4 9 2" xfId="10689"/>
    <cellStyle name="Input 2 4 4 9 2 2" xfId="10690"/>
    <cellStyle name="Input 2 4 4 9 2 3" xfId="10691"/>
    <cellStyle name="Input 2 4 4 9 3" xfId="10692"/>
    <cellStyle name="Input 2 4 4 9 3 2" xfId="10693"/>
    <cellStyle name="Input 2 4 4 9 3 3" xfId="10694"/>
    <cellStyle name="Input 2 4 4 9 4" xfId="10695"/>
    <cellStyle name="Input 2 4 4 9 4 2" xfId="10696"/>
    <cellStyle name="Input 2 4 4 9 4 3" xfId="10697"/>
    <cellStyle name="Input 2 4 4 9 5" xfId="10698"/>
    <cellStyle name="Input 2 4 4 9 5 2" xfId="10699"/>
    <cellStyle name="Input 2 4 4 9 5 3" xfId="10700"/>
    <cellStyle name="Input 2 4 4 9 6" xfId="10701"/>
    <cellStyle name="Input 2 4 4 9 6 2" xfId="10702"/>
    <cellStyle name="Input 2 4 4 9 6 3" xfId="10703"/>
    <cellStyle name="Input 2 4 4 9 7" xfId="10704"/>
    <cellStyle name="Input 2 4 4 9 8" xfId="10705"/>
    <cellStyle name="Input 2 4 5" xfId="10706"/>
    <cellStyle name="Input 2 4 5 10" xfId="10707"/>
    <cellStyle name="Input 2 4 5 11" xfId="10708"/>
    <cellStyle name="Input 2 4 5 2" xfId="10709"/>
    <cellStyle name="Input 2 4 5 2 2" xfId="10710"/>
    <cellStyle name="Input 2 4 5 2 3" xfId="10711"/>
    <cellStyle name="Input 2 4 5 2 4" xfId="10712"/>
    <cellStyle name="Input 2 4 5 3" xfId="10713"/>
    <cellStyle name="Input 2 4 5 3 2" xfId="10714"/>
    <cellStyle name="Input 2 4 5 3 3" xfId="10715"/>
    <cellStyle name="Input 2 4 5 3 4" xfId="10716"/>
    <cellStyle name="Input 2 4 5 4" xfId="10717"/>
    <cellStyle name="Input 2 4 5 4 2" xfId="10718"/>
    <cellStyle name="Input 2 4 5 4 3" xfId="10719"/>
    <cellStyle name="Input 2 4 5 4 4" xfId="10720"/>
    <cellStyle name="Input 2 4 5 5" xfId="10721"/>
    <cellStyle name="Input 2 4 5 5 2" xfId="10722"/>
    <cellStyle name="Input 2 4 5 5 3" xfId="10723"/>
    <cellStyle name="Input 2 4 5 5 4" xfId="10724"/>
    <cellStyle name="Input 2 4 5 6" xfId="10725"/>
    <cellStyle name="Input 2 4 5 6 2" xfId="10726"/>
    <cellStyle name="Input 2 4 5 6 3" xfId="10727"/>
    <cellStyle name="Input 2 4 5 6 4" xfId="10728"/>
    <cellStyle name="Input 2 4 5 7" xfId="10729"/>
    <cellStyle name="Input 2 4 5 8" xfId="10730"/>
    <cellStyle name="Input 2 4 5 9" xfId="10731"/>
    <cellStyle name="Input 2 4 6" xfId="10732"/>
    <cellStyle name="Input 2 4 6 10" xfId="10733"/>
    <cellStyle name="Input 2 4 6 2" xfId="10734"/>
    <cellStyle name="Input 2 4 6 2 2" xfId="10735"/>
    <cellStyle name="Input 2 4 6 2 3" xfId="10736"/>
    <cellStyle name="Input 2 4 6 2 4" xfId="10737"/>
    <cellStyle name="Input 2 4 6 3" xfId="10738"/>
    <cellStyle name="Input 2 4 6 3 2" xfId="10739"/>
    <cellStyle name="Input 2 4 6 3 3" xfId="10740"/>
    <cellStyle name="Input 2 4 6 3 4" xfId="10741"/>
    <cellStyle name="Input 2 4 6 4" xfId="10742"/>
    <cellStyle name="Input 2 4 6 4 2" xfId="10743"/>
    <cellStyle name="Input 2 4 6 4 3" xfId="10744"/>
    <cellStyle name="Input 2 4 6 4 4" xfId="10745"/>
    <cellStyle name="Input 2 4 6 5" xfId="10746"/>
    <cellStyle name="Input 2 4 6 5 2" xfId="10747"/>
    <cellStyle name="Input 2 4 6 5 3" xfId="10748"/>
    <cellStyle name="Input 2 4 6 5 4" xfId="10749"/>
    <cellStyle name="Input 2 4 6 6" xfId="10750"/>
    <cellStyle name="Input 2 4 6 6 2" xfId="10751"/>
    <cellStyle name="Input 2 4 6 6 3" xfId="10752"/>
    <cellStyle name="Input 2 4 6 6 4" xfId="10753"/>
    <cellStyle name="Input 2 4 6 7" xfId="10754"/>
    <cellStyle name="Input 2 4 6 8" xfId="10755"/>
    <cellStyle name="Input 2 4 6 9" xfId="10756"/>
    <cellStyle name="Input 2 4 7" xfId="10757"/>
    <cellStyle name="Input 2 4 7 2" xfId="10758"/>
    <cellStyle name="Input 2 4 7 2 2" xfId="10759"/>
    <cellStyle name="Input 2 4 7 2 3" xfId="10760"/>
    <cellStyle name="Input 2 4 7 3" xfId="10761"/>
    <cellStyle name="Input 2 4 7 3 2" xfId="10762"/>
    <cellStyle name="Input 2 4 7 3 3" xfId="10763"/>
    <cellStyle name="Input 2 4 7 4" xfId="10764"/>
    <cellStyle name="Input 2 4 7 4 2" xfId="10765"/>
    <cellStyle name="Input 2 4 7 4 3" xfId="10766"/>
    <cellStyle name="Input 2 4 7 5" xfId="10767"/>
    <cellStyle name="Input 2 4 7 5 2" xfId="10768"/>
    <cellStyle name="Input 2 4 7 5 3" xfId="10769"/>
    <cellStyle name="Input 2 4 7 6" xfId="10770"/>
    <cellStyle name="Input 2 4 7 6 2" xfId="10771"/>
    <cellStyle name="Input 2 4 7 6 3" xfId="10772"/>
    <cellStyle name="Input 2 4 7 7" xfId="10773"/>
    <cellStyle name="Input 2 4 7 8" xfId="10774"/>
    <cellStyle name="Input 2 4 7 9" xfId="10775"/>
    <cellStyle name="Input 2 4 8" xfId="10776"/>
    <cellStyle name="Input 2 4 8 2" xfId="10777"/>
    <cellStyle name="Input 2 4 8 2 2" xfId="10778"/>
    <cellStyle name="Input 2 4 8 2 3" xfId="10779"/>
    <cellStyle name="Input 2 4 8 3" xfId="10780"/>
    <cellStyle name="Input 2 4 8 3 2" xfId="10781"/>
    <cellStyle name="Input 2 4 8 3 3" xfId="10782"/>
    <cellStyle name="Input 2 4 8 4" xfId="10783"/>
    <cellStyle name="Input 2 4 8 4 2" xfId="10784"/>
    <cellStyle name="Input 2 4 8 4 3" xfId="10785"/>
    <cellStyle name="Input 2 4 8 5" xfId="10786"/>
    <cellStyle name="Input 2 4 8 5 2" xfId="10787"/>
    <cellStyle name="Input 2 4 8 5 3" xfId="10788"/>
    <cellStyle name="Input 2 4 8 6" xfId="10789"/>
    <cellStyle name="Input 2 4 8 6 2" xfId="10790"/>
    <cellStyle name="Input 2 4 8 6 3" xfId="10791"/>
    <cellStyle name="Input 2 4 8 7" xfId="10792"/>
    <cellStyle name="Input 2 4 8 8" xfId="10793"/>
    <cellStyle name="Input 2 4 8 9" xfId="10794"/>
    <cellStyle name="Input 2 4 9" xfId="10795"/>
    <cellStyle name="Input 2 4 9 2" xfId="10796"/>
    <cellStyle name="Input 2 4 9 2 2" xfId="10797"/>
    <cellStyle name="Input 2 4 9 2 3" xfId="10798"/>
    <cellStyle name="Input 2 4 9 3" xfId="10799"/>
    <cellStyle name="Input 2 4 9 3 2" xfId="10800"/>
    <cellStyle name="Input 2 4 9 3 3" xfId="10801"/>
    <cellStyle name="Input 2 4 9 4" xfId="10802"/>
    <cellStyle name="Input 2 4 9 4 2" xfId="10803"/>
    <cellStyle name="Input 2 4 9 4 3" xfId="10804"/>
    <cellStyle name="Input 2 4 9 5" xfId="10805"/>
    <cellStyle name="Input 2 4 9 5 2" xfId="10806"/>
    <cellStyle name="Input 2 4 9 5 3" xfId="10807"/>
    <cellStyle name="Input 2 4 9 6" xfId="10808"/>
    <cellStyle name="Input 2 4 9 6 2" xfId="10809"/>
    <cellStyle name="Input 2 4 9 6 3" xfId="10810"/>
    <cellStyle name="Input 2 4 9 7" xfId="10811"/>
    <cellStyle name="Input 2 4 9 8" xfId="10812"/>
    <cellStyle name="Input 2 4 9 9" xfId="10813"/>
    <cellStyle name="Input 2 5" xfId="10814"/>
    <cellStyle name="Input 2 5 10" xfId="10815"/>
    <cellStyle name="Input 2 5 10 2" xfId="10816"/>
    <cellStyle name="Input 2 5 10 2 2" xfId="10817"/>
    <cellStyle name="Input 2 5 10 2 3" xfId="10818"/>
    <cellStyle name="Input 2 5 10 3" xfId="10819"/>
    <cellStyle name="Input 2 5 10 3 2" xfId="10820"/>
    <cellStyle name="Input 2 5 10 3 3" xfId="10821"/>
    <cellStyle name="Input 2 5 10 4" xfId="10822"/>
    <cellStyle name="Input 2 5 10 4 2" xfId="10823"/>
    <cellStyle name="Input 2 5 10 4 3" xfId="10824"/>
    <cellStyle name="Input 2 5 10 5" xfId="10825"/>
    <cellStyle name="Input 2 5 10 5 2" xfId="10826"/>
    <cellStyle name="Input 2 5 10 5 3" xfId="10827"/>
    <cellStyle name="Input 2 5 10 6" xfId="10828"/>
    <cellStyle name="Input 2 5 10 6 2" xfId="10829"/>
    <cellStyle name="Input 2 5 10 6 3" xfId="10830"/>
    <cellStyle name="Input 2 5 10 7" xfId="10831"/>
    <cellStyle name="Input 2 5 10 8" xfId="10832"/>
    <cellStyle name="Input 2 5 10 9" xfId="10833"/>
    <cellStyle name="Input 2 5 11" xfId="10834"/>
    <cellStyle name="Input 2 5 11 2" xfId="10835"/>
    <cellStyle name="Input 2 5 11 2 2" xfId="10836"/>
    <cellStyle name="Input 2 5 11 2 3" xfId="10837"/>
    <cellStyle name="Input 2 5 11 3" xfId="10838"/>
    <cellStyle name="Input 2 5 11 3 2" xfId="10839"/>
    <cellStyle name="Input 2 5 11 3 3" xfId="10840"/>
    <cellStyle name="Input 2 5 11 4" xfId="10841"/>
    <cellStyle name="Input 2 5 11 4 2" xfId="10842"/>
    <cellStyle name="Input 2 5 11 4 3" xfId="10843"/>
    <cellStyle name="Input 2 5 11 5" xfId="10844"/>
    <cellStyle name="Input 2 5 11 5 2" xfId="10845"/>
    <cellStyle name="Input 2 5 11 5 3" xfId="10846"/>
    <cellStyle name="Input 2 5 11 6" xfId="10847"/>
    <cellStyle name="Input 2 5 11 6 2" xfId="10848"/>
    <cellStyle name="Input 2 5 11 6 3" xfId="10849"/>
    <cellStyle name="Input 2 5 11 7" xfId="10850"/>
    <cellStyle name="Input 2 5 11 8" xfId="10851"/>
    <cellStyle name="Input 2 5 11 9" xfId="10852"/>
    <cellStyle name="Input 2 5 12" xfId="10853"/>
    <cellStyle name="Input 2 5 12 2" xfId="10854"/>
    <cellStyle name="Input 2 5 12 2 2" xfId="10855"/>
    <cellStyle name="Input 2 5 12 2 3" xfId="10856"/>
    <cellStyle name="Input 2 5 12 3" xfId="10857"/>
    <cellStyle name="Input 2 5 12 3 2" xfId="10858"/>
    <cellStyle name="Input 2 5 12 3 3" xfId="10859"/>
    <cellStyle name="Input 2 5 12 4" xfId="10860"/>
    <cellStyle name="Input 2 5 12 4 2" xfId="10861"/>
    <cellStyle name="Input 2 5 12 4 3" xfId="10862"/>
    <cellStyle name="Input 2 5 12 5" xfId="10863"/>
    <cellStyle name="Input 2 5 12 5 2" xfId="10864"/>
    <cellStyle name="Input 2 5 12 5 3" xfId="10865"/>
    <cellStyle name="Input 2 5 12 6" xfId="10866"/>
    <cellStyle name="Input 2 5 12 6 2" xfId="10867"/>
    <cellStyle name="Input 2 5 12 6 3" xfId="10868"/>
    <cellStyle name="Input 2 5 12 7" xfId="10869"/>
    <cellStyle name="Input 2 5 12 8" xfId="10870"/>
    <cellStyle name="Input 2 5 12 9" xfId="10871"/>
    <cellStyle name="Input 2 5 13" xfId="10872"/>
    <cellStyle name="Input 2 5 13 2" xfId="10873"/>
    <cellStyle name="Input 2 5 13 2 2" xfId="10874"/>
    <cellStyle name="Input 2 5 13 2 3" xfId="10875"/>
    <cellStyle name="Input 2 5 13 3" xfId="10876"/>
    <cellStyle name="Input 2 5 13 3 2" xfId="10877"/>
    <cellStyle name="Input 2 5 13 3 3" xfId="10878"/>
    <cellStyle name="Input 2 5 13 4" xfId="10879"/>
    <cellStyle name="Input 2 5 13 4 2" xfId="10880"/>
    <cellStyle name="Input 2 5 13 4 3" xfId="10881"/>
    <cellStyle name="Input 2 5 13 5" xfId="10882"/>
    <cellStyle name="Input 2 5 13 5 2" xfId="10883"/>
    <cellStyle name="Input 2 5 13 5 3" xfId="10884"/>
    <cellStyle name="Input 2 5 13 6" xfId="10885"/>
    <cellStyle name="Input 2 5 13 6 2" xfId="10886"/>
    <cellStyle name="Input 2 5 13 6 3" xfId="10887"/>
    <cellStyle name="Input 2 5 13 7" xfId="10888"/>
    <cellStyle name="Input 2 5 13 8" xfId="10889"/>
    <cellStyle name="Input 2 5 13 9" xfId="10890"/>
    <cellStyle name="Input 2 5 14" xfId="10891"/>
    <cellStyle name="Input 2 5 14 2" xfId="10892"/>
    <cellStyle name="Input 2 5 14 2 2" xfId="10893"/>
    <cellStyle name="Input 2 5 14 2 3" xfId="10894"/>
    <cellStyle name="Input 2 5 14 3" xfId="10895"/>
    <cellStyle name="Input 2 5 14 3 2" xfId="10896"/>
    <cellStyle name="Input 2 5 14 3 3" xfId="10897"/>
    <cellStyle name="Input 2 5 14 4" xfId="10898"/>
    <cellStyle name="Input 2 5 14 4 2" xfId="10899"/>
    <cellStyle name="Input 2 5 14 4 3" xfId="10900"/>
    <cellStyle name="Input 2 5 14 5" xfId="10901"/>
    <cellStyle name="Input 2 5 14 5 2" xfId="10902"/>
    <cellStyle name="Input 2 5 14 5 3" xfId="10903"/>
    <cellStyle name="Input 2 5 14 6" xfId="10904"/>
    <cellStyle name="Input 2 5 14 6 2" xfId="10905"/>
    <cellStyle name="Input 2 5 14 6 3" xfId="10906"/>
    <cellStyle name="Input 2 5 14 7" xfId="10907"/>
    <cellStyle name="Input 2 5 14 8" xfId="10908"/>
    <cellStyle name="Input 2 5 14 9" xfId="10909"/>
    <cellStyle name="Input 2 5 15" xfId="10910"/>
    <cellStyle name="Input 2 5 15 2" xfId="10911"/>
    <cellStyle name="Input 2 5 15 2 2" xfId="10912"/>
    <cellStyle name="Input 2 5 15 2 3" xfId="10913"/>
    <cellStyle name="Input 2 5 15 3" xfId="10914"/>
    <cellStyle name="Input 2 5 15 3 2" xfId="10915"/>
    <cellStyle name="Input 2 5 15 3 3" xfId="10916"/>
    <cellStyle name="Input 2 5 15 4" xfId="10917"/>
    <cellStyle name="Input 2 5 15 4 2" xfId="10918"/>
    <cellStyle name="Input 2 5 15 4 3" xfId="10919"/>
    <cellStyle name="Input 2 5 15 5" xfId="10920"/>
    <cellStyle name="Input 2 5 15 5 2" xfId="10921"/>
    <cellStyle name="Input 2 5 15 5 3" xfId="10922"/>
    <cellStyle name="Input 2 5 15 6" xfId="10923"/>
    <cellStyle name="Input 2 5 15 6 2" xfId="10924"/>
    <cellStyle name="Input 2 5 15 6 3" xfId="10925"/>
    <cellStyle name="Input 2 5 15 7" xfId="10926"/>
    <cellStyle name="Input 2 5 15 8" xfId="10927"/>
    <cellStyle name="Input 2 5 15 9" xfId="10928"/>
    <cellStyle name="Input 2 5 16" xfId="10929"/>
    <cellStyle name="Input 2 5 17" xfId="10930"/>
    <cellStyle name="Input 2 5 18" xfId="10931"/>
    <cellStyle name="Input 2 5 19" xfId="10932"/>
    <cellStyle name="Input 2 5 2" xfId="10933"/>
    <cellStyle name="Input 2 5 2 10" xfId="10934"/>
    <cellStyle name="Input 2 5 2 10 2" xfId="10935"/>
    <cellStyle name="Input 2 5 2 10 2 2" xfId="10936"/>
    <cellStyle name="Input 2 5 2 10 2 3" xfId="10937"/>
    <cellStyle name="Input 2 5 2 10 3" xfId="10938"/>
    <cellStyle name="Input 2 5 2 10 3 2" xfId="10939"/>
    <cellStyle name="Input 2 5 2 10 3 3" xfId="10940"/>
    <cellStyle name="Input 2 5 2 10 4" xfId="10941"/>
    <cellStyle name="Input 2 5 2 10 4 2" xfId="10942"/>
    <cellStyle name="Input 2 5 2 10 4 3" xfId="10943"/>
    <cellStyle name="Input 2 5 2 10 5" xfId="10944"/>
    <cellStyle name="Input 2 5 2 10 5 2" xfId="10945"/>
    <cellStyle name="Input 2 5 2 10 5 3" xfId="10946"/>
    <cellStyle name="Input 2 5 2 10 6" xfId="10947"/>
    <cellStyle name="Input 2 5 2 10 6 2" xfId="10948"/>
    <cellStyle name="Input 2 5 2 10 6 3" xfId="10949"/>
    <cellStyle name="Input 2 5 2 10 7" xfId="10950"/>
    <cellStyle name="Input 2 5 2 10 8" xfId="10951"/>
    <cellStyle name="Input 2 5 2 10 9" xfId="10952"/>
    <cellStyle name="Input 2 5 2 11" xfId="10953"/>
    <cellStyle name="Input 2 5 2 11 2" xfId="10954"/>
    <cellStyle name="Input 2 5 2 11 2 2" xfId="10955"/>
    <cellStyle name="Input 2 5 2 11 2 3" xfId="10956"/>
    <cellStyle name="Input 2 5 2 11 3" xfId="10957"/>
    <cellStyle name="Input 2 5 2 11 3 2" xfId="10958"/>
    <cellStyle name="Input 2 5 2 11 3 3" xfId="10959"/>
    <cellStyle name="Input 2 5 2 11 4" xfId="10960"/>
    <cellStyle name="Input 2 5 2 11 4 2" xfId="10961"/>
    <cellStyle name="Input 2 5 2 11 4 3" xfId="10962"/>
    <cellStyle name="Input 2 5 2 11 5" xfId="10963"/>
    <cellStyle name="Input 2 5 2 11 5 2" xfId="10964"/>
    <cellStyle name="Input 2 5 2 11 5 3" xfId="10965"/>
    <cellStyle name="Input 2 5 2 11 6" xfId="10966"/>
    <cellStyle name="Input 2 5 2 11 6 2" xfId="10967"/>
    <cellStyle name="Input 2 5 2 11 6 3" xfId="10968"/>
    <cellStyle name="Input 2 5 2 11 7" xfId="10969"/>
    <cellStyle name="Input 2 5 2 11 8" xfId="10970"/>
    <cellStyle name="Input 2 5 2 11 9" xfId="10971"/>
    <cellStyle name="Input 2 5 2 12" xfId="10972"/>
    <cellStyle name="Input 2 5 2 12 2" xfId="10973"/>
    <cellStyle name="Input 2 5 2 12 2 2" xfId="10974"/>
    <cellStyle name="Input 2 5 2 12 2 3" xfId="10975"/>
    <cellStyle name="Input 2 5 2 12 3" xfId="10976"/>
    <cellStyle name="Input 2 5 2 12 3 2" xfId="10977"/>
    <cellStyle name="Input 2 5 2 12 3 3" xfId="10978"/>
    <cellStyle name="Input 2 5 2 12 4" xfId="10979"/>
    <cellStyle name="Input 2 5 2 12 4 2" xfId="10980"/>
    <cellStyle name="Input 2 5 2 12 4 3" xfId="10981"/>
    <cellStyle name="Input 2 5 2 12 5" xfId="10982"/>
    <cellStyle name="Input 2 5 2 12 5 2" xfId="10983"/>
    <cellStyle name="Input 2 5 2 12 5 3" xfId="10984"/>
    <cellStyle name="Input 2 5 2 12 6" xfId="10985"/>
    <cellStyle name="Input 2 5 2 12 6 2" xfId="10986"/>
    <cellStyle name="Input 2 5 2 12 6 3" xfId="10987"/>
    <cellStyle name="Input 2 5 2 12 7" xfId="10988"/>
    <cellStyle name="Input 2 5 2 12 8" xfId="10989"/>
    <cellStyle name="Input 2 5 2 12 9" xfId="10990"/>
    <cellStyle name="Input 2 5 2 13" xfId="10991"/>
    <cellStyle name="Input 2 5 2 13 2" xfId="10992"/>
    <cellStyle name="Input 2 5 2 13 2 2" xfId="10993"/>
    <cellStyle name="Input 2 5 2 13 2 3" xfId="10994"/>
    <cellStyle name="Input 2 5 2 13 3" xfId="10995"/>
    <cellStyle name="Input 2 5 2 13 3 2" xfId="10996"/>
    <cellStyle name="Input 2 5 2 13 3 3" xfId="10997"/>
    <cellStyle name="Input 2 5 2 13 4" xfId="10998"/>
    <cellStyle name="Input 2 5 2 13 4 2" xfId="10999"/>
    <cellStyle name="Input 2 5 2 13 4 3" xfId="11000"/>
    <cellStyle name="Input 2 5 2 13 5" xfId="11001"/>
    <cellStyle name="Input 2 5 2 13 5 2" xfId="11002"/>
    <cellStyle name="Input 2 5 2 13 5 3" xfId="11003"/>
    <cellStyle name="Input 2 5 2 13 6" xfId="11004"/>
    <cellStyle name="Input 2 5 2 13 6 2" xfId="11005"/>
    <cellStyle name="Input 2 5 2 13 6 3" xfId="11006"/>
    <cellStyle name="Input 2 5 2 13 7" xfId="11007"/>
    <cellStyle name="Input 2 5 2 13 8" xfId="11008"/>
    <cellStyle name="Input 2 5 2 13 9" xfId="11009"/>
    <cellStyle name="Input 2 5 2 14" xfId="11010"/>
    <cellStyle name="Input 2 5 2 15" xfId="11011"/>
    <cellStyle name="Input 2 5 2 16" xfId="11012"/>
    <cellStyle name="Input 2 5 2 17" xfId="11013"/>
    <cellStyle name="Input 2 5 2 18" xfId="11014"/>
    <cellStyle name="Input 2 5 2 19" xfId="11015"/>
    <cellStyle name="Input 2 5 2 2" xfId="11016"/>
    <cellStyle name="Input 2 5 2 2 10" xfId="11017"/>
    <cellStyle name="Input 2 5 2 2 10 2" xfId="11018"/>
    <cellStyle name="Input 2 5 2 2 10 2 2" xfId="11019"/>
    <cellStyle name="Input 2 5 2 2 10 2 3" xfId="11020"/>
    <cellStyle name="Input 2 5 2 2 10 3" xfId="11021"/>
    <cellStyle name="Input 2 5 2 2 10 3 2" xfId="11022"/>
    <cellStyle name="Input 2 5 2 2 10 3 3" xfId="11023"/>
    <cellStyle name="Input 2 5 2 2 10 4" xfId="11024"/>
    <cellStyle name="Input 2 5 2 2 10 4 2" xfId="11025"/>
    <cellStyle name="Input 2 5 2 2 10 4 3" xfId="11026"/>
    <cellStyle name="Input 2 5 2 2 10 5" xfId="11027"/>
    <cellStyle name="Input 2 5 2 2 10 5 2" xfId="11028"/>
    <cellStyle name="Input 2 5 2 2 10 5 3" xfId="11029"/>
    <cellStyle name="Input 2 5 2 2 10 6" xfId="11030"/>
    <cellStyle name="Input 2 5 2 2 10 6 2" xfId="11031"/>
    <cellStyle name="Input 2 5 2 2 10 6 3" xfId="11032"/>
    <cellStyle name="Input 2 5 2 2 10 7" xfId="11033"/>
    <cellStyle name="Input 2 5 2 2 10 8" xfId="11034"/>
    <cellStyle name="Input 2 5 2 2 11" xfId="11035"/>
    <cellStyle name="Input 2 5 2 2 11 2" xfId="11036"/>
    <cellStyle name="Input 2 5 2 2 11 2 2" xfId="11037"/>
    <cellStyle name="Input 2 5 2 2 11 2 3" xfId="11038"/>
    <cellStyle name="Input 2 5 2 2 11 3" xfId="11039"/>
    <cellStyle name="Input 2 5 2 2 11 3 2" xfId="11040"/>
    <cellStyle name="Input 2 5 2 2 11 3 3" xfId="11041"/>
    <cellStyle name="Input 2 5 2 2 11 4" xfId="11042"/>
    <cellStyle name="Input 2 5 2 2 11 4 2" xfId="11043"/>
    <cellStyle name="Input 2 5 2 2 11 4 3" xfId="11044"/>
    <cellStyle name="Input 2 5 2 2 11 5" xfId="11045"/>
    <cellStyle name="Input 2 5 2 2 11 5 2" xfId="11046"/>
    <cellStyle name="Input 2 5 2 2 11 5 3" xfId="11047"/>
    <cellStyle name="Input 2 5 2 2 11 6" xfId="11048"/>
    <cellStyle name="Input 2 5 2 2 11 6 2" xfId="11049"/>
    <cellStyle name="Input 2 5 2 2 11 6 3" xfId="11050"/>
    <cellStyle name="Input 2 5 2 2 11 7" xfId="11051"/>
    <cellStyle name="Input 2 5 2 2 11 8" xfId="11052"/>
    <cellStyle name="Input 2 5 2 2 12" xfId="11053"/>
    <cellStyle name="Input 2 5 2 2 12 2" xfId="11054"/>
    <cellStyle name="Input 2 5 2 2 12 2 2" xfId="11055"/>
    <cellStyle name="Input 2 5 2 2 12 2 3" xfId="11056"/>
    <cellStyle name="Input 2 5 2 2 12 3" xfId="11057"/>
    <cellStyle name="Input 2 5 2 2 12 3 2" xfId="11058"/>
    <cellStyle name="Input 2 5 2 2 12 3 3" xfId="11059"/>
    <cellStyle name="Input 2 5 2 2 12 4" xfId="11060"/>
    <cellStyle name="Input 2 5 2 2 12 4 2" xfId="11061"/>
    <cellStyle name="Input 2 5 2 2 12 4 3" xfId="11062"/>
    <cellStyle name="Input 2 5 2 2 12 5" xfId="11063"/>
    <cellStyle name="Input 2 5 2 2 12 5 2" xfId="11064"/>
    <cellStyle name="Input 2 5 2 2 12 5 3" xfId="11065"/>
    <cellStyle name="Input 2 5 2 2 12 6" xfId="11066"/>
    <cellStyle name="Input 2 5 2 2 12 6 2" xfId="11067"/>
    <cellStyle name="Input 2 5 2 2 12 6 3" xfId="11068"/>
    <cellStyle name="Input 2 5 2 2 12 7" xfId="11069"/>
    <cellStyle name="Input 2 5 2 2 12 8" xfId="11070"/>
    <cellStyle name="Input 2 5 2 2 13" xfId="11071"/>
    <cellStyle name="Input 2 5 2 2 13 2" xfId="11072"/>
    <cellStyle name="Input 2 5 2 2 13 2 2" xfId="11073"/>
    <cellStyle name="Input 2 5 2 2 13 2 3" xfId="11074"/>
    <cellStyle name="Input 2 5 2 2 13 3" xfId="11075"/>
    <cellStyle name="Input 2 5 2 2 13 3 2" xfId="11076"/>
    <cellStyle name="Input 2 5 2 2 13 3 3" xfId="11077"/>
    <cellStyle name="Input 2 5 2 2 13 4" xfId="11078"/>
    <cellStyle name="Input 2 5 2 2 13 4 2" xfId="11079"/>
    <cellStyle name="Input 2 5 2 2 13 4 3" xfId="11080"/>
    <cellStyle name="Input 2 5 2 2 13 5" xfId="11081"/>
    <cellStyle name="Input 2 5 2 2 13 5 2" xfId="11082"/>
    <cellStyle name="Input 2 5 2 2 13 5 3" xfId="11083"/>
    <cellStyle name="Input 2 5 2 2 13 6" xfId="11084"/>
    <cellStyle name="Input 2 5 2 2 13 6 2" xfId="11085"/>
    <cellStyle name="Input 2 5 2 2 13 6 3" xfId="11086"/>
    <cellStyle name="Input 2 5 2 2 13 7" xfId="11087"/>
    <cellStyle name="Input 2 5 2 2 13 8" xfId="11088"/>
    <cellStyle name="Input 2 5 2 2 14" xfId="11089"/>
    <cellStyle name="Input 2 5 2 2 14 2" xfId="11090"/>
    <cellStyle name="Input 2 5 2 2 14 2 2" xfId="11091"/>
    <cellStyle name="Input 2 5 2 2 14 2 3" xfId="11092"/>
    <cellStyle name="Input 2 5 2 2 14 3" xfId="11093"/>
    <cellStyle name="Input 2 5 2 2 14 3 2" xfId="11094"/>
    <cellStyle name="Input 2 5 2 2 14 3 3" xfId="11095"/>
    <cellStyle name="Input 2 5 2 2 14 4" xfId="11096"/>
    <cellStyle name="Input 2 5 2 2 14 4 2" xfId="11097"/>
    <cellStyle name="Input 2 5 2 2 14 4 3" xfId="11098"/>
    <cellStyle name="Input 2 5 2 2 14 5" xfId="11099"/>
    <cellStyle name="Input 2 5 2 2 14 5 2" xfId="11100"/>
    <cellStyle name="Input 2 5 2 2 14 5 3" xfId="11101"/>
    <cellStyle name="Input 2 5 2 2 14 6" xfId="11102"/>
    <cellStyle name="Input 2 5 2 2 14 6 2" xfId="11103"/>
    <cellStyle name="Input 2 5 2 2 14 6 3" xfId="11104"/>
    <cellStyle name="Input 2 5 2 2 14 7" xfId="11105"/>
    <cellStyle name="Input 2 5 2 2 14 8" xfId="11106"/>
    <cellStyle name="Input 2 5 2 2 15" xfId="11107"/>
    <cellStyle name="Input 2 5 2 2 15 2" xfId="11108"/>
    <cellStyle name="Input 2 5 2 2 15 3" xfId="11109"/>
    <cellStyle name="Input 2 5 2 2 16" xfId="11110"/>
    <cellStyle name="Input 2 5 2 2 2" xfId="11111"/>
    <cellStyle name="Input 2 5 2 2 2 2" xfId="11112"/>
    <cellStyle name="Input 2 5 2 2 2 2 2" xfId="11113"/>
    <cellStyle name="Input 2 5 2 2 2 2 3" xfId="11114"/>
    <cellStyle name="Input 2 5 2 2 2 3" xfId="11115"/>
    <cellStyle name="Input 2 5 2 2 2 3 2" xfId="11116"/>
    <cellStyle name="Input 2 5 2 2 2 3 3" xfId="11117"/>
    <cellStyle name="Input 2 5 2 2 2 4" xfId="11118"/>
    <cellStyle name="Input 2 5 2 2 2 4 2" xfId="11119"/>
    <cellStyle name="Input 2 5 2 2 2 4 3" xfId="11120"/>
    <cellStyle name="Input 2 5 2 2 2 5" xfId="11121"/>
    <cellStyle name="Input 2 5 2 2 2 5 2" xfId="11122"/>
    <cellStyle name="Input 2 5 2 2 2 5 3" xfId="11123"/>
    <cellStyle name="Input 2 5 2 2 2 6" xfId="11124"/>
    <cellStyle name="Input 2 5 2 2 2 6 2" xfId="11125"/>
    <cellStyle name="Input 2 5 2 2 2 6 3" xfId="11126"/>
    <cellStyle name="Input 2 5 2 2 2 7" xfId="11127"/>
    <cellStyle name="Input 2 5 2 2 2 8" xfId="11128"/>
    <cellStyle name="Input 2 5 2 2 2 9" xfId="11129"/>
    <cellStyle name="Input 2 5 2 2 3" xfId="11130"/>
    <cellStyle name="Input 2 5 2 2 3 2" xfId="11131"/>
    <cellStyle name="Input 2 5 2 2 3 2 2" xfId="11132"/>
    <cellStyle name="Input 2 5 2 2 3 2 3" xfId="11133"/>
    <cellStyle name="Input 2 5 2 2 3 3" xfId="11134"/>
    <cellStyle name="Input 2 5 2 2 3 3 2" xfId="11135"/>
    <cellStyle name="Input 2 5 2 2 3 3 3" xfId="11136"/>
    <cellStyle name="Input 2 5 2 2 3 4" xfId="11137"/>
    <cellStyle name="Input 2 5 2 2 3 4 2" xfId="11138"/>
    <cellStyle name="Input 2 5 2 2 3 4 3" xfId="11139"/>
    <cellStyle name="Input 2 5 2 2 3 5" xfId="11140"/>
    <cellStyle name="Input 2 5 2 2 3 5 2" xfId="11141"/>
    <cellStyle name="Input 2 5 2 2 3 5 3" xfId="11142"/>
    <cellStyle name="Input 2 5 2 2 3 6" xfId="11143"/>
    <cellStyle name="Input 2 5 2 2 3 6 2" xfId="11144"/>
    <cellStyle name="Input 2 5 2 2 3 6 3" xfId="11145"/>
    <cellStyle name="Input 2 5 2 2 3 7" xfId="11146"/>
    <cellStyle name="Input 2 5 2 2 3 8" xfId="11147"/>
    <cellStyle name="Input 2 5 2 2 3 9" xfId="11148"/>
    <cellStyle name="Input 2 5 2 2 4" xfId="11149"/>
    <cellStyle name="Input 2 5 2 2 4 2" xfId="11150"/>
    <cellStyle name="Input 2 5 2 2 4 2 2" xfId="11151"/>
    <cellStyle name="Input 2 5 2 2 4 2 3" xfId="11152"/>
    <cellStyle name="Input 2 5 2 2 4 3" xfId="11153"/>
    <cellStyle name="Input 2 5 2 2 4 3 2" xfId="11154"/>
    <cellStyle name="Input 2 5 2 2 4 3 3" xfId="11155"/>
    <cellStyle name="Input 2 5 2 2 4 4" xfId="11156"/>
    <cellStyle name="Input 2 5 2 2 4 4 2" xfId="11157"/>
    <cellStyle name="Input 2 5 2 2 4 4 3" xfId="11158"/>
    <cellStyle name="Input 2 5 2 2 4 5" xfId="11159"/>
    <cellStyle name="Input 2 5 2 2 4 5 2" xfId="11160"/>
    <cellStyle name="Input 2 5 2 2 4 5 3" xfId="11161"/>
    <cellStyle name="Input 2 5 2 2 4 6" xfId="11162"/>
    <cellStyle name="Input 2 5 2 2 4 6 2" xfId="11163"/>
    <cellStyle name="Input 2 5 2 2 4 6 3" xfId="11164"/>
    <cellStyle name="Input 2 5 2 2 4 7" xfId="11165"/>
    <cellStyle name="Input 2 5 2 2 4 8" xfId="11166"/>
    <cellStyle name="Input 2 5 2 2 4 9" xfId="11167"/>
    <cellStyle name="Input 2 5 2 2 5" xfId="11168"/>
    <cellStyle name="Input 2 5 2 2 5 2" xfId="11169"/>
    <cellStyle name="Input 2 5 2 2 5 2 2" xfId="11170"/>
    <cellStyle name="Input 2 5 2 2 5 2 3" xfId="11171"/>
    <cellStyle name="Input 2 5 2 2 5 3" xfId="11172"/>
    <cellStyle name="Input 2 5 2 2 5 3 2" xfId="11173"/>
    <cellStyle name="Input 2 5 2 2 5 3 3" xfId="11174"/>
    <cellStyle name="Input 2 5 2 2 5 4" xfId="11175"/>
    <cellStyle name="Input 2 5 2 2 5 4 2" xfId="11176"/>
    <cellStyle name="Input 2 5 2 2 5 4 3" xfId="11177"/>
    <cellStyle name="Input 2 5 2 2 5 5" xfId="11178"/>
    <cellStyle name="Input 2 5 2 2 5 5 2" xfId="11179"/>
    <cellStyle name="Input 2 5 2 2 5 5 3" xfId="11180"/>
    <cellStyle name="Input 2 5 2 2 5 6" xfId="11181"/>
    <cellStyle name="Input 2 5 2 2 5 6 2" xfId="11182"/>
    <cellStyle name="Input 2 5 2 2 5 6 3" xfId="11183"/>
    <cellStyle name="Input 2 5 2 2 5 7" xfId="11184"/>
    <cellStyle name="Input 2 5 2 2 5 8" xfId="11185"/>
    <cellStyle name="Input 2 5 2 2 5 9" xfId="11186"/>
    <cellStyle name="Input 2 5 2 2 6" xfId="11187"/>
    <cellStyle name="Input 2 5 2 2 6 2" xfId="11188"/>
    <cellStyle name="Input 2 5 2 2 6 2 2" xfId="11189"/>
    <cellStyle name="Input 2 5 2 2 6 2 3" xfId="11190"/>
    <cellStyle name="Input 2 5 2 2 6 3" xfId="11191"/>
    <cellStyle name="Input 2 5 2 2 6 3 2" xfId="11192"/>
    <cellStyle name="Input 2 5 2 2 6 3 3" xfId="11193"/>
    <cellStyle name="Input 2 5 2 2 6 4" xfId="11194"/>
    <cellStyle name="Input 2 5 2 2 6 4 2" xfId="11195"/>
    <cellStyle name="Input 2 5 2 2 6 4 3" xfId="11196"/>
    <cellStyle name="Input 2 5 2 2 6 5" xfId="11197"/>
    <cellStyle name="Input 2 5 2 2 6 5 2" xfId="11198"/>
    <cellStyle name="Input 2 5 2 2 6 5 3" xfId="11199"/>
    <cellStyle name="Input 2 5 2 2 6 6" xfId="11200"/>
    <cellStyle name="Input 2 5 2 2 6 6 2" xfId="11201"/>
    <cellStyle name="Input 2 5 2 2 6 6 3" xfId="11202"/>
    <cellStyle name="Input 2 5 2 2 6 7" xfId="11203"/>
    <cellStyle name="Input 2 5 2 2 6 8" xfId="11204"/>
    <cellStyle name="Input 2 5 2 2 6 9" xfId="11205"/>
    <cellStyle name="Input 2 5 2 2 7" xfId="11206"/>
    <cellStyle name="Input 2 5 2 2 7 2" xfId="11207"/>
    <cellStyle name="Input 2 5 2 2 7 2 2" xfId="11208"/>
    <cellStyle name="Input 2 5 2 2 7 2 3" xfId="11209"/>
    <cellStyle name="Input 2 5 2 2 7 3" xfId="11210"/>
    <cellStyle name="Input 2 5 2 2 7 3 2" xfId="11211"/>
    <cellStyle name="Input 2 5 2 2 7 3 3" xfId="11212"/>
    <cellStyle name="Input 2 5 2 2 7 4" xfId="11213"/>
    <cellStyle name="Input 2 5 2 2 7 4 2" xfId="11214"/>
    <cellStyle name="Input 2 5 2 2 7 4 3" xfId="11215"/>
    <cellStyle name="Input 2 5 2 2 7 5" xfId="11216"/>
    <cellStyle name="Input 2 5 2 2 7 5 2" xfId="11217"/>
    <cellStyle name="Input 2 5 2 2 7 5 3" xfId="11218"/>
    <cellStyle name="Input 2 5 2 2 7 6" xfId="11219"/>
    <cellStyle name="Input 2 5 2 2 7 6 2" xfId="11220"/>
    <cellStyle name="Input 2 5 2 2 7 6 3" xfId="11221"/>
    <cellStyle name="Input 2 5 2 2 7 7" xfId="11222"/>
    <cellStyle name="Input 2 5 2 2 7 8" xfId="11223"/>
    <cellStyle name="Input 2 5 2 2 7 9" xfId="11224"/>
    <cellStyle name="Input 2 5 2 2 8" xfId="11225"/>
    <cellStyle name="Input 2 5 2 2 8 2" xfId="11226"/>
    <cellStyle name="Input 2 5 2 2 8 2 2" xfId="11227"/>
    <cellStyle name="Input 2 5 2 2 8 2 3" xfId="11228"/>
    <cellStyle name="Input 2 5 2 2 8 3" xfId="11229"/>
    <cellStyle name="Input 2 5 2 2 8 3 2" xfId="11230"/>
    <cellStyle name="Input 2 5 2 2 8 3 3" xfId="11231"/>
    <cellStyle name="Input 2 5 2 2 8 4" xfId="11232"/>
    <cellStyle name="Input 2 5 2 2 8 4 2" xfId="11233"/>
    <cellStyle name="Input 2 5 2 2 8 4 3" xfId="11234"/>
    <cellStyle name="Input 2 5 2 2 8 5" xfId="11235"/>
    <cellStyle name="Input 2 5 2 2 8 5 2" xfId="11236"/>
    <cellStyle name="Input 2 5 2 2 8 5 3" xfId="11237"/>
    <cellStyle name="Input 2 5 2 2 8 6" xfId="11238"/>
    <cellStyle name="Input 2 5 2 2 8 6 2" xfId="11239"/>
    <cellStyle name="Input 2 5 2 2 8 6 3" xfId="11240"/>
    <cellStyle name="Input 2 5 2 2 8 7" xfId="11241"/>
    <cellStyle name="Input 2 5 2 2 8 8" xfId="11242"/>
    <cellStyle name="Input 2 5 2 2 8 9" xfId="11243"/>
    <cellStyle name="Input 2 5 2 2 9" xfId="11244"/>
    <cellStyle name="Input 2 5 2 2 9 2" xfId="11245"/>
    <cellStyle name="Input 2 5 2 2 9 2 2" xfId="11246"/>
    <cellStyle name="Input 2 5 2 2 9 2 3" xfId="11247"/>
    <cellStyle name="Input 2 5 2 2 9 3" xfId="11248"/>
    <cellStyle name="Input 2 5 2 2 9 3 2" xfId="11249"/>
    <cellStyle name="Input 2 5 2 2 9 3 3" xfId="11250"/>
    <cellStyle name="Input 2 5 2 2 9 4" xfId="11251"/>
    <cellStyle name="Input 2 5 2 2 9 4 2" xfId="11252"/>
    <cellStyle name="Input 2 5 2 2 9 4 3" xfId="11253"/>
    <cellStyle name="Input 2 5 2 2 9 5" xfId="11254"/>
    <cellStyle name="Input 2 5 2 2 9 5 2" xfId="11255"/>
    <cellStyle name="Input 2 5 2 2 9 5 3" xfId="11256"/>
    <cellStyle name="Input 2 5 2 2 9 6" xfId="11257"/>
    <cellStyle name="Input 2 5 2 2 9 6 2" xfId="11258"/>
    <cellStyle name="Input 2 5 2 2 9 6 3" xfId="11259"/>
    <cellStyle name="Input 2 5 2 2 9 7" xfId="11260"/>
    <cellStyle name="Input 2 5 2 2 9 8" xfId="11261"/>
    <cellStyle name="Input 2 5 2 3" xfId="11262"/>
    <cellStyle name="Input 2 5 2 3 10" xfId="11263"/>
    <cellStyle name="Input 2 5 2 3 11" xfId="11264"/>
    <cellStyle name="Input 2 5 2 3 2" xfId="11265"/>
    <cellStyle name="Input 2 5 2 3 2 2" xfId="11266"/>
    <cellStyle name="Input 2 5 2 3 2 3" xfId="11267"/>
    <cellStyle name="Input 2 5 2 3 2 4" xfId="11268"/>
    <cellStyle name="Input 2 5 2 3 3" xfId="11269"/>
    <cellStyle name="Input 2 5 2 3 3 2" xfId="11270"/>
    <cellStyle name="Input 2 5 2 3 3 3" xfId="11271"/>
    <cellStyle name="Input 2 5 2 3 3 4" xfId="11272"/>
    <cellStyle name="Input 2 5 2 3 4" xfId="11273"/>
    <cellStyle name="Input 2 5 2 3 4 2" xfId="11274"/>
    <cellStyle name="Input 2 5 2 3 4 3" xfId="11275"/>
    <cellStyle name="Input 2 5 2 3 4 4" xfId="11276"/>
    <cellStyle name="Input 2 5 2 3 5" xfId="11277"/>
    <cellStyle name="Input 2 5 2 3 5 2" xfId="11278"/>
    <cellStyle name="Input 2 5 2 3 5 3" xfId="11279"/>
    <cellStyle name="Input 2 5 2 3 5 4" xfId="11280"/>
    <cellStyle name="Input 2 5 2 3 6" xfId="11281"/>
    <cellStyle name="Input 2 5 2 3 6 2" xfId="11282"/>
    <cellStyle name="Input 2 5 2 3 6 3" xfId="11283"/>
    <cellStyle name="Input 2 5 2 3 6 4" xfId="11284"/>
    <cellStyle name="Input 2 5 2 3 7" xfId="11285"/>
    <cellStyle name="Input 2 5 2 3 8" xfId="11286"/>
    <cellStyle name="Input 2 5 2 3 9" xfId="11287"/>
    <cellStyle name="Input 2 5 2 4" xfId="11288"/>
    <cellStyle name="Input 2 5 2 4 10" xfId="11289"/>
    <cellStyle name="Input 2 5 2 4 2" xfId="11290"/>
    <cellStyle name="Input 2 5 2 4 2 2" xfId="11291"/>
    <cellStyle name="Input 2 5 2 4 2 3" xfId="11292"/>
    <cellStyle name="Input 2 5 2 4 2 4" xfId="11293"/>
    <cellStyle name="Input 2 5 2 4 3" xfId="11294"/>
    <cellStyle name="Input 2 5 2 4 3 2" xfId="11295"/>
    <cellStyle name="Input 2 5 2 4 3 3" xfId="11296"/>
    <cellStyle name="Input 2 5 2 4 3 4" xfId="11297"/>
    <cellStyle name="Input 2 5 2 4 4" xfId="11298"/>
    <cellStyle name="Input 2 5 2 4 4 2" xfId="11299"/>
    <cellStyle name="Input 2 5 2 4 4 3" xfId="11300"/>
    <cellStyle name="Input 2 5 2 4 4 4" xfId="11301"/>
    <cellStyle name="Input 2 5 2 4 5" xfId="11302"/>
    <cellStyle name="Input 2 5 2 4 5 2" xfId="11303"/>
    <cellStyle name="Input 2 5 2 4 5 3" xfId="11304"/>
    <cellStyle name="Input 2 5 2 4 5 4" xfId="11305"/>
    <cellStyle name="Input 2 5 2 4 6" xfId="11306"/>
    <cellStyle name="Input 2 5 2 4 6 2" xfId="11307"/>
    <cellStyle name="Input 2 5 2 4 6 3" xfId="11308"/>
    <cellStyle name="Input 2 5 2 4 6 4" xfId="11309"/>
    <cellStyle name="Input 2 5 2 4 7" xfId="11310"/>
    <cellStyle name="Input 2 5 2 4 8" xfId="11311"/>
    <cellStyle name="Input 2 5 2 4 9" xfId="11312"/>
    <cellStyle name="Input 2 5 2 5" xfId="11313"/>
    <cellStyle name="Input 2 5 2 5 2" xfId="11314"/>
    <cellStyle name="Input 2 5 2 5 2 2" xfId="11315"/>
    <cellStyle name="Input 2 5 2 5 2 3" xfId="11316"/>
    <cellStyle name="Input 2 5 2 5 3" xfId="11317"/>
    <cellStyle name="Input 2 5 2 5 3 2" xfId="11318"/>
    <cellStyle name="Input 2 5 2 5 3 3" xfId="11319"/>
    <cellStyle name="Input 2 5 2 5 4" xfId="11320"/>
    <cellStyle name="Input 2 5 2 5 4 2" xfId="11321"/>
    <cellStyle name="Input 2 5 2 5 4 3" xfId="11322"/>
    <cellStyle name="Input 2 5 2 5 5" xfId="11323"/>
    <cellStyle name="Input 2 5 2 5 5 2" xfId="11324"/>
    <cellStyle name="Input 2 5 2 5 5 3" xfId="11325"/>
    <cellStyle name="Input 2 5 2 5 6" xfId="11326"/>
    <cellStyle name="Input 2 5 2 5 6 2" xfId="11327"/>
    <cellStyle name="Input 2 5 2 5 6 3" xfId="11328"/>
    <cellStyle name="Input 2 5 2 5 7" xfId="11329"/>
    <cellStyle name="Input 2 5 2 5 8" xfId="11330"/>
    <cellStyle name="Input 2 5 2 5 9" xfId="11331"/>
    <cellStyle name="Input 2 5 2 6" xfId="11332"/>
    <cellStyle name="Input 2 5 2 6 2" xfId="11333"/>
    <cellStyle name="Input 2 5 2 6 2 2" xfId="11334"/>
    <cellStyle name="Input 2 5 2 6 2 3" xfId="11335"/>
    <cellStyle name="Input 2 5 2 6 3" xfId="11336"/>
    <cellStyle name="Input 2 5 2 6 3 2" xfId="11337"/>
    <cellStyle name="Input 2 5 2 6 3 3" xfId="11338"/>
    <cellStyle name="Input 2 5 2 6 4" xfId="11339"/>
    <cellStyle name="Input 2 5 2 6 4 2" xfId="11340"/>
    <cellStyle name="Input 2 5 2 6 4 3" xfId="11341"/>
    <cellStyle name="Input 2 5 2 6 5" xfId="11342"/>
    <cellStyle name="Input 2 5 2 6 5 2" xfId="11343"/>
    <cellStyle name="Input 2 5 2 6 5 3" xfId="11344"/>
    <cellStyle name="Input 2 5 2 6 6" xfId="11345"/>
    <cellStyle name="Input 2 5 2 6 6 2" xfId="11346"/>
    <cellStyle name="Input 2 5 2 6 6 3" xfId="11347"/>
    <cellStyle name="Input 2 5 2 6 7" xfId="11348"/>
    <cellStyle name="Input 2 5 2 6 8" xfId="11349"/>
    <cellStyle name="Input 2 5 2 6 9" xfId="11350"/>
    <cellStyle name="Input 2 5 2 7" xfId="11351"/>
    <cellStyle name="Input 2 5 2 7 2" xfId="11352"/>
    <cellStyle name="Input 2 5 2 7 2 2" xfId="11353"/>
    <cellStyle name="Input 2 5 2 7 2 3" xfId="11354"/>
    <cellStyle name="Input 2 5 2 7 3" xfId="11355"/>
    <cellStyle name="Input 2 5 2 7 3 2" xfId="11356"/>
    <cellStyle name="Input 2 5 2 7 3 3" xfId="11357"/>
    <cellStyle name="Input 2 5 2 7 4" xfId="11358"/>
    <cellStyle name="Input 2 5 2 7 4 2" xfId="11359"/>
    <cellStyle name="Input 2 5 2 7 4 3" xfId="11360"/>
    <cellStyle name="Input 2 5 2 7 5" xfId="11361"/>
    <cellStyle name="Input 2 5 2 7 5 2" xfId="11362"/>
    <cellStyle name="Input 2 5 2 7 5 3" xfId="11363"/>
    <cellStyle name="Input 2 5 2 7 6" xfId="11364"/>
    <cellStyle name="Input 2 5 2 7 6 2" xfId="11365"/>
    <cellStyle name="Input 2 5 2 7 6 3" xfId="11366"/>
    <cellStyle name="Input 2 5 2 7 7" xfId="11367"/>
    <cellStyle name="Input 2 5 2 7 8" xfId="11368"/>
    <cellStyle name="Input 2 5 2 7 9" xfId="11369"/>
    <cellStyle name="Input 2 5 2 8" xfId="11370"/>
    <cellStyle name="Input 2 5 2 8 2" xfId="11371"/>
    <cellStyle name="Input 2 5 2 8 2 2" xfId="11372"/>
    <cellStyle name="Input 2 5 2 8 2 3" xfId="11373"/>
    <cellStyle name="Input 2 5 2 8 3" xfId="11374"/>
    <cellStyle name="Input 2 5 2 8 3 2" xfId="11375"/>
    <cellStyle name="Input 2 5 2 8 3 3" xfId="11376"/>
    <cellStyle name="Input 2 5 2 8 4" xfId="11377"/>
    <cellStyle name="Input 2 5 2 8 4 2" xfId="11378"/>
    <cellStyle name="Input 2 5 2 8 4 3" xfId="11379"/>
    <cellStyle name="Input 2 5 2 8 5" xfId="11380"/>
    <cellStyle name="Input 2 5 2 8 5 2" xfId="11381"/>
    <cellStyle name="Input 2 5 2 8 5 3" xfId="11382"/>
    <cellStyle name="Input 2 5 2 8 6" xfId="11383"/>
    <cellStyle name="Input 2 5 2 8 6 2" xfId="11384"/>
    <cellStyle name="Input 2 5 2 8 6 3" xfId="11385"/>
    <cellStyle name="Input 2 5 2 8 7" xfId="11386"/>
    <cellStyle name="Input 2 5 2 8 8" xfId="11387"/>
    <cellStyle name="Input 2 5 2 8 9" xfId="11388"/>
    <cellStyle name="Input 2 5 2 9" xfId="11389"/>
    <cellStyle name="Input 2 5 2 9 2" xfId="11390"/>
    <cellStyle name="Input 2 5 2 9 2 2" xfId="11391"/>
    <cellStyle name="Input 2 5 2 9 2 3" xfId="11392"/>
    <cellStyle name="Input 2 5 2 9 3" xfId="11393"/>
    <cellStyle name="Input 2 5 2 9 3 2" xfId="11394"/>
    <cellStyle name="Input 2 5 2 9 3 3" xfId="11395"/>
    <cellStyle name="Input 2 5 2 9 4" xfId="11396"/>
    <cellStyle name="Input 2 5 2 9 4 2" xfId="11397"/>
    <cellStyle name="Input 2 5 2 9 4 3" xfId="11398"/>
    <cellStyle name="Input 2 5 2 9 5" xfId="11399"/>
    <cellStyle name="Input 2 5 2 9 5 2" xfId="11400"/>
    <cellStyle name="Input 2 5 2 9 5 3" xfId="11401"/>
    <cellStyle name="Input 2 5 2 9 6" xfId="11402"/>
    <cellStyle name="Input 2 5 2 9 6 2" xfId="11403"/>
    <cellStyle name="Input 2 5 2 9 6 3" xfId="11404"/>
    <cellStyle name="Input 2 5 2 9 7" xfId="11405"/>
    <cellStyle name="Input 2 5 2 9 8" xfId="11406"/>
    <cellStyle name="Input 2 5 2 9 9" xfId="11407"/>
    <cellStyle name="Input 2 5 20" xfId="11408"/>
    <cellStyle name="Input 2 5 21" xfId="11409"/>
    <cellStyle name="Input 2 5 3" xfId="11410"/>
    <cellStyle name="Input 2 5 3 10" xfId="11411"/>
    <cellStyle name="Input 2 5 3 10 2" xfId="11412"/>
    <cellStyle name="Input 2 5 3 10 2 2" xfId="11413"/>
    <cellStyle name="Input 2 5 3 10 2 3" xfId="11414"/>
    <cellStyle name="Input 2 5 3 10 3" xfId="11415"/>
    <cellStyle name="Input 2 5 3 10 3 2" xfId="11416"/>
    <cellStyle name="Input 2 5 3 10 3 3" xfId="11417"/>
    <cellStyle name="Input 2 5 3 10 4" xfId="11418"/>
    <cellStyle name="Input 2 5 3 10 4 2" xfId="11419"/>
    <cellStyle name="Input 2 5 3 10 4 3" xfId="11420"/>
    <cellStyle name="Input 2 5 3 10 5" xfId="11421"/>
    <cellStyle name="Input 2 5 3 10 5 2" xfId="11422"/>
    <cellStyle name="Input 2 5 3 10 5 3" xfId="11423"/>
    <cellStyle name="Input 2 5 3 10 6" xfId="11424"/>
    <cellStyle name="Input 2 5 3 10 6 2" xfId="11425"/>
    <cellStyle name="Input 2 5 3 10 6 3" xfId="11426"/>
    <cellStyle name="Input 2 5 3 10 7" xfId="11427"/>
    <cellStyle name="Input 2 5 3 10 8" xfId="11428"/>
    <cellStyle name="Input 2 5 3 10 9" xfId="11429"/>
    <cellStyle name="Input 2 5 3 11" xfId="11430"/>
    <cellStyle name="Input 2 5 3 11 2" xfId="11431"/>
    <cellStyle name="Input 2 5 3 11 2 2" xfId="11432"/>
    <cellStyle name="Input 2 5 3 11 2 3" xfId="11433"/>
    <cellStyle name="Input 2 5 3 11 3" xfId="11434"/>
    <cellStyle name="Input 2 5 3 11 3 2" xfId="11435"/>
    <cellStyle name="Input 2 5 3 11 3 3" xfId="11436"/>
    <cellStyle name="Input 2 5 3 11 4" xfId="11437"/>
    <cellStyle name="Input 2 5 3 11 4 2" xfId="11438"/>
    <cellStyle name="Input 2 5 3 11 4 3" xfId="11439"/>
    <cellStyle name="Input 2 5 3 11 5" xfId="11440"/>
    <cellStyle name="Input 2 5 3 11 5 2" xfId="11441"/>
    <cellStyle name="Input 2 5 3 11 5 3" xfId="11442"/>
    <cellStyle name="Input 2 5 3 11 6" xfId="11443"/>
    <cellStyle name="Input 2 5 3 11 6 2" xfId="11444"/>
    <cellStyle name="Input 2 5 3 11 6 3" xfId="11445"/>
    <cellStyle name="Input 2 5 3 11 7" xfId="11446"/>
    <cellStyle name="Input 2 5 3 11 8" xfId="11447"/>
    <cellStyle name="Input 2 5 3 11 9" xfId="11448"/>
    <cellStyle name="Input 2 5 3 12" xfId="11449"/>
    <cellStyle name="Input 2 5 3 12 2" xfId="11450"/>
    <cellStyle name="Input 2 5 3 12 2 2" xfId="11451"/>
    <cellStyle name="Input 2 5 3 12 2 3" xfId="11452"/>
    <cellStyle name="Input 2 5 3 12 3" xfId="11453"/>
    <cellStyle name="Input 2 5 3 12 3 2" xfId="11454"/>
    <cellStyle name="Input 2 5 3 12 3 3" xfId="11455"/>
    <cellStyle name="Input 2 5 3 12 4" xfId="11456"/>
    <cellStyle name="Input 2 5 3 12 4 2" xfId="11457"/>
    <cellStyle name="Input 2 5 3 12 4 3" xfId="11458"/>
    <cellStyle name="Input 2 5 3 12 5" xfId="11459"/>
    <cellStyle name="Input 2 5 3 12 5 2" xfId="11460"/>
    <cellStyle name="Input 2 5 3 12 5 3" xfId="11461"/>
    <cellStyle name="Input 2 5 3 12 6" xfId="11462"/>
    <cellStyle name="Input 2 5 3 12 6 2" xfId="11463"/>
    <cellStyle name="Input 2 5 3 12 6 3" xfId="11464"/>
    <cellStyle name="Input 2 5 3 12 7" xfId="11465"/>
    <cellStyle name="Input 2 5 3 12 8" xfId="11466"/>
    <cellStyle name="Input 2 5 3 12 9" xfId="11467"/>
    <cellStyle name="Input 2 5 3 13" xfId="11468"/>
    <cellStyle name="Input 2 5 3 13 2" xfId="11469"/>
    <cellStyle name="Input 2 5 3 13 2 2" xfId="11470"/>
    <cellStyle name="Input 2 5 3 13 2 3" xfId="11471"/>
    <cellStyle name="Input 2 5 3 13 3" xfId="11472"/>
    <cellStyle name="Input 2 5 3 13 3 2" xfId="11473"/>
    <cellStyle name="Input 2 5 3 13 3 3" xfId="11474"/>
    <cellStyle name="Input 2 5 3 13 4" xfId="11475"/>
    <cellStyle name="Input 2 5 3 13 4 2" xfId="11476"/>
    <cellStyle name="Input 2 5 3 13 4 3" xfId="11477"/>
    <cellStyle name="Input 2 5 3 13 5" xfId="11478"/>
    <cellStyle name="Input 2 5 3 13 5 2" xfId="11479"/>
    <cellStyle name="Input 2 5 3 13 5 3" xfId="11480"/>
    <cellStyle name="Input 2 5 3 13 6" xfId="11481"/>
    <cellStyle name="Input 2 5 3 13 6 2" xfId="11482"/>
    <cellStyle name="Input 2 5 3 13 6 3" xfId="11483"/>
    <cellStyle name="Input 2 5 3 13 7" xfId="11484"/>
    <cellStyle name="Input 2 5 3 13 8" xfId="11485"/>
    <cellStyle name="Input 2 5 3 13 9" xfId="11486"/>
    <cellStyle name="Input 2 5 3 14" xfId="11487"/>
    <cellStyle name="Input 2 5 3 15" xfId="11488"/>
    <cellStyle name="Input 2 5 3 16" xfId="11489"/>
    <cellStyle name="Input 2 5 3 17" xfId="11490"/>
    <cellStyle name="Input 2 5 3 18" xfId="11491"/>
    <cellStyle name="Input 2 5 3 19" xfId="11492"/>
    <cellStyle name="Input 2 5 3 2" xfId="11493"/>
    <cellStyle name="Input 2 5 3 2 10" xfId="11494"/>
    <cellStyle name="Input 2 5 3 2 10 2" xfId="11495"/>
    <cellStyle name="Input 2 5 3 2 10 2 2" xfId="11496"/>
    <cellStyle name="Input 2 5 3 2 10 2 3" xfId="11497"/>
    <cellStyle name="Input 2 5 3 2 10 3" xfId="11498"/>
    <cellStyle name="Input 2 5 3 2 10 3 2" xfId="11499"/>
    <cellStyle name="Input 2 5 3 2 10 3 3" xfId="11500"/>
    <cellStyle name="Input 2 5 3 2 10 4" xfId="11501"/>
    <cellStyle name="Input 2 5 3 2 10 4 2" xfId="11502"/>
    <cellStyle name="Input 2 5 3 2 10 4 3" xfId="11503"/>
    <cellStyle name="Input 2 5 3 2 10 5" xfId="11504"/>
    <cellStyle name="Input 2 5 3 2 10 5 2" xfId="11505"/>
    <cellStyle name="Input 2 5 3 2 10 5 3" xfId="11506"/>
    <cellStyle name="Input 2 5 3 2 10 6" xfId="11507"/>
    <cellStyle name="Input 2 5 3 2 10 6 2" xfId="11508"/>
    <cellStyle name="Input 2 5 3 2 10 6 3" xfId="11509"/>
    <cellStyle name="Input 2 5 3 2 10 7" xfId="11510"/>
    <cellStyle name="Input 2 5 3 2 10 8" xfId="11511"/>
    <cellStyle name="Input 2 5 3 2 11" xfId="11512"/>
    <cellStyle name="Input 2 5 3 2 11 2" xfId="11513"/>
    <cellStyle name="Input 2 5 3 2 11 2 2" xfId="11514"/>
    <cellStyle name="Input 2 5 3 2 11 2 3" xfId="11515"/>
    <cellStyle name="Input 2 5 3 2 11 3" xfId="11516"/>
    <cellStyle name="Input 2 5 3 2 11 3 2" xfId="11517"/>
    <cellStyle name="Input 2 5 3 2 11 3 3" xfId="11518"/>
    <cellStyle name="Input 2 5 3 2 11 4" xfId="11519"/>
    <cellStyle name="Input 2 5 3 2 11 4 2" xfId="11520"/>
    <cellStyle name="Input 2 5 3 2 11 4 3" xfId="11521"/>
    <cellStyle name="Input 2 5 3 2 11 5" xfId="11522"/>
    <cellStyle name="Input 2 5 3 2 11 5 2" xfId="11523"/>
    <cellStyle name="Input 2 5 3 2 11 5 3" xfId="11524"/>
    <cellStyle name="Input 2 5 3 2 11 6" xfId="11525"/>
    <cellStyle name="Input 2 5 3 2 11 6 2" xfId="11526"/>
    <cellStyle name="Input 2 5 3 2 11 6 3" xfId="11527"/>
    <cellStyle name="Input 2 5 3 2 11 7" xfId="11528"/>
    <cellStyle name="Input 2 5 3 2 11 8" xfId="11529"/>
    <cellStyle name="Input 2 5 3 2 12" xfId="11530"/>
    <cellStyle name="Input 2 5 3 2 12 2" xfId="11531"/>
    <cellStyle name="Input 2 5 3 2 12 2 2" xfId="11532"/>
    <cellStyle name="Input 2 5 3 2 12 2 3" xfId="11533"/>
    <cellStyle name="Input 2 5 3 2 12 3" xfId="11534"/>
    <cellStyle name="Input 2 5 3 2 12 3 2" xfId="11535"/>
    <cellStyle name="Input 2 5 3 2 12 3 3" xfId="11536"/>
    <cellStyle name="Input 2 5 3 2 12 4" xfId="11537"/>
    <cellStyle name="Input 2 5 3 2 12 4 2" xfId="11538"/>
    <cellStyle name="Input 2 5 3 2 12 4 3" xfId="11539"/>
    <cellStyle name="Input 2 5 3 2 12 5" xfId="11540"/>
    <cellStyle name="Input 2 5 3 2 12 5 2" xfId="11541"/>
    <cellStyle name="Input 2 5 3 2 12 5 3" xfId="11542"/>
    <cellStyle name="Input 2 5 3 2 12 6" xfId="11543"/>
    <cellStyle name="Input 2 5 3 2 12 6 2" xfId="11544"/>
    <cellStyle name="Input 2 5 3 2 12 6 3" xfId="11545"/>
    <cellStyle name="Input 2 5 3 2 12 7" xfId="11546"/>
    <cellStyle name="Input 2 5 3 2 12 8" xfId="11547"/>
    <cellStyle name="Input 2 5 3 2 13" xfId="11548"/>
    <cellStyle name="Input 2 5 3 2 13 2" xfId="11549"/>
    <cellStyle name="Input 2 5 3 2 13 2 2" xfId="11550"/>
    <cellStyle name="Input 2 5 3 2 13 2 3" xfId="11551"/>
    <cellStyle name="Input 2 5 3 2 13 3" xfId="11552"/>
    <cellStyle name="Input 2 5 3 2 13 3 2" xfId="11553"/>
    <cellStyle name="Input 2 5 3 2 13 3 3" xfId="11554"/>
    <cellStyle name="Input 2 5 3 2 13 4" xfId="11555"/>
    <cellStyle name="Input 2 5 3 2 13 4 2" xfId="11556"/>
    <cellStyle name="Input 2 5 3 2 13 4 3" xfId="11557"/>
    <cellStyle name="Input 2 5 3 2 13 5" xfId="11558"/>
    <cellStyle name="Input 2 5 3 2 13 5 2" xfId="11559"/>
    <cellStyle name="Input 2 5 3 2 13 5 3" xfId="11560"/>
    <cellStyle name="Input 2 5 3 2 13 6" xfId="11561"/>
    <cellStyle name="Input 2 5 3 2 13 6 2" xfId="11562"/>
    <cellStyle name="Input 2 5 3 2 13 6 3" xfId="11563"/>
    <cellStyle name="Input 2 5 3 2 13 7" xfId="11564"/>
    <cellStyle name="Input 2 5 3 2 13 8" xfId="11565"/>
    <cellStyle name="Input 2 5 3 2 14" xfId="11566"/>
    <cellStyle name="Input 2 5 3 2 14 2" xfId="11567"/>
    <cellStyle name="Input 2 5 3 2 14 2 2" xfId="11568"/>
    <cellStyle name="Input 2 5 3 2 14 2 3" xfId="11569"/>
    <cellStyle name="Input 2 5 3 2 14 3" xfId="11570"/>
    <cellStyle name="Input 2 5 3 2 14 3 2" xfId="11571"/>
    <cellStyle name="Input 2 5 3 2 14 3 3" xfId="11572"/>
    <cellStyle name="Input 2 5 3 2 14 4" xfId="11573"/>
    <cellStyle name="Input 2 5 3 2 14 4 2" xfId="11574"/>
    <cellStyle name="Input 2 5 3 2 14 4 3" xfId="11575"/>
    <cellStyle name="Input 2 5 3 2 14 5" xfId="11576"/>
    <cellStyle name="Input 2 5 3 2 14 5 2" xfId="11577"/>
    <cellStyle name="Input 2 5 3 2 14 5 3" xfId="11578"/>
    <cellStyle name="Input 2 5 3 2 14 6" xfId="11579"/>
    <cellStyle name="Input 2 5 3 2 14 6 2" xfId="11580"/>
    <cellStyle name="Input 2 5 3 2 14 6 3" xfId="11581"/>
    <cellStyle name="Input 2 5 3 2 14 7" xfId="11582"/>
    <cellStyle name="Input 2 5 3 2 14 8" xfId="11583"/>
    <cellStyle name="Input 2 5 3 2 15" xfId="11584"/>
    <cellStyle name="Input 2 5 3 2 15 2" xfId="11585"/>
    <cellStyle name="Input 2 5 3 2 15 3" xfId="11586"/>
    <cellStyle name="Input 2 5 3 2 16" xfId="11587"/>
    <cellStyle name="Input 2 5 3 2 2" xfId="11588"/>
    <cellStyle name="Input 2 5 3 2 2 2" xfId="11589"/>
    <cellStyle name="Input 2 5 3 2 2 2 2" xfId="11590"/>
    <cellStyle name="Input 2 5 3 2 2 2 3" xfId="11591"/>
    <cellStyle name="Input 2 5 3 2 2 3" xfId="11592"/>
    <cellStyle name="Input 2 5 3 2 2 3 2" xfId="11593"/>
    <cellStyle name="Input 2 5 3 2 2 3 3" xfId="11594"/>
    <cellStyle name="Input 2 5 3 2 2 4" xfId="11595"/>
    <cellStyle name="Input 2 5 3 2 2 4 2" xfId="11596"/>
    <cellStyle name="Input 2 5 3 2 2 4 3" xfId="11597"/>
    <cellStyle name="Input 2 5 3 2 2 5" xfId="11598"/>
    <cellStyle name="Input 2 5 3 2 2 5 2" xfId="11599"/>
    <cellStyle name="Input 2 5 3 2 2 5 3" xfId="11600"/>
    <cellStyle name="Input 2 5 3 2 2 6" xfId="11601"/>
    <cellStyle name="Input 2 5 3 2 2 6 2" xfId="11602"/>
    <cellStyle name="Input 2 5 3 2 2 6 3" xfId="11603"/>
    <cellStyle name="Input 2 5 3 2 2 7" xfId="11604"/>
    <cellStyle name="Input 2 5 3 2 2 8" xfId="11605"/>
    <cellStyle name="Input 2 5 3 2 2 9" xfId="11606"/>
    <cellStyle name="Input 2 5 3 2 3" xfId="11607"/>
    <cellStyle name="Input 2 5 3 2 3 2" xfId="11608"/>
    <cellStyle name="Input 2 5 3 2 3 2 2" xfId="11609"/>
    <cellStyle name="Input 2 5 3 2 3 2 3" xfId="11610"/>
    <cellStyle name="Input 2 5 3 2 3 3" xfId="11611"/>
    <cellStyle name="Input 2 5 3 2 3 3 2" xfId="11612"/>
    <cellStyle name="Input 2 5 3 2 3 3 3" xfId="11613"/>
    <cellStyle name="Input 2 5 3 2 3 4" xfId="11614"/>
    <cellStyle name="Input 2 5 3 2 3 4 2" xfId="11615"/>
    <cellStyle name="Input 2 5 3 2 3 4 3" xfId="11616"/>
    <cellStyle name="Input 2 5 3 2 3 5" xfId="11617"/>
    <cellStyle name="Input 2 5 3 2 3 5 2" xfId="11618"/>
    <cellStyle name="Input 2 5 3 2 3 5 3" xfId="11619"/>
    <cellStyle name="Input 2 5 3 2 3 6" xfId="11620"/>
    <cellStyle name="Input 2 5 3 2 3 6 2" xfId="11621"/>
    <cellStyle name="Input 2 5 3 2 3 6 3" xfId="11622"/>
    <cellStyle name="Input 2 5 3 2 3 7" xfId="11623"/>
    <cellStyle name="Input 2 5 3 2 3 8" xfId="11624"/>
    <cellStyle name="Input 2 5 3 2 3 9" xfId="11625"/>
    <cellStyle name="Input 2 5 3 2 4" xfId="11626"/>
    <cellStyle name="Input 2 5 3 2 4 2" xfId="11627"/>
    <cellStyle name="Input 2 5 3 2 4 2 2" xfId="11628"/>
    <cellStyle name="Input 2 5 3 2 4 2 3" xfId="11629"/>
    <cellStyle name="Input 2 5 3 2 4 3" xfId="11630"/>
    <cellStyle name="Input 2 5 3 2 4 3 2" xfId="11631"/>
    <cellStyle name="Input 2 5 3 2 4 3 3" xfId="11632"/>
    <cellStyle name="Input 2 5 3 2 4 4" xfId="11633"/>
    <cellStyle name="Input 2 5 3 2 4 4 2" xfId="11634"/>
    <cellStyle name="Input 2 5 3 2 4 4 3" xfId="11635"/>
    <cellStyle name="Input 2 5 3 2 4 5" xfId="11636"/>
    <cellStyle name="Input 2 5 3 2 4 5 2" xfId="11637"/>
    <cellStyle name="Input 2 5 3 2 4 5 3" xfId="11638"/>
    <cellStyle name="Input 2 5 3 2 4 6" xfId="11639"/>
    <cellStyle name="Input 2 5 3 2 4 6 2" xfId="11640"/>
    <cellStyle name="Input 2 5 3 2 4 6 3" xfId="11641"/>
    <cellStyle name="Input 2 5 3 2 4 7" xfId="11642"/>
    <cellStyle name="Input 2 5 3 2 4 8" xfId="11643"/>
    <cellStyle name="Input 2 5 3 2 4 9" xfId="11644"/>
    <cellStyle name="Input 2 5 3 2 5" xfId="11645"/>
    <cellStyle name="Input 2 5 3 2 5 2" xfId="11646"/>
    <cellStyle name="Input 2 5 3 2 5 2 2" xfId="11647"/>
    <cellStyle name="Input 2 5 3 2 5 2 3" xfId="11648"/>
    <cellStyle name="Input 2 5 3 2 5 3" xfId="11649"/>
    <cellStyle name="Input 2 5 3 2 5 3 2" xfId="11650"/>
    <cellStyle name="Input 2 5 3 2 5 3 3" xfId="11651"/>
    <cellStyle name="Input 2 5 3 2 5 4" xfId="11652"/>
    <cellStyle name="Input 2 5 3 2 5 4 2" xfId="11653"/>
    <cellStyle name="Input 2 5 3 2 5 4 3" xfId="11654"/>
    <cellStyle name="Input 2 5 3 2 5 5" xfId="11655"/>
    <cellStyle name="Input 2 5 3 2 5 5 2" xfId="11656"/>
    <cellStyle name="Input 2 5 3 2 5 5 3" xfId="11657"/>
    <cellStyle name="Input 2 5 3 2 5 6" xfId="11658"/>
    <cellStyle name="Input 2 5 3 2 5 6 2" xfId="11659"/>
    <cellStyle name="Input 2 5 3 2 5 6 3" xfId="11660"/>
    <cellStyle name="Input 2 5 3 2 5 7" xfId="11661"/>
    <cellStyle name="Input 2 5 3 2 5 8" xfId="11662"/>
    <cellStyle name="Input 2 5 3 2 5 9" xfId="11663"/>
    <cellStyle name="Input 2 5 3 2 6" xfId="11664"/>
    <cellStyle name="Input 2 5 3 2 6 2" xfId="11665"/>
    <cellStyle name="Input 2 5 3 2 6 2 2" xfId="11666"/>
    <cellStyle name="Input 2 5 3 2 6 2 3" xfId="11667"/>
    <cellStyle name="Input 2 5 3 2 6 3" xfId="11668"/>
    <cellStyle name="Input 2 5 3 2 6 3 2" xfId="11669"/>
    <cellStyle name="Input 2 5 3 2 6 3 3" xfId="11670"/>
    <cellStyle name="Input 2 5 3 2 6 4" xfId="11671"/>
    <cellStyle name="Input 2 5 3 2 6 4 2" xfId="11672"/>
    <cellStyle name="Input 2 5 3 2 6 4 3" xfId="11673"/>
    <cellStyle name="Input 2 5 3 2 6 5" xfId="11674"/>
    <cellStyle name="Input 2 5 3 2 6 5 2" xfId="11675"/>
    <cellStyle name="Input 2 5 3 2 6 5 3" xfId="11676"/>
    <cellStyle name="Input 2 5 3 2 6 6" xfId="11677"/>
    <cellStyle name="Input 2 5 3 2 6 6 2" xfId="11678"/>
    <cellStyle name="Input 2 5 3 2 6 6 3" xfId="11679"/>
    <cellStyle name="Input 2 5 3 2 6 7" xfId="11680"/>
    <cellStyle name="Input 2 5 3 2 6 8" xfId="11681"/>
    <cellStyle name="Input 2 5 3 2 6 9" xfId="11682"/>
    <cellStyle name="Input 2 5 3 2 7" xfId="11683"/>
    <cellStyle name="Input 2 5 3 2 7 2" xfId="11684"/>
    <cellStyle name="Input 2 5 3 2 7 2 2" xfId="11685"/>
    <cellStyle name="Input 2 5 3 2 7 2 3" xfId="11686"/>
    <cellStyle name="Input 2 5 3 2 7 3" xfId="11687"/>
    <cellStyle name="Input 2 5 3 2 7 3 2" xfId="11688"/>
    <cellStyle name="Input 2 5 3 2 7 3 3" xfId="11689"/>
    <cellStyle name="Input 2 5 3 2 7 4" xfId="11690"/>
    <cellStyle name="Input 2 5 3 2 7 4 2" xfId="11691"/>
    <cellStyle name="Input 2 5 3 2 7 4 3" xfId="11692"/>
    <cellStyle name="Input 2 5 3 2 7 5" xfId="11693"/>
    <cellStyle name="Input 2 5 3 2 7 5 2" xfId="11694"/>
    <cellStyle name="Input 2 5 3 2 7 5 3" xfId="11695"/>
    <cellStyle name="Input 2 5 3 2 7 6" xfId="11696"/>
    <cellStyle name="Input 2 5 3 2 7 6 2" xfId="11697"/>
    <cellStyle name="Input 2 5 3 2 7 6 3" xfId="11698"/>
    <cellStyle name="Input 2 5 3 2 7 7" xfId="11699"/>
    <cellStyle name="Input 2 5 3 2 7 8" xfId="11700"/>
    <cellStyle name="Input 2 5 3 2 7 9" xfId="11701"/>
    <cellStyle name="Input 2 5 3 2 8" xfId="11702"/>
    <cellStyle name="Input 2 5 3 2 8 2" xfId="11703"/>
    <cellStyle name="Input 2 5 3 2 8 2 2" xfId="11704"/>
    <cellStyle name="Input 2 5 3 2 8 2 3" xfId="11705"/>
    <cellStyle name="Input 2 5 3 2 8 3" xfId="11706"/>
    <cellStyle name="Input 2 5 3 2 8 3 2" xfId="11707"/>
    <cellStyle name="Input 2 5 3 2 8 3 3" xfId="11708"/>
    <cellStyle name="Input 2 5 3 2 8 4" xfId="11709"/>
    <cellStyle name="Input 2 5 3 2 8 4 2" xfId="11710"/>
    <cellStyle name="Input 2 5 3 2 8 4 3" xfId="11711"/>
    <cellStyle name="Input 2 5 3 2 8 5" xfId="11712"/>
    <cellStyle name="Input 2 5 3 2 8 5 2" xfId="11713"/>
    <cellStyle name="Input 2 5 3 2 8 5 3" xfId="11714"/>
    <cellStyle name="Input 2 5 3 2 8 6" xfId="11715"/>
    <cellStyle name="Input 2 5 3 2 8 6 2" xfId="11716"/>
    <cellStyle name="Input 2 5 3 2 8 6 3" xfId="11717"/>
    <cellStyle name="Input 2 5 3 2 8 7" xfId="11718"/>
    <cellStyle name="Input 2 5 3 2 8 8" xfId="11719"/>
    <cellStyle name="Input 2 5 3 2 8 9" xfId="11720"/>
    <cellStyle name="Input 2 5 3 2 9" xfId="11721"/>
    <cellStyle name="Input 2 5 3 2 9 2" xfId="11722"/>
    <cellStyle name="Input 2 5 3 2 9 2 2" xfId="11723"/>
    <cellStyle name="Input 2 5 3 2 9 2 3" xfId="11724"/>
    <cellStyle name="Input 2 5 3 2 9 3" xfId="11725"/>
    <cellStyle name="Input 2 5 3 2 9 3 2" xfId="11726"/>
    <cellStyle name="Input 2 5 3 2 9 3 3" xfId="11727"/>
    <cellStyle name="Input 2 5 3 2 9 4" xfId="11728"/>
    <cellStyle name="Input 2 5 3 2 9 4 2" xfId="11729"/>
    <cellStyle name="Input 2 5 3 2 9 4 3" xfId="11730"/>
    <cellStyle name="Input 2 5 3 2 9 5" xfId="11731"/>
    <cellStyle name="Input 2 5 3 2 9 5 2" xfId="11732"/>
    <cellStyle name="Input 2 5 3 2 9 5 3" xfId="11733"/>
    <cellStyle name="Input 2 5 3 2 9 6" xfId="11734"/>
    <cellStyle name="Input 2 5 3 2 9 6 2" xfId="11735"/>
    <cellStyle name="Input 2 5 3 2 9 6 3" xfId="11736"/>
    <cellStyle name="Input 2 5 3 2 9 7" xfId="11737"/>
    <cellStyle name="Input 2 5 3 2 9 8" xfId="11738"/>
    <cellStyle name="Input 2 5 3 3" xfId="11739"/>
    <cellStyle name="Input 2 5 3 3 10" xfId="11740"/>
    <cellStyle name="Input 2 5 3 3 11" xfId="11741"/>
    <cellStyle name="Input 2 5 3 3 2" xfId="11742"/>
    <cellStyle name="Input 2 5 3 3 2 2" xfId="11743"/>
    <cellStyle name="Input 2 5 3 3 2 3" xfId="11744"/>
    <cellStyle name="Input 2 5 3 3 2 4" xfId="11745"/>
    <cellStyle name="Input 2 5 3 3 3" xfId="11746"/>
    <cellStyle name="Input 2 5 3 3 3 2" xfId="11747"/>
    <cellStyle name="Input 2 5 3 3 3 3" xfId="11748"/>
    <cellStyle name="Input 2 5 3 3 3 4" xfId="11749"/>
    <cellStyle name="Input 2 5 3 3 4" xfId="11750"/>
    <cellStyle name="Input 2 5 3 3 4 2" xfId="11751"/>
    <cellStyle name="Input 2 5 3 3 4 3" xfId="11752"/>
    <cellStyle name="Input 2 5 3 3 4 4" xfId="11753"/>
    <cellStyle name="Input 2 5 3 3 5" xfId="11754"/>
    <cellStyle name="Input 2 5 3 3 5 2" xfId="11755"/>
    <cellStyle name="Input 2 5 3 3 5 3" xfId="11756"/>
    <cellStyle name="Input 2 5 3 3 5 4" xfId="11757"/>
    <cellStyle name="Input 2 5 3 3 6" xfId="11758"/>
    <cellStyle name="Input 2 5 3 3 6 2" xfId="11759"/>
    <cellStyle name="Input 2 5 3 3 6 3" xfId="11760"/>
    <cellStyle name="Input 2 5 3 3 6 4" xfId="11761"/>
    <cellStyle name="Input 2 5 3 3 7" xfId="11762"/>
    <cellStyle name="Input 2 5 3 3 8" xfId="11763"/>
    <cellStyle name="Input 2 5 3 3 9" xfId="11764"/>
    <cellStyle name="Input 2 5 3 4" xfId="11765"/>
    <cellStyle name="Input 2 5 3 4 10" xfId="11766"/>
    <cellStyle name="Input 2 5 3 4 2" xfId="11767"/>
    <cellStyle name="Input 2 5 3 4 2 2" xfId="11768"/>
    <cellStyle name="Input 2 5 3 4 2 3" xfId="11769"/>
    <cellStyle name="Input 2 5 3 4 2 4" xfId="11770"/>
    <cellStyle name="Input 2 5 3 4 3" xfId="11771"/>
    <cellStyle name="Input 2 5 3 4 3 2" xfId="11772"/>
    <cellStyle name="Input 2 5 3 4 3 3" xfId="11773"/>
    <cellStyle name="Input 2 5 3 4 3 4" xfId="11774"/>
    <cellStyle name="Input 2 5 3 4 4" xfId="11775"/>
    <cellStyle name="Input 2 5 3 4 4 2" xfId="11776"/>
    <cellStyle name="Input 2 5 3 4 4 3" xfId="11777"/>
    <cellStyle name="Input 2 5 3 4 4 4" xfId="11778"/>
    <cellStyle name="Input 2 5 3 4 5" xfId="11779"/>
    <cellStyle name="Input 2 5 3 4 5 2" xfId="11780"/>
    <cellStyle name="Input 2 5 3 4 5 3" xfId="11781"/>
    <cellStyle name="Input 2 5 3 4 5 4" xfId="11782"/>
    <cellStyle name="Input 2 5 3 4 6" xfId="11783"/>
    <cellStyle name="Input 2 5 3 4 6 2" xfId="11784"/>
    <cellStyle name="Input 2 5 3 4 6 3" xfId="11785"/>
    <cellStyle name="Input 2 5 3 4 6 4" xfId="11786"/>
    <cellStyle name="Input 2 5 3 4 7" xfId="11787"/>
    <cellStyle name="Input 2 5 3 4 8" xfId="11788"/>
    <cellStyle name="Input 2 5 3 4 9" xfId="11789"/>
    <cellStyle name="Input 2 5 3 5" xfId="11790"/>
    <cellStyle name="Input 2 5 3 5 2" xfId="11791"/>
    <cellStyle name="Input 2 5 3 5 2 2" xfId="11792"/>
    <cellStyle name="Input 2 5 3 5 2 3" xfId="11793"/>
    <cellStyle name="Input 2 5 3 5 3" xfId="11794"/>
    <cellStyle name="Input 2 5 3 5 3 2" xfId="11795"/>
    <cellStyle name="Input 2 5 3 5 3 3" xfId="11796"/>
    <cellStyle name="Input 2 5 3 5 4" xfId="11797"/>
    <cellStyle name="Input 2 5 3 5 4 2" xfId="11798"/>
    <cellStyle name="Input 2 5 3 5 4 3" xfId="11799"/>
    <cellStyle name="Input 2 5 3 5 5" xfId="11800"/>
    <cellStyle name="Input 2 5 3 5 5 2" xfId="11801"/>
    <cellStyle name="Input 2 5 3 5 5 3" xfId="11802"/>
    <cellStyle name="Input 2 5 3 5 6" xfId="11803"/>
    <cellStyle name="Input 2 5 3 5 6 2" xfId="11804"/>
    <cellStyle name="Input 2 5 3 5 6 3" xfId="11805"/>
    <cellStyle name="Input 2 5 3 5 7" xfId="11806"/>
    <cellStyle name="Input 2 5 3 5 8" xfId="11807"/>
    <cellStyle name="Input 2 5 3 5 9" xfId="11808"/>
    <cellStyle name="Input 2 5 3 6" xfId="11809"/>
    <cellStyle name="Input 2 5 3 6 2" xfId="11810"/>
    <cellStyle name="Input 2 5 3 6 2 2" xfId="11811"/>
    <cellStyle name="Input 2 5 3 6 2 3" xfId="11812"/>
    <cellStyle name="Input 2 5 3 6 3" xfId="11813"/>
    <cellStyle name="Input 2 5 3 6 3 2" xfId="11814"/>
    <cellStyle name="Input 2 5 3 6 3 3" xfId="11815"/>
    <cellStyle name="Input 2 5 3 6 4" xfId="11816"/>
    <cellStyle name="Input 2 5 3 6 4 2" xfId="11817"/>
    <cellStyle name="Input 2 5 3 6 4 3" xfId="11818"/>
    <cellStyle name="Input 2 5 3 6 5" xfId="11819"/>
    <cellStyle name="Input 2 5 3 6 5 2" xfId="11820"/>
    <cellStyle name="Input 2 5 3 6 5 3" xfId="11821"/>
    <cellStyle name="Input 2 5 3 6 6" xfId="11822"/>
    <cellStyle name="Input 2 5 3 6 6 2" xfId="11823"/>
    <cellStyle name="Input 2 5 3 6 6 3" xfId="11824"/>
    <cellStyle name="Input 2 5 3 6 7" xfId="11825"/>
    <cellStyle name="Input 2 5 3 6 8" xfId="11826"/>
    <cellStyle name="Input 2 5 3 6 9" xfId="11827"/>
    <cellStyle name="Input 2 5 3 7" xfId="11828"/>
    <cellStyle name="Input 2 5 3 7 2" xfId="11829"/>
    <cellStyle name="Input 2 5 3 7 2 2" xfId="11830"/>
    <cellStyle name="Input 2 5 3 7 2 3" xfId="11831"/>
    <cellStyle name="Input 2 5 3 7 3" xfId="11832"/>
    <cellStyle name="Input 2 5 3 7 3 2" xfId="11833"/>
    <cellStyle name="Input 2 5 3 7 3 3" xfId="11834"/>
    <cellStyle name="Input 2 5 3 7 4" xfId="11835"/>
    <cellStyle name="Input 2 5 3 7 4 2" xfId="11836"/>
    <cellStyle name="Input 2 5 3 7 4 3" xfId="11837"/>
    <cellStyle name="Input 2 5 3 7 5" xfId="11838"/>
    <cellStyle name="Input 2 5 3 7 5 2" xfId="11839"/>
    <cellStyle name="Input 2 5 3 7 5 3" xfId="11840"/>
    <cellStyle name="Input 2 5 3 7 6" xfId="11841"/>
    <cellStyle name="Input 2 5 3 7 6 2" xfId="11842"/>
    <cellStyle name="Input 2 5 3 7 6 3" xfId="11843"/>
    <cellStyle name="Input 2 5 3 7 7" xfId="11844"/>
    <cellStyle name="Input 2 5 3 7 8" xfId="11845"/>
    <cellStyle name="Input 2 5 3 7 9" xfId="11846"/>
    <cellStyle name="Input 2 5 3 8" xfId="11847"/>
    <cellStyle name="Input 2 5 3 8 2" xfId="11848"/>
    <cellStyle name="Input 2 5 3 8 2 2" xfId="11849"/>
    <cellStyle name="Input 2 5 3 8 2 3" xfId="11850"/>
    <cellStyle name="Input 2 5 3 8 3" xfId="11851"/>
    <cellStyle name="Input 2 5 3 8 3 2" xfId="11852"/>
    <cellStyle name="Input 2 5 3 8 3 3" xfId="11853"/>
    <cellStyle name="Input 2 5 3 8 4" xfId="11854"/>
    <cellStyle name="Input 2 5 3 8 4 2" xfId="11855"/>
    <cellStyle name="Input 2 5 3 8 4 3" xfId="11856"/>
    <cellStyle name="Input 2 5 3 8 5" xfId="11857"/>
    <cellStyle name="Input 2 5 3 8 5 2" xfId="11858"/>
    <cellStyle name="Input 2 5 3 8 5 3" xfId="11859"/>
    <cellStyle name="Input 2 5 3 8 6" xfId="11860"/>
    <cellStyle name="Input 2 5 3 8 6 2" xfId="11861"/>
    <cellStyle name="Input 2 5 3 8 6 3" xfId="11862"/>
    <cellStyle name="Input 2 5 3 8 7" xfId="11863"/>
    <cellStyle name="Input 2 5 3 8 8" xfId="11864"/>
    <cellStyle name="Input 2 5 3 8 9" xfId="11865"/>
    <cellStyle name="Input 2 5 3 9" xfId="11866"/>
    <cellStyle name="Input 2 5 3 9 2" xfId="11867"/>
    <cellStyle name="Input 2 5 3 9 2 2" xfId="11868"/>
    <cellStyle name="Input 2 5 3 9 2 3" xfId="11869"/>
    <cellStyle name="Input 2 5 3 9 3" xfId="11870"/>
    <cellStyle name="Input 2 5 3 9 3 2" xfId="11871"/>
    <cellStyle name="Input 2 5 3 9 3 3" xfId="11872"/>
    <cellStyle name="Input 2 5 3 9 4" xfId="11873"/>
    <cellStyle name="Input 2 5 3 9 4 2" xfId="11874"/>
    <cellStyle name="Input 2 5 3 9 4 3" xfId="11875"/>
    <cellStyle name="Input 2 5 3 9 5" xfId="11876"/>
    <cellStyle name="Input 2 5 3 9 5 2" xfId="11877"/>
    <cellStyle name="Input 2 5 3 9 5 3" xfId="11878"/>
    <cellStyle name="Input 2 5 3 9 6" xfId="11879"/>
    <cellStyle name="Input 2 5 3 9 6 2" xfId="11880"/>
    <cellStyle name="Input 2 5 3 9 6 3" xfId="11881"/>
    <cellStyle name="Input 2 5 3 9 7" xfId="11882"/>
    <cellStyle name="Input 2 5 3 9 8" xfId="11883"/>
    <cellStyle name="Input 2 5 3 9 9" xfId="11884"/>
    <cellStyle name="Input 2 5 4" xfId="11885"/>
    <cellStyle name="Input 2 5 4 10" xfId="11886"/>
    <cellStyle name="Input 2 5 4 10 2" xfId="11887"/>
    <cellStyle name="Input 2 5 4 10 2 2" xfId="11888"/>
    <cellStyle name="Input 2 5 4 10 2 3" xfId="11889"/>
    <cellStyle name="Input 2 5 4 10 3" xfId="11890"/>
    <cellStyle name="Input 2 5 4 10 3 2" xfId="11891"/>
    <cellStyle name="Input 2 5 4 10 3 3" xfId="11892"/>
    <cellStyle name="Input 2 5 4 10 4" xfId="11893"/>
    <cellStyle name="Input 2 5 4 10 4 2" xfId="11894"/>
    <cellStyle name="Input 2 5 4 10 4 3" xfId="11895"/>
    <cellStyle name="Input 2 5 4 10 5" xfId="11896"/>
    <cellStyle name="Input 2 5 4 10 5 2" xfId="11897"/>
    <cellStyle name="Input 2 5 4 10 5 3" xfId="11898"/>
    <cellStyle name="Input 2 5 4 10 6" xfId="11899"/>
    <cellStyle name="Input 2 5 4 10 6 2" xfId="11900"/>
    <cellStyle name="Input 2 5 4 10 6 3" xfId="11901"/>
    <cellStyle name="Input 2 5 4 10 7" xfId="11902"/>
    <cellStyle name="Input 2 5 4 10 8" xfId="11903"/>
    <cellStyle name="Input 2 5 4 11" xfId="11904"/>
    <cellStyle name="Input 2 5 4 11 2" xfId="11905"/>
    <cellStyle name="Input 2 5 4 11 2 2" xfId="11906"/>
    <cellStyle name="Input 2 5 4 11 2 3" xfId="11907"/>
    <cellStyle name="Input 2 5 4 11 3" xfId="11908"/>
    <cellStyle name="Input 2 5 4 11 3 2" xfId="11909"/>
    <cellStyle name="Input 2 5 4 11 3 3" xfId="11910"/>
    <cellStyle name="Input 2 5 4 11 4" xfId="11911"/>
    <cellStyle name="Input 2 5 4 11 4 2" xfId="11912"/>
    <cellStyle name="Input 2 5 4 11 4 3" xfId="11913"/>
    <cellStyle name="Input 2 5 4 11 5" xfId="11914"/>
    <cellStyle name="Input 2 5 4 11 5 2" xfId="11915"/>
    <cellStyle name="Input 2 5 4 11 5 3" xfId="11916"/>
    <cellStyle name="Input 2 5 4 11 6" xfId="11917"/>
    <cellStyle name="Input 2 5 4 11 6 2" xfId="11918"/>
    <cellStyle name="Input 2 5 4 11 6 3" xfId="11919"/>
    <cellStyle name="Input 2 5 4 11 7" xfId="11920"/>
    <cellStyle name="Input 2 5 4 11 8" xfId="11921"/>
    <cellStyle name="Input 2 5 4 12" xfId="11922"/>
    <cellStyle name="Input 2 5 4 12 2" xfId="11923"/>
    <cellStyle name="Input 2 5 4 12 2 2" xfId="11924"/>
    <cellStyle name="Input 2 5 4 12 2 3" xfId="11925"/>
    <cellStyle name="Input 2 5 4 12 3" xfId="11926"/>
    <cellStyle name="Input 2 5 4 12 3 2" xfId="11927"/>
    <cellStyle name="Input 2 5 4 12 3 3" xfId="11928"/>
    <cellStyle name="Input 2 5 4 12 4" xfId="11929"/>
    <cellStyle name="Input 2 5 4 12 4 2" xfId="11930"/>
    <cellStyle name="Input 2 5 4 12 4 3" xfId="11931"/>
    <cellStyle name="Input 2 5 4 12 5" xfId="11932"/>
    <cellStyle name="Input 2 5 4 12 5 2" xfId="11933"/>
    <cellStyle name="Input 2 5 4 12 5 3" xfId="11934"/>
    <cellStyle name="Input 2 5 4 12 6" xfId="11935"/>
    <cellStyle name="Input 2 5 4 12 6 2" xfId="11936"/>
    <cellStyle name="Input 2 5 4 12 6 3" xfId="11937"/>
    <cellStyle name="Input 2 5 4 12 7" xfId="11938"/>
    <cellStyle name="Input 2 5 4 12 8" xfId="11939"/>
    <cellStyle name="Input 2 5 4 13" xfId="11940"/>
    <cellStyle name="Input 2 5 4 13 2" xfId="11941"/>
    <cellStyle name="Input 2 5 4 13 2 2" xfId="11942"/>
    <cellStyle name="Input 2 5 4 13 2 3" xfId="11943"/>
    <cellStyle name="Input 2 5 4 13 3" xfId="11944"/>
    <cellStyle name="Input 2 5 4 13 3 2" xfId="11945"/>
    <cellStyle name="Input 2 5 4 13 3 3" xfId="11946"/>
    <cellStyle name="Input 2 5 4 13 4" xfId="11947"/>
    <cellStyle name="Input 2 5 4 13 4 2" xfId="11948"/>
    <cellStyle name="Input 2 5 4 13 4 3" xfId="11949"/>
    <cellStyle name="Input 2 5 4 13 5" xfId="11950"/>
    <cellStyle name="Input 2 5 4 13 5 2" xfId="11951"/>
    <cellStyle name="Input 2 5 4 13 5 3" xfId="11952"/>
    <cellStyle name="Input 2 5 4 13 6" xfId="11953"/>
    <cellStyle name="Input 2 5 4 13 6 2" xfId="11954"/>
    <cellStyle name="Input 2 5 4 13 6 3" xfId="11955"/>
    <cellStyle name="Input 2 5 4 13 7" xfId="11956"/>
    <cellStyle name="Input 2 5 4 13 8" xfId="11957"/>
    <cellStyle name="Input 2 5 4 14" xfId="11958"/>
    <cellStyle name="Input 2 5 4 14 2" xfId="11959"/>
    <cellStyle name="Input 2 5 4 14 2 2" xfId="11960"/>
    <cellStyle name="Input 2 5 4 14 2 3" xfId="11961"/>
    <cellStyle name="Input 2 5 4 14 3" xfId="11962"/>
    <cellStyle name="Input 2 5 4 14 3 2" xfId="11963"/>
    <cellStyle name="Input 2 5 4 14 3 3" xfId="11964"/>
    <cellStyle name="Input 2 5 4 14 4" xfId="11965"/>
    <cellStyle name="Input 2 5 4 14 4 2" xfId="11966"/>
    <cellStyle name="Input 2 5 4 14 4 3" xfId="11967"/>
    <cellStyle name="Input 2 5 4 14 5" xfId="11968"/>
    <cellStyle name="Input 2 5 4 14 5 2" xfId="11969"/>
    <cellStyle name="Input 2 5 4 14 5 3" xfId="11970"/>
    <cellStyle name="Input 2 5 4 14 6" xfId="11971"/>
    <cellStyle name="Input 2 5 4 14 6 2" xfId="11972"/>
    <cellStyle name="Input 2 5 4 14 6 3" xfId="11973"/>
    <cellStyle name="Input 2 5 4 14 7" xfId="11974"/>
    <cellStyle name="Input 2 5 4 14 8" xfId="11975"/>
    <cellStyle name="Input 2 5 4 15" xfId="11976"/>
    <cellStyle name="Input 2 5 4 15 2" xfId="11977"/>
    <cellStyle name="Input 2 5 4 15 3" xfId="11978"/>
    <cellStyle name="Input 2 5 4 16" xfId="11979"/>
    <cellStyle name="Input 2 5 4 2" xfId="11980"/>
    <cellStyle name="Input 2 5 4 2 2" xfId="11981"/>
    <cellStyle name="Input 2 5 4 2 2 2" xfId="11982"/>
    <cellStyle name="Input 2 5 4 2 2 3" xfId="11983"/>
    <cellStyle name="Input 2 5 4 2 3" xfId="11984"/>
    <cellStyle name="Input 2 5 4 2 3 2" xfId="11985"/>
    <cellStyle name="Input 2 5 4 2 3 3" xfId="11986"/>
    <cellStyle name="Input 2 5 4 2 4" xfId="11987"/>
    <cellStyle name="Input 2 5 4 2 4 2" xfId="11988"/>
    <cellStyle name="Input 2 5 4 2 4 3" xfId="11989"/>
    <cellStyle name="Input 2 5 4 2 5" xfId="11990"/>
    <cellStyle name="Input 2 5 4 2 5 2" xfId="11991"/>
    <cellStyle name="Input 2 5 4 2 5 3" xfId="11992"/>
    <cellStyle name="Input 2 5 4 2 6" xfId="11993"/>
    <cellStyle name="Input 2 5 4 2 6 2" xfId="11994"/>
    <cellStyle name="Input 2 5 4 2 6 3" xfId="11995"/>
    <cellStyle name="Input 2 5 4 2 7" xfId="11996"/>
    <cellStyle name="Input 2 5 4 2 8" xfId="11997"/>
    <cellStyle name="Input 2 5 4 2 9" xfId="11998"/>
    <cellStyle name="Input 2 5 4 3" xfId="11999"/>
    <cellStyle name="Input 2 5 4 3 2" xfId="12000"/>
    <cellStyle name="Input 2 5 4 3 2 2" xfId="12001"/>
    <cellStyle name="Input 2 5 4 3 2 3" xfId="12002"/>
    <cellStyle name="Input 2 5 4 3 3" xfId="12003"/>
    <cellStyle name="Input 2 5 4 3 3 2" xfId="12004"/>
    <cellStyle name="Input 2 5 4 3 3 3" xfId="12005"/>
    <cellStyle name="Input 2 5 4 3 4" xfId="12006"/>
    <cellStyle name="Input 2 5 4 3 4 2" xfId="12007"/>
    <cellStyle name="Input 2 5 4 3 4 3" xfId="12008"/>
    <cellStyle name="Input 2 5 4 3 5" xfId="12009"/>
    <cellStyle name="Input 2 5 4 3 5 2" xfId="12010"/>
    <cellStyle name="Input 2 5 4 3 5 3" xfId="12011"/>
    <cellStyle name="Input 2 5 4 3 6" xfId="12012"/>
    <cellStyle name="Input 2 5 4 3 6 2" xfId="12013"/>
    <cellStyle name="Input 2 5 4 3 6 3" xfId="12014"/>
    <cellStyle name="Input 2 5 4 3 7" xfId="12015"/>
    <cellStyle name="Input 2 5 4 3 8" xfId="12016"/>
    <cellStyle name="Input 2 5 4 3 9" xfId="12017"/>
    <cellStyle name="Input 2 5 4 4" xfId="12018"/>
    <cellStyle name="Input 2 5 4 4 2" xfId="12019"/>
    <cellStyle name="Input 2 5 4 4 2 2" xfId="12020"/>
    <cellStyle name="Input 2 5 4 4 2 3" xfId="12021"/>
    <cellStyle name="Input 2 5 4 4 3" xfId="12022"/>
    <cellStyle name="Input 2 5 4 4 3 2" xfId="12023"/>
    <cellStyle name="Input 2 5 4 4 3 3" xfId="12024"/>
    <cellStyle name="Input 2 5 4 4 4" xfId="12025"/>
    <cellStyle name="Input 2 5 4 4 4 2" xfId="12026"/>
    <cellStyle name="Input 2 5 4 4 4 3" xfId="12027"/>
    <cellStyle name="Input 2 5 4 4 5" xfId="12028"/>
    <cellStyle name="Input 2 5 4 4 5 2" xfId="12029"/>
    <cellStyle name="Input 2 5 4 4 5 3" xfId="12030"/>
    <cellStyle name="Input 2 5 4 4 6" xfId="12031"/>
    <cellStyle name="Input 2 5 4 4 6 2" xfId="12032"/>
    <cellStyle name="Input 2 5 4 4 6 3" xfId="12033"/>
    <cellStyle name="Input 2 5 4 4 7" xfId="12034"/>
    <cellStyle name="Input 2 5 4 4 8" xfId="12035"/>
    <cellStyle name="Input 2 5 4 4 9" xfId="12036"/>
    <cellStyle name="Input 2 5 4 5" xfId="12037"/>
    <cellStyle name="Input 2 5 4 5 2" xfId="12038"/>
    <cellStyle name="Input 2 5 4 5 2 2" xfId="12039"/>
    <cellStyle name="Input 2 5 4 5 2 3" xfId="12040"/>
    <cellStyle name="Input 2 5 4 5 3" xfId="12041"/>
    <cellStyle name="Input 2 5 4 5 3 2" xfId="12042"/>
    <cellStyle name="Input 2 5 4 5 3 3" xfId="12043"/>
    <cellStyle name="Input 2 5 4 5 4" xfId="12044"/>
    <cellStyle name="Input 2 5 4 5 4 2" xfId="12045"/>
    <cellStyle name="Input 2 5 4 5 4 3" xfId="12046"/>
    <cellStyle name="Input 2 5 4 5 5" xfId="12047"/>
    <cellStyle name="Input 2 5 4 5 5 2" xfId="12048"/>
    <cellStyle name="Input 2 5 4 5 5 3" xfId="12049"/>
    <cellStyle name="Input 2 5 4 5 6" xfId="12050"/>
    <cellStyle name="Input 2 5 4 5 6 2" xfId="12051"/>
    <cellStyle name="Input 2 5 4 5 6 3" xfId="12052"/>
    <cellStyle name="Input 2 5 4 5 7" xfId="12053"/>
    <cellStyle name="Input 2 5 4 5 8" xfId="12054"/>
    <cellStyle name="Input 2 5 4 5 9" xfId="12055"/>
    <cellStyle name="Input 2 5 4 6" xfId="12056"/>
    <cellStyle name="Input 2 5 4 6 2" xfId="12057"/>
    <cellStyle name="Input 2 5 4 6 2 2" xfId="12058"/>
    <cellStyle name="Input 2 5 4 6 2 3" xfId="12059"/>
    <cellStyle name="Input 2 5 4 6 3" xfId="12060"/>
    <cellStyle name="Input 2 5 4 6 3 2" xfId="12061"/>
    <cellStyle name="Input 2 5 4 6 3 3" xfId="12062"/>
    <cellStyle name="Input 2 5 4 6 4" xfId="12063"/>
    <cellStyle name="Input 2 5 4 6 4 2" xfId="12064"/>
    <cellStyle name="Input 2 5 4 6 4 3" xfId="12065"/>
    <cellStyle name="Input 2 5 4 6 5" xfId="12066"/>
    <cellStyle name="Input 2 5 4 6 5 2" xfId="12067"/>
    <cellStyle name="Input 2 5 4 6 5 3" xfId="12068"/>
    <cellStyle name="Input 2 5 4 6 6" xfId="12069"/>
    <cellStyle name="Input 2 5 4 6 6 2" xfId="12070"/>
    <cellStyle name="Input 2 5 4 6 6 3" xfId="12071"/>
    <cellStyle name="Input 2 5 4 6 7" xfId="12072"/>
    <cellStyle name="Input 2 5 4 6 8" xfId="12073"/>
    <cellStyle name="Input 2 5 4 6 9" xfId="12074"/>
    <cellStyle name="Input 2 5 4 7" xfId="12075"/>
    <cellStyle name="Input 2 5 4 7 2" xfId="12076"/>
    <cellStyle name="Input 2 5 4 7 2 2" xfId="12077"/>
    <cellStyle name="Input 2 5 4 7 2 3" xfId="12078"/>
    <cellStyle name="Input 2 5 4 7 3" xfId="12079"/>
    <cellStyle name="Input 2 5 4 7 3 2" xfId="12080"/>
    <cellStyle name="Input 2 5 4 7 3 3" xfId="12081"/>
    <cellStyle name="Input 2 5 4 7 4" xfId="12082"/>
    <cellStyle name="Input 2 5 4 7 4 2" xfId="12083"/>
    <cellStyle name="Input 2 5 4 7 4 3" xfId="12084"/>
    <cellStyle name="Input 2 5 4 7 5" xfId="12085"/>
    <cellStyle name="Input 2 5 4 7 5 2" xfId="12086"/>
    <cellStyle name="Input 2 5 4 7 5 3" xfId="12087"/>
    <cellStyle name="Input 2 5 4 7 6" xfId="12088"/>
    <cellStyle name="Input 2 5 4 7 6 2" xfId="12089"/>
    <cellStyle name="Input 2 5 4 7 6 3" xfId="12090"/>
    <cellStyle name="Input 2 5 4 7 7" xfId="12091"/>
    <cellStyle name="Input 2 5 4 7 8" xfId="12092"/>
    <cellStyle name="Input 2 5 4 7 9" xfId="12093"/>
    <cellStyle name="Input 2 5 4 8" xfId="12094"/>
    <cellStyle name="Input 2 5 4 8 2" xfId="12095"/>
    <cellStyle name="Input 2 5 4 8 2 2" xfId="12096"/>
    <cellStyle name="Input 2 5 4 8 2 3" xfId="12097"/>
    <cellStyle name="Input 2 5 4 8 3" xfId="12098"/>
    <cellStyle name="Input 2 5 4 8 3 2" xfId="12099"/>
    <cellStyle name="Input 2 5 4 8 3 3" xfId="12100"/>
    <cellStyle name="Input 2 5 4 8 4" xfId="12101"/>
    <cellStyle name="Input 2 5 4 8 4 2" xfId="12102"/>
    <cellStyle name="Input 2 5 4 8 4 3" xfId="12103"/>
    <cellStyle name="Input 2 5 4 8 5" xfId="12104"/>
    <cellStyle name="Input 2 5 4 8 5 2" xfId="12105"/>
    <cellStyle name="Input 2 5 4 8 5 3" xfId="12106"/>
    <cellStyle name="Input 2 5 4 8 6" xfId="12107"/>
    <cellStyle name="Input 2 5 4 8 6 2" xfId="12108"/>
    <cellStyle name="Input 2 5 4 8 6 3" xfId="12109"/>
    <cellStyle name="Input 2 5 4 8 7" xfId="12110"/>
    <cellStyle name="Input 2 5 4 8 8" xfId="12111"/>
    <cellStyle name="Input 2 5 4 8 9" xfId="12112"/>
    <cellStyle name="Input 2 5 4 9" xfId="12113"/>
    <cellStyle name="Input 2 5 4 9 2" xfId="12114"/>
    <cellStyle name="Input 2 5 4 9 2 2" xfId="12115"/>
    <cellStyle name="Input 2 5 4 9 2 3" xfId="12116"/>
    <cellStyle name="Input 2 5 4 9 3" xfId="12117"/>
    <cellStyle name="Input 2 5 4 9 3 2" xfId="12118"/>
    <cellStyle name="Input 2 5 4 9 3 3" xfId="12119"/>
    <cellStyle name="Input 2 5 4 9 4" xfId="12120"/>
    <cellStyle name="Input 2 5 4 9 4 2" xfId="12121"/>
    <cellStyle name="Input 2 5 4 9 4 3" xfId="12122"/>
    <cellStyle name="Input 2 5 4 9 5" xfId="12123"/>
    <cellStyle name="Input 2 5 4 9 5 2" xfId="12124"/>
    <cellStyle name="Input 2 5 4 9 5 3" xfId="12125"/>
    <cellStyle name="Input 2 5 4 9 6" xfId="12126"/>
    <cellStyle name="Input 2 5 4 9 6 2" xfId="12127"/>
    <cellStyle name="Input 2 5 4 9 6 3" xfId="12128"/>
    <cellStyle name="Input 2 5 4 9 7" xfId="12129"/>
    <cellStyle name="Input 2 5 4 9 8" xfId="12130"/>
    <cellStyle name="Input 2 5 5" xfId="12131"/>
    <cellStyle name="Input 2 5 5 10" xfId="12132"/>
    <cellStyle name="Input 2 5 5 11" xfId="12133"/>
    <cellStyle name="Input 2 5 5 2" xfId="12134"/>
    <cellStyle name="Input 2 5 5 2 2" xfId="12135"/>
    <cellStyle name="Input 2 5 5 2 3" xfId="12136"/>
    <cellStyle name="Input 2 5 5 2 4" xfId="12137"/>
    <cellStyle name="Input 2 5 5 3" xfId="12138"/>
    <cellStyle name="Input 2 5 5 3 2" xfId="12139"/>
    <cellStyle name="Input 2 5 5 3 3" xfId="12140"/>
    <cellStyle name="Input 2 5 5 3 4" xfId="12141"/>
    <cellStyle name="Input 2 5 5 4" xfId="12142"/>
    <cellStyle name="Input 2 5 5 4 2" xfId="12143"/>
    <cellStyle name="Input 2 5 5 4 3" xfId="12144"/>
    <cellStyle name="Input 2 5 5 4 4" xfId="12145"/>
    <cellStyle name="Input 2 5 5 5" xfId="12146"/>
    <cellStyle name="Input 2 5 5 5 2" xfId="12147"/>
    <cellStyle name="Input 2 5 5 5 3" xfId="12148"/>
    <cellStyle name="Input 2 5 5 5 4" xfId="12149"/>
    <cellStyle name="Input 2 5 5 6" xfId="12150"/>
    <cellStyle name="Input 2 5 5 6 2" xfId="12151"/>
    <cellStyle name="Input 2 5 5 6 3" xfId="12152"/>
    <cellStyle name="Input 2 5 5 6 4" xfId="12153"/>
    <cellStyle name="Input 2 5 5 7" xfId="12154"/>
    <cellStyle name="Input 2 5 5 8" xfId="12155"/>
    <cellStyle name="Input 2 5 5 9" xfId="12156"/>
    <cellStyle name="Input 2 5 6" xfId="12157"/>
    <cellStyle name="Input 2 5 6 10" xfId="12158"/>
    <cellStyle name="Input 2 5 6 2" xfId="12159"/>
    <cellStyle name="Input 2 5 6 2 2" xfId="12160"/>
    <cellStyle name="Input 2 5 6 2 3" xfId="12161"/>
    <cellStyle name="Input 2 5 6 2 4" xfId="12162"/>
    <cellStyle name="Input 2 5 6 3" xfId="12163"/>
    <cellStyle name="Input 2 5 6 3 2" xfId="12164"/>
    <cellStyle name="Input 2 5 6 3 3" xfId="12165"/>
    <cellStyle name="Input 2 5 6 3 4" xfId="12166"/>
    <cellStyle name="Input 2 5 6 4" xfId="12167"/>
    <cellStyle name="Input 2 5 6 4 2" xfId="12168"/>
    <cellStyle name="Input 2 5 6 4 3" xfId="12169"/>
    <cellStyle name="Input 2 5 6 4 4" xfId="12170"/>
    <cellStyle name="Input 2 5 6 5" xfId="12171"/>
    <cellStyle name="Input 2 5 6 5 2" xfId="12172"/>
    <cellStyle name="Input 2 5 6 5 3" xfId="12173"/>
    <cellStyle name="Input 2 5 6 5 4" xfId="12174"/>
    <cellStyle name="Input 2 5 6 6" xfId="12175"/>
    <cellStyle name="Input 2 5 6 6 2" xfId="12176"/>
    <cellStyle name="Input 2 5 6 6 3" xfId="12177"/>
    <cellStyle name="Input 2 5 6 6 4" xfId="12178"/>
    <cellStyle name="Input 2 5 6 7" xfId="12179"/>
    <cellStyle name="Input 2 5 6 8" xfId="12180"/>
    <cellStyle name="Input 2 5 6 9" xfId="12181"/>
    <cellStyle name="Input 2 5 7" xfId="12182"/>
    <cellStyle name="Input 2 5 7 2" xfId="12183"/>
    <cellStyle name="Input 2 5 7 2 2" xfId="12184"/>
    <cellStyle name="Input 2 5 7 2 3" xfId="12185"/>
    <cellStyle name="Input 2 5 7 3" xfId="12186"/>
    <cellStyle name="Input 2 5 7 3 2" xfId="12187"/>
    <cellStyle name="Input 2 5 7 3 3" xfId="12188"/>
    <cellStyle name="Input 2 5 7 4" xfId="12189"/>
    <cellStyle name="Input 2 5 7 4 2" xfId="12190"/>
    <cellStyle name="Input 2 5 7 4 3" xfId="12191"/>
    <cellStyle name="Input 2 5 7 5" xfId="12192"/>
    <cellStyle name="Input 2 5 7 5 2" xfId="12193"/>
    <cellStyle name="Input 2 5 7 5 3" xfId="12194"/>
    <cellStyle name="Input 2 5 7 6" xfId="12195"/>
    <cellStyle name="Input 2 5 7 6 2" xfId="12196"/>
    <cellStyle name="Input 2 5 7 6 3" xfId="12197"/>
    <cellStyle name="Input 2 5 7 7" xfId="12198"/>
    <cellStyle name="Input 2 5 7 8" xfId="12199"/>
    <cellStyle name="Input 2 5 7 9" xfId="12200"/>
    <cellStyle name="Input 2 5 8" xfId="12201"/>
    <cellStyle name="Input 2 5 8 2" xfId="12202"/>
    <cellStyle name="Input 2 5 8 2 2" xfId="12203"/>
    <cellStyle name="Input 2 5 8 2 3" xfId="12204"/>
    <cellStyle name="Input 2 5 8 3" xfId="12205"/>
    <cellStyle name="Input 2 5 8 3 2" xfId="12206"/>
    <cellStyle name="Input 2 5 8 3 3" xfId="12207"/>
    <cellStyle name="Input 2 5 8 4" xfId="12208"/>
    <cellStyle name="Input 2 5 8 4 2" xfId="12209"/>
    <cellStyle name="Input 2 5 8 4 3" xfId="12210"/>
    <cellStyle name="Input 2 5 8 5" xfId="12211"/>
    <cellStyle name="Input 2 5 8 5 2" xfId="12212"/>
    <cellStyle name="Input 2 5 8 5 3" xfId="12213"/>
    <cellStyle name="Input 2 5 8 6" xfId="12214"/>
    <cellStyle name="Input 2 5 8 6 2" xfId="12215"/>
    <cellStyle name="Input 2 5 8 6 3" xfId="12216"/>
    <cellStyle name="Input 2 5 8 7" xfId="12217"/>
    <cellStyle name="Input 2 5 8 8" xfId="12218"/>
    <cellStyle name="Input 2 5 8 9" xfId="12219"/>
    <cellStyle name="Input 2 5 9" xfId="12220"/>
    <cellStyle name="Input 2 5 9 2" xfId="12221"/>
    <cellStyle name="Input 2 5 9 2 2" xfId="12222"/>
    <cellStyle name="Input 2 5 9 2 3" xfId="12223"/>
    <cellStyle name="Input 2 5 9 3" xfId="12224"/>
    <cellStyle name="Input 2 5 9 3 2" xfId="12225"/>
    <cellStyle name="Input 2 5 9 3 3" xfId="12226"/>
    <cellStyle name="Input 2 5 9 4" xfId="12227"/>
    <cellStyle name="Input 2 5 9 4 2" xfId="12228"/>
    <cellStyle name="Input 2 5 9 4 3" xfId="12229"/>
    <cellStyle name="Input 2 5 9 5" xfId="12230"/>
    <cellStyle name="Input 2 5 9 5 2" xfId="12231"/>
    <cellStyle name="Input 2 5 9 5 3" xfId="12232"/>
    <cellStyle name="Input 2 5 9 6" xfId="12233"/>
    <cellStyle name="Input 2 5 9 6 2" xfId="12234"/>
    <cellStyle name="Input 2 5 9 6 3" xfId="12235"/>
    <cellStyle name="Input 2 5 9 7" xfId="12236"/>
    <cellStyle name="Input 2 5 9 8" xfId="12237"/>
    <cellStyle name="Input 2 5 9 9" xfId="12238"/>
    <cellStyle name="Input 2 6" xfId="12239"/>
    <cellStyle name="Input 2 6 10" xfId="12240"/>
    <cellStyle name="Input 2 6 10 2" xfId="12241"/>
    <cellStyle name="Input 2 6 10 2 2" xfId="12242"/>
    <cellStyle name="Input 2 6 10 2 3" xfId="12243"/>
    <cellStyle name="Input 2 6 10 3" xfId="12244"/>
    <cellStyle name="Input 2 6 10 3 2" xfId="12245"/>
    <cellStyle name="Input 2 6 10 3 3" xfId="12246"/>
    <cellStyle name="Input 2 6 10 4" xfId="12247"/>
    <cellStyle name="Input 2 6 10 4 2" xfId="12248"/>
    <cellStyle name="Input 2 6 10 4 3" xfId="12249"/>
    <cellStyle name="Input 2 6 10 5" xfId="12250"/>
    <cellStyle name="Input 2 6 10 5 2" xfId="12251"/>
    <cellStyle name="Input 2 6 10 5 3" xfId="12252"/>
    <cellStyle name="Input 2 6 10 6" xfId="12253"/>
    <cellStyle name="Input 2 6 10 6 2" xfId="12254"/>
    <cellStyle name="Input 2 6 10 6 3" xfId="12255"/>
    <cellStyle name="Input 2 6 10 7" xfId="12256"/>
    <cellStyle name="Input 2 6 10 8" xfId="12257"/>
    <cellStyle name="Input 2 6 11" xfId="12258"/>
    <cellStyle name="Input 2 6 11 2" xfId="12259"/>
    <cellStyle name="Input 2 6 11 2 2" xfId="12260"/>
    <cellStyle name="Input 2 6 11 2 3" xfId="12261"/>
    <cellStyle name="Input 2 6 11 3" xfId="12262"/>
    <cellStyle name="Input 2 6 11 3 2" xfId="12263"/>
    <cellStyle name="Input 2 6 11 3 3" xfId="12264"/>
    <cellStyle name="Input 2 6 11 4" xfId="12265"/>
    <cellStyle name="Input 2 6 11 4 2" xfId="12266"/>
    <cellStyle name="Input 2 6 11 4 3" xfId="12267"/>
    <cellStyle name="Input 2 6 11 5" xfId="12268"/>
    <cellStyle name="Input 2 6 11 5 2" xfId="12269"/>
    <cellStyle name="Input 2 6 11 5 3" xfId="12270"/>
    <cellStyle name="Input 2 6 11 6" xfId="12271"/>
    <cellStyle name="Input 2 6 11 6 2" xfId="12272"/>
    <cellStyle name="Input 2 6 11 6 3" xfId="12273"/>
    <cellStyle name="Input 2 6 11 7" xfId="12274"/>
    <cellStyle name="Input 2 6 11 8" xfId="12275"/>
    <cellStyle name="Input 2 6 12" xfId="12276"/>
    <cellStyle name="Input 2 6 12 2" xfId="12277"/>
    <cellStyle name="Input 2 6 12 2 2" xfId="12278"/>
    <cellStyle name="Input 2 6 12 2 3" xfId="12279"/>
    <cellStyle name="Input 2 6 12 3" xfId="12280"/>
    <cellStyle name="Input 2 6 12 3 2" xfId="12281"/>
    <cellStyle name="Input 2 6 12 3 3" xfId="12282"/>
    <cellStyle name="Input 2 6 12 4" xfId="12283"/>
    <cellStyle name="Input 2 6 12 4 2" xfId="12284"/>
    <cellStyle name="Input 2 6 12 4 3" xfId="12285"/>
    <cellStyle name="Input 2 6 12 5" xfId="12286"/>
    <cellStyle name="Input 2 6 12 5 2" xfId="12287"/>
    <cellStyle name="Input 2 6 12 5 3" xfId="12288"/>
    <cellStyle name="Input 2 6 12 6" xfId="12289"/>
    <cellStyle name="Input 2 6 12 6 2" xfId="12290"/>
    <cellStyle name="Input 2 6 12 6 3" xfId="12291"/>
    <cellStyle name="Input 2 6 12 7" xfId="12292"/>
    <cellStyle name="Input 2 6 12 8" xfId="12293"/>
    <cellStyle name="Input 2 6 13" xfId="12294"/>
    <cellStyle name="Input 2 6 13 2" xfId="12295"/>
    <cellStyle name="Input 2 6 13 2 2" xfId="12296"/>
    <cellStyle name="Input 2 6 13 2 3" xfId="12297"/>
    <cellStyle name="Input 2 6 13 3" xfId="12298"/>
    <cellStyle name="Input 2 6 13 3 2" xfId="12299"/>
    <cellStyle name="Input 2 6 13 3 3" xfId="12300"/>
    <cellStyle name="Input 2 6 13 4" xfId="12301"/>
    <cellStyle name="Input 2 6 13 4 2" xfId="12302"/>
    <cellStyle name="Input 2 6 13 4 3" xfId="12303"/>
    <cellStyle name="Input 2 6 13 5" xfId="12304"/>
    <cellStyle name="Input 2 6 13 5 2" xfId="12305"/>
    <cellStyle name="Input 2 6 13 5 3" xfId="12306"/>
    <cellStyle name="Input 2 6 13 6" xfId="12307"/>
    <cellStyle name="Input 2 6 13 6 2" xfId="12308"/>
    <cellStyle name="Input 2 6 13 6 3" xfId="12309"/>
    <cellStyle name="Input 2 6 13 7" xfId="12310"/>
    <cellStyle name="Input 2 6 13 8" xfId="12311"/>
    <cellStyle name="Input 2 6 14" xfId="12312"/>
    <cellStyle name="Input 2 6 14 2" xfId="12313"/>
    <cellStyle name="Input 2 6 14 2 2" xfId="12314"/>
    <cellStyle name="Input 2 6 14 2 3" xfId="12315"/>
    <cellStyle name="Input 2 6 14 3" xfId="12316"/>
    <cellStyle name="Input 2 6 14 3 2" xfId="12317"/>
    <cellStyle name="Input 2 6 14 3 3" xfId="12318"/>
    <cellStyle name="Input 2 6 14 4" xfId="12319"/>
    <cellStyle name="Input 2 6 14 4 2" xfId="12320"/>
    <cellStyle name="Input 2 6 14 4 3" xfId="12321"/>
    <cellStyle name="Input 2 6 14 5" xfId="12322"/>
    <cellStyle name="Input 2 6 14 5 2" xfId="12323"/>
    <cellStyle name="Input 2 6 14 5 3" xfId="12324"/>
    <cellStyle name="Input 2 6 14 6" xfId="12325"/>
    <cellStyle name="Input 2 6 14 6 2" xfId="12326"/>
    <cellStyle name="Input 2 6 14 6 3" xfId="12327"/>
    <cellStyle name="Input 2 6 14 7" xfId="12328"/>
    <cellStyle name="Input 2 6 14 8" xfId="12329"/>
    <cellStyle name="Input 2 6 15" xfId="12330"/>
    <cellStyle name="Input 2 6 15 2" xfId="12331"/>
    <cellStyle name="Input 2 6 15 3" xfId="12332"/>
    <cellStyle name="Input 2 6 16" xfId="12333"/>
    <cellStyle name="Input 2 6 2" xfId="12334"/>
    <cellStyle name="Input 2 6 2 2" xfId="12335"/>
    <cellStyle name="Input 2 6 2 2 2" xfId="12336"/>
    <cellStyle name="Input 2 6 2 2 3" xfId="12337"/>
    <cellStyle name="Input 2 6 2 3" xfId="12338"/>
    <cellStyle name="Input 2 6 2 3 2" xfId="12339"/>
    <cellStyle name="Input 2 6 2 3 3" xfId="12340"/>
    <cellStyle name="Input 2 6 2 4" xfId="12341"/>
    <cellStyle name="Input 2 6 2 4 2" xfId="12342"/>
    <cellStyle name="Input 2 6 2 4 3" xfId="12343"/>
    <cellStyle name="Input 2 6 2 5" xfId="12344"/>
    <cellStyle name="Input 2 6 2 5 2" xfId="12345"/>
    <cellStyle name="Input 2 6 2 5 3" xfId="12346"/>
    <cellStyle name="Input 2 6 2 6" xfId="12347"/>
    <cellStyle name="Input 2 6 2 6 2" xfId="12348"/>
    <cellStyle name="Input 2 6 2 6 3" xfId="12349"/>
    <cellStyle name="Input 2 6 2 7" xfId="12350"/>
    <cellStyle name="Input 2 6 2 8" xfId="12351"/>
    <cellStyle name="Input 2 6 2 9" xfId="12352"/>
    <cellStyle name="Input 2 6 3" xfId="12353"/>
    <cellStyle name="Input 2 6 3 2" xfId="12354"/>
    <cellStyle name="Input 2 6 3 2 2" xfId="12355"/>
    <cellStyle name="Input 2 6 3 2 3" xfId="12356"/>
    <cellStyle name="Input 2 6 3 3" xfId="12357"/>
    <cellStyle name="Input 2 6 3 3 2" xfId="12358"/>
    <cellStyle name="Input 2 6 3 3 3" xfId="12359"/>
    <cellStyle name="Input 2 6 3 4" xfId="12360"/>
    <cellStyle name="Input 2 6 3 4 2" xfId="12361"/>
    <cellStyle name="Input 2 6 3 4 3" xfId="12362"/>
    <cellStyle name="Input 2 6 3 5" xfId="12363"/>
    <cellStyle name="Input 2 6 3 5 2" xfId="12364"/>
    <cellStyle name="Input 2 6 3 5 3" xfId="12365"/>
    <cellStyle name="Input 2 6 3 6" xfId="12366"/>
    <cellStyle name="Input 2 6 3 6 2" xfId="12367"/>
    <cellStyle name="Input 2 6 3 6 3" xfId="12368"/>
    <cellStyle name="Input 2 6 3 7" xfId="12369"/>
    <cellStyle name="Input 2 6 3 8" xfId="12370"/>
    <cellStyle name="Input 2 6 3 9" xfId="12371"/>
    <cellStyle name="Input 2 6 4" xfId="12372"/>
    <cellStyle name="Input 2 6 4 2" xfId="12373"/>
    <cellStyle name="Input 2 6 4 2 2" xfId="12374"/>
    <cellStyle name="Input 2 6 4 2 3" xfId="12375"/>
    <cellStyle name="Input 2 6 4 3" xfId="12376"/>
    <cellStyle name="Input 2 6 4 3 2" xfId="12377"/>
    <cellStyle name="Input 2 6 4 3 3" xfId="12378"/>
    <cellStyle name="Input 2 6 4 4" xfId="12379"/>
    <cellStyle name="Input 2 6 4 4 2" xfId="12380"/>
    <cellStyle name="Input 2 6 4 4 3" xfId="12381"/>
    <cellStyle name="Input 2 6 4 5" xfId="12382"/>
    <cellStyle name="Input 2 6 4 5 2" xfId="12383"/>
    <cellStyle name="Input 2 6 4 5 3" xfId="12384"/>
    <cellStyle name="Input 2 6 4 6" xfId="12385"/>
    <cellStyle name="Input 2 6 4 6 2" xfId="12386"/>
    <cellStyle name="Input 2 6 4 6 3" xfId="12387"/>
    <cellStyle name="Input 2 6 4 7" xfId="12388"/>
    <cellStyle name="Input 2 6 4 8" xfId="12389"/>
    <cellStyle name="Input 2 6 4 9" xfId="12390"/>
    <cellStyle name="Input 2 6 5" xfId="12391"/>
    <cellStyle name="Input 2 6 5 2" xfId="12392"/>
    <cellStyle name="Input 2 6 5 2 2" xfId="12393"/>
    <cellStyle name="Input 2 6 5 2 3" xfId="12394"/>
    <cellStyle name="Input 2 6 5 3" xfId="12395"/>
    <cellStyle name="Input 2 6 5 3 2" xfId="12396"/>
    <cellStyle name="Input 2 6 5 3 3" xfId="12397"/>
    <cellStyle name="Input 2 6 5 4" xfId="12398"/>
    <cellStyle name="Input 2 6 5 4 2" xfId="12399"/>
    <cellStyle name="Input 2 6 5 4 3" xfId="12400"/>
    <cellStyle name="Input 2 6 5 5" xfId="12401"/>
    <cellStyle name="Input 2 6 5 5 2" xfId="12402"/>
    <cellStyle name="Input 2 6 5 5 3" xfId="12403"/>
    <cellStyle name="Input 2 6 5 6" xfId="12404"/>
    <cellStyle name="Input 2 6 5 6 2" xfId="12405"/>
    <cellStyle name="Input 2 6 5 6 3" xfId="12406"/>
    <cellStyle name="Input 2 6 5 7" xfId="12407"/>
    <cellStyle name="Input 2 6 5 8" xfId="12408"/>
    <cellStyle name="Input 2 6 5 9" xfId="12409"/>
    <cellStyle name="Input 2 6 6" xfId="12410"/>
    <cellStyle name="Input 2 6 6 2" xfId="12411"/>
    <cellStyle name="Input 2 6 6 2 2" xfId="12412"/>
    <cellStyle name="Input 2 6 6 2 3" xfId="12413"/>
    <cellStyle name="Input 2 6 6 3" xfId="12414"/>
    <cellStyle name="Input 2 6 6 3 2" xfId="12415"/>
    <cellStyle name="Input 2 6 6 3 3" xfId="12416"/>
    <cellStyle name="Input 2 6 6 4" xfId="12417"/>
    <cellStyle name="Input 2 6 6 4 2" xfId="12418"/>
    <cellStyle name="Input 2 6 6 4 3" xfId="12419"/>
    <cellStyle name="Input 2 6 6 5" xfId="12420"/>
    <cellStyle name="Input 2 6 6 5 2" xfId="12421"/>
    <cellStyle name="Input 2 6 6 5 3" xfId="12422"/>
    <cellStyle name="Input 2 6 6 6" xfId="12423"/>
    <cellStyle name="Input 2 6 6 6 2" xfId="12424"/>
    <cellStyle name="Input 2 6 6 6 3" xfId="12425"/>
    <cellStyle name="Input 2 6 6 7" xfId="12426"/>
    <cellStyle name="Input 2 6 6 8" xfId="12427"/>
    <cellStyle name="Input 2 6 6 9" xfId="12428"/>
    <cellStyle name="Input 2 6 7" xfId="12429"/>
    <cellStyle name="Input 2 6 7 2" xfId="12430"/>
    <cellStyle name="Input 2 6 7 2 2" xfId="12431"/>
    <cellStyle name="Input 2 6 7 2 3" xfId="12432"/>
    <cellStyle name="Input 2 6 7 3" xfId="12433"/>
    <cellStyle name="Input 2 6 7 3 2" xfId="12434"/>
    <cellStyle name="Input 2 6 7 3 3" xfId="12435"/>
    <cellStyle name="Input 2 6 7 4" xfId="12436"/>
    <cellStyle name="Input 2 6 7 4 2" xfId="12437"/>
    <cellStyle name="Input 2 6 7 4 3" xfId="12438"/>
    <cellStyle name="Input 2 6 7 5" xfId="12439"/>
    <cellStyle name="Input 2 6 7 5 2" xfId="12440"/>
    <cellStyle name="Input 2 6 7 5 3" xfId="12441"/>
    <cellStyle name="Input 2 6 7 6" xfId="12442"/>
    <cellStyle name="Input 2 6 7 6 2" xfId="12443"/>
    <cellStyle name="Input 2 6 7 6 3" xfId="12444"/>
    <cellStyle name="Input 2 6 7 7" xfId="12445"/>
    <cellStyle name="Input 2 6 7 8" xfId="12446"/>
    <cellStyle name="Input 2 6 7 9" xfId="12447"/>
    <cellStyle name="Input 2 6 8" xfId="12448"/>
    <cellStyle name="Input 2 6 8 2" xfId="12449"/>
    <cellStyle name="Input 2 6 8 2 2" xfId="12450"/>
    <cellStyle name="Input 2 6 8 2 3" xfId="12451"/>
    <cellStyle name="Input 2 6 8 3" xfId="12452"/>
    <cellStyle name="Input 2 6 8 3 2" xfId="12453"/>
    <cellStyle name="Input 2 6 8 3 3" xfId="12454"/>
    <cellStyle name="Input 2 6 8 4" xfId="12455"/>
    <cellStyle name="Input 2 6 8 4 2" xfId="12456"/>
    <cellStyle name="Input 2 6 8 4 3" xfId="12457"/>
    <cellStyle name="Input 2 6 8 5" xfId="12458"/>
    <cellStyle name="Input 2 6 8 5 2" xfId="12459"/>
    <cellStyle name="Input 2 6 8 5 3" xfId="12460"/>
    <cellStyle name="Input 2 6 8 6" xfId="12461"/>
    <cellStyle name="Input 2 6 8 6 2" xfId="12462"/>
    <cellStyle name="Input 2 6 8 6 3" xfId="12463"/>
    <cellStyle name="Input 2 6 8 7" xfId="12464"/>
    <cellStyle name="Input 2 6 8 8" xfId="12465"/>
    <cellStyle name="Input 2 6 8 9" xfId="12466"/>
    <cellStyle name="Input 2 6 9" xfId="12467"/>
    <cellStyle name="Input 2 6 9 2" xfId="12468"/>
    <cellStyle name="Input 2 6 9 2 2" xfId="12469"/>
    <cellStyle name="Input 2 6 9 2 3" xfId="12470"/>
    <cellStyle name="Input 2 6 9 3" xfId="12471"/>
    <cellStyle name="Input 2 6 9 3 2" xfId="12472"/>
    <cellStyle name="Input 2 6 9 3 3" xfId="12473"/>
    <cellStyle name="Input 2 6 9 4" xfId="12474"/>
    <cellStyle name="Input 2 6 9 4 2" xfId="12475"/>
    <cellStyle name="Input 2 6 9 4 3" xfId="12476"/>
    <cellStyle name="Input 2 6 9 5" xfId="12477"/>
    <cellStyle name="Input 2 6 9 5 2" xfId="12478"/>
    <cellStyle name="Input 2 6 9 5 3" xfId="12479"/>
    <cellStyle name="Input 2 6 9 6" xfId="12480"/>
    <cellStyle name="Input 2 6 9 6 2" xfId="12481"/>
    <cellStyle name="Input 2 6 9 6 3" xfId="12482"/>
    <cellStyle name="Input 2 6 9 7" xfId="12483"/>
    <cellStyle name="Input 2 6 9 8" xfId="12484"/>
    <cellStyle name="Input 2 7" xfId="12485"/>
    <cellStyle name="Input 2 7 10" xfId="12486"/>
    <cellStyle name="Input 2 7 11" xfId="12487"/>
    <cellStyle name="Input 2 7 2" xfId="12488"/>
    <cellStyle name="Input 2 7 2 2" xfId="12489"/>
    <cellStyle name="Input 2 7 2 3" xfId="12490"/>
    <cellStyle name="Input 2 7 2 4" xfId="12491"/>
    <cellStyle name="Input 2 7 3" xfId="12492"/>
    <cellStyle name="Input 2 7 3 2" xfId="12493"/>
    <cellStyle name="Input 2 7 3 3" xfId="12494"/>
    <cellStyle name="Input 2 7 3 4" xfId="12495"/>
    <cellStyle name="Input 2 7 4" xfId="12496"/>
    <cellStyle name="Input 2 7 4 2" xfId="12497"/>
    <cellStyle name="Input 2 7 4 3" xfId="12498"/>
    <cellStyle name="Input 2 7 4 4" xfId="12499"/>
    <cellStyle name="Input 2 7 5" xfId="12500"/>
    <cellStyle name="Input 2 7 5 2" xfId="12501"/>
    <cellStyle name="Input 2 7 5 3" xfId="12502"/>
    <cellStyle name="Input 2 7 5 4" xfId="12503"/>
    <cellStyle name="Input 2 7 6" xfId="12504"/>
    <cellStyle name="Input 2 7 6 2" xfId="12505"/>
    <cellStyle name="Input 2 7 6 3" xfId="12506"/>
    <cellStyle name="Input 2 7 6 4" xfId="12507"/>
    <cellStyle name="Input 2 7 7" xfId="12508"/>
    <cellStyle name="Input 2 7 8" xfId="12509"/>
    <cellStyle name="Input 2 7 9" xfId="12510"/>
    <cellStyle name="Input 2 8" xfId="12511"/>
    <cellStyle name="Input 2 8 10" xfId="12512"/>
    <cellStyle name="Input 2 8 2" xfId="12513"/>
    <cellStyle name="Input 2 8 2 2" xfId="12514"/>
    <cellStyle name="Input 2 8 2 3" xfId="12515"/>
    <cellStyle name="Input 2 8 2 4" xfId="12516"/>
    <cellStyle name="Input 2 8 3" xfId="12517"/>
    <cellStyle name="Input 2 8 3 2" xfId="12518"/>
    <cellStyle name="Input 2 8 3 3" xfId="12519"/>
    <cellStyle name="Input 2 8 3 4" xfId="12520"/>
    <cellStyle name="Input 2 8 4" xfId="12521"/>
    <cellStyle name="Input 2 8 4 2" xfId="12522"/>
    <cellStyle name="Input 2 8 4 3" xfId="12523"/>
    <cellStyle name="Input 2 8 4 4" xfId="12524"/>
    <cellStyle name="Input 2 8 5" xfId="12525"/>
    <cellStyle name="Input 2 8 5 2" xfId="12526"/>
    <cellStyle name="Input 2 8 5 3" xfId="12527"/>
    <cellStyle name="Input 2 8 5 4" xfId="12528"/>
    <cellStyle name="Input 2 8 6" xfId="12529"/>
    <cellStyle name="Input 2 8 6 2" xfId="12530"/>
    <cellStyle name="Input 2 8 6 3" xfId="12531"/>
    <cellStyle name="Input 2 8 6 4" xfId="12532"/>
    <cellStyle name="Input 2 8 7" xfId="12533"/>
    <cellStyle name="Input 2 8 8" xfId="12534"/>
    <cellStyle name="Input 2 8 9" xfId="12535"/>
    <cellStyle name="Input 2 9" xfId="12536"/>
    <cellStyle name="Input 2 9 2" xfId="12537"/>
    <cellStyle name="Input 2 9 2 2" xfId="12538"/>
    <cellStyle name="Input 2 9 2 3" xfId="12539"/>
    <cellStyle name="Input 2 9 3" xfId="12540"/>
    <cellStyle name="Input 2 9 3 2" xfId="12541"/>
    <cellStyle name="Input 2 9 3 3" xfId="12542"/>
    <cellStyle name="Input 2 9 4" xfId="12543"/>
    <cellStyle name="Input 2 9 4 2" xfId="12544"/>
    <cellStyle name="Input 2 9 4 3" xfId="12545"/>
    <cellStyle name="Input 2 9 5" xfId="12546"/>
    <cellStyle name="Input 2 9 5 2" xfId="12547"/>
    <cellStyle name="Input 2 9 5 3" xfId="12548"/>
    <cellStyle name="Input 2 9 6" xfId="12549"/>
    <cellStyle name="Input 2 9 6 2" xfId="12550"/>
    <cellStyle name="Input 2 9 6 3" xfId="12551"/>
    <cellStyle name="Input 2 9 7" xfId="12552"/>
    <cellStyle name="Input 2 9 8" xfId="12553"/>
    <cellStyle name="Input 2 9 9" xfId="12554"/>
    <cellStyle name="Input 3" xfId="12555"/>
    <cellStyle name="Input1" xfId="12556"/>
    <cellStyle name="Input1 2" xfId="12557"/>
    <cellStyle name="Input1 3" xfId="12558"/>
    <cellStyle name="Input1 4" xfId="12559"/>
    <cellStyle name="Input1 5" xfId="12560"/>
    <cellStyle name="Input1%" xfId="12561"/>
    <cellStyle name="Input1_ICRC Electricity model 1-1  (1 Feb 2003) " xfId="12562"/>
    <cellStyle name="Input1default" xfId="12563"/>
    <cellStyle name="Input1default%" xfId="12564"/>
    <cellStyle name="Input2" xfId="12565"/>
    <cellStyle name="Input2 2" xfId="12566"/>
    <cellStyle name="Input3" xfId="12567"/>
    <cellStyle name="Input3 2" xfId="12568"/>
    <cellStyle name="Input3 3" xfId="12569"/>
    <cellStyle name="Input3 4" xfId="12570"/>
    <cellStyle name="Input3 5" xfId="12571"/>
    <cellStyle name="InputCell" xfId="12572"/>
    <cellStyle name="key result" xfId="12573"/>
    <cellStyle name="Lines" xfId="12574"/>
    <cellStyle name="Linked Cell 2" xfId="12575"/>
    <cellStyle name="Local import" xfId="12576"/>
    <cellStyle name="Local import %" xfId="12577"/>
    <cellStyle name="Mine" xfId="12578"/>
    <cellStyle name="Model Name" xfId="12579"/>
    <cellStyle name="Neutral 2" xfId="12580"/>
    <cellStyle name="NonInputCell" xfId="12581"/>
    <cellStyle name="Normal" xfId="0" builtinId="0"/>
    <cellStyle name="Normal - Style1" xfId="12582"/>
    <cellStyle name="Normal 10" xfId="12583"/>
    <cellStyle name="Normal 11" xfId="12584"/>
    <cellStyle name="Normal 114" xfId="12585"/>
    <cellStyle name="Normal 12" xfId="1"/>
    <cellStyle name="Normal 13" xfId="12586"/>
    <cellStyle name="Normal 13 2" xfId="12587"/>
    <cellStyle name="Normal 13_29(d) - Gas extensions -tariffs" xfId="12588"/>
    <cellStyle name="Normal 14" xfId="12589"/>
    <cellStyle name="Normal 14 2" xfId="12590"/>
    <cellStyle name="Normal 143" xfId="12591"/>
    <cellStyle name="Normal 144" xfId="12592"/>
    <cellStyle name="Normal 147" xfId="12593"/>
    <cellStyle name="Normal 148" xfId="12594"/>
    <cellStyle name="Normal 149" xfId="12595"/>
    <cellStyle name="Normal 15" xfId="12596"/>
    <cellStyle name="Normal 150" xfId="12597"/>
    <cellStyle name="Normal 151" xfId="12598"/>
    <cellStyle name="Normal 152" xfId="12599"/>
    <cellStyle name="Normal 153" xfId="12600"/>
    <cellStyle name="Normal 154" xfId="12601"/>
    <cellStyle name="Normal 155" xfId="12602"/>
    <cellStyle name="Normal 156" xfId="12603"/>
    <cellStyle name="Normal 16" xfId="12604"/>
    <cellStyle name="Normal 161" xfId="12605"/>
    <cellStyle name="Normal 162" xfId="12606"/>
    <cellStyle name="Normal 163" xfId="12607"/>
    <cellStyle name="Normal 164" xfId="12608"/>
    <cellStyle name="Normal 169" xfId="12609"/>
    <cellStyle name="Normal 17" xfId="12610"/>
    <cellStyle name="Normal 170" xfId="12611"/>
    <cellStyle name="Normal 171" xfId="12612"/>
    <cellStyle name="Normal 172" xfId="12613"/>
    <cellStyle name="Normal 177" xfId="12614"/>
    <cellStyle name="Normal 178" xfId="12615"/>
    <cellStyle name="Normal 179" xfId="12616"/>
    <cellStyle name="Normal 18" xfId="12617"/>
    <cellStyle name="Normal 180" xfId="12618"/>
    <cellStyle name="Normal 181" xfId="12619"/>
    <cellStyle name="Normal 182" xfId="12620"/>
    <cellStyle name="Normal 183" xfId="12621"/>
    <cellStyle name="Normal 184" xfId="12622"/>
    <cellStyle name="Normal 185" xfId="12623"/>
    <cellStyle name="Normal 186" xfId="12624"/>
    <cellStyle name="Normal 187" xfId="12625"/>
    <cellStyle name="Normal 188" xfId="12626"/>
    <cellStyle name="Normal 189" xfId="12627"/>
    <cellStyle name="Normal 190" xfId="12628"/>
    <cellStyle name="Normal 192" xfId="12629"/>
    <cellStyle name="Normal 193" xfId="12630"/>
    <cellStyle name="Normal 196" xfId="12631"/>
    <cellStyle name="Normal 197" xfId="12632"/>
    <cellStyle name="Normal 198" xfId="12633"/>
    <cellStyle name="Normal 199" xfId="12634"/>
    <cellStyle name="Normal 2" xfId="12635"/>
    <cellStyle name="Normal 2 2" xfId="12636"/>
    <cellStyle name="Normal 2 2 2" xfId="12637"/>
    <cellStyle name="Normal 2 2 2 2" xfId="12638"/>
    <cellStyle name="Normal 2 2 3" xfId="12639"/>
    <cellStyle name="Normal 2 3" xfId="12640"/>
    <cellStyle name="Normal 2 3 2" xfId="12641"/>
    <cellStyle name="Normal 2 3_29(d) - Gas extensions -tariffs" xfId="12642"/>
    <cellStyle name="Normal 2 4" xfId="12643"/>
    <cellStyle name="Normal 2 5" xfId="12644"/>
    <cellStyle name="Normal 2_29(d) - Gas extensions -tariffs" xfId="12645"/>
    <cellStyle name="Normal 20" xfId="12646"/>
    <cellStyle name="Normal 200" xfId="12647"/>
    <cellStyle name="Normal 201" xfId="12648"/>
    <cellStyle name="Normal 202" xfId="12649"/>
    <cellStyle name="Normal 203" xfId="12650"/>
    <cellStyle name="Normal 204" xfId="12651"/>
    <cellStyle name="Normal 205" xfId="12652"/>
    <cellStyle name="Normal 207" xfId="12653"/>
    <cellStyle name="Normal 208" xfId="12654"/>
    <cellStyle name="Normal 209" xfId="12655"/>
    <cellStyle name="Normal 210" xfId="12656"/>
    <cellStyle name="Normal 211" xfId="12657"/>
    <cellStyle name="Normal 212" xfId="12658"/>
    <cellStyle name="Normal 213" xfId="12659"/>
    <cellStyle name="Normal 214" xfId="12660"/>
    <cellStyle name="Normal 215" xfId="12661"/>
    <cellStyle name="Normal 216" xfId="12662"/>
    <cellStyle name="Normal 3" xfId="12663"/>
    <cellStyle name="Normal 3 2" xfId="12664"/>
    <cellStyle name="Normal 3 3" xfId="12665"/>
    <cellStyle name="Normal 3 4" xfId="12666"/>
    <cellStyle name="Normal 3 5" xfId="5"/>
    <cellStyle name="Normal 3_29(d) - Gas extensions -tariffs" xfId="12667"/>
    <cellStyle name="Normal 37" xfId="12668"/>
    <cellStyle name="Normal 38" xfId="12669"/>
    <cellStyle name="Normal 38 2" xfId="12670"/>
    <cellStyle name="Normal 38_29(d) - Gas extensions -tariffs" xfId="12671"/>
    <cellStyle name="Normal 39" xfId="12672"/>
    <cellStyle name="Normal 4" xfId="12673"/>
    <cellStyle name="Normal 4 2" xfId="12674"/>
    <cellStyle name="Normal 4 2 2" xfId="12675"/>
    <cellStyle name="Normal 4 3" xfId="12676"/>
    <cellStyle name="Normal 4 3 2" xfId="12677"/>
    <cellStyle name="Normal 4 4" xfId="6"/>
    <cellStyle name="Normal 4_29(d) - Gas extensions -tariffs" xfId="12678"/>
    <cellStyle name="Normal 40" xfId="12679"/>
    <cellStyle name="Normal 40 2" xfId="12680"/>
    <cellStyle name="Normal 40_29(d) - Gas extensions -tariffs" xfId="12681"/>
    <cellStyle name="Normal 5" xfId="12682"/>
    <cellStyle name="Normal 5 2" xfId="12683"/>
    <cellStyle name="Normal 6" xfId="12684"/>
    <cellStyle name="Normal 6 2" xfId="12685"/>
    <cellStyle name="Normal 7" xfId="12686"/>
    <cellStyle name="Normal 7 2" xfId="12687"/>
    <cellStyle name="Normal 7 2 2" xfId="12688"/>
    <cellStyle name="Normal 8" xfId="12689"/>
    <cellStyle name="Normal 8 2" xfId="12690"/>
    <cellStyle name="Normal 9" xfId="12691"/>
    <cellStyle name="Note 2" xfId="12692"/>
    <cellStyle name="Note 2 10" xfId="12693"/>
    <cellStyle name="Note 2 10 10" xfId="12694"/>
    <cellStyle name="Note 2 10 2" xfId="12695"/>
    <cellStyle name="Note 2 10 2 2" xfId="12696"/>
    <cellStyle name="Note 2 10 2 3" xfId="12697"/>
    <cellStyle name="Note 2 10 2 4" xfId="12698"/>
    <cellStyle name="Note 2 10 3" xfId="12699"/>
    <cellStyle name="Note 2 10 3 2" xfId="12700"/>
    <cellStyle name="Note 2 10 3 3" xfId="12701"/>
    <cellStyle name="Note 2 10 3 4" xfId="12702"/>
    <cellStyle name="Note 2 10 4" xfId="12703"/>
    <cellStyle name="Note 2 10 4 2" xfId="12704"/>
    <cellStyle name="Note 2 10 4 3" xfId="12705"/>
    <cellStyle name="Note 2 10 4 4" xfId="12706"/>
    <cellStyle name="Note 2 10 5" xfId="12707"/>
    <cellStyle name="Note 2 10 5 2" xfId="12708"/>
    <cellStyle name="Note 2 10 5 3" xfId="12709"/>
    <cellStyle name="Note 2 10 5 4" xfId="12710"/>
    <cellStyle name="Note 2 10 6" xfId="12711"/>
    <cellStyle name="Note 2 10 6 2" xfId="12712"/>
    <cellStyle name="Note 2 10 6 3" xfId="12713"/>
    <cellStyle name="Note 2 10 6 4" xfId="12714"/>
    <cellStyle name="Note 2 10 7" xfId="12715"/>
    <cellStyle name="Note 2 10 8" xfId="12716"/>
    <cellStyle name="Note 2 10 9" xfId="12717"/>
    <cellStyle name="Note 2 11" xfId="12718"/>
    <cellStyle name="Note 2 11 2" xfId="12719"/>
    <cellStyle name="Note 2 11 2 2" xfId="12720"/>
    <cellStyle name="Note 2 11 2 3" xfId="12721"/>
    <cellStyle name="Note 2 11 3" xfId="12722"/>
    <cellStyle name="Note 2 11 3 2" xfId="12723"/>
    <cellStyle name="Note 2 11 3 3" xfId="12724"/>
    <cellStyle name="Note 2 11 4" xfId="12725"/>
    <cellStyle name="Note 2 11 4 2" xfId="12726"/>
    <cellStyle name="Note 2 11 4 3" xfId="12727"/>
    <cellStyle name="Note 2 11 5" xfId="12728"/>
    <cellStyle name="Note 2 11 5 2" xfId="12729"/>
    <cellStyle name="Note 2 11 5 3" xfId="12730"/>
    <cellStyle name="Note 2 11 6" xfId="12731"/>
    <cellStyle name="Note 2 11 6 2" xfId="12732"/>
    <cellStyle name="Note 2 11 6 3" xfId="12733"/>
    <cellStyle name="Note 2 11 7" xfId="12734"/>
    <cellStyle name="Note 2 11 8" xfId="12735"/>
    <cellStyle name="Note 2 11 9" xfId="12736"/>
    <cellStyle name="Note 2 12" xfId="12737"/>
    <cellStyle name="Note 2 12 2" xfId="12738"/>
    <cellStyle name="Note 2 12 2 2" xfId="12739"/>
    <cellStyle name="Note 2 12 2 3" xfId="12740"/>
    <cellStyle name="Note 2 12 3" xfId="12741"/>
    <cellStyle name="Note 2 12 3 2" xfId="12742"/>
    <cellStyle name="Note 2 12 3 3" xfId="12743"/>
    <cellStyle name="Note 2 12 4" xfId="12744"/>
    <cellStyle name="Note 2 12 4 2" xfId="12745"/>
    <cellStyle name="Note 2 12 4 3" xfId="12746"/>
    <cellStyle name="Note 2 12 5" xfId="12747"/>
    <cellStyle name="Note 2 12 5 2" xfId="12748"/>
    <cellStyle name="Note 2 12 5 3" xfId="12749"/>
    <cellStyle name="Note 2 12 6" xfId="12750"/>
    <cellStyle name="Note 2 12 6 2" xfId="12751"/>
    <cellStyle name="Note 2 12 6 3" xfId="12752"/>
    <cellStyle name="Note 2 12 7" xfId="12753"/>
    <cellStyle name="Note 2 12 8" xfId="12754"/>
    <cellStyle name="Note 2 12 9" xfId="12755"/>
    <cellStyle name="Note 2 13" xfId="12756"/>
    <cellStyle name="Note 2 13 2" xfId="12757"/>
    <cellStyle name="Note 2 13 2 2" xfId="12758"/>
    <cellStyle name="Note 2 13 2 3" xfId="12759"/>
    <cellStyle name="Note 2 13 3" xfId="12760"/>
    <cellStyle name="Note 2 13 3 2" xfId="12761"/>
    <cellStyle name="Note 2 13 3 3" xfId="12762"/>
    <cellStyle name="Note 2 13 4" xfId="12763"/>
    <cellStyle name="Note 2 13 4 2" xfId="12764"/>
    <cellStyle name="Note 2 13 4 3" xfId="12765"/>
    <cellStyle name="Note 2 13 5" xfId="12766"/>
    <cellStyle name="Note 2 13 5 2" xfId="12767"/>
    <cellStyle name="Note 2 13 5 3" xfId="12768"/>
    <cellStyle name="Note 2 13 6" xfId="12769"/>
    <cellStyle name="Note 2 13 6 2" xfId="12770"/>
    <cellStyle name="Note 2 13 6 3" xfId="12771"/>
    <cellStyle name="Note 2 13 7" xfId="12772"/>
    <cellStyle name="Note 2 13 8" xfId="12773"/>
    <cellStyle name="Note 2 13 9" xfId="12774"/>
    <cellStyle name="Note 2 14" xfId="12775"/>
    <cellStyle name="Note 2 14 2" xfId="12776"/>
    <cellStyle name="Note 2 14 2 2" xfId="12777"/>
    <cellStyle name="Note 2 14 2 3" xfId="12778"/>
    <cellStyle name="Note 2 14 3" xfId="12779"/>
    <cellStyle name="Note 2 14 3 2" xfId="12780"/>
    <cellStyle name="Note 2 14 3 3" xfId="12781"/>
    <cellStyle name="Note 2 14 4" xfId="12782"/>
    <cellStyle name="Note 2 14 4 2" xfId="12783"/>
    <cellStyle name="Note 2 14 4 3" xfId="12784"/>
    <cellStyle name="Note 2 14 5" xfId="12785"/>
    <cellStyle name="Note 2 14 5 2" xfId="12786"/>
    <cellStyle name="Note 2 14 5 3" xfId="12787"/>
    <cellStyle name="Note 2 14 6" xfId="12788"/>
    <cellStyle name="Note 2 14 6 2" xfId="12789"/>
    <cellStyle name="Note 2 14 6 3" xfId="12790"/>
    <cellStyle name="Note 2 14 7" xfId="12791"/>
    <cellStyle name="Note 2 14 8" xfId="12792"/>
    <cellStyle name="Note 2 14 9" xfId="12793"/>
    <cellStyle name="Note 2 15" xfId="12794"/>
    <cellStyle name="Note 2 15 2" xfId="12795"/>
    <cellStyle name="Note 2 15 2 2" xfId="12796"/>
    <cellStyle name="Note 2 15 2 3" xfId="12797"/>
    <cellStyle name="Note 2 15 3" xfId="12798"/>
    <cellStyle name="Note 2 15 3 2" xfId="12799"/>
    <cellStyle name="Note 2 15 3 3" xfId="12800"/>
    <cellStyle name="Note 2 15 4" xfId="12801"/>
    <cellStyle name="Note 2 15 4 2" xfId="12802"/>
    <cellStyle name="Note 2 15 4 3" xfId="12803"/>
    <cellStyle name="Note 2 15 5" xfId="12804"/>
    <cellStyle name="Note 2 15 5 2" xfId="12805"/>
    <cellStyle name="Note 2 15 5 3" xfId="12806"/>
    <cellStyle name="Note 2 15 6" xfId="12807"/>
    <cellStyle name="Note 2 15 6 2" xfId="12808"/>
    <cellStyle name="Note 2 15 6 3" xfId="12809"/>
    <cellStyle name="Note 2 15 7" xfId="12810"/>
    <cellStyle name="Note 2 15 8" xfId="12811"/>
    <cellStyle name="Note 2 15 9" xfId="12812"/>
    <cellStyle name="Note 2 16" xfId="12813"/>
    <cellStyle name="Note 2 16 2" xfId="12814"/>
    <cellStyle name="Note 2 16 2 2" xfId="12815"/>
    <cellStyle name="Note 2 16 2 3" xfId="12816"/>
    <cellStyle name="Note 2 16 3" xfId="12817"/>
    <cellStyle name="Note 2 16 3 2" xfId="12818"/>
    <cellStyle name="Note 2 16 3 3" xfId="12819"/>
    <cellStyle name="Note 2 16 4" xfId="12820"/>
    <cellStyle name="Note 2 16 4 2" xfId="12821"/>
    <cellStyle name="Note 2 16 4 3" xfId="12822"/>
    <cellStyle name="Note 2 16 5" xfId="12823"/>
    <cellStyle name="Note 2 16 5 2" xfId="12824"/>
    <cellStyle name="Note 2 16 5 3" xfId="12825"/>
    <cellStyle name="Note 2 16 6" xfId="12826"/>
    <cellStyle name="Note 2 16 6 2" xfId="12827"/>
    <cellStyle name="Note 2 16 6 3" xfId="12828"/>
    <cellStyle name="Note 2 16 7" xfId="12829"/>
    <cellStyle name="Note 2 16 8" xfId="12830"/>
    <cellStyle name="Note 2 16 9" xfId="12831"/>
    <cellStyle name="Note 2 17" xfId="12832"/>
    <cellStyle name="Note 2 18" xfId="12833"/>
    <cellStyle name="Note 2 19" xfId="12834"/>
    <cellStyle name="Note 2 2" xfId="12835"/>
    <cellStyle name="Note 2 2 10" xfId="12836"/>
    <cellStyle name="Note 2 2 10 2" xfId="12837"/>
    <cellStyle name="Note 2 2 10 2 2" xfId="12838"/>
    <cellStyle name="Note 2 2 10 2 3" xfId="12839"/>
    <cellStyle name="Note 2 2 10 3" xfId="12840"/>
    <cellStyle name="Note 2 2 10 3 2" xfId="12841"/>
    <cellStyle name="Note 2 2 10 3 3" xfId="12842"/>
    <cellStyle name="Note 2 2 10 4" xfId="12843"/>
    <cellStyle name="Note 2 2 10 4 2" xfId="12844"/>
    <cellStyle name="Note 2 2 10 4 3" xfId="12845"/>
    <cellStyle name="Note 2 2 10 5" xfId="12846"/>
    <cellStyle name="Note 2 2 10 5 2" xfId="12847"/>
    <cellStyle name="Note 2 2 10 5 3" xfId="12848"/>
    <cellStyle name="Note 2 2 10 6" xfId="12849"/>
    <cellStyle name="Note 2 2 10 6 2" xfId="12850"/>
    <cellStyle name="Note 2 2 10 6 3" xfId="12851"/>
    <cellStyle name="Note 2 2 10 7" xfId="12852"/>
    <cellStyle name="Note 2 2 10 8" xfId="12853"/>
    <cellStyle name="Note 2 2 10 9" xfId="12854"/>
    <cellStyle name="Note 2 2 11" xfId="12855"/>
    <cellStyle name="Note 2 2 11 2" xfId="12856"/>
    <cellStyle name="Note 2 2 11 2 2" xfId="12857"/>
    <cellStyle name="Note 2 2 11 2 3" xfId="12858"/>
    <cellStyle name="Note 2 2 11 3" xfId="12859"/>
    <cellStyle name="Note 2 2 11 3 2" xfId="12860"/>
    <cellStyle name="Note 2 2 11 3 3" xfId="12861"/>
    <cellStyle name="Note 2 2 11 4" xfId="12862"/>
    <cellStyle name="Note 2 2 11 4 2" xfId="12863"/>
    <cellStyle name="Note 2 2 11 4 3" xfId="12864"/>
    <cellStyle name="Note 2 2 11 5" xfId="12865"/>
    <cellStyle name="Note 2 2 11 5 2" xfId="12866"/>
    <cellStyle name="Note 2 2 11 5 3" xfId="12867"/>
    <cellStyle name="Note 2 2 11 6" xfId="12868"/>
    <cellStyle name="Note 2 2 11 6 2" xfId="12869"/>
    <cellStyle name="Note 2 2 11 6 3" xfId="12870"/>
    <cellStyle name="Note 2 2 11 7" xfId="12871"/>
    <cellStyle name="Note 2 2 11 8" xfId="12872"/>
    <cellStyle name="Note 2 2 11 9" xfId="12873"/>
    <cellStyle name="Note 2 2 12" xfId="12874"/>
    <cellStyle name="Note 2 2 12 2" xfId="12875"/>
    <cellStyle name="Note 2 2 12 2 2" xfId="12876"/>
    <cellStyle name="Note 2 2 12 2 3" xfId="12877"/>
    <cellStyle name="Note 2 2 12 3" xfId="12878"/>
    <cellStyle name="Note 2 2 12 3 2" xfId="12879"/>
    <cellStyle name="Note 2 2 12 3 3" xfId="12880"/>
    <cellStyle name="Note 2 2 12 4" xfId="12881"/>
    <cellStyle name="Note 2 2 12 4 2" xfId="12882"/>
    <cellStyle name="Note 2 2 12 4 3" xfId="12883"/>
    <cellStyle name="Note 2 2 12 5" xfId="12884"/>
    <cellStyle name="Note 2 2 12 5 2" xfId="12885"/>
    <cellStyle name="Note 2 2 12 5 3" xfId="12886"/>
    <cellStyle name="Note 2 2 12 6" xfId="12887"/>
    <cellStyle name="Note 2 2 12 6 2" xfId="12888"/>
    <cellStyle name="Note 2 2 12 6 3" xfId="12889"/>
    <cellStyle name="Note 2 2 12 7" xfId="12890"/>
    <cellStyle name="Note 2 2 12 8" xfId="12891"/>
    <cellStyle name="Note 2 2 12 9" xfId="12892"/>
    <cellStyle name="Note 2 2 13" xfId="12893"/>
    <cellStyle name="Note 2 2 13 2" xfId="12894"/>
    <cellStyle name="Note 2 2 13 2 2" xfId="12895"/>
    <cellStyle name="Note 2 2 13 2 3" xfId="12896"/>
    <cellStyle name="Note 2 2 13 3" xfId="12897"/>
    <cellStyle name="Note 2 2 13 3 2" xfId="12898"/>
    <cellStyle name="Note 2 2 13 3 3" xfId="12899"/>
    <cellStyle name="Note 2 2 13 4" xfId="12900"/>
    <cellStyle name="Note 2 2 13 4 2" xfId="12901"/>
    <cellStyle name="Note 2 2 13 4 3" xfId="12902"/>
    <cellStyle name="Note 2 2 13 5" xfId="12903"/>
    <cellStyle name="Note 2 2 13 5 2" xfId="12904"/>
    <cellStyle name="Note 2 2 13 5 3" xfId="12905"/>
    <cellStyle name="Note 2 2 13 6" xfId="12906"/>
    <cellStyle name="Note 2 2 13 6 2" xfId="12907"/>
    <cellStyle name="Note 2 2 13 6 3" xfId="12908"/>
    <cellStyle name="Note 2 2 13 7" xfId="12909"/>
    <cellStyle name="Note 2 2 13 8" xfId="12910"/>
    <cellStyle name="Note 2 2 13 9" xfId="12911"/>
    <cellStyle name="Note 2 2 14" xfId="12912"/>
    <cellStyle name="Note 2 2 14 2" xfId="12913"/>
    <cellStyle name="Note 2 2 14 2 2" xfId="12914"/>
    <cellStyle name="Note 2 2 14 2 3" xfId="12915"/>
    <cellStyle name="Note 2 2 14 3" xfId="12916"/>
    <cellStyle name="Note 2 2 14 3 2" xfId="12917"/>
    <cellStyle name="Note 2 2 14 3 3" xfId="12918"/>
    <cellStyle name="Note 2 2 14 4" xfId="12919"/>
    <cellStyle name="Note 2 2 14 4 2" xfId="12920"/>
    <cellStyle name="Note 2 2 14 4 3" xfId="12921"/>
    <cellStyle name="Note 2 2 14 5" xfId="12922"/>
    <cellStyle name="Note 2 2 14 5 2" xfId="12923"/>
    <cellStyle name="Note 2 2 14 5 3" xfId="12924"/>
    <cellStyle name="Note 2 2 14 6" xfId="12925"/>
    <cellStyle name="Note 2 2 14 6 2" xfId="12926"/>
    <cellStyle name="Note 2 2 14 6 3" xfId="12927"/>
    <cellStyle name="Note 2 2 14 7" xfId="12928"/>
    <cellStyle name="Note 2 2 14 8" xfId="12929"/>
    <cellStyle name="Note 2 2 14 9" xfId="12930"/>
    <cellStyle name="Note 2 2 15" xfId="12931"/>
    <cellStyle name="Note 2 2 16" xfId="12932"/>
    <cellStyle name="Note 2 2 17" xfId="12933"/>
    <cellStyle name="Note 2 2 18" xfId="12934"/>
    <cellStyle name="Note 2 2 19" xfId="12935"/>
    <cellStyle name="Note 2 2 2" xfId="12936"/>
    <cellStyle name="Note 2 2 2 10" xfId="12937"/>
    <cellStyle name="Note 2 2 2 10 2" xfId="12938"/>
    <cellStyle name="Note 2 2 2 10 2 2" xfId="12939"/>
    <cellStyle name="Note 2 2 2 10 2 3" xfId="12940"/>
    <cellStyle name="Note 2 2 2 10 3" xfId="12941"/>
    <cellStyle name="Note 2 2 2 10 3 2" xfId="12942"/>
    <cellStyle name="Note 2 2 2 10 3 3" xfId="12943"/>
    <cellStyle name="Note 2 2 2 10 4" xfId="12944"/>
    <cellStyle name="Note 2 2 2 10 4 2" xfId="12945"/>
    <cellStyle name="Note 2 2 2 10 4 3" xfId="12946"/>
    <cellStyle name="Note 2 2 2 10 5" xfId="12947"/>
    <cellStyle name="Note 2 2 2 10 5 2" xfId="12948"/>
    <cellStyle name="Note 2 2 2 10 5 3" xfId="12949"/>
    <cellStyle name="Note 2 2 2 10 6" xfId="12950"/>
    <cellStyle name="Note 2 2 2 10 6 2" xfId="12951"/>
    <cellStyle name="Note 2 2 2 10 6 3" xfId="12952"/>
    <cellStyle name="Note 2 2 2 10 7" xfId="12953"/>
    <cellStyle name="Note 2 2 2 10 8" xfId="12954"/>
    <cellStyle name="Note 2 2 2 10 9" xfId="12955"/>
    <cellStyle name="Note 2 2 2 11" xfId="12956"/>
    <cellStyle name="Note 2 2 2 11 2" xfId="12957"/>
    <cellStyle name="Note 2 2 2 11 2 2" xfId="12958"/>
    <cellStyle name="Note 2 2 2 11 2 3" xfId="12959"/>
    <cellStyle name="Note 2 2 2 11 3" xfId="12960"/>
    <cellStyle name="Note 2 2 2 11 3 2" xfId="12961"/>
    <cellStyle name="Note 2 2 2 11 3 3" xfId="12962"/>
    <cellStyle name="Note 2 2 2 11 4" xfId="12963"/>
    <cellStyle name="Note 2 2 2 11 4 2" xfId="12964"/>
    <cellStyle name="Note 2 2 2 11 4 3" xfId="12965"/>
    <cellStyle name="Note 2 2 2 11 5" xfId="12966"/>
    <cellStyle name="Note 2 2 2 11 5 2" xfId="12967"/>
    <cellStyle name="Note 2 2 2 11 5 3" xfId="12968"/>
    <cellStyle name="Note 2 2 2 11 6" xfId="12969"/>
    <cellStyle name="Note 2 2 2 11 6 2" xfId="12970"/>
    <cellStyle name="Note 2 2 2 11 6 3" xfId="12971"/>
    <cellStyle name="Note 2 2 2 11 7" xfId="12972"/>
    <cellStyle name="Note 2 2 2 11 8" xfId="12973"/>
    <cellStyle name="Note 2 2 2 11 9" xfId="12974"/>
    <cellStyle name="Note 2 2 2 12" xfId="12975"/>
    <cellStyle name="Note 2 2 2 12 2" xfId="12976"/>
    <cellStyle name="Note 2 2 2 12 2 2" xfId="12977"/>
    <cellStyle name="Note 2 2 2 12 2 3" xfId="12978"/>
    <cellStyle name="Note 2 2 2 12 3" xfId="12979"/>
    <cellStyle name="Note 2 2 2 12 3 2" xfId="12980"/>
    <cellStyle name="Note 2 2 2 12 3 3" xfId="12981"/>
    <cellStyle name="Note 2 2 2 12 4" xfId="12982"/>
    <cellStyle name="Note 2 2 2 12 4 2" xfId="12983"/>
    <cellStyle name="Note 2 2 2 12 4 3" xfId="12984"/>
    <cellStyle name="Note 2 2 2 12 5" xfId="12985"/>
    <cellStyle name="Note 2 2 2 12 5 2" xfId="12986"/>
    <cellStyle name="Note 2 2 2 12 5 3" xfId="12987"/>
    <cellStyle name="Note 2 2 2 12 6" xfId="12988"/>
    <cellStyle name="Note 2 2 2 12 6 2" xfId="12989"/>
    <cellStyle name="Note 2 2 2 12 6 3" xfId="12990"/>
    <cellStyle name="Note 2 2 2 12 7" xfId="12991"/>
    <cellStyle name="Note 2 2 2 12 8" xfId="12992"/>
    <cellStyle name="Note 2 2 2 12 9" xfId="12993"/>
    <cellStyle name="Note 2 2 2 13" xfId="12994"/>
    <cellStyle name="Note 2 2 2 13 2" xfId="12995"/>
    <cellStyle name="Note 2 2 2 13 2 2" xfId="12996"/>
    <cellStyle name="Note 2 2 2 13 2 3" xfId="12997"/>
    <cellStyle name="Note 2 2 2 13 3" xfId="12998"/>
    <cellStyle name="Note 2 2 2 13 3 2" xfId="12999"/>
    <cellStyle name="Note 2 2 2 13 3 3" xfId="13000"/>
    <cellStyle name="Note 2 2 2 13 4" xfId="13001"/>
    <cellStyle name="Note 2 2 2 13 4 2" xfId="13002"/>
    <cellStyle name="Note 2 2 2 13 4 3" xfId="13003"/>
    <cellStyle name="Note 2 2 2 13 5" xfId="13004"/>
    <cellStyle name="Note 2 2 2 13 5 2" xfId="13005"/>
    <cellStyle name="Note 2 2 2 13 5 3" xfId="13006"/>
    <cellStyle name="Note 2 2 2 13 6" xfId="13007"/>
    <cellStyle name="Note 2 2 2 13 6 2" xfId="13008"/>
    <cellStyle name="Note 2 2 2 13 6 3" xfId="13009"/>
    <cellStyle name="Note 2 2 2 13 7" xfId="13010"/>
    <cellStyle name="Note 2 2 2 13 8" xfId="13011"/>
    <cellStyle name="Note 2 2 2 13 9" xfId="13012"/>
    <cellStyle name="Note 2 2 2 14" xfId="13013"/>
    <cellStyle name="Note 2 2 2 15" xfId="13014"/>
    <cellStyle name="Note 2 2 2 16" xfId="13015"/>
    <cellStyle name="Note 2 2 2 17" xfId="13016"/>
    <cellStyle name="Note 2 2 2 18" xfId="13017"/>
    <cellStyle name="Note 2 2 2 19" xfId="13018"/>
    <cellStyle name="Note 2 2 2 2" xfId="13019"/>
    <cellStyle name="Note 2 2 2 2 10" xfId="13020"/>
    <cellStyle name="Note 2 2 2 2 10 2" xfId="13021"/>
    <cellStyle name="Note 2 2 2 2 10 2 2" xfId="13022"/>
    <cellStyle name="Note 2 2 2 2 10 2 3" xfId="13023"/>
    <cellStyle name="Note 2 2 2 2 10 3" xfId="13024"/>
    <cellStyle name="Note 2 2 2 2 10 3 2" xfId="13025"/>
    <cellStyle name="Note 2 2 2 2 10 3 3" xfId="13026"/>
    <cellStyle name="Note 2 2 2 2 10 4" xfId="13027"/>
    <cellStyle name="Note 2 2 2 2 10 4 2" xfId="13028"/>
    <cellStyle name="Note 2 2 2 2 10 4 3" xfId="13029"/>
    <cellStyle name="Note 2 2 2 2 10 5" xfId="13030"/>
    <cellStyle name="Note 2 2 2 2 10 5 2" xfId="13031"/>
    <cellStyle name="Note 2 2 2 2 10 5 3" xfId="13032"/>
    <cellStyle name="Note 2 2 2 2 10 6" xfId="13033"/>
    <cellStyle name="Note 2 2 2 2 10 6 2" xfId="13034"/>
    <cellStyle name="Note 2 2 2 2 10 6 3" xfId="13035"/>
    <cellStyle name="Note 2 2 2 2 10 7" xfId="13036"/>
    <cellStyle name="Note 2 2 2 2 10 8" xfId="13037"/>
    <cellStyle name="Note 2 2 2 2 11" xfId="13038"/>
    <cellStyle name="Note 2 2 2 2 11 2" xfId="13039"/>
    <cellStyle name="Note 2 2 2 2 11 2 2" xfId="13040"/>
    <cellStyle name="Note 2 2 2 2 11 2 3" xfId="13041"/>
    <cellStyle name="Note 2 2 2 2 11 3" xfId="13042"/>
    <cellStyle name="Note 2 2 2 2 11 3 2" xfId="13043"/>
    <cellStyle name="Note 2 2 2 2 11 3 3" xfId="13044"/>
    <cellStyle name="Note 2 2 2 2 11 4" xfId="13045"/>
    <cellStyle name="Note 2 2 2 2 11 4 2" xfId="13046"/>
    <cellStyle name="Note 2 2 2 2 11 4 3" xfId="13047"/>
    <cellStyle name="Note 2 2 2 2 11 5" xfId="13048"/>
    <cellStyle name="Note 2 2 2 2 11 5 2" xfId="13049"/>
    <cellStyle name="Note 2 2 2 2 11 5 3" xfId="13050"/>
    <cellStyle name="Note 2 2 2 2 11 6" xfId="13051"/>
    <cellStyle name="Note 2 2 2 2 11 6 2" xfId="13052"/>
    <cellStyle name="Note 2 2 2 2 11 6 3" xfId="13053"/>
    <cellStyle name="Note 2 2 2 2 11 7" xfId="13054"/>
    <cellStyle name="Note 2 2 2 2 11 8" xfId="13055"/>
    <cellStyle name="Note 2 2 2 2 12" xfId="13056"/>
    <cellStyle name="Note 2 2 2 2 12 2" xfId="13057"/>
    <cellStyle name="Note 2 2 2 2 12 2 2" xfId="13058"/>
    <cellStyle name="Note 2 2 2 2 12 2 3" xfId="13059"/>
    <cellStyle name="Note 2 2 2 2 12 3" xfId="13060"/>
    <cellStyle name="Note 2 2 2 2 12 3 2" xfId="13061"/>
    <cellStyle name="Note 2 2 2 2 12 3 3" xfId="13062"/>
    <cellStyle name="Note 2 2 2 2 12 4" xfId="13063"/>
    <cellStyle name="Note 2 2 2 2 12 4 2" xfId="13064"/>
    <cellStyle name="Note 2 2 2 2 12 4 3" xfId="13065"/>
    <cellStyle name="Note 2 2 2 2 12 5" xfId="13066"/>
    <cellStyle name="Note 2 2 2 2 12 5 2" xfId="13067"/>
    <cellStyle name="Note 2 2 2 2 12 5 3" xfId="13068"/>
    <cellStyle name="Note 2 2 2 2 12 6" xfId="13069"/>
    <cellStyle name="Note 2 2 2 2 12 6 2" xfId="13070"/>
    <cellStyle name="Note 2 2 2 2 12 6 3" xfId="13071"/>
    <cellStyle name="Note 2 2 2 2 12 7" xfId="13072"/>
    <cellStyle name="Note 2 2 2 2 12 8" xfId="13073"/>
    <cellStyle name="Note 2 2 2 2 13" xfId="13074"/>
    <cellStyle name="Note 2 2 2 2 13 2" xfId="13075"/>
    <cellStyle name="Note 2 2 2 2 13 2 2" xfId="13076"/>
    <cellStyle name="Note 2 2 2 2 13 2 3" xfId="13077"/>
    <cellStyle name="Note 2 2 2 2 13 3" xfId="13078"/>
    <cellStyle name="Note 2 2 2 2 13 3 2" xfId="13079"/>
    <cellStyle name="Note 2 2 2 2 13 3 3" xfId="13080"/>
    <cellStyle name="Note 2 2 2 2 13 4" xfId="13081"/>
    <cellStyle name="Note 2 2 2 2 13 4 2" xfId="13082"/>
    <cellStyle name="Note 2 2 2 2 13 4 3" xfId="13083"/>
    <cellStyle name="Note 2 2 2 2 13 5" xfId="13084"/>
    <cellStyle name="Note 2 2 2 2 13 5 2" xfId="13085"/>
    <cellStyle name="Note 2 2 2 2 13 5 3" xfId="13086"/>
    <cellStyle name="Note 2 2 2 2 13 6" xfId="13087"/>
    <cellStyle name="Note 2 2 2 2 13 6 2" xfId="13088"/>
    <cellStyle name="Note 2 2 2 2 13 6 3" xfId="13089"/>
    <cellStyle name="Note 2 2 2 2 13 7" xfId="13090"/>
    <cellStyle name="Note 2 2 2 2 13 8" xfId="13091"/>
    <cellStyle name="Note 2 2 2 2 14" xfId="13092"/>
    <cellStyle name="Note 2 2 2 2 14 2" xfId="13093"/>
    <cellStyle name="Note 2 2 2 2 14 2 2" xfId="13094"/>
    <cellStyle name="Note 2 2 2 2 14 2 3" xfId="13095"/>
    <cellStyle name="Note 2 2 2 2 14 3" xfId="13096"/>
    <cellStyle name="Note 2 2 2 2 14 3 2" xfId="13097"/>
    <cellStyle name="Note 2 2 2 2 14 3 3" xfId="13098"/>
    <cellStyle name="Note 2 2 2 2 14 4" xfId="13099"/>
    <cellStyle name="Note 2 2 2 2 14 4 2" xfId="13100"/>
    <cellStyle name="Note 2 2 2 2 14 4 3" xfId="13101"/>
    <cellStyle name="Note 2 2 2 2 14 5" xfId="13102"/>
    <cellStyle name="Note 2 2 2 2 14 5 2" xfId="13103"/>
    <cellStyle name="Note 2 2 2 2 14 5 3" xfId="13104"/>
    <cellStyle name="Note 2 2 2 2 14 6" xfId="13105"/>
    <cellStyle name="Note 2 2 2 2 14 6 2" xfId="13106"/>
    <cellStyle name="Note 2 2 2 2 14 6 3" xfId="13107"/>
    <cellStyle name="Note 2 2 2 2 14 7" xfId="13108"/>
    <cellStyle name="Note 2 2 2 2 14 8" xfId="13109"/>
    <cellStyle name="Note 2 2 2 2 15" xfId="13110"/>
    <cellStyle name="Note 2 2 2 2 15 2" xfId="13111"/>
    <cellStyle name="Note 2 2 2 2 15 2 2" xfId="13112"/>
    <cellStyle name="Note 2 2 2 2 15 2 3" xfId="13113"/>
    <cellStyle name="Note 2 2 2 2 15 3" xfId="13114"/>
    <cellStyle name="Note 2 2 2 2 15 3 2" xfId="13115"/>
    <cellStyle name="Note 2 2 2 2 15 3 3" xfId="13116"/>
    <cellStyle name="Note 2 2 2 2 15 4" xfId="13117"/>
    <cellStyle name="Note 2 2 2 2 15 4 2" xfId="13118"/>
    <cellStyle name="Note 2 2 2 2 15 4 3" xfId="13119"/>
    <cellStyle name="Note 2 2 2 2 15 5" xfId="13120"/>
    <cellStyle name="Note 2 2 2 2 15 5 2" xfId="13121"/>
    <cellStyle name="Note 2 2 2 2 15 5 3" xfId="13122"/>
    <cellStyle name="Note 2 2 2 2 15 6" xfId="13123"/>
    <cellStyle name="Note 2 2 2 2 15 6 2" xfId="13124"/>
    <cellStyle name="Note 2 2 2 2 15 6 3" xfId="13125"/>
    <cellStyle name="Note 2 2 2 2 15 7" xfId="13126"/>
    <cellStyle name="Note 2 2 2 2 15 8" xfId="13127"/>
    <cellStyle name="Note 2 2 2 2 16" xfId="13128"/>
    <cellStyle name="Note 2 2 2 2 2" xfId="13129"/>
    <cellStyle name="Note 2 2 2 2 2 2" xfId="13130"/>
    <cellStyle name="Note 2 2 2 2 2 2 2" xfId="13131"/>
    <cellStyle name="Note 2 2 2 2 2 2 3" xfId="13132"/>
    <cellStyle name="Note 2 2 2 2 2 3" xfId="13133"/>
    <cellStyle name="Note 2 2 2 2 2 3 2" xfId="13134"/>
    <cellStyle name="Note 2 2 2 2 2 3 3" xfId="13135"/>
    <cellStyle name="Note 2 2 2 2 2 4" xfId="13136"/>
    <cellStyle name="Note 2 2 2 2 2 4 2" xfId="13137"/>
    <cellStyle name="Note 2 2 2 2 2 4 3" xfId="13138"/>
    <cellStyle name="Note 2 2 2 2 2 5" xfId="13139"/>
    <cellStyle name="Note 2 2 2 2 2 5 2" xfId="13140"/>
    <cellStyle name="Note 2 2 2 2 2 5 3" xfId="13141"/>
    <cellStyle name="Note 2 2 2 2 2 6" xfId="13142"/>
    <cellStyle name="Note 2 2 2 2 2 6 2" xfId="13143"/>
    <cellStyle name="Note 2 2 2 2 2 6 3" xfId="13144"/>
    <cellStyle name="Note 2 2 2 2 2 7" xfId="13145"/>
    <cellStyle name="Note 2 2 2 2 2 8" xfId="13146"/>
    <cellStyle name="Note 2 2 2 2 2 9" xfId="13147"/>
    <cellStyle name="Note 2 2 2 2 3" xfId="13148"/>
    <cellStyle name="Note 2 2 2 2 3 2" xfId="13149"/>
    <cellStyle name="Note 2 2 2 2 3 2 2" xfId="13150"/>
    <cellStyle name="Note 2 2 2 2 3 2 3" xfId="13151"/>
    <cellStyle name="Note 2 2 2 2 3 3" xfId="13152"/>
    <cellStyle name="Note 2 2 2 2 3 3 2" xfId="13153"/>
    <cellStyle name="Note 2 2 2 2 3 3 3" xfId="13154"/>
    <cellStyle name="Note 2 2 2 2 3 4" xfId="13155"/>
    <cellStyle name="Note 2 2 2 2 3 4 2" xfId="13156"/>
    <cellStyle name="Note 2 2 2 2 3 4 3" xfId="13157"/>
    <cellStyle name="Note 2 2 2 2 3 5" xfId="13158"/>
    <cellStyle name="Note 2 2 2 2 3 5 2" xfId="13159"/>
    <cellStyle name="Note 2 2 2 2 3 5 3" xfId="13160"/>
    <cellStyle name="Note 2 2 2 2 3 6" xfId="13161"/>
    <cellStyle name="Note 2 2 2 2 3 6 2" xfId="13162"/>
    <cellStyle name="Note 2 2 2 2 3 6 3" xfId="13163"/>
    <cellStyle name="Note 2 2 2 2 3 7" xfId="13164"/>
    <cellStyle name="Note 2 2 2 2 3 8" xfId="13165"/>
    <cellStyle name="Note 2 2 2 2 3 9" xfId="13166"/>
    <cellStyle name="Note 2 2 2 2 4" xfId="13167"/>
    <cellStyle name="Note 2 2 2 2 4 2" xfId="13168"/>
    <cellStyle name="Note 2 2 2 2 4 2 2" xfId="13169"/>
    <cellStyle name="Note 2 2 2 2 4 2 3" xfId="13170"/>
    <cellStyle name="Note 2 2 2 2 4 3" xfId="13171"/>
    <cellStyle name="Note 2 2 2 2 4 3 2" xfId="13172"/>
    <cellStyle name="Note 2 2 2 2 4 3 3" xfId="13173"/>
    <cellStyle name="Note 2 2 2 2 4 4" xfId="13174"/>
    <cellStyle name="Note 2 2 2 2 4 4 2" xfId="13175"/>
    <cellStyle name="Note 2 2 2 2 4 4 3" xfId="13176"/>
    <cellStyle name="Note 2 2 2 2 4 5" xfId="13177"/>
    <cellStyle name="Note 2 2 2 2 4 5 2" xfId="13178"/>
    <cellStyle name="Note 2 2 2 2 4 5 3" xfId="13179"/>
    <cellStyle name="Note 2 2 2 2 4 6" xfId="13180"/>
    <cellStyle name="Note 2 2 2 2 4 6 2" xfId="13181"/>
    <cellStyle name="Note 2 2 2 2 4 6 3" xfId="13182"/>
    <cellStyle name="Note 2 2 2 2 4 7" xfId="13183"/>
    <cellStyle name="Note 2 2 2 2 4 8" xfId="13184"/>
    <cellStyle name="Note 2 2 2 2 4 9" xfId="13185"/>
    <cellStyle name="Note 2 2 2 2 5" xfId="13186"/>
    <cellStyle name="Note 2 2 2 2 5 2" xfId="13187"/>
    <cellStyle name="Note 2 2 2 2 5 2 2" xfId="13188"/>
    <cellStyle name="Note 2 2 2 2 5 2 3" xfId="13189"/>
    <cellStyle name="Note 2 2 2 2 5 3" xfId="13190"/>
    <cellStyle name="Note 2 2 2 2 5 3 2" xfId="13191"/>
    <cellStyle name="Note 2 2 2 2 5 3 3" xfId="13192"/>
    <cellStyle name="Note 2 2 2 2 5 4" xfId="13193"/>
    <cellStyle name="Note 2 2 2 2 5 4 2" xfId="13194"/>
    <cellStyle name="Note 2 2 2 2 5 4 3" xfId="13195"/>
    <cellStyle name="Note 2 2 2 2 5 5" xfId="13196"/>
    <cellStyle name="Note 2 2 2 2 5 5 2" xfId="13197"/>
    <cellStyle name="Note 2 2 2 2 5 5 3" xfId="13198"/>
    <cellStyle name="Note 2 2 2 2 5 6" xfId="13199"/>
    <cellStyle name="Note 2 2 2 2 5 6 2" xfId="13200"/>
    <cellStyle name="Note 2 2 2 2 5 6 3" xfId="13201"/>
    <cellStyle name="Note 2 2 2 2 5 7" xfId="13202"/>
    <cellStyle name="Note 2 2 2 2 5 8" xfId="13203"/>
    <cellStyle name="Note 2 2 2 2 5 9" xfId="13204"/>
    <cellStyle name="Note 2 2 2 2 6" xfId="13205"/>
    <cellStyle name="Note 2 2 2 2 6 2" xfId="13206"/>
    <cellStyle name="Note 2 2 2 2 6 2 2" xfId="13207"/>
    <cellStyle name="Note 2 2 2 2 6 2 3" xfId="13208"/>
    <cellStyle name="Note 2 2 2 2 6 3" xfId="13209"/>
    <cellStyle name="Note 2 2 2 2 6 3 2" xfId="13210"/>
    <cellStyle name="Note 2 2 2 2 6 3 3" xfId="13211"/>
    <cellStyle name="Note 2 2 2 2 6 4" xfId="13212"/>
    <cellStyle name="Note 2 2 2 2 6 4 2" xfId="13213"/>
    <cellStyle name="Note 2 2 2 2 6 4 3" xfId="13214"/>
    <cellStyle name="Note 2 2 2 2 6 5" xfId="13215"/>
    <cellStyle name="Note 2 2 2 2 6 5 2" xfId="13216"/>
    <cellStyle name="Note 2 2 2 2 6 5 3" xfId="13217"/>
    <cellStyle name="Note 2 2 2 2 6 6" xfId="13218"/>
    <cellStyle name="Note 2 2 2 2 6 6 2" xfId="13219"/>
    <cellStyle name="Note 2 2 2 2 6 6 3" xfId="13220"/>
    <cellStyle name="Note 2 2 2 2 6 7" xfId="13221"/>
    <cellStyle name="Note 2 2 2 2 6 8" xfId="13222"/>
    <cellStyle name="Note 2 2 2 2 6 9" xfId="13223"/>
    <cellStyle name="Note 2 2 2 2 7" xfId="13224"/>
    <cellStyle name="Note 2 2 2 2 7 2" xfId="13225"/>
    <cellStyle name="Note 2 2 2 2 7 2 2" xfId="13226"/>
    <cellStyle name="Note 2 2 2 2 7 2 3" xfId="13227"/>
    <cellStyle name="Note 2 2 2 2 7 3" xfId="13228"/>
    <cellStyle name="Note 2 2 2 2 7 3 2" xfId="13229"/>
    <cellStyle name="Note 2 2 2 2 7 3 3" xfId="13230"/>
    <cellStyle name="Note 2 2 2 2 7 4" xfId="13231"/>
    <cellStyle name="Note 2 2 2 2 7 4 2" xfId="13232"/>
    <cellStyle name="Note 2 2 2 2 7 4 3" xfId="13233"/>
    <cellStyle name="Note 2 2 2 2 7 5" xfId="13234"/>
    <cellStyle name="Note 2 2 2 2 7 5 2" xfId="13235"/>
    <cellStyle name="Note 2 2 2 2 7 5 3" xfId="13236"/>
    <cellStyle name="Note 2 2 2 2 7 6" xfId="13237"/>
    <cellStyle name="Note 2 2 2 2 7 6 2" xfId="13238"/>
    <cellStyle name="Note 2 2 2 2 7 6 3" xfId="13239"/>
    <cellStyle name="Note 2 2 2 2 7 7" xfId="13240"/>
    <cellStyle name="Note 2 2 2 2 7 8" xfId="13241"/>
    <cellStyle name="Note 2 2 2 2 7 9" xfId="13242"/>
    <cellStyle name="Note 2 2 2 2 8" xfId="13243"/>
    <cellStyle name="Note 2 2 2 2 8 2" xfId="13244"/>
    <cellStyle name="Note 2 2 2 2 8 2 2" xfId="13245"/>
    <cellStyle name="Note 2 2 2 2 8 2 3" xfId="13246"/>
    <cellStyle name="Note 2 2 2 2 8 3" xfId="13247"/>
    <cellStyle name="Note 2 2 2 2 8 3 2" xfId="13248"/>
    <cellStyle name="Note 2 2 2 2 8 3 3" xfId="13249"/>
    <cellStyle name="Note 2 2 2 2 8 4" xfId="13250"/>
    <cellStyle name="Note 2 2 2 2 8 4 2" xfId="13251"/>
    <cellStyle name="Note 2 2 2 2 8 4 3" xfId="13252"/>
    <cellStyle name="Note 2 2 2 2 8 5" xfId="13253"/>
    <cellStyle name="Note 2 2 2 2 8 5 2" xfId="13254"/>
    <cellStyle name="Note 2 2 2 2 8 5 3" xfId="13255"/>
    <cellStyle name="Note 2 2 2 2 8 6" xfId="13256"/>
    <cellStyle name="Note 2 2 2 2 8 6 2" xfId="13257"/>
    <cellStyle name="Note 2 2 2 2 8 6 3" xfId="13258"/>
    <cellStyle name="Note 2 2 2 2 8 7" xfId="13259"/>
    <cellStyle name="Note 2 2 2 2 8 8" xfId="13260"/>
    <cellStyle name="Note 2 2 2 2 8 9" xfId="13261"/>
    <cellStyle name="Note 2 2 2 2 9" xfId="13262"/>
    <cellStyle name="Note 2 2 2 2 9 2" xfId="13263"/>
    <cellStyle name="Note 2 2 2 2 9 2 2" xfId="13264"/>
    <cellStyle name="Note 2 2 2 2 9 2 3" xfId="13265"/>
    <cellStyle name="Note 2 2 2 2 9 3" xfId="13266"/>
    <cellStyle name="Note 2 2 2 2 9 3 2" xfId="13267"/>
    <cellStyle name="Note 2 2 2 2 9 3 3" xfId="13268"/>
    <cellStyle name="Note 2 2 2 2 9 4" xfId="13269"/>
    <cellStyle name="Note 2 2 2 2 9 4 2" xfId="13270"/>
    <cellStyle name="Note 2 2 2 2 9 4 3" xfId="13271"/>
    <cellStyle name="Note 2 2 2 2 9 5" xfId="13272"/>
    <cellStyle name="Note 2 2 2 2 9 5 2" xfId="13273"/>
    <cellStyle name="Note 2 2 2 2 9 5 3" xfId="13274"/>
    <cellStyle name="Note 2 2 2 2 9 6" xfId="13275"/>
    <cellStyle name="Note 2 2 2 2 9 6 2" xfId="13276"/>
    <cellStyle name="Note 2 2 2 2 9 6 3" xfId="13277"/>
    <cellStyle name="Note 2 2 2 2 9 7" xfId="13278"/>
    <cellStyle name="Note 2 2 2 2 9 8" xfId="13279"/>
    <cellStyle name="Note 2 2 2 3" xfId="13280"/>
    <cellStyle name="Note 2 2 2 3 10" xfId="13281"/>
    <cellStyle name="Note 2 2 2 3 10 2" xfId="13282"/>
    <cellStyle name="Note 2 2 2 3 10 2 2" xfId="13283"/>
    <cellStyle name="Note 2 2 2 3 10 2 3" xfId="13284"/>
    <cellStyle name="Note 2 2 2 3 10 3" xfId="13285"/>
    <cellStyle name="Note 2 2 2 3 10 3 2" xfId="13286"/>
    <cellStyle name="Note 2 2 2 3 10 3 3" xfId="13287"/>
    <cellStyle name="Note 2 2 2 3 10 4" xfId="13288"/>
    <cellStyle name="Note 2 2 2 3 10 4 2" xfId="13289"/>
    <cellStyle name="Note 2 2 2 3 10 4 3" xfId="13290"/>
    <cellStyle name="Note 2 2 2 3 10 5" xfId="13291"/>
    <cellStyle name="Note 2 2 2 3 10 5 2" xfId="13292"/>
    <cellStyle name="Note 2 2 2 3 10 5 3" xfId="13293"/>
    <cellStyle name="Note 2 2 2 3 10 6" xfId="13294"/>
    <cellStyle name="Note 2 2 2 3 10 6 2" xfId="13295"/>
    <cellStyle name="Note 2 2 2 3 10 6 3" xfId="13296"/>
    <cellStyle name="Note 2 2 2 3 10 7" xfId="13297"/>
    <cellStyle name="Note 2 2 2 3 10 8" xfId="13298"/>
    <cellStyle name="Note 2 2 2 3 11" xfId="13299"/>
    <cellStyle name="Note 2 2 2 3 11 2" xfId="13300"/>
    <cellStyle name="Note 2 2 2 3 11 2 2" xfId="13301"/>
    <cellStyle name="Note 2 2 2 3 11 2 3" xfId="13302"/>
    <cellStyle name="Note 2 2 2 3 11 3" xfId="13303"/>
    <cellStyle name="Note 2 2 2 3 11 3 2" xfId="13304"/>
    <cellStyle name="Note 2 2 2 3 11 3 3" xfId="13305"/>
    <cellStyle name="Note 2 2 2 3 11 4" xfId="13306"/>
    <cellStyle name="Note 2 2 2 3 11 4 2" xfId="13307"/>
    <cellStyle name="Note 2 2 2 3 11 4 3" xfId="13308"/>
    <cellStyle name="Note 2 2 2 3 11 5" xfId="13309"/>
    <cellStyle name="Note 2 2 2 3 11 5 2" xfId="13310"/>
    <cellStyle name="Note 2 2 2 3 11 5 3" xfId="13311"/>
    <cellStyle name="Note 2 2 2 3 11 6" xfId="13312"/>
    <cellStyle name="Note 2 2 2 3 11 6 2" xfId="13313"/>
    <cellStyle name="Note 2 2 2 3 11 6 3" xfId="13314"/>
    <cellStyle name="Note 2 2 2 3 11 7" xfId="13315"/>
    <cellStyle name="Note 2 2 2 3 11 8" xfId="13316"/>
    <cellStyle name="Note 2 2 2 3 12" xfId="13317"/>
    <cellStyle name="Note 2 2 2 3 12 2" xfId="13318"/>
    <cellStyle name="Note 2 2 2 3 12 2 2" xfId="13319"/>
    <cellStyle name="Note 2 2 2 3 12 2 3" xfId="13320"/>
    <cellStyle name="Note 2 2 2 3 12 3" xfId="13321"/>
    <cellStyle name="Note 2 2 2 3 12 3 2" xfId="13322"/>
    <cellStyle name="Note 2 2 2 3 12 3 3" xfId="13323"/>
    <cellStyle name="Note 2 2 2 3 12 4" xfId="13324"/>
    <cellStyle name="Note 2 2 2 3 12 4 2" xfId="13325"/>
    <cellStyle name="Note 2 2 2 3 12 4 3" xfId="13326"/>
    <cellStyle name="Note 2 2 2 3 12 5" xfId="13327"/>
    <cellStyle name="Note 2 2 2 3 12 5 2" xfId="13328"/>
    <cellStyle name="Note 2 2 2 3 12 5 3" xfId="13329"/>
    <cellStyle name="Note 2 2 2 3 12 6" xfId="13330"/>
    <cellStyle name="Note 2 2 2 3 12 6 2" xfId="13331"/>
    <cellStyle name="Note 2 2 2 3 12 6 3" xfId="13332"/>
    <cellStyle name="Note 2 2 2 3 12 7" xfId="13333"/>
    <cellStyle name="Note 2 2 2 3 12 8" xfId="13334"/>
    <cellStyle name="Note 2 2 2 3 13" xfId="13335"/>
    <cellStyle name="Note 2 2 2 3 13 2" xfId="13336"/>
    <cellStyle name="Note 2 2 2 3 13 2 2" xfId="13337"/>
    <cellStyle name="Note 2 2 2 3 13 2 3" xfId="13338"/>
    <cellStyle name="Note 2 2 2 3 13 3" xfId="13339"/>
    <cellStyle name="Note 2 2 2 3 13 3 2" xfId="13340"/>
    <cellStyle name="Note 2 2 2 3 13 3 3" xfId="13341"/>
    <cellStyle name="Note 2 2 2 3 13 4" xfId="13342"/>
    <cellStyle name="Note 2 2 2 3 13 4 2" xfId="13343"/>
    <cellStyle name="Note 2 2 2 3 13 4 3" xfId="13344"/>
    <cellStyle name="Note 2 2 2 3 13 5" xfId="13345"/>
    <cellStyle name="Note 2 2 2 3 13 5 2" xfId="13346"/>
    <cellStyle name="Note 2 2 2 3 13 5 3" xfId="13347"/>
    <cellStyle name="Note 2 2 2 3 13 6" xfId="13348"/>
    <cellStyle name="Note 2 2 2 3 13 6 2" xfId="13349"/>
    <cellStyle name="Note 2 2 2 3 13 6 3" xfId="13350"/>
    <cellStyle name="Note 2 2 2 3 13 7" xfId="13351"/>
    <cellStyle name="Note 2 2 2 3 13 8" xfId="13352"/>
    <cellStyle name="Note 2 2 2 3 14" xfId="13353"/>
    <cellStyle name="Note 2 2 2 3 14 2" xfId="13354"/>
    <cellStyle name="Note 2 2 2 3 14 2 2" xfId="13355"/>
    <cellStyle name="Note 2 2 2 3 14 2 3" xfId="13356"/>
    <cellStyle name="Note 2 2 2 3 14 3" xfId="13357"/>
    <cellStyle name="Note 2 2 2 3 14 3 2" xfId="13358"/>
    <cellStyle name="Note 2 2 2 3 14 3 3" xfId="13359"/>
    <cellStyle name="Note 2 2 2 3 14 4" xfId="13360"/>
    <cellStyle name="Note 2 2 2 3 14 4 2" xfId="13361"/>
    <cellStyle name="Note 2 2 2 3 14 4 3" xfId="13362"/>
    <cellStyle name="Note 2 2 2 3 14 5" xfId="13363"/>
    <cellStyle name="Note 2 2 2 3 14 5 2" xfId="13364"/>
    <cellStyle name="Note 2 2 2 3 14 5 3" xfId="13365"/>
    <cellStyle name="Note 2 2 2 3 14 6" xfId="13366"/>
    <cellStyle name="Note 2 2 2 3 14 6 2" xfId="13367"/>
    <cellStyle name="Note 2 2 2 3 14 6 3" xfId="13368"/>
    <cellStyle name="Note 2 2 2 3 14 7" xfId="13369"/>
    <cellStyle name="Note 2 2 2 3 14 8" xfId="13370"/>
    <cellStyle name="Note 2 2 2 3 15" xfId="13371"/>
    <cellStyle name="Note 2 2 2 3 15 2" xfId="13372"/>
    <cellStyle name="Note 2 2 2 3 15 2 2" xfId="13373"/>
    <cellStyle name="Note 2 2 2 3 15 2 3" xfId="13374"/>
    <cellStyle name="Note 2 2 2 3 15 3" xfId="13375"/>
    <cellStyle name="Note 2 2 2 3 15 3 2" xfId="13376"/>
    <cellStyle name="Note 2 2 2 3 15 3 3" xfId="13377"/>
    <cellStyle name="Note 2 2 2 3 15 4" xfId="13378"/>
    <cellStyle name="Note 2 2 2 3 15 4 2" xfId="13379"/>
    <cellStyle name="Note 2 2 2 3 15 4 3" xfId="13380"/>
    <cellStyle name="Note 2 2 2 3 15 5" xfId="13381"/>
    <cellStyle name="Note 2 2 2 3 15 5 2" xfId="13382"/>
    <cellStyle name="Note 2 2 2 3 15 5 3" xfId="13383"/>
    <cellStyle name="Note 2 2 2 3 15 6" xfId="13384"/>
    <cellStyle name="Note 2 2 2 3 15 6 2" xfId="13385"/>
    <cellStyle name="Note 2 2 2 3 15 6 3" xfId="13386"/>
    <cellStyle name="Note 2 2 2 3 15 7" xfId="13387"/>
    <cellStyle name="Note 2 2 2 3 15 8" xfId="13388"/>
    <cellStyle name="Note 2 2 2 3 16" xfId="13389"/>
    <cellStyle name="Note 2 2 2 3 2" xfId="13390"/>
    <cellStyle name="Note 2 2 2 3 2 2" xfId="13391"/>
    <cellStyle name="Note 2 2 2 3 2 2 2" xfId="13392"/>
    <cellStyle name="Note 2 2 2 3 2 2 3" xfId="13393"/>
    <cellStyle name="Note 2 2 2 3 2 3" xfId="13394"/>
    <cellStyle name="Note 2 2 2 3 2 3 2" xfId="13395"/>
    <cellStyle name="Note 2 2 2 3 2 3 3" xfId="13396"/>
    <cellStyle name="Note 2 2 2 3 2 4" xfId="13397"/>
    <cellStyle name="Note 2 2 2 3 2 4 2" xfId="13398"/>
    <cellStyle name="Note 2 2 2 3 2 4 3" xfId="13399"/>
    <cellStyle name="Note 2 2 2 3 2 5" xfId="13400"/>
    <cellStyle name="Note 2 2 2 3 2 5 2" xfId="13401"/>
    <cellStyle name="Note 2 2 2 3 2 5 3" xfId="13402"/>
    <cellStyle name="Note 2 2 2 3 2 6" xfId="13403"/>
    <cellStyle name="Note 2 2 2 3 2 6 2" xfId="13404"/>
    <cellStyle name="Note 2 2 2 3 2 6 3" xfId="13405"/>
    <cellStyle name="Note 2 2 2 3 2 7" xfId="13406"/>
    <cellStyle name="Note 2 2 2 3 2 8" xfId="13407"/>
    <cellStyle name="Note 2 2 2 3 2 9" xfId="13408"/>
    <cellStyle name="Note 2 2 2 3 3" xfId="13409"/>
    <cellStyle name="Note 2 2 2 3 3 2" xfId="13410"/>
    <cellStyle name="Note 2 2 2 3 3 2 2" xfId="13411"/>
    <cellStyle name="Note 2 2 2 3 3 2 3" xfId="13412"/>
    <cellStyle name="Note 2 2 2 3 3 3" xfId="13413"/>
    <cellStyle name="Note 2 2 2 3 3 3 2" xfId="13414"/>
    <cellStyle name="Note 2 2 2 3 3 3 3" xfId="13415"/>
    <cellStyle name="Note 2 2 2 3 3 4" xfId="13416"/>
    <cellStyle name="Note 2 2 2 3 3 4 2" xfId="13417"/>
    <cellStyle name="Note 2 2 2 3 3 4 3" xfId="13418"/>
    <cellStyle name="Note 2 2 2 3 3 5" xfId="13419"/>
    <cellStyle name="Note 2 2 2 3 3 5 2" xfId="13420"/>
    <cellStyle name="Note 2 2 2 3 3 5 3" xfId="13421"/>
    <cellStyle name="Note 2 2 2 3 3 6" xfId="13422"/>
    <cellStyle name="Note 2 2 2 3 3 6 2" xfId="13423"/>
    <cellStyle name="Note 2 2 2 3 3 6 3" xfId="13424"/>
    <cellStyle name="Note 2 2 2 3 3 7" xfId="13425"/>
    <cellStyle name="Note 2 2 2 3 3 8" xfId="13426"/>
    <cellStyle name="Note 2 2 2 3 3 9" xfId="13427"/>
    <cellStyle name="Note 2 2 2 3 4" xfId="13428"/>
    <cellStyle name="Note 2 2 2 3 4 2" xfId="13429"/>
    <cellStyle name="Note 2 2 2 3 4 2 2" xfId="13430"/>
    <cellStyle name="Note 2 2 2 3 4 2 3" xfId="13431"/>
    <cellStyle name="Note 2 2 2 3 4 3" xfId="13432"/>
    <cellStyle name="Note 2 2 2 3 4 3 2" xfId="13433"/>
    <cellStyle name="Note 2 2 2 3 4 3 3" xfId="13434"/>
    <cellStyle name="Note 2 2 2 3 4 4" xfId="13435"/>
    <cellStyle name="Note 2 2 2 3 4 4 2" xfId="13436"/>
    <cellStyle name="Note 2 2 2 3 4 4 3" xfId="13437"/>
    <cellStyle name="Note 2 2 2 3 4 5" xfId="13438"/>
    <cellStyle name="Note 2 2 2 3 4 5 2" xfId="13439"/>
    <cellStyle name="Note 2 2 2 3 4 5 3" xfId="13440"/>
    <cellStyle name="Note 2 2 2 3 4 6" xfId="13441"/>
    <cellStyle name="Note 2 2 2 3 4 6 2" xfId="13442"/>
    <cellStyle name="Note 2 2 2 3 4 6 3" xfId="13443"/>
    <cellStyle name="Note 2 2 2 3 4 7" xfId="13444"/>
    <cellStyle name="Note 2 2 2 3 4 8" xfId="13445"/>
    <cellStyle name="Note 2 2 2 3 4 9" xfId="13446"/>
    <cellStyle name="Note 2 2 2 3 5" xfId="13447"/>
    <cellStyle name="Note 2 2 2 3 5 2" xfId="13448"/>
    <cellStyle name="Note 2 2 2 3 5 2 2" xfId="13449"/>
    <cellStyle name="Note 2 2 2 3 5 2 3" xfId="13450"/>
    <cellStyle name="Note 2 2 2 3 5 3" xfId="13451"/>
    <cellStyle name="Note 2 2 2 3 5 3 2" xfId="13452"/>
    <cellStyle name="Note 2 2 2 3 5 3 3" xfId="13453"/>
    <cellStyle name="Note 2 2 2 3 5 4" xfId="13454"/>
    <cellStyle name="Note 2 2 2 3 5 4 2" xfId="13455"/>
    <cellStyle name="Note 2 2 2 3 5 4 3" xfId="13456"/>
    <cellStyle name="Note 2 2 2 3 5 5" xfId="13457"/>
    <cellStyle name="Note 2 2 2 3 5 5 2" xfId="13458"/>
    <cellStyle name="Note 2 2 2 3 5 5 3" xfId="13459"/>
    <cellStyle name="Note 2 2 2 3 5 6" xfId="13460"/>
    <cellStyle name="Note 2 2 2 3 5 6 2" xfId="13461"/>
    <cellStyle name="Note 2 2 2 3 5 6 3" xfId="13462"/>
    <cellStyle name="Note 2 2 2 3 5 7" xfId="13463"/>
    <cellStyle name="Note 2 2 2 3 5 8" xfId="13464"/>
    <cellStyle name="Note 2 2 2 3 5 9" xfId="13465"/>
    <cellStyle name="Note 2 2 2 3 6" xfId="13466"/>
    <cellStyle name="Note 2 2 2 3 6 2" xfId="13467"/>
    <cellStyle name="Note 2 2 2 3 6 2 2" xfId="13468"/>
    <cellStyle name="Note 2 2 2 3 6 2 3" xfId="13469"/>
    <cellStyle name="Note 2 2 2 3 6 3" xfId="13470"/>
    <cellStyle name="Note 2 2 2 3 6 3 2" xfId="13471"/>
    <cellStyle name="Note 2 2 2 3 6 3 3" xfId="13472"/>
    <cellStyle name="Note 2 2 2 3 6 4" xfId="13473"/>
    <cellStyle name="Note 2 2 2 3 6 4 2" xfId="13474"/>
    <cellStyle name="Note 2 2 2 3 6 4 3" xfId="13475"/>
    <cellStyle name="Note 2 2 2 3 6 5" xfId="13476"/>
    <cellStyle name="Note 2 2 2 3 6 5 2" xfId="13477"/>
    <cellStyle name="Note 2 2 2 3 6 5 3" xfId="13478"/>
    <cellStyle name="Note 2 2 2 3 6 6" xfId="13479"/>
    <cellStyle name="Note 2 2 2 3 6 6 2" xfId="13480"/>
    <cellStyle name="Note 2 2 2 3 6 6 3" xfId="13481"/>
    <cellStyle name="Note 2 2 2 3 6 7" xfId="13482"/>
    <cellStyle name="Note 2 2 2 3 6 8" xfId="13483"/>
    <cellStyle name="Note 2 2 2 3 6 9" xfId="13484"/>
    <cellStyle name="Note 2 2 2 3 7" xfId="13485"/>
    <cellStyle name="Note 2 2 2 3 7 2" xfId="13486"/>
    <cellStyle name="Note 2 2 2 3 7 2 2" xfId="13487"/>
    <cellStyle name="Note 2 2 2 3 7 2 3" xfId="13488"/>
    <cellStyle name="Note 2 2 2 3 7 3" xfId="13489"/>
    <cellStyle name="Note 2 2 2 3 7 3 2" xfId="13490"/>
    <cellStyle name="Note 2 2 2 3 7 3 3" xfId="13491"/>
    <cellStyle name="Note 2 2 2 3 7 4" xfId="13492"/>
    <cellStyle name="Note 2 2 2 3 7 4 2" xfId="13493"/>
    <cellStyle name="Note 2 2 2 3 7 4 3" xfId="13494"/>
    <cellStyle name="Note 2 2 2 3 7 5" xfId="13495"/>
    <cellStyle name="Note 2 2 2 3 7 5 2" xfId="13496"/>
    <cellStyle name="Note 2 2 2 3 7 5 3" xfId="13497"/>
    <cellStyle name="Note 2 2 2 3 7 6" xfId="13498"/>
    <cellStyle name="Note 2 2 2 3 7 6 2" xfId="13499"/>
    <cellStyle name="Note 2 2 2 3 7 6 3" xfId="13500"/>
    <cellStyle name="Note 2 2 2 3 7 7" xfId="13501"/>
    <cellStyle name="Note 2 2 2 3 7 8" xfId="13502"/>
    <cellStyle name="Note 2 2 2 3 7 9" xfId="13503"/>
    <cellStyle name="Note 2 2 2 3 8" xfId="13504"/>
    <cellStyle name="Note 2 2 2 3 8 2" xfId="13505"/>
    <cellStyle name="Note 2 2 2 3 8 2 2" xfId="13506"/>
    <cellStyle name="Note 2 2 2 3 8 2 3" xfId="13507"/>
    <cellStyle name="Note 2 2 2 3 8 3" xfId="13508"/>
    <cellStyle name="Note 2 2 2 3 8 3 2" xfId="13509"/>
    <cellStyle name="Note 2 2 2 3 8 3 3" xfId="13510"/>
    <cellStyle name="Note 2 2 2 3 8 4" xfId="13511"/>
    <cellStyle name="Note 2 2 2 3 8 4 2" xfId="13512"/>
    <cellStyle name="Note 2 2 2 3 8 4 3" xfId="13513"/>
    <cellStyle name="Note 2 2 2 3 8 5" xfId="13514"/>
    <cellStyle name="Note 2 2 2 3 8 5 2" xfId="13515"/>
    <cellStyle name="Note 2 2 2 3 8 5 3" xfId="13516"/>
    <cellStyle name="Note 2 2 2 3 8 6" xfId="13517"/>
    <cellStyle name="Note 2 2 2 3 8 6 2" xfId="13518"/>
    <cellStyle name="Note 2 2 2 3 8 6 3" xfId="13519"/>
    <cellStyle name="Note 2 2 2 3 8 7" xfId="13520"/>
    <cellStyle name="Note 2 2 2 3 8 8" xfId="13521"/>
    <cellStyle name="Note 2 2 2 3 8 9" xfId="13522"/>
    <cellStyle name="Note 2 2 2 3 9" xfId="13523"/>
    <cellStyle name="Note 2 2 2 3 9 2" xfId="13524"/>
    <cellStyle name="Note 2 2 2 3 9 2 2" xfId="13525"/>
    <cellStyle name="Note 2 2 2 3 9 2 3" xfId="13526"/>
    <cellStyle name="Note 2 2 2 3 9 3" xfId="13527"/>
    <cellStyle name="Note 2 2 2 3 9 3 2" xfId="13528"/>
    <cellStyle name="Note 2 2 2 3 9 3 3" xfId="13529"/>
    <cellStyle name="Note 2 2 2 3 9 4" xfId="13530"/>
    <cellStyle name="Note 2 2 2 3 9 4 2" xfId="13531"/>
    <cellStyle name="Note 2 2 2 3 9 4 3" xfId="13532"/>
    <cellStyle name="Note 2 2 2 3 9 5" xfId="13533"/>
    <cellStyle name="Note 2 2 2 3 9 5 2" xfId="13534"/>
    <cellStyle name="Note 2 2 2 3 9 5 3" xfId="13535"/>
    <cellStyle name="Note 2 2 2 3 9 6" xfId="13536"/>
    <cellStyle name="Note 2 2 2 3 9 6 2" xfId="13537"/>
    <cellStyle name="Note 2 2 2 3 9 6 3" xfId="13538"/>
    <cellStyle name="Note 2 2 2 3 9 7" xfId="13539"/>
    <cellStyle name="Note 2 2 2 3 9 8" xfId="13540"/>
    <cellStyle name="Note 2 2 2 4" xfId="13541"/>
    <cellStyle name="Note 2 2 2 4 10" xfId="13542"/>
    <cellStyle name="Note 2 2 2 4 11" xfId="13543"/>
    <cellStyle name="Note 2 2 2 4 2" xfId="13544"/>
    <cellStyle name="Note 2 2 2 4 2 2" xfId="13545"/>
    <cellStyle name="Note 2 2 2 4 2 3" xfId="13546"/>
    <cellStyle name="Note 2 2 2 4 2 4" xfId="13547"/>
    <cellStyle name="Note 2 2 2 4 3" xfId="13548"/>
    <cellStyle name="Note 2 2 2 4 3 2" xfId="13549"/>
    <cellStyle name="Note 2 2 2 4 3 3" xfId="13550"/>
    <cellStyle name="Note 2 2 2 4 3 4" xfId="13551"/>
    <cellStyle name="Note 2 2 2 4 4" xfId="13552"/>
    <cellStyle name="Note 2 2 2 4 4 2" xfId="13553"/>
    <cellStyle name="Note 2 2 2 4 4 3" xfId="13554"/>
    <cellStyle name="Note 2 2 2 4 4 4" xfId="13555"/>
    <cellStyle name="Note 2 2 2 4 5" xfId="13556"/>
    <cellStyle name="Note 2 2 2 4 5 2" xfId="13557"/>
    <cellStyle name="Note 2 2 2 4 5 3" xfId="13558"/>
    <cellStyle name="Note 2 2 2 4 5 4" xfId="13559"/>
    <cellStyle name="Note 2 2 2 4 6" xfId="13560"/>
    <cellStyle name="Note 2 2 2 4 6 2" xfId="13561"/>
    <cellStyle name="Note 2 2 2 4 6 3" xfId="13562"/>
    <cellStyle name="Note 2 2 2 4 6 4" xfId="13563"/>
    <cellStyle name="Note 2 2 2 4 7" xfId="13564"/>
    <cellStyle name="Note 2 2 2 4 8" xfId="13565"/>
    <cellStyle name="Note 2 2 2 4 9" xfId="13566"/>
    <cellStyle name="Note 2 2 2 5" xfId="13567"/>
    <cellStyle name="Note 2 2 2 5 10" xfId="13568"/>
    <cellStyle name="Note 2 2 2 5 2" xfId="13569"/>
    <cellStyle name="Note 2 2 2 5 2 2" xfId="13570"/>
    <cellStyle name="Note 2 2 2 5 2 3" xfId="13571"/>
    <cellStyle name="Note 2 2 2 5 2 4" xfId="13572"/>
    <cellStyle name="Note 2 2 2 5 3" xfId="13573"/>
    <cellStyle name="Note 2 2 2 5 3 2" xfId="13574"/>
    <cellStyle name="Note 2 2 2 5 3 3" xfId="13575"/>
    <cellStyle name="Note 2 2 2 5 3 4" xfId="13576"/>
    <cellStyle name="Note 2 2 2 5 4" xfId="13577"/>
    <cellStyle name="Note 2 2 2 5 4 2" xfId="13578"/>
    <cellStyle name="Note 2 2 2 5 4 3" xfId="13579"/>
    <cellStyle name="Note 2 2 2 5 4 4" xfId="13580"/>
    <cellStyle name="Note 2 2 2 5 5" xfId="13581"/>
    <cellStyle name="Note 2 2 2 5 5 2" xfId="13582"/>
    <cellStyle name="Note 2 2 2 5 5 3" xfId="13583"/>
    <cellStyle name="Note 2 2 2 5 5 4" xfId="13584"/>
    <cellStyle name="Note 2 2 2 5 6" xfId="13585"/>
    <cellStyle name="Note 2 2 2 5 6 2" xfId="13586"/>
    <cellStyle name="Note 2 2 2 5 6 3" xfId="13587"/>
    <cellStyle name="Note 2 2 2 5 6 4" xfId="13588"/>
    <cellStyle name="Note 2 2 2 5 7" xfId="13589"/>
    <cellStyle name="Note 2 2 2 5 8" xfId="13590"/>
    <cellStyle name="Note 2 2 2 5 9" xfId="13591"/>
    <cellStyle name="Note 2 2 2 6" xfId="13592"/>
    <cellStyle name="Note 2 2 2 6 2" xfId="13593"/>
    <cellStyle name="Note 2 2 2 6 2 2" xfId="13594"/>
    <cellStyle name="Note 2 2 2 6 2 3" xfId="13595"/>
    <cellStyle name="Note 2 2 2 6 3" xfId="13596"/>
    <cellStyle name="Note 2 2 2 6 3 2" xfId="13597"/>
    <cellStyle name="Note 2 2 2 6 3 3" xfId="13598"/>
    <cellStyle name="Note 2 2 2 6 4" xfId="13599"/>
    <cellStyle name="Note 2 2 2 6 4 2" xfId="13600"/>
    <cellStyle name="Note 2 2 2 6 4 3" xfId="13601"/>
    <cellStyle name="Note 2 2 2 6 5" xfId="13602"/>
    <cellStyle name="Note 2 2 2 6 5 2" xfId="13603"/>
    <cellStyle name="Note 2 2 2 6 5 3" xfId="13604"/>
    <cellStyle name="Note 2 2 2 6 6" xfId="13605"/>
    <cellStyle name="Note 2 2 2 6 6 2" xfId="13606"/>
    <cellStyle name="Note 2 2 2 6 6 3" xfId="13607"/>
    <cellStyle name="Note 2 2 2 6 7" xfId="13608"/>
    <cellStyle name="Note 2 2 2 6 8" xfId="13609"/>
    <cellStyle name="Note 2 2 2 6 9" xfId="13610"/>
    <cellStyle name="Note 2 2 2 7" xfId="13611"/>
    <cellStyle name="Note 2 2 2 7 2" xfId="13612"/>
    <cellStyle name="Note 2 2 2 7 2 2" xfId="13613"/>
    <cellStyle name="Note 2 2 2 7 2 3" xfId="13614"/>
    <cellStyle name="Note 2 2 2 7 3" xfId="13615"/>
    <cellStyle name="Note 2 2 2 7 3 2" xfId="13616"/>
    <cellStyle name="Note 2 2 2 7 3 3" xfId="13617"/>
    <cellStyle name="Note 2 2 2 7 4" xfId="13618"/>
    <cellStyle name="Note 2 2 2 7 4 2" xfId="13619"/>
    <cellStyle name="Note 2 2 2 7 4 3" xfId="13620"/>
    <cellStyle name="Note 2 2 2 7 5" xfId="13621"/>
    <cellStyle name="Note 2 2 2 7 5 2" xfId="13622"/>
    <cellStyle name="Note 2 2 2 7 5 3" xfId="13623"/>
    <cellStyle name="Note 2 2 2 7 6" xfId="13624"/>
    <cellStyle name="Note 2 2 2 7 6 2" xfId="13625"/>
    <cellStyle name="Note 2 2 2 7 6 3" xfId="13626"/>
    <cellStyle name="Note 2 2 2 7 7" xfId="13627"/>
    <cellStyle name="Note 2 2 2 7 8" xfId="13628"/>
    <cellStyle name="Note 2 2 2 7 9" xfId="13629"/>
    <cellStyle name="Note 2 2 2 8" xfId="13630"/>
    <cellStyle name="Note 2 2 2 8 2" xfId="13631"/>
    <cellStyle name="Note 2 2 2 8 2 2" xfId="13632"/>
    <cellStyle name="Note 2 2 2 8 2 3" xfId="13633"/>
    <cellStyle name="Note 2 2 2 8 3" xfId="13634"/>
    <cellStyle name="Note 2 2 2 8 3 2" xfId="13635"/>
    <cellStyle name="Note 2 2 2 8 3 3" xfId="13636"/>
    <cellStyle name="Note 2 2 2 8 4" xfId="13637"/>
    <cellStyle name="Note 2 2 2 8 4 2" xfId="13638"/>
    <cellStyle name="Note 2 2 2 8 4 3" xfId="13639"/>
    <cellStyle name="Note 2 2 2 8 5" xfId="13640"/>
    <cellStyle name="Note 2 2 2 8 5 2" xfId="13641"/>
    <cellStyle name="Note 2 2 2 8 5 3" xfId="13642"/>
    <cellStyle name="Note 2 2 2 8 6" xfId="13643"/>
    <cellStyle name="Note 2 2 2 8 6 2" xfId="13644"/>
    <cellStyle name="Note 2 2 2 8 6 3" xfId="13645"/>
    <cellStyle name="Note 2 2 2 8 7" xfId="13646"/>
    <cellStyle name="Note 2 2 2 8 8" xfId="13647"/>
    <cellStyle name="Note 2 2 2 8 9" xfId="13648"/>
    <cellStyle name="Note 2 2 2 9" xfId="13649"/>
    <cellStyle name="Note 2 2 2 9 2" xfId="13650"/>
    <cellStyle name="Note 2 2 2 9 2 2" xfId="13651"/>
    <cellStyle name="Note 2 2 2 9 2 3" xfId="13652"/>
    <cellStyle name="Note 2 2 2 9 3" xfId="13653"/>
    <cellStyle name="Note 2 2 2 9 3 2" xfId="13654"/>
    <cellStyle name="Note 2 2 2 9 3 3" xfId="13655"/>
    <cellStyle name="Note 2 2 2 9 4" xfId="13656"/>
    <cellStyle name="Note 2 2 2 9 4 2" xfId="13657"/>
    <cellStyle name="Note 2 2 2 9 4 3" xfId="13658"/>
    <cellStyle name="Note 2 2 2 9 5" xfId="13659"/>
    <cellStyle name="Note 2 2 2 9 5 2" xfId="13660"/>
    <cellStyle name="Note 2 2 2 9 5 3" xfId="13661"/>
    <cellStyle name="Note 2 2 2 9 6" xfId="13662"/>
    <cellStyle name="Note 2 2 2 9 6 2" xfId="13663"/>
    <cellStyle name="Note 2 2 2 9 6 3" xfId="13664"/>
    <cellStyle name="Note 2 2 2 9 7" xfId="13665"/>
    <cellStyle name="Note 2 2 2 9 8" xfId="13666"/>
    <cellStyle name="Note 2 2 2 9 9" xfId="13667"/>
    <cellStyle name="Note 2 2 20" xfId="13668"/>
    <cellStyle name="Note 2 2 3" xfId="13669"/>
    <cellStyle name="Note 2 2 3 10" xfId="13670"/>
    <cellStyle name="Note 2 2 3 10 2" xfId="13671"/>
    <cellStyle name="Note 2 2 3 10 2 2" xfId="13672"/>
    <cellStyle name="Note 2 2 3 10 2 3" xfId="13673"/>
    <cellStyle name="Note 2 2 3 10 3" xfId="13674"/>
    <cellStyle name="Note 2 2 3 10 3 2" xfId="13675"/>
    <cellStyle name="Note 2 2 3 10 3 3" xfId="13676"/>
    <cellStyle name="Note 2 2 3 10 4" xfId="13677"/>
    <cellStyle name="Note 2 2 3 10 4 2" xfId="13678"/>
    <cellStyle name="Note 2 2 3 10 4 3" xfId="13679"/>
    <cellStyle name="Note 2 2 3 10 5" xfId="13680"/>
    <cellStyle name="Note 2 2 3 10 5 2" xfId="13681"/>
    <cellStyle name="Note 2 2 3 10 5 3" xfId="13682"/>
    <cellStyle name="Note 2 2 3 10 6" xfId="13683"/>
    <cellStyle name="Note 2 2 3 10 6 2" xfId="13684"/>
    <cellStyle name="Note 2 2 3 10 6 3" xfId="13685"/>
    <cellStyle name="Note 2 2 3 10 7" xfId="13686"/>
    <cellStyle name="Note 2 2 3 10 8" xfId="13687"/>
    <cellStyle name="Note 2 2 3 11" xfId="13688"/>
    <cellStyle name="Note 2 2 3 11 2" xfId="13689"/>
    <cellStyle name="Note 2 2 3 11 2 2" xfId="13690"/>
    <cellStyle name="Note 2 2 3 11 2 3" xfId="13691"/>
    <cellStyle name="Note 2 2 3 11 3" xfId="13692"/>
    <cellStyle name="Note 2 2 3 11 3 2" xfId="13693"/>
    <cellStyle name="Note 2 2 3 11 3 3" xfId="13694"/>
    <cellStyle name="Note 2 2 3 11 4" xfId="13695"/>
    <cellStyle name="Note 2 2 3 11 4 2" xfId="13696"/>
    <cellStyle name="Note 2 2 3 11 4 3" xfId="13697"/>
    <cellStyle name="Note 2 2 3 11 5" xfId="13698"/>
    <cellStyle name="Note 2 2 3 11 5 2" xfId="13699"/>
    <cellStyle name="Note 2 2 3 11 5 3" xfId="13700"/>
    <cellStyle name="Note 2 2 3 11 6" xfId="13701"/>
    <cellStyle name="Note 2 2 3 11 6 2" xfId="13702"/>
    <cellStyle name="Note 2 2 3 11 6 3" xfId="13703"/>
    <cellStyle name="Note 2 2 3 11 7" xfId="13704"/>
    <cellStyle name="Note 2 2 3 11 8" xfId="13705"/>
    <cellStyle name="Note 2 2 3 12" xfId="13706"/>
    <cellStyle name="Note 2 2 3 12 2" xfId="13707"/>
    <cellStyle name="Note 2 2 3 12 2 2" xfId="13708"/>
    <cellStyle name="Note 2 2 3 12 2 3" xfId="13709"/>
    <cellStyle name="Note 2 2 3 12 3" xfId="13710"/>
    <cellStyle name="Note 2 2 3 12 3 2" xfId="13711"/>
    <cellStyle name="Note 2 2 3 12 3 3" xfId="13712"/>
    <cellStyle name="Note 2 2 3 12 4" xfId="13713"/>
    <cellStyle name="Note 2 2 3 12 4 2" xfId="13714"/>
    <cellStyle name="Note 2 2 3 12 4 3" xfId="13715"/>
    <cellStyle name="Note 2 2 3 12 5" xfId="13716"/>
    <cellStyle name="Note 2 2 3 12 5 2" xfId="13717"/>
    <cellStyle name="Note 2 2 3 12 5 3" xfId="13718"/>
    <cellStyle name="Note 2 2 3 12 6" xfId="13719"/>
    <cellStyle name="Note 2 2 3 12 6 2" xfId="13720"/>
    <cellStyle name="Note 2 2 3 12 6 3" xfId="13721"/>
    <cellStyle name="Note 2 2 3 12 7" xfId="13722"/>
    <cellStyle name="Note 2 2 3 12 8" xfId="13723"/>
    <cellStyle name="Note 2 2 3 13" xfId="13724"/>
    <cellStyle name="Note 2 2 3 13 2" xfId="13725"/>
    <cellStyle name="Note 2 2 3 13 2 2" xfId="13726"/>
    <cellStyle name="Note 2 2 3 13 2 3" xfId="13727"/>
    <cellStyle name="Note 2 2 3 13 3" xfId="13728"/>
    <cellStyle name="Note 2 2 3 13 3 2" xfId="13729"/>
    <cellStyle name="Note 2 2 3 13 3 3" xfId="13730"/>
    <cellStyle name="Note 2 2 3 13 4" xfId="13731"/>
    <cellStyle name="Note 2 2 3 13 4 2" xfId="13732"/>
    <cellStyle name="Note 2 2 3 13 4 3" xfId="13733"/>
    <cellStyle name="Note 2 2 3 13 5" xfId="13734"/>
    <cellStyle name="Note 2 2 3 13 5 2" xfId="13735"/>
    <cellStyle name="Note 2 2 3 13 5 3" xfId="13736"/>
    <cellStyle name="Note 2 2 3 13 6" xfId="13737"/>
    <cellStyle name="Note 2 2 3 13 6 2" xfId="13738"/>
    <cellStyle name="Note 2 2 3 13 6 3" xfId="13739"/>
    <cellStyle name="Note 2 2 3 13 7" xfId="13740"/>
    <cellStyle name="Note 2 2 3 13 8" xfId="13741"/>
    <cellStyle name="Note 2 2 3 14" xfId="13742"/>
    <cellStyle name="Note 2 2 3 14 2" xfId="13743"/>
    <cellStyle name="Note 2 2 3 14 2 2" xfId="13744"/>
    <cellStyle name="Note 2 2 3 14 2 3" xfId="13745"/>
    <cellStyle name="Note 2 2 3 14 3" xfId="13746"/>
    <cellStyle name="Note 2 2 3 14 3 2" xfId="13747"/>
    <cellStyle name="Note 2 2 3 14 3 3" xfId="13748"/>
    <cellStyle name="Note 2 2 3 14 4" xfId="13749"/>
    <cellStyle name="Note 2 2 3 14 4 2" xfId="13750"/>
    <cellStyle name="Note 2 2 3 14 4 3" xfId="13751"/>
    <cellStyle name="Note 2 2 3 14 5" xfId="13752"/>
    <cellStyle name="Note 2 2 3 14 5 2" xfId="13753"/>
    <cellStyle name="Note 2 2 3 14 5 3" xfId="13754"/>
    <cellStyle name="Note 2 2 3 14 6" xfId="13755"/>
    <cellStyle name="Note 2 2 3 14 6 2" xfId="13756"/>
    <cellStyle name="Note 2 2 3 14 6 3" xfId="13757"/>
    <cellStyle name="Note 2 2 3 14 7" xfId="13758"/>
    <cellStyle name="Note 2 2 3 14 8" xfId="13759"/>
    <cellStyle name="Note 2 2 3 15" xfId="13760"/>
    <cellStyle name="Note 2 2 3 15 2" xfId="13761"/>
    <cellStyle name="Note 2 2 3 15 2 2" xfId="13762"/>
    <cellStyle name="Note 2 2 3 15 2 3" xfId="13763"/>
    <cellStyle name="Note 2 2 3 15 3" xfId="13764"/>
    <cellStyle name="Note 2 2 3 15 3 2" xfId="13765"/>
    <cellStyle name="Note 2 2 3 15 3 3" xfId="13766"/>
    <cellStyle name="Note 2 2 3 15 4" xfId="13767"/>
    <cellStyle name="Note 2 2 3 15 4 2" xfId="13768"/>
    <cellStyle name="Note 2 2 3 15 4 3" xfId="13769"/>
    <cellStyle name="Note 2 2 3 15 5" xfId="13770"/>
    <cellStyle name="Note 2 2 3 15 5 2" xfId="13771"/>
    <cellStyle name="Note 2 2 3 15 5 3" xfId="13772"/>
    <cellStyle name="Note 2 2 3 15 6" xfId="13773"/>
    <cellStyle name="Note 2 2 3 15 6 2" xfId="13774"/>
    <cellStyle name="Note 2 2 3 15 6 3" xfId="13775"/>
    <cellStyle name="Note 2 2 3 15 7" xfId="13776"/>
    <cellStyle name="Note 2 2 3 15 8" xfId="13777"/>
    <cellStyle name="Note 2 2 3 16" xfId="13778"/>
    <cellStyle name="Note 2 2 3 2" xfId="13779"/>
    <cellStyle name="Note 2 2 3 2 2" xfId="13780"/>
    <cellStyle name="Note 2 2 3 2 2 2" xfId="13781"/>
    <cellStyle name="Note 2 2 3 2 2 3" xfId="13782"/>
    <cellStyle name="Note 2 2 3 2 3" xfId="13783"/>
    <cellStyle name="Note 2 2 3 2 3 2" xfId="13784"/>
    <cellStyle name="Note 2 2 3 2 3 3" xfId="13785"/>
    <cellStyle name="Note 2 2 3 2 4" xfId="13786"/>
    <cellStyle name="Note 2 2 3 2 4 2" xfId="13787"/>
    <cellStyle name="Note 2 2 3 2 4 3" xfId="13788"/>
    <cellStyle name="Note 2 2 3 2 5" xfId="13789"/>
    <cellStyle name="Note 2 2 3 2 5 2" xfId="13790"/>
    <cellStyle name="Note 2 2 3 2 5 3" xfId="13791"/>
    <cellStyle name="Note 2 2 3 2 6" xfId="13792"/>
    <cellStyle name="Note 2 2 3 2 6 2" xfId="13793"/>
    <cellStyle name="Note 2 2 3 2 6 3" xfId="13794"/>
    <cellStyle name="Note 2 2 3 2 7" xfId="13795"/>
    <cellStyle name="Note 2 2 3 2 8" xfId="13796"/>
    <cellStyle name="Note 2 2 3 2 9" xfId="13797"/>
    <cellStyle name="Note 2 2 3 3" xfId="13798"/>
    <cellStyle name="Note 2 2 3 3 2" xfId="13799"/>
    <cellStyle name="Note 2 2 3 3 2 2" xfId="13800"/>
    <cellStyle name="Note 2 2 3 3 2 3" xfId="13801"/>
    <cellStyle name="Note 2 2 3 3 3" xfId="13802"/>
    <cellStyle name="Note 2 2 3 3 3 2" xfId="13803"/>
    <cellStyle name="Note 2 2 3 3 3 3" xfId="13804"/>
    <cellStyle name="Note 2 2 3 3 4" xfId="13805"/>
    <cellStyle name="Note 2 2 3 3 4 2" xfId="13806"/>
    <cellStyle name="Note 2 2 3 3 4 3" xfId="13807"/>
    <cellStyle name="Note 2 2 3 3 5" xfId="13808"/>
    <cellStyle name="Note 2 2 3 3 5 2" xfId="13809"/>
    <cellStyle name="Note 2 2 3 3 5 3" xfId="13810"/>
    <cellStyle name="Note 2 2 3 3 6" xfId="13811"/>
    <cellStyle name="Note 2 2 3 3 6 2" xfId="13812"/>
    <cellStyle name="Note 2 2 3 3 6 3" xfId="13813"/>
    <cellStyle name="Note 2 2 3 3 7" xfId="13814"/>
    <cellStyle name="Note 2 2 3 3 8" xfId="13815"/>
    <cellStyle name="Note 2 2 3 3 9" xfId="13816"/>
    <cellStyle name="Note 2 2 3 4" xfId="13817"/>
    <cellStyle name="Note 2 2 3 4 2" xfId="13818"/>
    <cellStyle name="Note 2 2 3 4 2 2" xfId="13819"/>
    <cellStyle name="Note 2 2 3 4 2 3" xfId="13820"/>
    <cellStyle name="Note 2 2 3 4 3" xfId="13821"/>
    <cellStyle name="Note 2 2 3 4 3 2" xfId="13822"/>
    <cellStyle name="Note 2 2 3 4 3 3" xfId="13823"/>
    <cellStyle name="Note 2 2 3 4 4" xfId="13824"/>
    <cellStyle name="Note 2 2 3 4 4 2" xfId="13825"/>
    <cellStyle name="Note 2 2 3 4 4 3" xfId="13826"/>
    <cellStyle name="Note 2 2 3 4 5" xfId="13827"/>
    <cellStyle name="Note 2 2 3 4 5 2" xfId="13828"/>
    <cellStyle name="Note 2 2 3 4 5 3" xfId="13829"/>
    <cellStyle name="Note 2 2 3 4 6" xfId="13830"/>
    <cellStyle name="Note 2 2 3 4 6 2" xfId="13831"/>
    <cellStyle name="Note 2 2 3 4 6 3" xfId="13832"/>
    <cellStyle name="Note 2 2 3 4 7" xfId="13833"/>
    <cellStyle name="Note 2 2 3 4 8" xfId="13834"/>
    <cellStyle name="Note 2 2 3 4 9" xfId="13835"/>
    <cellStyle name="Note 2 2 3 5" xfId="13836"/>
    <cellStyle name="Note 2 2 3 5 2" xfId="13837"/>
    <cellStyle name="Note 2 2 3 5 2 2" xfId="13838"/>
    <cellStyle name="Note 2 2 3 5 2 3" xfId="13839"/>
    <cellStyle name="Note 2 2 3 5 3" xfId="13840"/>
    <cellStyle name="Note 2 2 3 5 3 2" xfId="13841"/>
    <cellStyle name="Note 2 2 3 5 3 3" xfId="13842"/>
    <cellStyle name="Note 2 2 3 5 4" xfId="13843"/>
    <cellStyle name="Note 2 2 3 5 4 2" xfId="13844"/>
    <cellStyle name="Note 2 2 3 5 4 3" xfId="13845"/>
    <cellStyle name="Note 2 2 3 5 5" xfId="13846"/>
    <cellStyle name="Note 2 2 3 5 5 2" xfId="13847"/>
    <cellStyle name="Note 2 2 3 5 5 3" xfId="13848"/>
    <cellStyle name="Note 2 2 3 5 6" xfId="13849"/>
    <cellStyle name="Note 2 2 3 5 6 2" xfId="13850"/>
    <cellStyle name="Note 2 2 3 5 6 3" xfId="13851"/>
    <cellStyle name="Note 2 2 3 5 7" xfId="13852"/>
    <cellStyle name="Note 2 2 3 5 8" xfId="13853"/>
    <cellStyle name="Note 2 2 3 5 9" xfId="13854"/>
    <cellStyle name="Note 2 2 3 6" xfId="13855"/>
    <cellStyle name="Note 2 2 3 6 2" xfId="13856"/>
    <cellStyle name="Note 2 2 3 6 2 2" xfId="13857"/>
    <cellStyle name="Note 2 2 3 6 2 3" xfId="13858"/>
    <cellStyle name="Note 2 2 3 6 3" xfId="13859"/>
    <cellStyle name="Note 2 2 3 6 3 2" xfId="13860"/>
    <cellStyle name="Note 2 2 3 6 3 3" xfId="13861"/>
    <cellStyle name="Note 2 2 3 6 4" xfId="13862"/>
    <cellStyle name="Note 2 2 3 6 4 2" xfId="13863"/>
    <cellStyle name="Note 2 2 3 6 4 3" xfId="13864"/>
    <cellStyle name="Note 2 2 3 6 5" xfId="13865"/>
    <cellStyle name="Note 2 2 3 6 5 2" xfId="13866"/>
    <cellStyle name="Note 2 2 3 6 5 3" xfId="13867"/>
    <cellStyle name="Note 2 2 3 6 6" xfId="13868"/>
    <cellStyle name="Note 2 2 3 6 6 2" xfId="13869"/>
    <cellStyle name="Note 2 2 3 6 6 3" xfId="13870"/>
    <cellStyle name="Note 2 2 3 6 7" xfId="13871"/>
    <cellStyle name="Note 2 2 3 6 8" xfId="13872"/>
    <cellStyle name="Note 2 2 3 6 9" xfId="13873"/>
    <cellStyle name="Note 2 2 3 7" xfId="13874"/>
    <cellStyle name="Note 2 2 3 7 2" xfId="13875"/>
    <cellStyle name="Note 2 2 3 7 2 2" xfId="13876"/>
    <cellStyle name="Note 2 2 3 7 2 3" xfId="13877"/>
    <cellStyle name="Note 2 2 3 7 3" xfId="13878"/>
    <cellStyle name="Note 2 2 3 7 3 2" xfId="13879"/>
    <cellStyle name="Note 2 2 3 7 3 3" xfId="13880"/>
    <cellStyle name="Note 2 2 3 7 4" xfId="13881"/>
    <cellStyle name="Note 2 2 3 7 4 2" xfId="13882"/>
    <cellStyle name="Note 2 2 3 7 4 3" xfId="13883"/>
    <cellStyle name="Note 2 2 3 7 5" xfId="13884"/>
    <cellStyle name="Note 2 2 3 7 5 2" xfId="13885"/>
    <cellStyle name="Note 2 2 3 7 5 3" xfId="13886"/>
    <cellStyle name="Note 2 2 3 7 6" xfId="13887"/>
    <cellStyle name="Note 2 2 3 7 6 2" xfId="13888"/>
    <cellStyle name="Note 2 2 3 7 6 3" xfId="13889"/>
    <cellStyle name="Note 2 2 3 7 7" xfId="13890"/>
    <cellStyle name="Note 2 2 3 7 8" xfId="13891"/>
    <cellStyle name="Note 2 2 3 7 9" xfId="13892"/>
    <cellStyle name="Note 2 2 3 8" xfId="13893"/>
    <cellStyle name="Note 2 2 3 8 2" xfId="13894"/>
    <cellStyle name="Note 2 2 3 8 2 2" xfId="13895"/>
    <cellStyle name="Note 2 2 3 8 2 3" xfId="13896"/>
    <cellStyle name="Note 2 2 3 8 3" xfId="13897"/>
    <cellStyle name="Note 2 2 3 8 3 2" xfId="13898"/>
    <cellStyle name="Note 2 2 3 8 3 3" xfId="13899"/>
    <cellStyle name="Note 2 2 3 8 4" xfId="13900"/>
    <cellStyle name="Note 2 2 3 8 4 2" xfId="13901"/>
    <cellStyle name="Note 2 2 3 8 4 3" xfId="13902"/>
    <cellStyle name="Note 2 2 3 8 5" xfId="13903"/>
    <cellStyle name="Note 2 2 3 8 5 2" xfId="13904"/>
    <cellStyle name="Note 2 2 3 8 5 3" xfId="13905"/>
    <cellStyle name="Note 2 2 3 8 6" xfId="13906"/>
    <cellStyle name="Note 2 2 3 8 6 2" xfId="13907"/>
    <cellStyle name="Note 2 2 3 8 6 3" xfId="13908"/>
    <cellStyle name="Note 2 2 3 8 7" xfId="13909"/>
    <cellStyle name="Note 2 2 3 8 8" xfId="13910"/>
    <cellStyle name="Note 2 2 3 8 9" xfId="13911"/>
    <cellStyle name="Note 2 2 3 9" xfId="13912"/>
    <cellStyle name="Note 2 2 3 9 2" xfId="13913"/>
    <cellStyle name="Note 2 2 3 9 2 2" xfId="13914"/>
    <cellStyle name="Note 2 2 3 9 2 3" xfId="13915"/>
    <cellStyle name="Note 2 2 3 9 3" xfId="13916"/>
    <cellStyle name="Note 2 2 3 9 3 2" xfId="13917"/>
    <cellStyle name="Note 2 2 3 9 3 3" xfId="13918"/>
    <cellStyle name="Note 2 2 3 9 4" xfId="13919"/>
    <cellStyle name="Note 2 2 3 9 4 2" xfId="13920"/>
    <cellStyle name="Note 2 2 3 9 4 3" xfId="13921"/>
    <cellStyle name="Note 2 2 3 9 5" xfId="13922"/>
    <cellStyle name="Note 2 2 3 9 5 2" xfId="13923"/>
    <cellStyle name="Note 2 2 3 9 5 3" xfId="13924"/>
    <cellStyle name="Note 2 2 3 9 6" xfId="13925"/>
    <cellStyle name="Note 2 2 3 9 6 2" xfId="13926"/>
    <cellStyle name="Note 2 2 3 9 6 3" xfId="13927"/>
    <cellStyle name="Note 2 2 3 9 7" xfId="13928"/>
    <cellStyle name="Note 2 2 3 9 8" xfId="13929"/>
    <cellStyle name="Note 2 2 4" xfId="13930"/>
    <cellStyle name="Note 2 2 4 10" xfId="13931"/>
    <cellStyle name="Note 2 2 4 10 2" xfId="13932"/>
    <cellStyle name="Note 2 2 4 10 2 2" xfId="13933"/>
    <cellStyle name="Note 2 2 4 10 2 3" xfId="13934"/>
    <cellStyle name="Note 2 2 4 10 3" xfId="13935"/>
    <cellStyle name="Note 2 2 4 10 3 2" xfId="13936"/>
    <cellStyle name="Note 2 2 4 10 3 3" xfId="13937"/>
    <cellStyle name="Note 2 2 4 10 4" xfId="13938"/>
    <cellStyle name="Note 2 2 4 10 4 2" xfId="13939"/>
    <cellStyle name="Note 2 2 4 10 4 3" xfId="13940"/>
    <cellStyle name="Note 2 2 4 10 5" xfId="13941"/>
    <cellStyle name="Note 2 2 4 10 5 2" xfId="13942"/>
    <cellStyle name="Note 2 2 4 10 5 3" xfId="13943"/>
    <cellStyle name="Note 2 2 4 10 6" xfId="13944"/>
    <cellStyle name="Note 2 2 4 10 6 2" xfId="13945"/>
    <cellStyle name="Note 2 2 4 10 6 3" xfId="13946"/>
    <cellStyle name="Note 2 2 4 10 7" xfId="13947"/>
    <cellStyle name="Note 2 2 4 10 8" xfId="13948"/>
    <cellStyle name="Note 2 2 4 11" xfId="13949"/>
    <cellStyle name="Note 2 2 4 11 2" xfId="13950"/>
    <cellStyle name="Note 2 2 4 11 2 2" xfId="13951"/>
    <cellStyle name="Note 2 2 4 11 2 3" xfId="13952"/>
    <cellStyle name="Note 2 2 4 11 3" xfId="13953"/>
    <cellStyle name="Note 2 2 4 11 3 2" xfId="13954"/>
    <cellStyle name="Note 2 2 4 11 3 3" xfId="13955"/>
    <cellStyle name="Note 2 2 4 11 4" xfId="13956"/>
    <cellStyle name="Note 2 2 4 11 4 2" xfId="13957"/>
    <cellStyle name="Note 2 2 4 11 4 3" xfId="13958"/>
    <cellStyle name="Note 2 2 4 11 5" xfId="13959"/>
    <cellStyle name="Note 2 2 4 11 5 2" xfId="13960"/>
    <cellStyle name="Note 2 2 4 11 5 3" xfId="13961"/>
    <cellStyle name="Note 2 2 4 11 6" xfId="13962"/>
    <cellStyle name="Note 2 2 4 11 6 2" xfId="13963"/>
    <cellStyle name="Note 2 2 4 11 6 3" xfId="13964"/>
    <cellStyle name="Note 2 2 4 11 7" xfId="13965"/>
    <cellStyle name="Note 2 2 4 11 8" xfId="13966"/>
    <cellStyle name="Note 2 2 4 12" xfId="13967"/>
    <cellStyle name="Note 2 2 4 12 2" xfId="13968"/>
    <cellStyle name="Note 2 2 4 12 2 2" xfId="13969"/>
    <cellStyle name="Note 2 2 4 12 2 3" xfId="13970"/>
    <cellStyle name="Note 2 2 4 12 3" xfId="13971"/>
    <cellStyle name="Note 2 2 4 12 3 2" xfId="13972"/>
    <cellStyle name="Note 2 2 4 12 3 3" xfId="13973"/>
    <cellStyle name="Note 2 2 4 12 4" xfId="13974"/>
    <cellStyle name="Note 2 2 4 12 4 2" xfId="13975"/>
    <cellStyle name="Note 2 2 4 12 4 3" xfId="13976"/>
    <cellStyle name="Note 2 2 4 12 5" xfId="13977"/>
    <cellStyle name="Note 2 2 4 12 5 2" xfId="13978"/>
    <cellStyle name="Note 2 2 4 12 5 3" xfId="13979"/>
    <cellStyle name="Note 2 2 4 12 6" xfId="13980"/>
    <cellStyle name="Note 2 2 4 12 6 2" xfId="13981"/>
    <cellStyle name="Note 2 2 4 12 6 3" xfId="13982"/>
    <cellStyle name="Note 2 2 4 12 7" xfId="13983"/>
    <cellStyle name="Note 2 2 4 12 8" xfId="13984"/>
    <cellStyle name="Note 2 2 4 13" xfId="13985"/>
    <cellStyle name="Note 2 2 4 13 2" xfId="13986"/>
    <cellStyle name="Note 2 2 4 13 2 2" xfId="13987"/>
    <cellStyle name="Note 2 2 4 13 2 3" xfId="13988"/>
    <cellStyle name="Note 2 2 4 13 3" xfId="13989"/>
    <cellStyle name="Note 2 2 4 13 3 2" xfId="13990"/>
    <cellStyle name="Note 2 2 4 13 3 3" xfId="13991"/>
    <cellStyle name="Note 2 2 4 13 4" xfId="13992"/>
    <cellStyle name="Note 2 2 4 13 4 2" xfId="13993"/>
    <cellStyle name="Note 2 2 4 13 4 3" xfId="13994"/>
    <cellStyle name="Note 2 2 4 13 5" xfId="13995"/>
    <cellStyle name="Note 2 2 4 13 5 2" xfId="13996"/>
    <cellStyle name="Note 2 2 4 13 5 3" xfId="13997"/>
    <cellStyle name="Note 2 2 4 13 6" xfId="13998"/>
    <cellStyle name="Note 2 2 4 13 6 2" xfId="13999"/>
    <cellStyle name="Note 2 2 4 13 6 3" xfId="14000"/>
    <cellStyle name="Note 2 2 4 13 7" xfId="14001"/>
    <cellStyle name="Note 2 2 4 13 8" xfId="14002"/>
    <cellStyle name="Note 2 2 4 14" xfId="14003"/>
    <cellStyle name="Note 2 2 4 14 2" xfId="14004"/>
    <cellStyle name="Note 2 2 4 14 2 2" xfId="14005"/>
    <cellStyle name="Note 2 2 4 14 2 3" xfId="14006"/>
    <cellStyle name="Note 2 2 4 14 3" xfId="14007"/>
    <cellStyle name="Note 2 2 4 14 3 2" xfId="14008"/>
    <cellStyle name="Note 2 2 4 14 3 3" xfId="14009"/>
    <cellStyle name="Note 2 2 4 14 4" xfId="14010"/>
    <cellStyle name="Note 2 2 4 14 4 2" xfId="14011"/>
    <cellStyle name="Note 2 2 4 14 4 3" xfId="14012"/>
    <cellStyle name="Note 2 2 4 14 5" xfId="14013"/>
    <cellStyle name="Note 2 2 4 14 5 2" xfId="14014"/>
    <cellStyle name="Note 2 2 4 14 5 3" xfId="14015"/>
    <cellStyle name="Note 2 2 4 14 6" xfId="14016"/>
    <cellStyle name="Note 2 2 4 14 6 2" xfId="14017"/>
    <cellStyle name="Note 2 2 4 14 6 3" xfId="14018"/>
    <cellStyle name="Note 2 2 4 14 7" xfId="14019"/>
    <cellStyle name="Note 2 2 4 14 8" xfId="14020"/>
    <cellStyle name="Note 2 2 4 15" xfId="14021"/>
    <cellStyle name="Note 2 2 4 15 2" xfId="14022"/>
    <cellStyle name="Note 2 2 4 15 2 2" xfId="14023"/>
    <cellStyle name="Note 2 2 4 15 2 3" xfId="14024"/>
    <cellStyle name="Note 2 2 4 15 3" xfId="14025"/>
    <cellStyle name="Note 2 2 4 15 3 2" xfId="14026"/>
    <cellStyle name="Note 2 2 4 15 3 3" xfId="14027"/>
    <cellStyle name="Note 2 2 4 15 4" xfId="14028"/>
    <cellStyle name="Note 2 2 4 15 4 2" xfId="14029"/>
    <cellStyle name="Note 2 2 4 15 4 3" xfId="14030"/>
    <cellStyle name="Note 2 2 4 15 5" xfId="14031"/>
    <cellStyle name="Note 2 2 4 15 5 2" xfId="14032"/>
    <cellStyle name="Note 2 2 4 15 5 3" xfId="14033"/>
    <cellStyle name="Note 2 2 4 15 6" xfId="14034"/>
    <cellStyle name="Note 2 2 4 15 6 2" xfId="14035"/>
    <cellStyle name="Note 2 2 4 15 6 3" xfId="14036"/>
    <cellStyle name="Note 2 2 4 15 7" xfId="14037"/>
    <cellStyle name="Note 2 2 4 15 8" xfId="14038"/>
    <cellStyle name="Note 2 2 4 16" xfId="14039"/>
    <cellStyle name="Note 2 2 4 2" xfId="14040"/>
    <cellStyle name="Note 2 2 4 2 2" xfId="14041"/>
    <cellStyle name="Note 2 2 4 2 2 2" xfId="14042"/>
    <cellStyle name="Note 2 2 4 2 2 3" xfId="14043"/>
    <cellStyle name="Note 2 2 4 2 3" xfId="14044"/>
    <cellStyle name="Note 2 2 4 2 3 2" xfId="14045"/>
    <cellStyle name="Note 2 2 4 2 3 3" xfId="14046"/>
    <cellStyle name="Note 2 2 4 2 4" xfId="14047"/>
    <cellStyle name="Note 2 2 4 2 4 2" xfId="14048"/>
    <cellStyle name="Note 2 2 4 2 4 3" xfId="14049"/>
    <cellStyle name="Note 2 2 4 2 5" xfId="14050"/>
    <cellStyle name="Note 2 2 4 2 5 2" xfId="14051"/>
    <cellStyle name="Note 2 2 4 2 5 3" xfId="14052"/>
    <cellStyle name="Note 2 2 4 2 6" xfId="14053"/>
    <cellStyle name="Note 2 2 4 2 6 2" xfId="14054"/>
    <cellStyle name="Note 2 2 4 2 6 3" xfId="14055"/>
    <cellStyle name="Note 2 2 4 2 7" xfId="14056"/>
    <cellStyle name="Note 2 2 4 2 8" xfId="14057"/>
    <cellStyle name="Note 2 2 4 2 9" xfId="14058"/>
    <cellStyle name="Note 2 2 4 3" xfId="14059"/>
    <cellStyle name="Note 2 2 4 3 2" xfId="14060"/>
    <cellStyle name="Note 2 2 4 3 2 2" xfId="14061"/>
    <cellStyle name="Note 2 2 4 3 2 3" xfId="14062"/>
    <cellStyle name="Note 2 2 4 3 3" xfId="14063"/>
    <cellStyle name="Note 2 2 4 3 3 2" xfId="14064"/>
    <cellStyle name="Note 2 2 4 3 3 3" xfId="14065"/>
    <cellStyle name="Note 2 2 4 3 4" xfId="14066"/>
    <cellStyle name="Note 2 2 4 3 4 2" xfId="14067"/>
    <cellStyle name="Note 2 2 4 3 4 3" xfId="14068"/>
    <cellStyle name="Note 2 2 4 3 5" xfId="14069"/>
    <cellStyle name="Note 2 2 4 3 5 2" xfId="14070"/>
    <cellStyle name="Note 2 2 4 3 5 3" xfId="14071"/>
    <cellStyle name="Note 2 2 4 3 6" xfId="14072"/>
    <cellStyle name="Note 2 2 4 3 6 2" xfId="14073"/>
    <cellStyle name="Note 2 2 4 3 6 3" xfId="14074"/>
    <cellStyle name="Note 2 2 4 3 7" xfId="14075"/>
    <cellStyle name="Note 2 2 4 3 8" xfId="14076"/>
    <cellStyle name="Note 2 2 4 3 9" xfId="14077"/>
    <cellStyle name="Note 2 2 4 4" xfId="14078"/>
    <cellStyle name="Note 2 2 4 4 2" xfId="14079"/>
    <cellStyle name="Note 2 2 4 4 2 2" xfId="14080"/>
    <cellStyle name="Note 2 2 4 4 2 3" xfId="14081"/>
    <cellStyle name="Note 2 2 4 4 3" xfId="14082"/>
    <cellStyle name="Note 2 2 4 4 3 2" xfId="14083"/>
    <cellStyle name="Note 2 2 4 4 3 3" xfId="14084"/>
    <cellStyle name="Note 2 2 4 4 4" xfId="14085"/>
    <cellStyle name="Note 2 2 4 4 4 2" xfId="14086"/>
    <cellStyle name="Note 2 2 4 4 4 3" xfId="14087"/>
    <cellStyle name="Note 2 2 4 4 5" xfId="14088"/>
    <cellStyle name="Note 2 2 4 4 5 2" xfId="14089"/>
    <cellStyle name="Note 2 2 4 4 5 3" xfId="14090"/>
    <cellStyle name="Note 2 2 4 4 6" xfId="14091"/>
    <cellStyle name="Note 2 2 4 4 6 2" xfId="14092"/>
    <cellStyle name="Note 2 2 4 4 6 3" xfId="14093"/>
    <cellStyle name="Note 2 2 4 4 7" xfId="14094"/>
    <cellStyle name="Note 2 2 4 4 8" xfId="14095"/>
    <cellStyle name="Note 2 2 4 4 9" xfId="14096"/>
    <cellStyle name="Note 2 2 4 5" xfId="14097"/>
    <cellStyle name="Note 2 2 4 5 2" xfId="14098"/>
    <cellStyle name="Note 2 2 4 5 2 2" xfId="14099"/>
    <cellStyle name="Note 2 2 4 5 2 3" xfId="14100"/>
    <cellStyle name="Note 2 2 4 5 3" xfId="14101"/>
    <cellStyle name="Note 2 2 4 5 3 2" xfId="14102"/>
    <cellStyle name="Note 2 2 4 5 3 3" xfId="14103"/>
    <cellStyle name="Note 2 2 4 5 4" xfId="14104"/>
    <cellStyle name="Note 2 2 4 5 4 2" xfId="14105"/>
    <cellStyle name="Note 2 2 4 5 4 3" xfId="14106"/>
    <cellStyle name="Note 2 2 4 5 5" xfId="14107"/>
    <cellStyle name="Note 2 2 4 5 5 2" xfId="14108"/>
    <cellStyle name="Note 2 2 4 5 5 3" xfId="14109"/>
    <cellStyle name="Note 2 2 4 5 6" xfId="14110"/>
    <cellStyle name="Note 2 2 4 5 6 2" xfId="14111"/>
    <cellStyle name="Note 2 2 4 5 6 3" xfId="14112"/>
    <cellStyle name="Note 2 2 4 5 7" xfId="14113"/>
    <cellStyle name="Note 2 2 4 5 8" xfId="14114"/>
    <cellStyle name="Note 2 2 4 5 9" xfId="14115"/>
    <cellStyle name="Note 2 2 4 6" xfId="14116"/>
    <cellStyle name="Note 2 2 4 6 2" xfId="14117"/>
    <cellStyle name="Note 2 2 4 6 2 2" xfId="14118"/>
    <cellStyle name="Note 2 2 4 6 2 3" xfId="14119"/>
    <cellStyle name="Note 2 2 4 6 3" xfId="14120"/>
    <cellStyle name="Note 2 2 4 6 3 2" xfId="14121"/>
    <cellStyle name="Note 2 2 4 6 3 3" xfId="14122"/>
    <cellStyle name="Note 2 2 4 6 4" xfId="14123"/>
    <cellStyle name="Note 2 2 4 6 4 2" xfId="14124"/>
    <cellStyle name="Note 2 2 4 6 4 3" xfId="14125"/>
    <cellStyle name="Note 2 2 4 6 5" xfId="14126"/>
    <cellStyle name="Note 2 2 4 6 5 2" xfId="14127"/>
    <cellStyle name="Note 2 2 4 6 5 3" xfId="14128"/>
    <cellStyle name="Note 2 2 4 6 6" xfId="14129"/>
    <cellStyle name="Note 2 2 4 6 6 2" xfId="14130"/>
    <cellStyle name="Note 2 2 4 6 6 3" xfId="14131"/>
    <cellStyle name="Note 2 2 4 6 7" xfId="14132"/>
    <cellStyle name="Note 2 2 4 6 8" xfId="14133"/>
    <cellStyle name="Note 2 2 4 6 9" xfId="14134"/>
    <cellStyle name="Note 2 2 4 7" xfId="14135"/>
    <cellStyle name="Note 2 2 4 7 2" xfId="14136"/>
    <cellStyle name="Note 2 2 4 7 2 2" xfId="14137"/>
    <cellStyle name="Note 2 2 4 7 2 3" xfId="14138"/>
    <cellStyle name="Note 2 2 4 7 3" xfId="14139"/>
    <cellStyle name="Note 2 2 4 7 3 2" xfId="14140"/>
    <cellStyle name="Note 2 2 4 7 3 3" xfId="14141"/>
    <cellStyle name="Note 2 2 4 7 4" xfId="14142"/>
    <cellStyle name="Note 2 2 4 7 4 2" xfId="14143"/>
    <cellStyle name="Note 2 2 4 7 4 3" xfId="14144"/>
    <cellStyle name="Note 2 2 4 7 5" xfId="14145"/>
    <cellStyle name="Note 2 2 4 7 5 2" xfId="14146"/>
    <cellStyle name="Note 2 2 4 7 5 3" xfId="14147"/>
    <cellStyle name="Note 2 2 4 7 6" xfId="14148"/>
    <cellStyle name="Note 2 2 4 7 6 2" xfId="14149"/>
    <cellStyle name="Note 2 2 4 7 6 3" xfId="14150"/>
    <cellStyle name="Note 2 2 4 7 7" xfId="14151"/>
    <cellStyle name="Note 2 2 4 7 8" xfId="14152"/>
    <cellStyle name="Note 2 2 4 7 9" xfId="14153"/>
    <cellStyle name="Note 2 2 4 8" xfId="14154"/>
    <cellStyle name="Note 2 2 4 8 2" xfId="14155"/>
    <cellStyle name="Note 2 2 4 8 2 2" xfId="14156"/>
    <cellStyle name="Note 2 2 4 8 2 3" xfId="14157"/>
    <cellStyle name="Note 2 2 4 8 3" xfId="14158"/>
    <cellStyle name="Note 2 2 4 8 3 2" xfId="14159"/>
    <cellStyle name="Note 2 2 4 8 3 3" xfId="14160"/>
    <cellStyle name="Note 2 2 4 8 4" xfId="14161"/>
    <cellStyle name="Note 2 2 4 8 4 2" xfId="14162"/>
    <cellStyle name="Note 2 2 4 8 4 3" xfId="14163"/>
    <cellStyle name="Note 2 2 4 8 5" xfId="14164"/>
    <cellStyle name="Note 2 2 4 8 5 2" xfId="14165"/>
    <cellStyle name="Note 2 2 4 8 5 3" xfId="14166"/>
    <cellStyle name="Note 2 2 4 8 6" xfId="14167"/>
    <cellStyle name="Note 2 2 4 8 6 2" xfId="14168"/>
    <cellStyle name="Note 2 2 4 8 6 3" xfId="14169"/>
    <cellStyle name="Note 2 2 4 8 7" xfId="14170"/>
    <cellStyle name="Note 2 2 4 8 8" xfId="14171"/>
    <cellStyle name="Note 2 2 4 8 9" xfId="14172"/>
    <cellStyle name="Note 2 2 4 9" xfId="14173"/>
    <cellStyle name="Note 2 2 4 9 2" xfId="14174"/>
    <cellStyle name="Note 2 2 4 9 2 2" xfId="14175"/>
    <cellStyle name="Note 2 2 4 9 2 3" xfId="14176"/>
    <cellStyle name="Note 2 2 4 9 3" xfId="14177"/>
    <cellStyle name="Note 2 2 4 9 3 2" xfId="14178"/>
    <cellStyle name="Note 2 2 4 9 3 3" xfId="14179"/>
    <cellStyle name="Note 2 2 4 9 4" xfId="14180"/>
    <cellStyle name="Note 2 2 4 9 4 2" xfId="14181"/>
    <cellStyle name="Note 2 2 4 9 4 3" xfId="14182"/>
    <cellStyle name="Note 2 2 4 9 5" xfId="14183"/>
    <cellStyle name="Note 2 2 4 9 5 2" xfId="14184"/>
    <cellStyle name="Note 2 2 4 9 5 3" xfId="14185"/>
    <cellStyle name="Note 2 2 4 9 6" xfId="14186"/>
    <cellStyle name="Note 2 2 4 9 6 2" xfId="14187"/>
    <cellStyle name="Note 2 2 4 9 6 3" xfId="14188"/>
    <cellStyle name="Note 2 2 4 9 7" xfId="14189"/>
    <cellStyle name="Note 2 2 4 9 8" xfId="14190"/>
    <cellStyle name="Note 2 2 5" xfId="14191"/>
    <cellStyle name="Note 2 2 5 10" xfId="14192"/>
    <cellStyle name="Note 2 2 5 11" xfId="14193"/>
    <cellStyle name="Note 2 2 5 2" xfId="14194"/>
    <cellStyle name="Note 2 2 5 2 2" xfId="14195"/>
    <cellStyle name="Note 2 2 5 2 3" xfId="14196"/>
    <cellStyle name="Note 2 2 5 2 4" xfId="14197"/>
    <cellStyle name="Note 2 2 5 3" xfId="14198"/>
    <cellStyle name="Note 2 2 5 3 2" xfId="14199"/>
    <cellStyle name="Note 2 2 5 3 3" xfId="14200"/>
    <cellStyle name="Note 2 2 5 3 4" xfId="14201"/>
    <cellStyle name="Note 2 2 5 4" xfId="14202"/>
    <cellStyle name="Note 2 2 5 4 2" xfId="14203"/>
    <cellStyle name="Note 2 2 5 4 3" xfId="14204"/>
    <cellStyle name="Note 2 2 5 4 4" xfId="14205"/>
    <cellStyle name="Note 2 2 5 5" xfId="14206"/>
    <cellStyle name="Note 2 2 5 5 2" xfId="14207"/>
    <cellStyle name="Note 2 2 5 5 3" xfId="14208"/>
    <cellStyle name="Note 2 2 5 5 4" xfId="14209"/>
    <cellStyle name="Note 2 2 5 6" xfId="14210"/>
    <cellStyle name="Note 2 2 5 6 2" xfId="14211"/>
    <cellStyle name="Note 2 2 5 6 3" xfId="14212"/>
    <cellStyle name="Note 2 2 5 6 4" xfId="14213"/>
    <cellStyle name="Note 2 2 5 7" xfId="14214"/>
    <cellStyle name="Note 2 2 5 8" xfId="14215"/>
    <cellStyle name="Note 2 2 5 9" xfId="14216"/>
    <cellStyle name="Note 2 2 6" xfId="14217"/>
    <cellStyle name="Note 2 2 6 10" xfId="14218"/>
    <cellStyle name="Note 2 2 6 2" xfId="14219"/>
    <cellStyle name="Note 2 2 6 2 2" xfId="14220"/>
    <cellStyle name="Note 2 2 6 2 3" xfId="14221"/>
    <cellStyle name="Note 2 2 6 2 4" xfId="14222"/>
    <cellStyle name="Note 2 2 6 3" xfId="14223"/>
    <cellStyle name="Note 2 2 6 3 2" xfId="14224"/>
    <cellStyle name="Note 2 2 6 3 3" xfId="14225"/>
    <cellStyle name="Note 2 2 6 3 4" xfId="14226"/>
    <cellStyle name="Note 2 2 6 4" xfId="14227"/>
    <cellStyle name="Note 2 2 6 4 2" xfId="14228"/>
    <cellStyle name="Note 2 2 6 4 3" xfId="14229"/>
    <cellStyle name="Note 2 2 6 4 4" xfId="14230"/>
    <cellStyle name="Note 2 2 6 5" xfId="14231"/>
    <cellStyle name="Note 2 2 6 5 2" xfId="14232"/>
    <cellStyle name="Note 2 2 6 5 3" xfId="14233"/>
    <cellStyle name="Note 2 2 6 5 4" xfId="14234"/>
    <cellStyle name="Note 2 2 6 6" xfId="14235"/>
    <cellStyle name="Note 2 2 6 6 2" xfId="14236"/>
    <cellStyle name="Note 2 2 6 6 3" xfId="14237"/>
    <cellStyle name="Note 2 2 6 6 4" xfId="14238"/>
    <cellStyle name="Note 2 2 6 7" xfId="14239"/>
    <cellStyle name="Note 2 2 6 8" xfId="14240"/>
    <cellStyle name="Note 2 2 6 9" xfId="14241"/>
    <cellStyle name="Note 2 2 7" xfId="14242"/>
    <cellStyle name="Note 2 2 7 2" xfId="14243"/>
    <cellStyle name="Note 2 2 7 2 2" xfId="14244"/>
    <cellStyle name="Note 2 2 7 2 3" xfId="14245"/>
    <cellStyle name="Note 2 2 7 3" xfId="14246"/>
    <cellStyle name="Note 2 2 7 3 2" xfId="14247"/>
    <cellStyle name="Note 2 2 7 3 3" xfId="14248"/>
    <cellStyle name="Note 2 2 7 4" xfId="14249"/>
    <cellStyle name="Note 2 2 7 4 2" xfId="14250"/>
    <cellStyle name="Note 2 2 7 4 3" xfId="14251"/>
    <cellStyle name="Note 2 2 7 5" xfId="14252"/>
    <cellStyle name="Note 2 2 7 5 2" xfId="14253"/>
    <cellStyle name="Note 2 2 7 5 3" xfId="14254"/>
    <cellStyle name="Note 2 2 7 6" xfId="14255"/>
    <cellStyle name="Note 2 2 7 6 2" xfId="14256"/>
    <cellStyle name="Note 2 2 7 6 3" xfId="14257"/>
    <cellStyle name="Note 2 2 7 7" xfId="14258"/>
    <cellStyle name="Note 2 2 7 8" xfId="14259"/>
    <cellStyle name="Note 2 2 7 9" xfId="14260"/>
    <cellStyle name="Note 2 2 8" xfId="14261"/>
    <cellStyle name="Note 2 2 8 2" xfId="14262"/>
    <cellStyle name="Note 2 2 8 2 2" xfId="14263"/>
    <cellStyle name="Note 2 2 8 2 3" xfId="14264"/>
    <cellStyle name="Note 2 2 8 3" xfId="14265"/>
    <cellStyle name="Note 2 2 8 3 2" xfId="14266"/>
    <cellStyle name="Note 2 2 8 3 3" xfId="14267"/>
    <cellStyle name="Note 2 2 8 4" xfId="14268"/>
    <cellStyle name="Note 2 2 8 4 2" xfId="14269"/>
    <cellStyle name="Note 2 2 8 4 3" xfId="14270"/>
    <cellStyle name="Note 2 2 8 5" xfId="14271"/>
    <cellStyle name="Note 2 2 8 5 2" xfId="14272"/>
    <cellStyle name="Note 2 2 8 5 3" xfId="14273"/>
    <cellStyle name="Note 2 2 8 6" xfId="14274"/>
    <cellStyle name="Note 2 2 8 6 2" xfId="14275"/>
    <cellStyle name="Note 2 2 8 6 3" xfId="14276"/>
    <cellStyle name="Note 2 2 8 7" xfId="14277"/>
    <cellStyle name="Note 2 2 8 8" xfId="14278"/>
    <cellStyle name="Note 2 2 8 9" xfId="14279"/>
    <cellStyle name="Note 2 2 9" xfId="14280"/>
    <cellStyle name="Note 2 2 9 2" xfId="14281"/>
    <cellStyle name="Note 2 2 9 2 2" xfId="14282"/>
    <cellStyle name="Note 2 2 9 2 3" xfId="14283"/>
    <cellStyle name="Note 2 2 9 3" xfId="14284"/>
    <cellStyle name="Note 2 2 9 3 2" xfId="14285"/>
    <cellStyle name="Note 2 2 9 3 3" xfId="14286"/>
    <cellStyle name="Note 2 2 9 4" xfId="14287"/>
    <cellStyle name="Note 2 2 9 4 2" xfId="14288"/>
    <cellStyle name="Note 2 2 9 4 3" xfId="14289"/>
    <cellStyle name="Note 2 2 9 5" xfId="14290"/>
    <cellStyle name="Note 2 2 9 5 2" xfId="14291"/>
    <cellStyle name="Note 2 2 9 5 3" xfId="14292"/>
    <cellStyle name="Note 2 2 9 6" xfId="14293"/>
    <cellStyle name="Note 2 2 9 6 2" xfId="14294"/>
    <cellStyle name="Note 2 2 9 6 3" xfId="14295"/>
    <cellStyle name="Note 2 2 9 7" xfId="14296"/>
    <cellStyle name="Note 2 2 9 8" xfId="14297"/>
    <cellStyle name="Note 2 2 9 9" xfId="14298"/>
    <cellStyle name="Note 2 20" xfId="14299"/>
    <cellStyle name="Note 2 21" xfId="14300"/>
    <cellStyle name="Note 2 22" xfId="14301"/>
    <cellStyle name="Note 2 3" xfId="14302"/>
    <cellStyle name="Note 2 3 10" xfId="14303"/>
    <cellStyle name="Note 2 3 10 2" xfId="14304"/>
    <cellStyle name="Note 2 3 10 2 2" xfId="14305"/>
    <cellStyle name="Note 2 3 10 2 3" xfId="14306"/>
    <cellStyle name="Note 2 3 10 3" xfId="14307"/>
    <cellStyle name="Note 2 3 10 3 2" xfId="14308"/>
    <cellStyle name="Note 2 3 10 3 3" xfId="14309"/>
    <cellStyle name="Note 2 3 10 4" xfId="14310"/>
    <cellStyle name="Note 2 3 10 4 2" xfId="14311"/>
    <cellStyle name="Note 2 3 10 4 3" xfId="14312"/>
    <cellStyle name="Note 2 3 10 5" xfId="14313"/>
    <cellStyle name="Note 2 3 10 5 2" xfId="14314"/>
    <cellStyle name="Note 2 3 10 5 3" xfId="14315"/>
    <cellStyle name="Note 2 3 10 6" xfId="14316"/>
    <cellStyle name="Note 2 3 10 6 2" xfId="14317"/>
    <cellStyle name="Note 2 3 10 6 3" xfId="14318"/>
    <cellStyle name="Note 2 3 10 7" xfId="14319"/>
    <cellStyle name="Note 2 3 10 8" xfId="14320"/>
    <cellStyle name="Note 2 3 10 9" xfId="14321"/>
    <cellStyle name="Note 2 3 11" xfId="14322"/>
    <cellStyle name="Note 2 3 11 2" xfId="14323"/>
    <cellStyle name="Note 2 3 11 2 2" xfId="14324"/>
    <cellStyle name="Note 2 3 11 2 3" xfId="14325"/>
    <cellStyle name="Note 2 3 11 3" xfId="14326"/>
    <cellStyle name="Note 2 3 11 3 2" xfId="14327"/>
    <cellStyle name="Note 2 3 11 3 3" xfId="14328"/>
    <cellStyle name="Note 2 3 11 4" xfId="14329"/>
    <cellStyle name="Note 2 3 11 4 2" xfId="14330"/>
    <cellStyle name="Note 2 3 11 4 3" xfId="14331"/>
    <cellStyle name="Note 2 3 11 5" xfId="14332"/>
    <cellStyle name="Note 2 3 11 5 2" xfId="14333"/>
    <cellStyle name="Note 2 3 11 5 3" xfId="14334"/>
    <cellStyle name="Note 2 3 11 6" xfId="14335"/>
    <cellStyle name="Note 2 3 11 6 2" xfId="14336"/>
    <cellStyle name="Note 2 3 11 6 3" xfId="14337"/>
    <cellStyle name="Note 2 3 11 7" xfId="14338"/>
    <cellStyle name="Note 2 3 11 8" xfId="14339"/>
    <cellStyle name="Note 2 3 11 9" xfId="14340"/>
    <cellStyle name="Note 2 3 12" xfId="14341"/>
    <cellStyle name="Note 2 3 12 2" xfId="14342"/>
    <cellStyle name="Note 2 3 12 2 2" xfId="14343"/>
    <cellStyle name="Note 2 3 12 2 3" xfId="14344"/>
    <cellStyle name="Note 2 3 12 3" xfId="14345"/>
    <cellStyle name="Note 2 3 12 3 2" xfId="14346"/>
    <cellStyle name="Note 2 3 12 3 3" xfId="14347"/>
    <cellStyle name="Note 2 3 12 4" xfId="14348"/>
    <cellStyle name="Note 2 3 12 4 2" xfId="14349"/>
    <cellStyle name="Note 2 3 12 4 3" xfId="14350"/>
    <cellStyle name="Note 2 3 12 5" xfId="14351"/>
    <cellStyle name="Note 2 3 12 5 2" xfId="14352"/>
    <cellStyle name="Note 2 3 12 5 3" xfId="14353"/>
    <cellStyle name="Note 2 3 12 6" xfId="14354"/>
    <cellStyle name="Note 2 3 12 6 2" xfId="14355"/>
    <cellStyle name="Note 2 3 12 6 3" xfId="14356"/>
    <cellStyle name="Note 2 3 12 7" xfId="14357"/>
    <cellStyle name="Note 2 3 12 8" xfId="14358"/>
    <cellStyle name="Note 2 3 12 9" xfId="14359"/>
    <cellStyle name="Note 2 3 13" xfId="14360"/>
    <cellStyle name="Note 2 3 13 2" xfId="14361"/>
    <cellStyle name="Note 2 3 13 2 2" xfId="14362"/>
    <cellStyle name="Note 2 3 13 2 3" xfId="14363"/>
    <cellStyle name="Note 2 3 13 3" xfId="14364"/>
    <cellStyle name="Note 2 3 13 3 2" xfId="14365"/>
    <cellStyle name="Note 2 3 13 3 3" xfId="14366"/>
    <cellStyle name="Note 2 3 13 4" xfId="14367"/>
    <cellStyle name="Note 2 3 13 4 2" xfId="14368"/>
    <cellStyle name="Note 2 3 13 4 3" xfId="14369"/>
    <cellStyle name="Note 2 3 13 5" xfId="14370"/>
    <cellStyle name="Note 2 3 13 5 2" xfId="14371"/>
    <cellStyle name="Note 2 3 13 5 3" xfId="14372"/>
    <cellStyle name="Note 2 3 13 6" xfId="14373"/>
    <cellStyle name="Note 2 3 13 6 2" xfId="14374"/>
    <cellStyle name="Note 2 3 13 6 3" xfId="14375"/>
    <cellStyle name="Note 2 3 13 7" xfId="14376"/>
    <cellStyle name="Note 2 3 13 8" xfId="14377"/>
    <cellStyle name="Note 2 3 13 9" xfId="14378"/>
    <cellStyle name="Note 2 3 14" xfId="14379"/>
    <cellStyle name="Note 2 3 14 2" xfId="14380"/>
    <cellStyle name="Note 2 3 14 2 2" xfId="14381"/>
    <cellStyle name="Note 2 3 14 2 3" xfId="14382"/>
    <cellStyle name="Note 2 3 14 3" xfId="14383"/>
    <cellStyle name="Note 2 3 14 3 2" xfId="14384"/>
    <cellStyle name="Note 2 3 14 3 3" xfId="14385"/>
    <cellStyle name="Note 2 3 14 4" xfId="14386"/>
    <cellStyle name="Note 2 3 14 4 2" xfId="14387"/>
    <cellStyle name="Note 2 3 14 4 3" xfId="14388"/>
    <cellStyle name="Note 2 3 14 5" xfId="14389"/>
    <cellStyle name="Note 2 3 14 5 2" xfId="14390"/>
    <cellStyle name="Note 2 3 14 5 3" xfId="14391"/>
    <cellStyle name="Note 2 3 14 6" xfId="14392"/>
    <cellStyle name="Note 2 3 14 6 2" xfId="14393"/>
    <cellStyle name="Note 2 3 14 6 3" xfId="14394"/>
    <cellStyle name="Note 2 3 14 7" xfId="14395"/>
    <cellStyle name="Note 2 3 14 8" xfId="14396"/>
    <cellStyle name="Note 2 3 14 9" xfId="14397"/>
    <cellStyle name="Note 2 3 15" xfId="14398"/>
    <cellStyle name="Note 2 3 16" xfId="14399"/>
    <cellStyle name="Note 2 3 17" xfId="14400"/>
    <cellStyle name="Note 2 3 18" xfId="14401"/>
    <cellStyle name="Note 2 3 19" xfId="14402"/>
    <cellStyle name="Note 2 3 2" xfId="14403"/>
    <cellStyle name="Note 2 3 2 10" xfId="14404"/>
    <cellStyle name="Note 2 3 2 10 2" xfId="14405"/>
    <cellStyle name="Note 2 3 2 10 2 2" xfId="14406"/>
    <cellStyle name="Note 2 3 2 10 2 3" xfId="14407"/>
    <cellStyle name="Note 2 3 2 10 3" xfId="14408"/>
    <cellStyle name="Note 2 3 2 10 3 2" xfId="14409"/>
    <cellStyle name="Note 2 3 2 10 3 3" xfId="14410"/>
    <cellStyle name="Note 2 3 2 10 4" xfId="14411"/>
    <cellStyle name="Note 2 3 2 10 4 2" xfId="14412"/>
    <cellStyle name="Note 2 3 2 10 4 3" xfId="14413"/>
    <cellStyle name="Note 2 3 2 10 5" xfId="14414"/>
    <cellStyle name="Note 2 3 2 10 5 2" xfId="14415"/>
    <cellStyle name="Note 2 3 2 10 5 3" xfId="14416"/>
    <cellStyle name="Note 2 3 2 10 6" xfId="14417"/>
    <cellStyle name="Note 2 3 2 10 6 2" xfId="14418"/>
    <cellStyle name="Note 2 3 2 10 6 3" xfId="14419"/>
    <cellStyle name="Note 2 3 2 10 7" xfId="14420"/>
    <cellStyle name="Note 2 3 2 10 8" xfId="14421"/>
    <cellStyle name="Note 2 3 2 10 9" xfId="14422"/>
    <cellStyle name="Note 2 3 2 11" xfId="14423"/>
    <cellStyle name="Note 2 3 2 11 2" xfId="14424"/>
    <cellStyle name="Note 2 3 2 11 2 2" xfId="14425"/>
    <cellStyle name="Note 2 3 2 11 2 3" xfId="14426"/>
    <cellStyle name="Note 2 3 2 11 3" xfId="14427"/>
    <cellStyle name="Note 2 3 2 11 3 2" xfId="14428"/>
    <cellStyle name="Note 2 3 2 11 3 3" xfId="14429"/>
    <cellStyle name="Note 2 3 2 11 4" xfId="14430"/>
    <cellStyle name="Note 2 3 2 11 4 2" xfId="14431"/>
    <cellStyle name="Note 2 3 2 11 4 3" xfId="14432"/>
    <cellStyle name="Note 2 3 2 11 5" xfId="14433"/>
    <cellStyle name="Note 2 3 2 11 5 2" xfId="14434"/>
    <cellStyle name="Note 2 3 2 11 5 3" xfId="14435"/>
    <cellStyle name="Note 2 3 2 11 6" xfId="14436"/>
    <cellStyle name="Note 2 3 2 11 6 2" xfId="14437"/>
    <cellStyle name="Note 2 3 2 11 6 3" xfId="14438"/>
    <cellStyle name="Note 2 3 2 11 7" xfId="14439"/>
    <cellStyle name="Note 2 3 2 11 8" xfId="14440"/>
    <cellStyle name="Note 2 3 2 11 9" xfId="14441"/>
    <cellStyle name="Note 2 3 2 12" xfId="14442"/>
    <cellStyle name="Note 2 3 2 12 2" xfId="14443"/>
    <cellStyle name="Note 2 3 2 12 2 2" xfId="14444"/>
    <cellStyle name="Note 2 3 2 12 2 3" xfId="14445"/>
    <cellStyle name="Note 2 3 2 12 3" xfId="14446"/>
    <cellStyle name="Note 2 3 2 12 3 2" xfId="14447"/>
    <cellStyle name="Note 2 3 2 12 3 3" xfId="14448"/>
    <cellStyle name="Note 2 3 2 12 4" xfId="14449"/>
    <cellStyle name="Note 2 3 2 12 4 2" xfId="14450"/>
    <cellStyle name="Note 2 3 2 12 4 3" xfId="14451"/>
    <cellStyle name="Note 2 3 2 12 5" xfId="14452"/>
    <cellStyle name="Note 2 3 2 12 5 2" xfId="14453"/>
    <cellStyle name="Note 2 3 2 12 5 3" xfId="14454"/>
    <cellStyle name="Note 2 3 2 12 6" xfId="14455"/>
    <cellStyle name="Note 2 3 2 12 6 2" xfId="14456"/>
    <cellStyle name="Note 2 3 2 12 6 3" xfId="14457"/>
    <cellStyle name="Note 2 3 2 12 7" xfId="14458"/>
    <cellStyle name="Note 2 3 2 12 8" xfId="14459"/>
    <cellStyle name="Note 2 3 2 12 9" xfId="14460"/>
    <cellStyle name="Note 2 3 2 13" xfId="14461"/>
    <cellStyle name="Note 2 3 2 13 2" xfId="14462"/>
    <cellStyle name="Note 2 3 2 13 2 2" xfId="14463"/>
    <cellStyle name="Note 2 3 2 13 2 3" xfId="14464"/>
    <cellStyle name="Note 2 3 2 13 3" xfId="14465"/>
    <cellStyle name="Note 2 3 2 13 3 2" xfId="14466"/>
    <cellStyle name="Note 2 3 2 13 3 3" xfId="14467"/>
    <cellStyle name="Note 2 3 2 13 4" xfId="14468"/>
    <cellStyle name="Note 2 3 2 13 4 2" xfId="14469"/>
    <cellStyle name="Note 2 3 2 13 4 3" xfId="14470"/>
    <cellStyle name="Note 2 3 2 13 5" xfId="14471"/>
    <cellStyle name="Note 2 3 2 13 5 2" xfId="14472"/>
    <cellStyle name="Note 2 3 2 13 5 3" xfId="14473"/>
    <cellStyle name="Note 2 3 2 13 6" xfId="14474"/>
    <cellStyle name="Note 2 3 2 13 6 2" xfId="14475"/>
    <cellStyle name="Note 2 3 2 13 6 3" xfId="14476"/>
    <cellStyle name="Note 2 3 2 13 7" xfId="14477"/>
    <cellStyle name="Note 2 3 2 13 8" xfId="14478"/>
    <cellStyle name="Note 2 3 2 13 9" xfId="14479"/>
    <cellStyle name="Note 2 3 2 14" xfId="14480"/>
    <cellStyle name="Note 2 3 2 15" xfId="14481"/>
    <cellStyle name="Note 2 3 2 16" xfId="14482"/>
    <cellStyle name="Note 2 3 2 17" xfId="14483"/>
    <cellStyle name="Note 2 3 2 18" xfId="14484"/>
    <cellStyle name="Note 2 3 2 19" xfId="14485"/>
    <cellStyle name="Note 2 3 2 2" xfId="14486"/>
    <cellStyle name="Note 2 3 2 2 10" xfId="14487"/>
    <cellStyle name="Note 2 3 2 2 10 2" xfId="14488"/>
    <cellStyle name="Note 2 3 2 2 10 2 2" xfId="14489"/>
    <cellStyle name="Note 2 3 2 2 10 2 3" xfId="14490"/>
    <cellStyle name="Note 2 3 2 2 10 3" xfId="14491"/>
    <cellStyle name="Note 2 3 2 2 10 3 2" xfId="14492"/>
    <cellStyle name="Note 2 3 2 2 10 3 3" xfId="14493"/>
    <cellStyle name="Note 2 3 2 2 10 4" xfId="14494"/>
    <cellStyle name="Note 2 3 2 2 10 4 2" xfId="14495"/>
    <cellStyle name="Note 2 3 2 2 10 4 3" xfId="14496"/>
    <cellStyle name="Note 2 3 2 2 10 5" xfId="14497"/>
    <cellStyle name="Note 2 3 2 2 10 5 2" xfId="14498"/>
    <cellStyle name="Note 2 3 2 2 10 5 3" xfId="14499"/>
    <cellStyle name="Note 2 3 2 2 10 6" xfId="14500"/>
    <cellStyle name="Note 2 3 2 2 10 6 2" xfId="14501"/>
    <cellStyle name="Note 2 3 2 2 10 6 3" xfId="14502"/>
    <cellStyle name="Note 2 3 2 2 10 7" xfId="14503"/>
    <cellStyle name="Note 2 3 2 2 10 8" xfId="14504"/>
    <cellStyle name="Note 2 3 2 2 11" xfId="14505"/>
    <cellStyle name="Note 2 3 2 2 11 2" xfId="14506"/>
    <cellStyle name="Note 2 3 2 2 11 2 2" xfId="14507"/>
    <cellStyle name="Note 2 3 2 2 11 2 3" xfId="14508"/>
    <cellStyle name="Note 2 3 2 2 11 3" xfId="14509"/>
    <cellStyle name="Note 2 3 2 2 11 3 2" xfId="14510"/>
    <cellStyle name="Note 2 3 2 2 11 3 3" xfId="14511"/>
    <cellStyle name="Note 2 3 2 2 11 4" xfId="14512"/>
    <cellStyle name="Note 2 3 2 2 11 4 2" xfId="14513"/>
    <cellStyle name="Note 2 3 2 2 11 4 3" xfId="14514"/>
    <cellStyle name="Note 2 3 2 2 11 5" xfId="14515"/>
    <cellStyle name="Note 2 3 2 2 11 5 2" xfId="14516"/>
    <cellStyle name="Note 2 3 2 2 11 5 3" xfId="14517"/>
    <cellStyle name="Note 2 3 2 2 11 6" xfId="14518"/>
    <cellStyle name="Note 2 3 2 2 11 6 2" xfId="14519"/>
    <cellStyle name="Note 2 3 2 2 11 6 3" xfId="14520"/>
    <cellStyle name="Note 2 3 2 2 11 7" xfId="14521"/>
    <cellStyle name="Note 2 3 2 2 11 8" xfId="14522"/>
    <cellStyle name="Note 2 3 2 2 12" xfId="14523"/>
    <cellStyle name="Note 2 3 2 2 12 2" xfId="14524"/>
    <cellStyle name="Note 2 3 2 2 12 2 2" xfId="14525"/>
    <cellStyle name="Note 2 3 2 2 12 2 3" xfId="14526"/>
    <cellStyle name="Note 2 3 2 2 12 3" xfId="14527"/>
    <cellStyle name="Note 2 3 2 2 12 3 2" xfId="14528"/>
    <cellStyle name="Note 2 3 2 2 12 3 3" xfId="14529"/>
    <cellStyle name="Note 2 3 2 2 12 4" xfId="14530"/>
    <cellStyle name="Note 2 3 2 2 12 4 2" xfId="14531"/>
    <cellStyle name="Note 2 3 2 2 12 4 3" xfId="14532"/>
    <cellStyle name="Note 2 3 2 2 12 5" xfId="14533"/>
    <cellStyle name="Note 2 3 2 2 12 5 2" xfId="14534"/>
    <cellStyle name="Note 2 3 2 2 12 5 3" xfId="14535"/>
    <cellStyle name="Note 2 3 2 2 12 6" xfId="14536"/>
    <cellStyle name="Note 2 3 2 2 12 6 2" xfId="14537"/>
    <cellStyle name="Note 2 3 2 2 12 6 3" xfId="14538"/>
    <cellStyle name="Note 2 3 2 2 12 7" xfId="14539"/>
    <cellStyle name="Note 2 3 2 2 12 8" xfId="14540"/>
    <cellStyle name="Note 2 3 2 2 13" xfId="14541"/>
    <cellStyle name="Note 2 3 2 2 13 2" xfId="14542"/>
    <cellStyle name="Note 2 3 2 2 13 2 2" xfId="14543"/>
    <cellStyle name="Note 2 3 2 2 13 2 3" xfId="14544"/>
    <cellStyle name="Note 2 3 2 2 13 3" xfId="14545"/>
    <cellStyle name="Note 2 3 2 2 13 3 2" xfId="14546"/>
    <cellStyle name="Note 2 3 2 2 13 3 3" xfId="14547"/>
    <cellStyle name="Note 2 3 2 2 13 4" xfId="14548"/>
    <cellStyle name="Note 2 3 2 2 13 4 2" xfId="14549"/>
    <cellStyle name="Note 2 3 2 2 13 4 3" xfId="14550"/>
    <cellStyle name="Note 2 3 2 2 13 5" xfId="14551"/>
    <cellStyle name="Note 2 3 2 2 13 5 2" xfId="14552"/>
    <cellStyle name="Note 2 3 2 2 13 5 3" xfId="14553"/>
    <cellStyle name="Note 2 3 2 2 13 6" xfId="14554"/>
    <cellStyle name="Note 2 3 2 2 13 6 2" xfId="14555"/>
    <cellStyle name="Note 2 3 2 2 13 6 3" xfId="14556"/>
    <cellStyle name="Note 2 3 2 2 13 7" xfId="14557"/>
    <cellStyle name="Note 2 3 2 2 13 8" xfId="14558"/>
    <cellStyle name="Note 2 3 2 2 14" xfId="14559"/>
    <cellStyle name="Note 2 3 2 2 14 2" xfId="14560"/>
    <cellStyle name="Note 2 3 2 2 14 2 2" xfId="14561"/>
    <cellStyle name="Note 2 3 2 2 14 2 3" xfId="14562"/>
    <cellStyle name="Note 2 3 2 2 14 3" xfId="14563"/>
    <cellStyle name="Note 2 3 2 2 14 3 2" xfId="14564"/>
    <cellStyle name="Note 2 3 2 2 14 3 3" xfId="14565"/>
    <cellStyle name="Note 2 3 2 2 14 4" xfId="14566"/>
    <cellStyle name="Note 2 3 2 2 14 4 2" xfId="14567"/>
    <cellStyle name="Note 2 3 2 2 14 4 3" xfId="14568"/>
    <cellStyle name="Note 2 3 2 2 14 5" xfId="14569"/>
    <cellStyle name="Note 2 3 2 2 14 5 2" xfId="14570"/>
    <cellStyle name="Note 2 3 2 2 14 5 3" xfId="14571"/>
    <cellStyle name="Note 2 3 2 2 14 6" xfId="14572"/>
    <cellStyle name="Note 2 3 2 2 14 6 2" xfId="14573"/>
    <cellStyle name="Note 2 3 2 2 14 6 3" xfId="14574"/>
    <cellStyle name="Note 2 3 2 2 14 7" xfId="14575"/>
    <cellStyle name="Note 2 3 2 2 14 8" xfId="14576"/>
    <cellStyle name="Note 2 3 2 2 15" xfId="14577"/>
    <cellStyle name="Note 2 3 2 2 15 2" xfId="14578"/>
    <cellStyle name="Note 2 3 2 2 15 2 2" xfId="14579"/>
    <cellStyle name="Note 2 3 2 2 15 2 3" xfId="14580"/>
    <cellStyle name="Note 2 3 2 2 15 3" xfId="14581"/>
    <cellStyle name="Note 2 3 2 2 15 3 2" xfId="14582"/>
    <cellStyle name="Note 2 3 2 2 15 3 3" xfId="14583"/>
    <cellStyle name="Note 2 3 2 2 15 4" xfId="14584"/>
    <cellStyle name="Note 2 3 2 2 15 4 2" xfId="14585"/>
    <cellStyle name="Note 2 3 2 2 15 4 3" xfId="14586"/>
    <cellStyle name="Note 2 3 2 2 15 5" xfId="14587"/>
    <cellStyle name="Note 2 3 2 2 15 5 2" xfId="14588"/>
    <cellStyle name="Note 2 3 2 2 15 5 3" xfId="14589"/>
    <cellStyle name="Note 2 3 2 2 15 6" xfId="14590"/>
    <cellStyle name="Note 2 3 2 2 15 6 2" xfId="14591"/>
    <cellStyle name="Note 2 3 2 2 15 6 3" xfId="14592"/>
    <cellStyle name="Note 2 3 2 2 15 7" xfId="14593"/>
    <cellStyle name="Note 2 3 2 2 15 8" xfId="14594"/>
    <cellStyle name="Note 2 3 2 2 16" xfId="14595"/>
    <cellStyle name="Note 2 3 2 2 2" xfId="14596"/>
    <cellStyle name="Note 2 3 2 2 2 2" xfId="14597"/>
    <cellStyle name="Note 2 3 2 2 2 2 2" xfId="14598"/>
    <cellStyle name="Note 2 3 2 2 2 2 3" xfId="14599"/>
    <cellStyle name="Note 2 3 2 2 2 3" xfId="14600"/>
    <cellStyle name="Note 2 3 2 2 2 3 2" xfId="14601"/>
    <cellStyle name="Note 2 3 2 2 2 3 3" xfId="14602"/>
    <cellStyle name="Note 2 3 2 2 2 4" xfId="14603"/>
    <cellStyle name="Note 2 3 2 2 2 4 2" xfId="14604"/>
    <cellStyle name="Note 2 3 2 2 2 4 3" xfId="14605"/>
    <cellStyle name="Note 2 3 2 2 2 5" xfId="14606"/>
    <cellStyle name="Note 2 3 2 2 2 5 2" xfId="14607"/>
    <cellStyle name="Note 2 3 2 2 2 5 3" xfId="14608"/>
    <cellStyle name="Note 2 3 2 2 2 6" xfId="14609"/>
    <cellStyle name="Note 2 3 2 2 2 6 2" xfId="14610"/>
    <cellStyle name="Note 2 3 2 2 2 6 3" xfId="14611"/>
    <cellStyle name="Note 2 3 2 2 2 7" xfId="14612"/>
    <cellStyle name="Note 2 3 2 2 2 8" xfId="14613"/>
    <cellStyle name="Note 2 3 2 2 2 9" xfId="14614"/>
    <cellStyle name="Note 2 3 2 2 3" xfId="14615"/>
    <cellStyle name="Note 2 3 2 2 3 2" xfId="14616"/>
    <cellStyle name="Note 2 3 2 2 3 2 2" xfId="14617"/>
    <cellStyle name="Note 2 3 2 2 3 2 3" xfId="14618"/>
    <cellStyle name="Note 2 3 2 2 3 3" xfId="14619"/>
    <cellStyle name="Note 2 3 2 2 3 3 2" xfId="14620"/>
    <cellStyle name="Note 2 3 2 2 3 3 3" xfId="14621"/>
    <cellStyle name="Note 2 3 2 2 3 4" xfId="14622"/>
    <cellStyle name="Note 2 3 2 2 3 4 2" xfId="14623"/>
    <cellStyle name="Note 2 3 2 2 3 4 3" xfId="14624"/>
    <cellStyle name="Note 2 3 2 2 3 5" xfId="14625"/>
    <cellStyle name="Note 2 3 2 2 3 5 2" xfId="14626"/>
    <cellStyle name="Note 2 3 2 2 3 5 3" xfId="14627"/>
    <cellStyle name="Note 2 3 2 2 3 6" xfId="14628"/>
    <cellStyle name="Note 2 3 2 2 3 6 2" xfId="14629"/>
    <cellStyle name="Note 2 3 2 2 3 6 3" xfId="14630"/>
    <cellStyle name="Note 2 3 2 2 3 7" xfId="14631"/>
    <cellStyle name="Note 2 3 2 2 3 8" xfId="14632"/>
    <cellStyle name="Note 2 3 2 2 3 9" xfId="14633"/>
    <cellStyle name="Note 2 3 2 2 4" xfId="14634"/>
    <cellStyle name="Note 2 3 2 2 4 2" xfId="14635"/>
    <cellStyle name="Note 2 3 2 2 4 2 2" xfId="14636"/>
    <cellStyle name="Note 2 3 2 2 4 2 3" xfId="14637"/>
    <cellStyle name="Note 2 3 2 2 4 3" xfId="14638"/>
    <cellStyle name="Note 2 3 2 2 4 3 2" xfId="14639"/>
    <cellStyle name="Note 2 3 2 2 4 3 3" xfId="14640"/>
    <cellStyle name="Note 2 3 2 2 4 4" xfId="14641"/>
    <cellStyle name="Note 2 3 2 2 4 4 2" xfId="14642"/>
    <cellStyle name="Note 2 3 2 2 4 4 3" xfId="14643"/>
    <cellStyle name="Note 2 3 2 2 4 5" xfId="14644"/>
    <cellStyle name="Note 2 3 2 2 4 5 2" xfId="14645"/>
    <cellStyle name="Note 2 3 2 2 4 5 3" xfId="14646"/>
    <cellStyle name="Note 2 3 2 2 4 6" xfId="14647"/>
    <cellStyle name="Note 2 3 2 2 4 6 2" xfId="14648"/>
    <cellStyle name="Note 2 3 2 2 4 6 3" xfId="14649"/>
    <cellStyle name="Note 2 3 2 2 4 7" xfId="14650"/>
    <cellStyle name="Note 2 3 2 2 4 8" xfId="14651"/>
    <cellStyle name="Note 2 3 2 2 4 9" xfId="14652"/>
    <cellStyle name="Note 2 3 2 2 5" xfId="14653"/>
    <cellStyle name="Note 2 3 2 2 5 2" xfId="14654"/>
    <cellStyle name="Note 2 3 2 2 5 2 2" xfId="14655"/>
    <cellStyle name="Note 2 3 2 2 5 2 3" xfId="14656"/>
    <cellStyle name="Note 2 3 2 2 5 3" xfId="14657"/>
    <cellStyle name="Note 2 3 2 2 5 3 2" xfId="14658"/>
    <cellStyle name="Note 2 3 2 2 5 3 3" xfId="14659"/>
    <cellStyle name="Note 2 3 2 2 5 4" xfId="14660"/>
    <cellStyle name="Note 2 3 2 2 5 4 2" xfId="14661"/>
    <cellStyle name="Note 2 3 2 2 5 4 3" xfId="14662"/>
    <cellStyle name="Note 2 3 2 2 5 5" xfId="14663"/>
    <cellStyle name="Note 2 3 2 2 5 5 2" xfId="14664"/>
    <cellStyle name="Note 2 3 2 2 5 5 3" xfId="14665"/>
    <cellStyle name="Note 2 3 2 2 5 6" xfId="14666"/>
    <cellStyle name="Note 2 3 2 2 5 6 2" xfId="14667"/>
    <cellStyle name="Note 2 3 2 2 5 6 3" xfId="14668"/>
    <cellStyle name="Note 2 3 2 2 5 7" xfId="14669"/>
    <cellStyle name="Note 2 3 2 2 5 8" xfId="14670"/>
    <cellStyle name="Note 2 3 2 2 5 9" xfId="14671"/>
    <cellStyle name="Note 2 3 2 2 6" xfId="14672"/>
    <cellStyle name="Note 2 3 2 2 6 2" xfId="14673"/>
    <cellStyle name="Note 2 3 2 2 6 2 2" xfId="14674"/>
    <cellStyle name="Note 2 3 2 2 6 2 3" xfId="14675"/>
    <cellStyle name="Note 2 3 2 2 6 3" xfId="14676"/>
    <cellStyle name="Note 2 3 2 2 6 3 2" xfId="14677"/>
    <cellStyle name="Note 2 3 2 2 6 3 3" xfId="14678"/>
    <cellStyle name="Note 2 3 2 2 6 4" xfId="14679"/>
    <cellStyle name="Note 2 3 2 2 6 4 2" xfId="14680"/>
    <cellStyle name="Note 2 3 2 2 6 4 3" xfId="14681"/>
    <cellStyle name="Note 2 3 2 2 6 5" xfId="14682"/>
    <cellStyle name="Note 2 3 2 2 6 5 2" xfId="14683"/>
    <cellStyle name="Note 2 3 2 2 6 5 3" xfId="14684"/>
    <cellStyle name="Note 2 3 2 2 6 6" xfId="14685"/>
    <cellStyle name="Note 2 3 2 2 6 6 2" xfId="14686"/>
    <cellStyle name="Note 2 3 2 2 6 6 3" xfId="14687"/>
    <cellStyle name="Note 2 3 2 2 6 7" xfId="14688"/>
    <cellStyle name="Note 2 3 2 2 6 8" xfId="14689"/>
    <cellStyle name="Note 2 3 2 2 6 9" xfId="14690"/>
    <cellStyle name="Note 2 3 2 2 7" xfId="14691"/>
    <cellStyle name="Note 2 3 2 2 7 2" xfId="14692"/>
    <cellStyle name="Note 2 3 2 2 7 2 2" xfId="14693"/>
    <cellStyle name="Note 2 3 2 2 7 2 3" xfId="14694"/>
    <cellStyle name="Note 2 3 2 2 7 3" xfId="14695"/>
    <cellStyle name="Note 2 3 2 2 7 3 2" xfId="14696"/>
    <cellStyle name="Note 2 3 2 2 7 3 3" xfId="14697"/>
    <cellStyle name="Note 2 3 2 2 7 4" xfId="14698"/>
    <cellStyle name="Note 2 3 2 2 7 4 2" xfId="14699"/>
    <cellStyle name="Note 2 3 2 2 7 4 3" xfId="14700"/>
    <cellStyle name="Note 2 3 2 2 7 5" xfId="14701"/>
    <cellStyle name="Note 2 3 2 2 7 5 2" xfId="14702"/>
    <cellStyle name="Note 2 3 2 2 7 5 3" xfId="14703"/>
    <cellStyle name="Note 2 3 2 2 7 6" xfId="14704"/>
    <cellStyle name="Note 2 3 2 2 7 6 2" xfId="14705"/>
    <cellStyle name="Note 2 3 2 2 7 6 3" xfId="14706"/>
    <cellStyle name="Note 2 3 2 2 7 7" xfId="14707"/>
    <cellStyle name="Note 2 3 2 2 7 8" xfId="14708"/>
    <cellStyle name="Note 2 3 2 2 7 9" xfId="14709"/>
    <cellStyle name="Note 2 3 2 2 8" xfId="14710"/>
    <cellStyle name="Note 2 3 2 2 8 2" xfId="14711"/>
    <cellStyle name="Note 2 3 2 2 8 2 2" xfId="14712"/>
    <cellStyle name="Note 2 3 2 2 8 2 3" xfId="14713"/>
    <cellStyle name="Note 2 3 2 2 8 3" xfId="14714"/>
    <cellStyle name="Note 2 3 2 2 8 3 2" xfId="14715"/>
    <cellStyle name="Note 2 3 2 2 8 3 3" xfId="14716"/>
    <cellStyle name="Note 2 3 2 2 8 4" xfId="14717"/>
    <cellStyle name="Note 2 3 2 2 8 4 2" xfId="14718"/>
    <cellStyle name="Note 2 3 2 2 8 4 3" xfId="14719"/>
    <cellStyle name="Note 2 3 2 2 8 5" xfId="14720"/>
    <cellStyle name="Note 2 3 2 2 8 5 2" xfId="14721"/>
    <cellStyle name="Note 2 3 2 2 8 5 3" xfId="14722"/>
    <cellStyle name="Note 2 3 2 2 8 6" xfId="14723"/>
    <cellStyle name="Note 2 3 2 2 8 6 2" xfId="14724"/>
    <cellStyle name="Note 2 3 2 2 8 6 3" xfId="14725"/>
    <cellStyle name="Note 2 3 2 2 8 7" xfId="14726"/>
    <cellStyle name="Note 2 3 2 2 8 8" xfId="14727"/>
    <cellStyle name="Note 2 3 2 2 8 9" xfId="14728"/>
    <cellStyle name="Note 2 3 2 2 9" xfId="14729"/>
    <cellStyle name="Note 2 3 2 2 9 2" xfId="14730"/>
    <cellStyle name="Note 2 3 2 2 9 2 2" xfId="14731"/>
    <cellStyle name="Note 2 3 2 2 9 2 3" xfId="14732"/>
    <cellStyle name="Note 2 3 2 2 9 3" xfId="14733"/>
    <cellStyle name="Note 2 3 2 2 9 3 2" xfId="14734"/>
    <cellStyle name="Note 2 3 2 2 9 3 3" xfId="14735"/>
    <cellStyle name="Note 2 3 2 2 9 4" xfId="14736"/>
    <cellStyle name="Note 2 3 2 2 9 4 2" xfId="14737"/>
    <cellStyle name="Note 2 3 2 2 9 4 3" xfId="14738"/>
    <cellStyle name="Note 2 3 2 2 9 5" xfId="14739"/>
    <cellStyle name="Note 2 3 2 2 9 5 2" xfId="14740"/>
    <cellStyle name="Note 2 3 2 2 9 5 3" xfId="14741"/>
    <cellStyle name="Note 2 3 2 2 9 6" xfId="14742"/>
    <cellStyle name="Note 2 3 2 2 9 6 2" xfId="14743"/>
    <cellStyle name="Note 2 3 2 2 9 6 3" xfId="14744"/>
    <cellStyle name="Note 2 3 2 2 9 7" xfId="14745"/>
    <cellStyle name="Note 2 3 2 2 9 8" xfId="14746"/>
    <cellStyle name="Note 2 3 2 3" xfId="14747"/>
    <cellStyle name="Note 2 3 2 3 10" xfId="14748"/>
    <cellStyle name="Note 2 3 2 3 10 2" xfId="14749"/>
    <cellStyle name="Note 2 3 2 3 10 2 2" xfId="14750"/>
    <cellStyle name="Note 2 3 2 3 10 2 3" xfId="14751"/>
    <cellStyle name="Note 2 3 2 3 10 3" xfId="14752"/>
    <cellStyle name="Note 2 3 2 3 10 3 2" xfId="14753"/>
    <cellStyle name="Note 2 3 2 3 10 3 3" xfId="14754"/>
    <cellStyle name="Note 2 3 2 3 10 4" xfId="14755"/>
    <cellStyle name="Note 2 3 2 3 10 4 2" xfId="14756"/>
    <cellStyle name="Note 2 3 2 3 10 4 3" xfId="14757"/>
    <cellStyle name="Note 2 3 2 3 10 5" xfId="14758"/>
    <cellStyle name="Note 2 3 2 3 10 5 2" xfId="14759"/>
    <cellStyle name="Note 2 3 2 3 10 5 3" xfId="14760"/>
    <cellStyle name="Note 2 3 2 3 10 6" xfId="14761"/>
    <cellStyle name="Note 2 3 2 3 10 6 2" xfId="14762"/>
    <cellStyle name="Note 2 3 2 3 10 6 3" xfId="14763"/>
    <cellStyle name="Note 2 3 2 3 10 7" xfId="14764"/>
    <cellStyle name="Note 2 3 2 3 10 8" xfId="14765"/>
    <cellStyle name="Note 2 3 2 3 11" xfId="14766"/>
    <cellStyle name="Note 2 3 2 3 11 2" xfId="14767"/>
    <cellStyle name="Note 2 3 2 3 11 2 2" xfId="14768"/>
    <cellStyle name="Note 2 3 2 3 11 2 3" xfId="14769"/>
    <cellStyle name="Note 2 3 2 3 11 3" xfId="14770"/>
    <cellStyle name="Note 2 3 2 3 11 3 2" xfId="14771"/>
    <cellStyle name="Note 2 3 2 3 11 3 3" xfId="14772"/>
    <cellStyle name="Note 2 3 2 3 11 4" xfId="14773"/>
    <cellStyle name="Note 2 3 2 3 11 4 2" xfId="14774"/>
    <cellStyle name="Note 2 3 2 3 11 4 3" xfId="14775"/>
    <cellStyle name="Note 2 3 2 3 11 5" xfId="14776"/>
    <cellStyle name="Note 2 3 2 3 11 5 2" xfId="14777"/>
    <cellStyle name="Note 2 3 2 3 11 5 3" xfId="14778"/>
    <cellStyle name="Note 2 3 2 3 11 6" xfId="14779"/>
    <cellStyle name="Note 2 3 2 3 11 6 2" xfId="14780"/>
    <cellStyle name="Note 2 3 2 3 11 6 3" xfId="14781"/>
    <cellStyle name="Note 2 3 2 3 11 7" xfId="14782"/>
    <cellStyle name="Note 2 3 2 3 11 8" xfId="14783"/>
    <cellStyle name="Note 2 3 2 3 12" xfId="14784"/>
    <cellStyle name="Note 2 3 2 3 12 2" xfId="14785"/>
    <cellStyle name="Note 2 3 2 3 12 2 2" xfId="14786"/>
    <cellStyle name="Note 2 3 2 3 12 2 3" xfId="14787"/>
    <cellStyle name="Note 2 3 2 3 12 3" xfId="14788"/>
    <cellStyle name="Note 2 3 2 3 12 3 2" xfId="14789"/>
    <cellStyle name="Note 2 3 2 3 12 3 3" xfId="14790"/>
    <cellStyle name="Note 2 3 2 3 12 4" xfId="14791"/>
    <cellStyle name="Note 2 3 2 3 12 4 2" xfId="14792"/>
    <cellStyle name="Note 2 3 2 3 12 4 3" xfId="14793"/>
    <cellStyle name="Note 2 3 2 3 12 5" xfId="14794"/>
    <cellStyle name="Note 2 3 2 3 12 5 2" xfId="14795"/>
    <cellStyle name="Note 2 3 2 3 12 5 3" xfId="14796"/>
    <cellStyle name="Note 2 3 2 3 12 6" xfId="14797"/>
    <cellStyle name="Note 2 3 2 3 12 6 2" xfId="14798"/>
    <cellStyle name="Note 2 3 2 3 12 6 3" xfId="14799"/>
    <cellStyle name="Note 2 3 2 3 12 7" xfId="14800"/>
    <cellStyle name="Note 2 3 2 3 12 8" xfId="14801"/>
    <cellStyle name="Note 2 3 2 3 13" xfId="14802"/>
    <cellStyle name="Note 2 3 2 3 13 2" xfId="14803"/>
    <cellStyle name="Note 2 3 2 3 13 2 2" xfId="14804"/>
    <cellStyle name="Note 2 3 2 3 13 2 3" xfId="14805"/>
    <cellStyle name="Note 2 3 2 3 13 3" xfId="14806"/>
    <cellStyle name="Note 2 3 2 3 13 3 2" xfId="14807"/>
    <cellStyle name="Note 2 3 2 3 13 3 3" xfId="14808"/>
    <cellStyle name="Note 2 3 2 3 13 4" xfId="14809"/>
    <cellStyle name="Note 2 3 2 3 13 4 2" xfId="14810"/>
    <cellStyle name="Note 2 3 2 3 13 4 3" xfId="14811"/>
    <cellStyle name="Note 2 3 2 3 13 5" xfId="14812"/>
    <cellStyle name="Note 2 3 2 3 13 5 2" xfId="14813"/>
    <cellStyle name="Note 2 3 2 3 13 5 3" xfId="14814"/>
    <cellStyle name="Note 2 3 2 3 13 6" xfId="14815"/>
    <cellStyle name="Note 2 3 2 3 13 6 2" xfId="14816"/>
    <cellStyle name="Note 2 3 2 3 13 6 3" xfId="14817"/>
    <cellStyle name="Note 2 3 2 3 13 7" xfId="14818"/>
    <cellStyle name="Note 2 3 2 3 13 8" xfId="14819"/>
    <cellStyle name="Note 2 3 2 3 14" xfId="14820"/>
    <cellStyle name="Note 2 3 2 3 14 2" xfId="14821"/>
    <cellStyle name="Note 2 3 2 3 14 2 2" xfId="14822"/>
    <cellStyle name="Note 2 3 2 3 14 2 3" xfId="14823"/>
    <cellStyle name="Note 2 3 2 3 14 3" xfId="14824"/>
    <cellStyle name="Note 2 3 2 3 14 3 2" xfId="14825"/>
    <cellStyle name="Note 2 3 2 3 14 3 3" xfId="14826"/>
    <cellStyle name="Note 2 3 2 3 14 4" xfId="14827"/>
    <cellStyle name="Note 2 3 2 3 14 4 2" xfId="14828"/>
    <cellStyle name="Note 2 3 2 3 14 4 3" xfId="14829"/>
    <cellStyle name="Note 2 3 2 3 14 5" xfId="14830"/>
    <cellStyle name="Note 2 3 2 3 14 5 2" xfId="14831"/>
    <cellStyle name="Note 2 3 2 3 14 5 3" xfId="14832"/>
    <cellStyle name="Note 2 3 2 3 14 6" xfId="14833"/>
    <cellStyle name="Note 2 3 2 3 14 6 2" xfId="14834"/>
    <cellStyle name="Note 2 3 2 3 14 6 3" xfId="14835"/>
    <cellStyle name="Note 2 3 2 3 14 7" xfId="14836"/>
    <cellStyle name="Note 2 3 2 3 14 8" xfId="14837"/>
    <cellStyle name="Note 2 3 2 3 15" xfId="14838"/>
    <cellStyle name="Note 2 3 2 3 15 2" xfId="14839"/>
    <cellStyle name="Note 2 3 2 3 15 2 2" xfId="14840"/>
    <cellStyle name="Note 2 3 2 3 15 2 3" xfId="14841"/>
    <cellStyle name="Note 2 3 2 3 15 3" xfId="14842"/>
    <cellStyle name="Note 2 3 2 3 15 3 2" xfId="14843"/>
    <cellStyle name="Note 2 3 2 3 15 3 3" xfId="14844"/>
    <cellStyle name="Note 2 3 2 3 15 4" xfId="14845"/>
    <cellStyle name="Note 2 3 2 3 15 4 2" xfId="14846"/>
    <cellStyle name="Note 2 3 2 3 15 4 3" xfId="14847"/>
    <cellStyle name="Note 2 3 2 3 15 5" xfId="14848"/>
    <cellStyle name="Note 2 3 2 3 15 5 2" xfId="14849"/>
    <cellStyle name="Note 2 3 2 3 15 5 3" xfId="14850"/>
    <cellStyle name="Note 2 3 2 3 15 6" xfId="14851"/>
    <cellStyle name="Note 2 3 2 3 15 6 2" xfId="14852"/>
    <cellStyle name="Note 2 3 2 3 15 6 3" xfId="14853"/>
    <cellStyle name="Note 2 3 2 3 15 7" xfId="14854"/>
    <cellStyle name="Note 2 3 2 3 15 8" xfId="14855"/>
    <cellStyle name="Note 2 3 2 3 16" xfId="14856"/>
    <cellStyle name="Note 2 3 2 3 2" xfId="14857"/>
    <cellStyle name="Note 2 3 2 3 2 2" xfId="14858"/>
    <cellStyle name="Note 2 3 2 3 2 2 2" xfId="14859"/>
    <cellStyle name="Note 2 3 2 3 2 2 3" xfId="14860"/>
    <cellStyle name="Note 2 3 2 3 2 3" xfId="14861"/>
    <cellStyle name="Note 2 3 2 3 2 3 2" xfId="14862"/>
    <cellStyle name="Note 2 3 2 3 2 3 3" xfId="14863"/>
    <cellStyle name="Note 2 3 2 3 2 4" xfId="14864"/>
    <cellStyle name="Note 2 3 2 3 2 4 2" xfId="14865"/>
    <cellStyle name="Note 2 3 2 3 2 4 3" xfId="14866"/>
    <cellStyle name="Note 2 3 2 3 2 5" xfId="14867"/>
    <cellStyle name="Note 2 3 2 3 2 5 2" xfId="14868"/>
    <cellStyle name="Note 2 3 2 3 2 5 3" xfId="14869"/>
    <cellStyle name="Note 2 3 2 3 2 6" xfId="14870"/>
    <cellStyle name="Note 2 3 2 3 2 6 2" xfId="14871"/>
    <cellStyle name="Note 2 3 2 3 2 6 3" xfId="14872"/>
    <cellStyle name="Note 2 3 2 3 2 7" xfId="14873"/>
    <cellStyle name="Note 2 3 2 3 2 8" xfId="14874"/>
    <cellStyle name="Note 2 3 2 3 2 9" xfId="14875"/>
    <cellStyle name="Note 2 3 2 3 3" xfId="14876"/>
    <cellStyle name="Note 2 3 2 3 3 2" xfId="14877"/>
    <cellStyle name="Note 2 3 2 3 3 2 2" xfId="14878"/>
    <cellStyle name="Note 2 3 2 3 3 2 3" xfId="14879"/>
    <cellStyle name="Note 2 3 2 3 3 3" xfId="14880"/>
    <cellStyle name="Note 2 3 2 3 3 3 2" xfId="14881"/>
    <cellStyle name="Note 2 3 2 3 3 3 3" xfId="14882"/>
    <cellStyle name="Note 2 3 2 3 3 4" xfId="14883"/>
    <cellStyle name="Note 2 3 2 3 3 4 2" xfId="14884"/>
    <cellStyle name="Note 2 3 2 3 3 4 3" xfId="14885"/>
    <cellStyle name="Note 2 3 2 3 3 5" xfId="14886"/>
    <cellStyle name="Note 2 3 2 3 3 5 2" xfId="14887"/>
    <cellStyle name="Note 2 3 2 3 3 5 3" xfId="14888"/>
    <cellStyle name="Note 2 3 2 3 3 6" xfId="14889"/>
    <cellStyle name="Note 2 3 2 3 3 6 2" xfId="14890"/>
    <cellStyle name="Note 2 3 2 3 3 6 3" xfId="14891"/>
    <cellStyle name="Note 2 3 2 3 3 7" xfId="14892"/>
    <cellStyle name="Note 2 3 2 3 3 8" xfId="14893"/>
    <cellStyle name="Note 2 3 2 3 3 9" xfId="14894"/>
    <cellStyle name="Note 2 3 2 3 4" xfId="14895"/>
    <cellStyle name="Note 2 3 2 3 4 2" xfId="14896"/>
    <cellStyle name="Note 2 3 2 3 4 2 2" xfId="14897"/>
    <cellStyle name="Note 2 3 2 3 4 2 3" xfId="14898"/>
    <cellStyle name="Note 2 3 2 3 4 3" xfId="14899"/>
    <cellStyle name="Note 2 3 2 3 4 3 2" xfId="14900"/>
    <cellStyle name="Note 2 3 2 3 4 3 3" xfId="14901"/>
    <cellStyle name="Note 2 3 2 3 4 4" xfId="14902"/>
    <cellStyle name="Note 2 3 2 3 4 4 2" xfId="14903"/>
    <cellStyle name="Note 2 3 2 3 4 4 3" xfId="14904"/>
    <cellStyle name="Note 2 3 2 3 4 5" xfId="14905"/>
    <cellStyle name="Note 2 3 2 3 4 5 2" xfId="14906"/>
    <cellStyle name="Note 2 3 2 3 4 5 3" xfId="14907"/>
    <cellStyle name="Note 2 3 2 3 4 6" xfId="14908"/>
    <cellStyle name="Note 2 3 2 3 4 6 2" xfId="14909"/>
    <cellStyle name="Note 2 3 2 3 4 6 3" xfId="14910"/>
    <cellStyle name="Note 2 3 2 3 4 7" xfId="14911"/>
    <cellStyle name="Note 2 3 2 3 4 8" xfId="14912"/>
    <cellStyle name="Note 2 3 2 3 4 9" xfId="14913"/>
    <cellStyle name="Note 2 3 2 3 5" xfId="14914"/>
    <cellStyle name="Note 2 3 2 3 5 2" xfId="14915"/>
    <cellStyle name="Note 2 3 2 3 5 2 2" xfId="14916"/>
    <cellStyle name="Note 2 3 2 3 5 2 3" xfId="14917"/>
    <cellStyle name="Note 2 3 2 3 5 3" xfId="14918"/>
    <cellStyle name="Note 2 3 2 3 5 3 2" xfId="14919"/>
    <cellStyle name="Note 2 3 2 3 5 3 3" xfId="14920"/>
    <cellStyle name="Note 2 3 2 3 5 4" xfId="14921"/>
    <cellStyle name="Note 2 3 2 3 5 4 2" xfId="14922"/>
    <cellStyle name="Note 2 3 2 3 5 4 3" xfId="14923"/>
    <cellStyle name="Note 2 3 2 3 5 5" xfId="14924"/>
    <cellStyle name="Note 2 3 2 3 5 5 2" xfId="14925"/>
    <cellStyle name="Note 2 3 2 3 5 5 3" xfId="14926"/>
    <cellStyle name="Note 2 3 2 3 5 6" xfId="14927"/>
    <cellStyle name="Note 2 3 2 3 5 6 2" xfId="14928"/>
    <cellStyle name="Note 2 3 2 3 5 6 3" xfId="14929"/>
    <cellStyle name="Note 2 3 2 3 5 7" xfId="14930"/>
    <cellStyle name="Note 2 3 2 3 5 8" xfId="14931"/>
    <cellStyle name="Note 2 3 2 3 5 9" xfId="14932"/>
    <cellStyle name="Note 2 3 2 3 6" xfId="14933"/>
    <cellStyle name="Note 2 3 2 3 6 2" xfId="14934"/>
    <cellStyle name="Note 2 3 2 3 6 2 2" xfId="14935"/>
    <cellStyle name="Note 2 3 2 3 6 2 3" xfId="14936"/>
    <cellStyle name="Note 2 3 2 3 6 3" xfId="14937"/>
    <cellStyle name="Note 2 3 2 3 6 3 2" xfId="14938"/>
    <cellStyle name="Note 2 3 2 3 6 3 3" xfId="14939"/>
    <cellStyle name="Note 2 3 2 3 6 4" xfId="14940"/>
    <cellStyle name="Note 2 3 2 3 6 4 2" xfId="14941"/>
    <cellStyle name="Note 2 3 2 3 6 4 3" xfId="14942"/>
    <cellStyle name="Note 2 3 2 3 6 5" xfId="14943"/>
    <cellStyle name="Note 2 3 2 3 6 5 2" xfId="14944"/>
    <cellStyle name="Note 2 3 2 3 6 5 3" xfId="14945"/>
    <cellStyle name="Note 2 3 2 3 6 6" xfId="14946"/>
    <cellStyle name="Note 2 3 2 3 6 6 2" xfId="14947"/>
    <cellStyle name="Note 2 3 2 3 6 6 3" xfId="14948"/>
    <cellStyle name="Note 2 3 2 3 6 7" xfId="14949"/>
    <cellStyle name="Note 2 3 2 3 6 8" xfId="14950"/>
    <cellStyle name="Note 2 3 2 3 6 9" xfId="14951"/>
    <cellStyle name="Note 2 3 2 3 7" xfId="14952"/>
    <cellStyle name="Note 2 3 2 3 7 2" xfId="14953"/>
    <cellStyle name="Note 2 3 2 3 7 2 2" xfId="14954"/>
    <cellStyle name="Note 2 3 2 3 7 2 3" xfId="14955"/>
    <cellStyle name="Note 2 3 2 3 7 3" xfId="14956"/>
    <cellStyle name="Note 2 3 2 3 7 3 2" xfId="14957"/>
    <cellStyle name="Note 2 3 2 3 7 3 3" xfId="14958"/>
    <cellStyle name="Note 2 3 2 3 7 4" xfId="14959"/>
    <cellStyle name="Note 2 3 2 3 7 4 2" xfId="14960"/>
    <cellStyle name="Note 2 3 2 3 7 4 3" xfId="14961"/>
    <cellStyle name="Note 2 3 2 3 7 5" xfId="14962"/>
    <cellStyle name="Note 2 3 2 3 7 5 2" xfId="14963"/>
    <cellStyle name="Note 2 3 2 3 7 5 3" xfId="14964"/>
    <cellStyle name="Note 2 3 2 3 7 6" xfId="14965"/>
    <cellStyle name="Note 2 3 2 3 7 6 2" xfId="14966"/>
    <cellStyle name="Note 2 3 2 3 7 6 3" xfId="14967"/>
    <cellStyle name="Note 2 3 2 3 7 7" xfId="14968"/>
    <cellStyle name="Note 2 3 2 3 7 8" xfId="14969"/>
    <cellStyle name="Note 2 3 2 3 7 9" xfId="14970"/>
    <cellStyle name="Note 2 3 2 3 8" xfId="14971"/>
    <cellStyle name="Note 2 3 2 3 8 2" xfId="14972"/>
    <cellStyle name="Note 2 3 2 3 8 2 2" xfId="14973"/>
    <cellStyle name="Note 2 3 2 3 8 2 3" xfId="14974"/>
    <cellStyle name="Note 2 3 2 3 8 3" xfId="14975"/>
    <cellStyle name="Note 2 3 2 3 8 3 2" xfId="14976"/>
    <cellStyle name="Note 2 3 2 3 8 3 3" xfId="14977"/>
    <cellStyle name="Note 2 3 2 3 8 4" xfId="14978"/>
    <cellStyle name="Note 2 3 2 3 8 4 2" xfId="14979"/>
    <cellStyle name="Note 2 3 2 3 8 4 3" xfId="14980"/>
    <cellStyle name="Note 2 3 2 3 8 5" xfId="14981"/>
    <cellStyle name="Note 2 3 2 3 8 5 2" xfId="14982"/>
    <cellStyle name="Note 2 3 2 3 8 5 3" xfId="14983"/>
    <cellStyle name="Note 2 3 2 3 8 6" xfId="14984"/>
    <cellStyle name="Note 2 3 2 3 8 6 2" xfId="14985"/>
    <cellStyle name="Note 2 3 2 3 8 6 3" xfId="14986"/>
    <cellStyle name="Note 2 3 2 3 8 7" xfId="14987"/>
    <cellStyle name="Note 2 3 2 3 8 8" xfId="14988"/>
    <cellStyle name="Note 2 3 2 3 8 9" xfId="14989"/>
    <cellStyle name="Note 2 3 2 3 9" xfId="14990"/>
    <cellStyle name="Note 2 3 2 3 9 2" xfId="14991"/>
    <cellStyle name="Note 2 3 2 3 9 2 2" xfId="14992"/>
    <cellStyle name="Note 2 3 2 3 9 2 3" xfId="14993"/>
    <cellStyle name="Note 2 3 2 3 9 3" xfId="14994"/>
    <cellStyle name="Note 2 3 2 3 9 3 2" xfId="14995"/>
    <cellStyle name="Note 2 3 2 3 9 3 3" xfId="14996"/>
    <cellStyle name="Note 2 3 2 3 9 4" xfId="14997"/>
    <cellStyle name="Note 2 3 2 3 9 4 2" xfId="14998"/>
    <cellStyle name="Note 2 3 2 3 9 4 3" xfId="14999"/>
    <cellStyle name="Note 2 3 2 3 9 5" xfId="15000"/>
    <cellStyle name="Note 2 3 2 3 9 5 2" xfId="15001"/>
    <cellStyle name="Note 2 3 2 3 9 5 3" xfId="15002"/>
    <cellStyle name="Note 2 3 2 3 9 6" xfId="15003"/>
    <cellStyle name="Note 2 3 2 3 9 6 2" xfId="15004"/>
    <cellStyle name="Note 2 3 2 3 9 6 3" xfId="15005"/>
    <cellStyle name="Note 2 3 2 3 9 7" xfId="15006"/>
    <cellStyle name="Note 2 3 2 3 9 8" xfId="15007"/>
    <cellStyle name="Note 2 3 2 4" xfId="15008"/>
    <cellStyle name="Note 2 3 2 4 10" xfId="15009"/>
    <cellStyle name="Note 2 3 2 4 11" xfId="15010"/>
    <cellStyle name="Note 2 3 2 4 2" xfId="15011"/>
    <cellStyle name="Note 2 3 2 4 2 2" xfId="15012"/>
    <cellStyle name="Note 2 3 2 4 2 3" xfId="15013"/>
    <cellStyle name="Note 2 3 2 4 2 4" xfId="15014"/>
    <cellStyle name="Note 2 3 2 4 3" xfId="15015"/>
    <cellStyle name="Note 2 3 2 4 3 2" xfId="15016"/>
    <cellStyle name="Note 2 3 2 4 3 3" xfId="15017"/>
    <cellStyle name="Note 2 3 2 4 3 4" xfId="15018"/>
    <cellStyle name="Note 2 3 2 4 4" xfId="15019"/>
    <cellStyle name="Note 2 3 2 4 4 2" xfId="15020"/>
    <cellStyle name="Note 2 3 2 4 4 3" xfId="15021"/>
    <cellStyle name="Note 2 3 2 4 4 4" xfId="15022"/>
    <cellStyle name="Note 2 3 2 4 5" xfId="15023"/>
    <cellStyle name="Note 2 3 2 4 5 2" xfId="15024"/>
    <cellStyle name="Note 2 3 2 4 5 3" xfId="15025"/>
    <cellStyle name="Note 2 3 2 4 5 4" xfId="15026"/>
    <cellStyle name="Note 2 3 2 4 6" xfId="15027"/>
    <cellStyle name="Note 2 3 2 4 6 2" xfId="15028"/>
    <cellStyle name="Note 2 3 2 4 6 3" xfId="15029"/>
    <cellStyle name="Note 2 3 2 4 6 4" xfId="15030"/>
    <cellStyle name="Note 2 3 2 4 7" xfId="15031"/>
    <cellStyle name="Note 2 3 2 4 8" xfId="15032"/>
    <cellStyle name="Note 2 3 2 4 9" xfId="15033"/>
    <cellStyle name="Note 2 3 2 5" xfId="15034"/>
    <cellStyle name="Note 2 3 2 5 10" xfId="15035"/>
    <cellStyle name="Note 2 3 2 5 2" xfId="15036"/>
    <cellStyle name="Note 2 3 2 5 2 2" xfId="15037"/>
    <cellStyle name="Note 2 3 2 5 2 3" xfId="15038"/>
    <cellStyle name="Note 2 3 2 5 2 4" xfId="15039"/>
    <cellStyle name="Note 2 3 2 5 3" xfId="15040"/>
    <cellStyle name="Note 2 3 2 5 3 2" xfId="15041"/>
    <cellStyle name="Note 2 3 2 5 3 3" xfId="15042"/>
    <cellStyle name="Note 2 3 2 5 3 4" xfId="15043"/>
    <cellStyle name="Note 2 3 2 5 4" xfId="15044"/>
    <cellStyle name="Note 2 3 2 5 4 2" xfId="15045"/>
    <cellStyle name="Note 2 3 2 5 4 3" xfId="15046"/>
    <cellStyle name="Note 2 3 2 5 4 4" xfId="15047"/>
    <cellStyle name="Note 2 3 2 5 5" xfId="15048"/>
    <cellStyle name="Note 2 3 2 5 5 2" xfId="15049"/>
    <cellStyle name="Note 2 3 2 5 5 3" xfId="15050"/>
    <cellStyle name="Note 2 3 2 5 5 4" xfId="15051"/>
    <cellStyle name="Note 2 3 2 5 6" xfId="15052"/>
    <cellStyle name="Note 2 3 2 5 6 2" xfId="15053"/>
    <cellStyle name="Note 2 3 2 5 6 3" xfId="15054"/>
    <cellStyle name="Note 2 3 2 5 6 4" xfId="15055"/>
    <cellStyle name="Note 2 3 2 5 7" xfId="15056"/>
    <cellStyle name="Note 2 3 2 5 8" xfId="15057"/>
    <cellStyle name="Note 2 3 2 5 9" xfId="15058"/>
    <cellStyle name="Note 2 3 2 6" xfId="15059"/>
    <cellStyle name="Note 2 3 2 6 2" xfId="15060"/>
    <cellStyle name="Note 2 3 2 6 2 2" xfId="15061"/>
    <cellStyle name="Note 2 3 2 6 2 3" xfId="15062"/>
    <cellStyle name="Note 2 3 2 6 3" xfId="15063"/>
    <cellStyle name="Note 2 3 2 6 3 2" xfId="15064"/>
    <cellStyle name="Note 2 3 2 6 3 3" xfId="15065"/>
    <cellStyle name="Note 2 3 2 6 4" xfId="15066"/>
    <cellStyle name="Note 2 3 2 6 4 2" xfId="15067"/>
    <cellStyle name="Note 2 3 2 6 4 3" xfId="15068"/>
    <cellStyle name="Note 2 3 2 6 5" xfId="15069"/>
    <cellStyle name="Note 2 3 2 6 5 2" xfId="15070"/>
    <cellStyle name="Note 2 3 2 6 5 3" xfId="15071"/>
    <cellStyle name="Note 2 3 2 6 6" xfId="15072"/>
    <cellStyle name="Note 2 3 2 6 6 2" xfId="15073"/>
    <cellStyle name="Note 2 3 2 6 6 3" xfId="15074"/>
    <cellStyle name="Note 2 3 2 6 7" xfId="15075"/>
    <cellStyle name="Note 2 3 2 6 8" xfId="15076"/>
    <cellStyle name="Note 2 3 2 6 9" xfId="15077"/>
    <cellStyle name="Note 2 3 2 7" xfId="15078"/>
    <cellStyle name="Note 2 3 2 7 2" xfId="15079"/>
    <cellStyle name="Note 2 3 2 7 2 2" xfId="15080"/>
    <cellStyle name="Note 2 3 2 7 2 3" xfId="15081"/>
    <cellStyle name="Note 2 3 2 7 3" xfId="15082"/>
    <cellStyle name="Note 2 3 2 7 3 2" xfId="15083"/>
    <cellStyle name="Note 2 3 2 7 3 3" xfId="15084"/>
    <cellStyle name="Note 2 3 2 7 4" xfId="15085"/>
    <cellStyle name="Note 2 3 2 7 4 2" xfId="15086"/>
    <cellStyle name="Note 2 3 2 7 4 3" xfId="15087"/>
    <cellStyle name="Note 2 3 2 7 5" xfId="15088"/>
    <cellStyle name="Note 2 3 2 7 5 2" xfId="15089"/>
    <cellStyle name="Note 2 3 2 7 5 3" xfId="15090"/>
    <cellStyle name="Note 2 3 2 7 6" xfId="15091"/>
    <cellStyle name="Note 2 3 2 7 6 2" xfId="15092"/>
    <cellStyle name="Note 2 3 2 7 6 3" xfId="15093"/>
    <cellStyle name="Note 2 3 2 7 7" xfId="15094"/>
    <cellStyle name="Note 2 3 2 7 8" xfId="15095"/>
    <cellStyle name="Note 2 3 2 7 9" xfId="15096"/>
    <cellStyle name="Note 2 3 2 8" xfId="15097"/>
    <cellStyle name="Note 2 3 2 8 2" xfId="15098"/>
    <cellStyle name="Note 2 3 2 8 2 2" xfId="15099"/>
    <cellStyle name="Note 2 3 2 8 2 3" xfId="15100"/>
    <cellStyle name="Note 2 3 2 8 3" xfId="15101"/>
    <cellStyle name="Note 2 3 2 8 3 2" xfId="15102"/>
    <cellStyle name="Note 2 3 2 8 3 3" xfId="15103"/>
    <cellStyle name="Note 2 3 2 8 4" xfId="15104"/>
    <cellStyle name="Note 2 3 2 8 4 2" xfId="15105"/>
    <cellStyle name="Note 2 3 2 8 4 3" xfId="15106"/>
    <cellStyle name="Note 2 3 2 8 5" xfId="15107"/>
    <cellStyle name="Note 2 3 2 8 5 2" xfId="15108"/>
    <cellStyle name="Note 2 3 2 8 5 3" xfId="15109"/>
    <cellStyle name="Note 2 3 2 8 6" xfId="15110"/>
    <cellStyle name="Note 2 3 2 8 6 2" xfId="15111"/>
    <cellStyle name="Note 2 3 2 8 6 3" xfId="15112"/>
    <cellStyle name="Note 2 3 2 8 7" xfId="15113"/>
    <cellStyle name="Note 2 3 2 8 8" xfId="15114"/>
    <cellStyle name="Note 2 3 2 8 9" xfId="15115"/>
    <cellStyle name="Note 2 3 2 9" xfId="15116"/>
    <cellStyle name="Note 2 3 2 9 2" xfId="15117"/>
    <cellStyle name="Note 2 3 2 9 2 2" xfId="15118"/>
    <cellStyle name="Note 2 3 2 9 2 3" xfId="15119"/>
    <cellStyle name="Note 2 3 2 9 3" xfId="15120"/>
    <cellStyle name="Note 2 3 2 9 3 2" xfId="15121"/>
    <cellStyle name="Note 2 3 2 9 3 3" xfId="15122"/>
    <cellStyle name="Note 2 3 2 9 4" xfId="15123"/>
    <cellStyle name="Note 2 3 2 9 4 2" xfId="15124"/>
    <cellStyle name="Note 2 3 2 9 4 3" xfId="15125"/>
    <cellStyle name="Note 2 3 2 9 5" xfId="15126"/>
    <cellStyle name="Note 2 3 2 9 5 2" xfId="15127"/>
    <cellStyle name="Note 2 3 2 9 5 3" xfId="15128"/>
    <cellStyle name="Note 2 3 2 9 6" xfId="15129"/>
    <cellStyle name="Note 2 3 2 9 6 2" xfId="15130"/>
    <cellStyle name="Note 2 3 2 9 6 3" xfId="15131"/>
    <cellStyle name="Note 2 3 2 9 7" xfId="15132"/>
    <cellStyle name="Note 2 3 2 9 8" xfId="15133"/>
    <cellStyle name="Note 2 3 2 9 9" xfId="15134"/>
    <cellStyle name="Note 2 3 20" xfId="15135"/>
    <cellStyle name="Note 2 3 3" xfId="15136"/>
    <cellStyle name="Note 2 3 3 10" xfId="15137"/>
    <cellStyle name="Note 2 3 3 10 2" xfId="15138"/>
    <cellStyle name="Note 2 3 3 10 2 2" xfId="15139"/>
    <cellStyle name="Note 2 3 3 10 2 3" xfId="15140"/>
    <cellStyle name="Note 2 3 3 10 3" xfId="15141"/>
    <cellStyle name="Note 2 3 3 10 3 2" xfId="15142"/>
    <cellStyle name="Note 2 3 3 10 3 3" xfId="15143"/>
    <cellStyle name="Note 2 3 3 10 4" xfId="15144"/>
    <cellStyle name="Note 2 3 3 10 4 2" xfId="15145"/>
    <cellStyle name="Note 2 3 3 10 4 3" xfId="15146"/>
    <cellStyle name="Note 2 3 3 10 5" xfId="15147"/>
    <cellStyle name="Note 2 3 3 10 5 2" xfId="15148"/>
    <cellStyle name="Note 2 3 3 10 5 3" xfId="15149"/>
    <cellStyle name="Note 2 3 3 10 6" xfId="15150"/>
    <cellStyle name="Note 2 3 3 10 6 2" xfId="15151"/>
    <cellStyle name="Note 2 3 3 10 6 3" xfId="15152"/>
    <cellStyle name="Note 2 3 3 10 7" xfId="15153"/>
    <cellStyle name="Note 2 3 3 10 8" xfId="15154"/>
    <cellStyle name="Note 2 3 3 11" xfId="15155"/>
    <cellStyle name="Note 2 3 3 11 2" xfId="15156"/>
    <cellStyle name="Note 2 3 3 11 2 2" xfId="15157"/>
    <cellStyle name="Note 2 3 3 11 2 3" xfId="15158"/>
    <cellStyle name="Note 2 3 3 11 3" xfId="15159"/>
    <cellStyle name="Note 2 3 3 11 3 2" xfId="15160"/>
    <cellStyle name="Note 2 3 3 11 3 3" xfId="15161"/>
    <cellStyle name="Note 2 3 3 11 4" xfId="15162"/>
    <cellStyle name="Note 2 3 3 11 4 2" xfId="15163"/>
    <cellStyle name="Note 2 3 3 11 4 3" xfId="15164"/>
    <cellStyle name="Note 2 3 3 11 5" xfId="15165"/>
    <cellStyle name="Note 2 3 3 11 5 2" xfId="15166"/>
    <cellStyle name="Note 2 3 3 11 5 3" xfId="15167"/>
    <cellStyle name="Note 2 3 3 11 6" xfId="15168"/>
    <cellStyle name="Note 2 3 3 11 6 2" xfId="15169"/>
    <cellStyle name="Note 2 3 3 11 6 3" xfId="15170"/>
    <cellStyle name="Note 2 3 3 11 7" xfId="15171"/>
    <cellStyle name="Note 2 3 3 11 8" xfId="15172"/>
    <cellStyle name="Note 2 3 3 12" xfId="15173"/>
    <cellStyle name="Note 2 3 3 12 2" xfId="15174"/>
    <cellStyle name="Note 2 3 3 12 2 2" xfId="15175"/>
    <cellStyle name="Note 2 3 3 12 2 3" xfId="15176"/>
    <cellStyle name="Note 2 3 3 12 3" xfId="15177"/>
    <cellStyle name="Note 2 3 3 12 3 2" xfId="15178"/>
    <cellStyle name="Note 2 3 3 12 3 3" xfId="15179"/>
    <cellStyle name="Note 2 3 3 12 4" xfId="15180"/>
    <cellStyle name="Note 2 3 3 12 4 2" xfId="15181"/>
    <cellStyle name="Note 2 3 3 12 4 3" xfId="15182"/>
    <cellStyle name="Note 2 3 3 12 5" xfId="15183"/>
    <cellStyle name="Note 2 3 3 12 5 2" xfId="15184"/>
    <cellStyle name="Note 2 3 3 12 5 3" xfId="15185"/>
    <cellStyle name="Note 2 3 3 12 6" xfId="15186"/>
    <cellStyle name="Note 2 3 3 12 6 2" xfId="15187"/>
    <cellStyle name="Note 2 3 3 12 6 3" xfId="15188"/>
    <cellStyle name="Note 2 3 3 12 7" xfId="15189"/>
    <cellStyle name="Note 2 3 3 12 8" xfId="15190"/>
    <cellStyle name="Note 2 3 3 13" xfId="15191"/>
    <cellStyle name="Note 2 3 3 13 2" xfId="15192"/>
    <cellStyle name="Note 2 3 3 13 2 2" xfId="15193"/>
    <cellStyle name="Note 2 3 3 13 2 3" xfId="15194"/>
    <cellStyle name="Note 2 3 3 13 3" xfId="15195"/>
    <cellStyle name="Note 2 3 3 13 3 2" xfId="15196"/>
    <cellStyle name="Note 2 3 3 13 3 3" xfId="15197"/>
    <cellStyle name="Note 2 3 3 13 4" xfId="15198"/>
    <cellStyle name="Note 2 3 3 13 4 2" xfId="15199"/>
    <cellStyle name="Note 2 3 3 13 4 3" xfId="15200"/>
    <cellStyle name="Note 2 3 3 13 5" xfId="15201"/>
    <cellStyle name="Note 2 3 3 13 5 2" xfId="15202"/>
    <cellStyle name="Note 2 3 3 13 5 3" xfId="15203"/>
    <cellStyle name="Note 2 3 3 13 6" xfId="15204"/>
    <cellStyle name="Note 2 3 3 13 6 2" xfId="15205"/>
    <cellStyle name="Note 2 3 3 13 6 3" xfId="15206"/>
    <cellStyle name="Note 2 3 3 13 7" xfId="15207"/>
    <cellStyle name="Note 2 3 3 13 8" xfId="15208"/>
    <cellStyle name="Note 2 3 3 14" xfId="15209"/>
    <cellStyle name="Note 2 3 3 14 2" xfId="15210"/>
    <cellStyle name="Note 2 3 3 14 2 2" xfId="15211"/>
    <cellStyle name="Note 2 3 3 14 2 3" xfId="15212"/>
    <cellStyle name="Note 2 3 3 14 3" xfId="15213"/>
    <cellStyle name="Note 2 3 3 14 3 2" xfId="15214"/>
    <cellStyle name="Note 2 3 3 14 3 3" xfId="15215"/>
    <cellStyle name="Note 2 3 3 14 4" xfId="15216"/>
    <cellStyle name="Note 2 3 3 14 4 2" xfId="15217"/>
    <cellStyle name="Note 2 3 3 14 4 3" xfId="15218"/>
    <cellStyle name="Note 2 3 3 14 5" xfId="15219"/>
    <cellStyle name="Note 2 3 3 14 5 2" xfId="15220"/>
    <cellStyle name="Note 2 3 3 14 5 3" xfId="15221"/>
    <cellStyle name="Note 2 3 3 14 6" xfId="15222"/>
    <cellStyle name="Note 2 3 3 14 6 2" xfId="15223"/>
    <cellStyle name="Note 2 3 3 14 6 3" xfId="15224"/>
    <cellStyle name="Note 2 3 3 14 7" xfId="15225"/>
    <cellStyle name="Note 2 3 3 14 8" xfId="15226"/>
    <cellStyle name="Note 2 3 3 15" xfId="15227"/>
    <cellStyle name="Note 2 3 3 15 2" xfId="15228"/>
    <cellStyle name="Note 2 3 3 15 2 2" xfId="15229"/>
    <cellStyle name="Note 2 3 3 15 2 3" xfId="15230"/>
    <cellStyle name="Note 2 3 3 15 3" xfId="15231"/>
    <cellStyle name="Note 2 3 3 15 3 2" xfId="15232"/>
    <cellStyle name="Note 2 3 3 15 3 3" xfId="15233"/>
    <cellStyle name="Note 2 3 3 15 4" xfId="15234"/>
    <cellStyle name="Note 2 3 3 15 4 2" xfId="15235"/>
    <cellStyle name="Note 2 3 3 15 4 3" xfId="15236"/>
    <cellStyle name="Note 2 3 3 15 5" xfId="15237"/>
    <cellStyle name="Note 2 3 3 15 5 2" xfId="15238"/>
    <cellStyle name="Note 2 3 3 15 5 3" xfId="15239"/>
    <cellStyle name="Note 2 3 3 15 6" xfId="15240"/>
    <cellStyle name="Note 2 3 3 15 6 2" xfId="15241"/>
    <cellStyle name="Note 2 3 3 15 6 3" xfId="15242"/>
    <cellStyle name="Note 2 3 3 15 7" xfId="15243"/>
    <cellStyle name="Note 2 3 3 15 8" xfId="15244"/>
    <cellStyle name="Note 2 3 3 16" xfId="15245"/>
    <cellStyle name="Note 2 3 3 2" xfId="15246"/>
    <cellStyle name="Note 2 3 3 2 2" xfId="15247"/>
    <cellStyle name="Note 2 3 3 2 2 2" xfId="15248"/>
    <cellStyle name="Note 2 3 3 2 2 3" xfId="15249"/>
    <cellStyle name="Note 2 3 3 2 3" xfId="15250"/>
    <cellStyle name="Note 2 3 3 2 3 2" xfId="15251"/>
    <cellStyle name="Note 2 3 3 2 3 3" xfId="15252"/>
    <cellStyle name="Note 2 3 3 2 4" xfId="15253"/>
    <cellStyle name="Note 2 3 3 2 4 2" xfId="15254"/>
    <cellStyle name="Note 2 3 3 2 4 3" xfId="15255"/>
    <cellStyle name="Note 2 3 3 2 5" xfId="15256"/>
    <cellStyle name="Note 2 3 3 2 5 2" xfId="15257"/>
    <cellStyle name="Note 2 3 3 2 5 3" xfId="15258"/>
    <cellStyle name="Note 2 3 3 2 6" xfId="15259"/>
    <cellStyle name="Note 2 3 3 2 6 2" xfId="15260"/>
    <cellStyle name="Note 2 3 3 2 6 3" xfId="15261"/>
    <cellStyle name="Note 2 3 3 2 7" xfId="15262"/>
    <cellStyle name="Note 2 3 3 2 8" xfId="15263"/>
    <cellStyle name="Note 2 3 3 2 9" xfId="15264"/>
    <cellStyle name="Note 2 3 3 3" xfId="15265"/>
    <cellStyle name="Note 2 3 3 3 2" xfId="15266"/>
    <cellStyle name="Note 2 3 3 3 2 2" xfId="15267"/>
    <cellStyle name="Note 2 3 3 3 2 3" xfId="15268"/>
    <cellStyle name="Note 2 3 3 3 3" xfId="15269"/>
    <cellStyle name="Note 2 3 3 3 3 2" xfId="15270"/>
    <cellStyle name="Note 2 3 3 3 3 3" xfId="15271"/>
    <cellStyle name="Note 2 3 3 3 4" xfId="15272"/>
    <cellStyle name="Note 2 3 3 3 4 2" xfId="15273"/>
    <cellStyle name="Note 2 3 3 3 4 3" xfId="15274"/>
    <cellStyle name="Note 2 3 3 3 5" xfId="15275"/>
    <cellStyle name="Note 2 3 3 3 5 2" xfId="15276"/>
    <cellStyle name="Note 2 3 3 3 5 3" xfId="15277"/>
    <cellStyle name="Note 2 3 3 3 6" xfId="15278"/>
    <cellStyle name="Note 2 3 3 3 6 2" xfId="15279"/>
    <cellStyle name="Note 2 3 3 3 6 3" xfId="15280"/>
    <cellStyle name="Note 2 3 3 3 7" xfId="15281"/>
    <cellStyle name="Note 2 3 3 3 8" xfId="15282"/>
    <cellStyle name="Note 2 3 3 3 9" xfId="15283"/>
    <cellStyle name="Note 2 3 3 4" xfId="15284"/>
    <cellStyle name="Note 2 3 3 4 2" xfId="15285"/>
    <cellStyle name="Note 2 3 3 4 2 2" xfId="15286"/>
    <cellStyle name="Note 2 3 3 4 2 3" xfId="15287"/>
    <cellStyle name="Note 2 3 3 4 3" xfId="15288"/>
    <cellStyle name="Note 2 3 3 4 3 2" xfId="15289"/>
    <cellStyle name="Note 2 3 3 4 3 3" xfId="15290"/>
    <cellStyle name="Note 2 3 3 4 4" xfId="15291"/>
    <cellStyle name="Note 2 3 3 4 4 2" xfId="15292"/>
    <cellStyle name="Note 2 3 3 4 4 3" xfId="15293"/>
    <cellStyle name="Note 2 3 3 4 5" xfId="15294"/>
    <cellStyle name="Note 2 3 3 4 5 2" xfId="15295"/>
    <cellStyle name="Note 2 3 3 4 5 3" xfId="15296"/>
    <cellStyle name="Note 2 3 3 4 6" xfId="15297"/>
    <cellStyle name="Note 2 3 3 4 6 2" xfId="15298"/>
    <cellStyle name="Note 2 3 3 4 6 3" xfId="15299"/>
    <cellStyle name="Note 2 3 3 4 7" xfId="15300"/>
    <cellStyle name="Note 2 3 3 4 8" xfId="15301"/>
    <cellStyle name="Note 2 3 3 4 9" xfId="15302"/>
    <cellStyle name="Note 2 3 3 5" xfId="15303"/>
    <cellStyle name="Note 2 3 3 5 2" xfId="15304"/>
    <cellStyle name="Note 2 3 3 5 2 2" xfId="15305"/>
    <cellStyle name="Note 2 3 3 5 2 3" xfId="15306"/>
    <cellStyle name="Note 2 3 3 5 3" xfId="15307"/>
    <cellStyle name="Note 2 3 3 5 3 2" xfId="15308"/>
    <cellStyle name="Note 2 3 3 5 3 3" xfId="15309"/>
    <cellStyle name="Note 2 3 3 5 4" xfId="15310"/>
    <cellStyle name="Note 2 3 3 5 4 2" xfId="15311"/>
    <cellStyle name="Note 2 3 3 5 4 3" xfId="15312"/>
    <cellStyle name="Note 2 3 3 5 5" xfId="15313"/>
    <cellStyle name="Note 2 3 3 5 5 2" xfId="15314"/>
    <cellStyle name="Note 2 3 3 5 5 3" xfId="15315"/>
    <cellStyle name="Note 2 3 3 5 6" xfId="15316"/>
    <cellStyle name="Note 2 3 3 5 6 2" xfId="15317"/>
    <cellStyle name="Note 2 3 3 5 6 3" xfId="15318"/>
    <cellStyle name="Note 2 3 3 5 7" xfId="15319"/>
    <cellStyle name="Note 2 3 3 5 8" xfId="15320"/>
    <cellStyle name="Note 2 3 3 5 9" xfId="15321"/>
    <cellStyle name="Note 2 3 3 6" xfId="15322"/>
    <cellStyle name="Note 2 3 3 6 2" xfId="15323"/>
    <cellStyle name="Note 2 3 3 6 2 2" xfId="15324"/>
    <cellStyle name="Note 2 3 3 6 2 3" xfId="15325"/>
    <cellStyle name="Note 2 3 3 6 3" xfId="15326"/>
    <cellStyle name="Note 2 3 3 6 3 2" xfId="15327"/>
    <cellStyle name="Note 2 3 3 6 3 3" xfId="15328"/>
    <cellStyle name="Note 2 3 3 6 4" xfId="15329"/>
    <cellStyle name="Note 2 3 3 6 4 2" xfId="15330"/>
    <cellStyle name="Note 2 3 3 6 4 3" xfId="15331"/>
    <cellStyle name="Note 2 3 3 6 5" xfId="15332"/>
    <cellStyle name="Note 2 3 3 6 5 2" xfId="15333"/>
    <cellStyle name="Note 2 3 3 6 5 3" xfId="15334"/>
    <cellStyle name="Note 2 3 3 6 6" xfId="15335"/>
    <cellStyle name="Note 2 3 3 6 6 2" xfId="15336"/>
    <cellStyle name="Note 2 3 3 6 6 3" xfId="15337"/>
    <cellStyle name="Note 2 3 3 6 7" xfId="15338"/>
    <cellStyle name="Note 2 3 3 6 8" xfId="15339"/>
    <cellStyle name="Note 2 3 3 6 9" xfId="15340"/>
    <cellStyle name="Note 2 3 3 7" xfId="15341"/>
    <cellStyle name="Note 2 3 3 7 2" xfId="15342"/>
    <cellStyle name="Note 2 3 3 7 2 2" xfId="15343"/>
    <cellStyle name="Note 2 3 3 7 2 3" xfId="15344"/>
    <cellStyle name="Note 2 3 3 7 3" xfId="15345"/>
    <cellStyle name="Note 2 3 3 7 3 2" xfId="15346"/>
    <cellStyle name="Note 2 3 3 7 3 3" xfId="15347"/>
    <cellStyle name="Note 2 3 3 7 4" xfId="15348"/>
    <cellStyle name="Note 2 3 3 7 4 2" xfId="15349"/>
    <cellStyle name="Note 2 3 3 7 4 3" xfId="15350"/>
    <cellStyle name="Note 2 3 3 7 5" xfId="15351"/>
    <cellStyle name="Note 2 3 3 7 5 2" xfId="15352"/>
    <cellStyle name="Note 2 3 3 7 5 3" xfId="15353"/>
    <cellStyle name="Note 2 3 3 7 6" xfId="15354"/>
    <cellStyle name="Note 2 3 3 7 6 2" xfId="15355"/>
    <cellStyle name="Note 2 3 3 7 6 3" xfId="15356"/>
    <cellStyle name="Note 2 3 3 7 7" xfId="15357"/>
    <cellStyle name="Note 2 3 3 7 8" xfId="15358"/>
    <cellStyle name="Note 2 3 3 7 9" xfId="15359"/>
    <cellStyle name="Note 2 3 3 8" xfId="15360"/>
    <cellStyle name="Note 2 3 3 8 2" xfId="15361"/>
    <cellStyle name="Note 2 3 3 8 2 2" xfId="15362"/>
    <cellStyle name="Note 2 3 3 8 2 3" xfId="15363"/>
    <cellStyle name="Note 2 3 3 8 3" xfId="15364"/>
    <cellStyle name="Note 2 3 3 8 3 2" xfId="15365"/>
    <cellStyle name="Note 2 3 3 8 3 3" xfId="15366"/>
    <cellStyle name="Note 2 3 3 8 4" xfId="15367"/>
    <cellStyle name="Note 2 3 3 8 4 2" xfId="15368"/>
    <cellStyle name="Note 2 3 3 8 4 3" xfId="15369"/>
    <cellStyle name="Note 2 3 3 8 5" xfId="15370"/>
    <cellStyle name="Note 2 3 3 8 5 2" xfId="15371"/>
    <cellStyle name="Note 2 3 3 8 5 3" xfId="15372"/>
    <cellStyle name="Note 2 3 3 8 6" xfId="15373"/>
    <cellStyle name="Note 2 3 3 8 6 2" xfId="15374"/>
    <cellStyle name="Note 2 3 3 8 6 3" xfId="15375"/>
    <cellStyle name="Note 2 3 3 8 7" xfId="15376"/>
    <cellStyle name="Note 2 3 3 8 8" xfId="15377"/>
    <cellStyle name="Note 2 3 3 8 9" xfId="15378"/>
    <cellStyle name="Note 2 3 3 9" xfId="15379"/>
    <cellStyle name="Note 2 3 3 9 2" xfId="15380"/>
    <cellStyle name="Note 2 3 3 9 2 2" xfId="15381"/>
    <cellStyle name="Note 2 3 3 9 2 3" xfId="15382"/>
    <cellStyle name="Note 2 3 3 9 3" xfId="15383"/>
    <cellStyle name="Note 2 3 3 9 3 2" xfId="15384"/>
    <cellStyle name="Note 2 3 3 9 3 3" xfId="15385"/>
    <cellStyle name="Note 2 3 3 9 4" xfId="15386"/>
    <cellStyle name="Note 2 3 3 9 4 2" xfId="15387"/>
    <cellStyle name="Note 2 3 3 9 4 3" xfId="15388"/>
    <cellStyle name="Note 2 3 3 9 5" xfId="15389"/>
    <cellStyle name="Note 2 3 3 9 5 2" xfId="15390"/>
    <cellStyle name="Note 2 3 3 9 5 3" xfId="15391"/>
    <cellStyle name="Note 2 3 3 9 6" xfId="15392"/>
    <cellStyle name="Note 2 3 3 9 6 2" xfId="15393"/>
    <cellStyle name="Note 2 3 3 9 6 3" xfId="15394"/>
    <cellStyle name="Note 2 3 3 9 7" xfId="15395"/>
    <cellStyle name="Note 2 3 3 9 8" xfId="15396"/>
    <cellStyle name="Note 2 3 4" xfId="15397"/>
    <cellStyle name="Note 2 3 4 10" xfId="15398"/>
    <cellStyle name="Note 2 3 4 10 2" xfId="15399"/>
    <cellStyle name="Note 2 3 4 10 2 2" xfId="15400"/>
    <cellStyle name="Note 2 3 4 10 2 3" xfId="15401"/>
    <cellStyle name="Note 2 3 4 10 3" xfId="15402"/>
    <cellStyle name="Note 2 3 4 10 3 2" xfId="15403"/>
    <cellStyle name="Note 2 3 4 10 3 3" xfId="15404"/>
    <cellStyle name="Note 2 3 4 10 4" xfId="15405"/>
    <cellStyle name="Note 2 3 4 10 4 2" xfId="15406"/>
    <cellStyle name="Note 2 3 4 10 4 3" xfId="15407"/>
    <cellStyle name="Note 2 3 4 10 5" xfId="15408"/>
    <cellStyle name="Note 2 3 4 10 5 2" xfId="15409"/>
    <cellStyle name="Note 2 3 4 10 5 3" xfId="15410"/>
    <cellStyle name="Note 2 3 4 10 6" xfId="15411"/>
    <cellStyle name="Note 2 3 4 10 6 2" xfId="15412"/>
    <cellStyle name="Note 2 3 4 10 6 3" xfId="15413"/>
    <cellStyle name="Note 2 3 4 10 7" xfId="15414"/>
    <cellStyle name="Note 2 3 4 10 8" xfId="15415"/>
    <cellStyle name="Note 2 3 4 11" xfId="15416"/>
    <cellStyle name="Note 2 3 4 11 2" xfId="15417"/>
    <cellStyle name="Note 2 3 4 11 2 2" xfId="15418"/>
    <cellStyle name="Note 2 3 4 11 2 3" xfId="15419"/>
    <cellStyle name="Note 2 3 4 11 3" xfId="15420"/>
    <cellStyle name="Note 2 3 4 11 3 2" xfId="15421"/>
    <cellStyle name="Note 2 3 4 11 3 3" xfId="15422"/>
    <cellStyle name="Note 2 3 4 11 4" xfId="15423"/>
    <cellStyle name="Note 2 3 4 11 4 2" xfId="15424"/>
    <cellStyle name="Note 2 3 4 11 4 3" xfId="15425"/>
    <cellStyle name="Note 2 3 4 11 5" xfId="15426"/>
    <cellStyle name="Note 2 3 4 11 5 2" xfId="15427"/>
    <cellStyle name="Note 2 3 4 11 5 3" xfId="15428"/>
    <cellStyle name="Note 2 3 4 11 6" xfId="15429"/>
    <cellStyle name="Note 2 3 4 11 6 2" xfId="15430"/>
    <cellStyle name="Note 2 3 4 11 6 3" xfId="15431"/>
    <cellStyle name="Note 2 3 4 11 7" xfId="15432"/>
    <cellStyle name="Note 2 3 4 11 8" xfId="15433"/>
    <cellStyle name="Note 2 3 4 12" xfId="15434"/>
    <cellStyle name="Note 2 3 4 12 2" xfId="15435"/>
    <cellStyle name="Note 2 3 4 12 2 2" xfId="15436"/>
    <cellStyle name="Note 2 3 4 12 2 3" xfId="15437"/>
    <cellStyle name="Note 2 3 4 12 3" xfId="15438"/>
    <cellStyle name="Note 2 3 4 12 3 2" xfId="15439"/>
    <cellStyle name="Note 2 3 4 12 3 3" xfId="15440"/>
    <cellStyle name="Note 2 3 4 12 4" xfId="15441"/>
    <cellStyle name="Note 2 3 4 12 4 2" xfId="15442"/>
    <cellStyle name="Note 2 3 4 12 4 3" xfId="15443"/>
    <cellStyle name="Note 2 3 4 12 5" xfId="15444"/>
    <cellStyle name="Note 2 3 4 12 5 2" xfId="15445"/>
    <cellStyle name="Note 2 3 4 12 5 3" xfId="15446"/>
    <cellStyle name="Note 2 3 4 12 6" xfId="15447"/>
    <cellStyle name="Note 2 3 4 12 6 2" xfId="15448"/>
    <cellStyle name="Note 2 3 4 12 6 3" xfId="15449"/>
    <cellStyle name="Note 2 3 4 12 7" xfId="15450"/>
    <cellStyle name="Note 2 3 4 12 8" xfId="15451"/>
    <cellStyle name="Note 2 3 4 13" xfId="15452"/>
    <cellStyle name="Note 2 3 4 13 2" xfId="15453"/>
    <cellStyle name="Note 2 3 4 13 2 2" xfId="15454"/>
    <cellStyle name="Note 2 3 4 13 2 3" xfId="15455"/>
    <cellStyle name="Note 2 3 4 13 3" xfId="15456"/>
    <cellStyle name="Note 2 3 4 13 3 2" xfId="15457"/>
    <cellStyle name="Note 2 3 4 13 3 3" xfId="15458"/>
    <cellStyle name="Note 2 3 4 13 4" xfId="15459"/>
    <cellStyle name="Note 2 3 4 13 4 2" xfId="15460"/>
    <cellStyle name="Note 2 3 4 13 4 3" xfId="15461"/>
    <cellStyle name="Note 2 3 4 13 5" xfId="15462"/>
    <cellStyle name="Note 2 3 4 13 5 2" xfId="15463"/>
    <cellStyle name="Note 2 3 4 13 5 3" xfId="15464"/>
    <cellStyle name="Note 2 3 4 13 6" xfId="15465"/>
    <cellStyle name="Note 2 3 4 13 6 2" xfId="15466"/>
    <cellStyle name="Note 2 3 4 13 6 3" xfId="15467"/>
    <cellStyle name="Note 2 3 4 13 7" xfId="15468"/>
    <cellStyle name="Note 2 3 4 13 8" xfId="15469"/>
    <cellStyle name="Note 2 3 4 14" xfId="15470"/>
    <cellStyle name="Note 2 3 4 14 2" xfId="15471"/>
    <cellStyle name="Note 2 3 4 14 2 2" xfId="15472"/>
    <cellStyle name="Note 2 3 4 14 2 3" xfId="15473"/>
    <cellStyle name="Note 2 3 4 14 3" xfId="15474"/>
    <cellStyle name="Note 2 3 4 14 3 2" xfId="15475"/>
    <cellStyle name="Note 2 3 4 14 3 3" xfId="15476"/>
    <cellStyle name="Note 2 3 4 14 4" xfId="15477"/>
    <cellStyle name="Note 2 3 4 14 4 2" xfId="15478"/>
    <cellStyle name="Note 2 3 4 14 4 3" xfId="15479"/>
    <cellStyle name="Note 2 3 4 14 5" xfId="15480"/>
    <cellStyle name="Note 2 3 4 14 5 2" xfId="15481"/>
    <cellStyle name="Note 2 3 4 14 5 3" xfId="15482"/>
    <cellStyle name="Note 2 3 4 14 6" xfId="15483"/>
    <cellStyle name="Note 2 3 4 14 6 2" xfId="15484"/>
    <cellStyle name="Note 2 3 4 14 6 3" xfId="15485"/>
    <cellStyle name="Note 2 3 4 14 7" xfId="15486"/>
    <cellStyle name="Note 2 3 4 14 8" xfId="15487"/>
    <cellStyle name="Note 2 3 4 15" xfId="15488"/>
    <cellStyle name="Note 2 3 4 15 2" xfId="15489"/>
    <cellStyle name="Note 2 3 4 15 2 2" xfId="15490"/>
    <cellStyle name="Note 2 3 4 15 2 3" xfId="15491"/>
    <cellStyle name="Note 2 3 4 15 3" xfId="15492"/>
    <cellStyle name="Note 2 3 4 15 3 2" xfId="15493"/>
    <cellStyle name="Note 2 3 4 15 3 3" xfId="15494"/>
    <cellStyle name="Note 2 3 4 15 4" xfId="15495"/>
    <cellStyle name="Note 2 3 4 15 4 2" xfId="15496"/>
    <cellStyle name="Note 2 3 4 15 4 3" xfId="15497"/>
    <cellStyle name="Note 2 3 4 15 5" xfId="15498"/>
    <cellStyle name="Note 2 3 4 15 5 2" xfId="15499"/>
    <cellStyle name="Note 2 3 4 15 5 3" xfId="15500"/>
    <cellStyle name="Note 2 3 4 15 6" xfId="15501"/>
    <cellStyle name="Note 2 3 4 15 6 2" xfId="15502"/>
    <cellStyle name="Note 2 3 4 15 6 3" xfId="15503"/>
    <cellStyle name="Note 2 3 4 15 7" xfId="15504"/>
    <cellStyle name="Note 2 3 4 15 8" xfId="15505"/>
    <cellStyle name="Note 2 3 4 16" xfId="15506"/>
    <cellStyle name="Note 2 3 4 2" xfId="15507"/>
    <cellStyle name="Note 2 3 4 2 2" xfId="15508"/>
    <cellStyle name="Note 2 3 4 2 2 2" xfId="15509"/>
    <cellStyle name="Note 2 3 4 2 2 3" xfId="15510"/>
    <cellStyle name="Note 2 3 4 2 3" xfId="15511"/>
    <cellStyle name="Note 2 3 4 2 3 2" xfId="15512"/>
    <cellStyle name="Note 2 3 4 2 3 3" xfId="15513"/>
    <cellStyle name="Note 2 3 4 2 4" xfId="15514"/>
    <cellStyle name="Note 2 3 4 2 4 2" xfId="15515"/>
    <cellStyle name="Note 2 3 4 2 4 3" xfId="15516"/>
    <cellStyle name="Note 2 3 4 2 5" xfId="15517"/>
    <cellStyle name="Note 2 3 4 2 5 2" xfId="15518"/>
    <cellStyle name="Note 2 3 4 2 5 3" xfId="15519"/>
    <cellStyle name="Note 2 3 4 2 6" xfId="15520"/>
    <cellStyle name="Note 2 3 4 2 6 2" xfId="15521"/>
    <cellStyle name="Note 2 3 4 2 6 3" xfId="15522"/>
    <cellStyle name="Note 2 3 4 2 7" xfId="15523"/>
    <cellStyle name="Note 2 3 4 2 8" xfId="15524"/>
    <cellStyle name="Note 2 3 4 2 9" xfId="15525"/>
    <cellStyle name="Note 2 3 4 3" xfId="15526"/>
    <cellStyle name="Note 2 3 4 3 2" xfId="15527"/>
    <cellStyle name="Note 2 3 4 3 2 2" xfId="15528"/>
    <cellStyle name="Note 2 3 4 3 2 3" xfId="15529"/>
    <cellStyle name="Note 2 3 4 3 3" xfId="15530"/>
    <cellStyle name="Note 2 3 4 3 3 2" xfId="15531"/>
    <cellStyle name="Note 2 3 4 3 3 3" xfId="15532"/>
    <cellStyle name="Note 2 3 4 3 4" xfId="15533"/>
    <cellStyle name="Note 2 3 4 3 4 2" xfId="15534"/>
    <cellStyle name="Note 2 3 4 3 4 3" xfId="15535"/>
    <cellStyle name="Note 2 3 4 3 5" xfId="15536"/>
    <cellStyle name="Note 2 3 4 3 5 2" xfId="15537"/>
    <cellStyle name="Note 2 3 4 3 5 3" xfId="15538"/>
    <cellStyle name="Note 2 3 4 3 6" xfId="15539"/>
    <cellStyle name="Note 2 3 4 3 6 2" xfId="15540"/>
    <cellStyle name="Note 2 3 4 3 6 3" xfId="15541"/>
    <cellStyle name="Note 2 3 4 3 7" xfId="15542"/>
    <cellStyle name="Note 2 3 4 3 8" xfId="15543"/>
    <cellStyle name="Note 2 3 4 3 9" xfId="15544"/>
    <cellStyle name="Note 2 3 4 4" xfId="15545"/>
    <cellStyle name="Note 2 3 4 4 2" xfId="15546"/>
    <cellStyle name="Note 2 3 4 4 2 2" xfId="15547"/>
    <cellStyle name="Note 2 3 4 4 2 3" xfId="15548"/>
    <cellStyle name="Note 2 3 4 4 3" xfId="15549"/>
    <cellStyle name="Note 2 3 4 4 3 2" xfId="15550"/>
    <cellStyle name="Note 2 3 4 4 3 3" xfId="15551"/>
    <cellStyle name="Note 2 3 4 4 4" xfId="15552"/>
    <cellStyle name="Note 2 3 4 4 4 2" xfId="15553"/>
    <cellStyle name="Note 2 3 4 4 4 3" xfId="15554"/>
    <cellStyle name="Note 2 3 4 4 5" xfId="15555"/>
    <cellStyle name="Note 2 3 4 4 5 2" xfId="15556"/>
    <cellStyle name="Note 2 3 4 4 5 3" xfId="15557"/>
    <cellStyle name="Note 2 3 4 4 6" xfId="15558"/>
    <cellStyle name="Note 2 3 4 4 6 2" xfId="15559"/>
    <cellStyle name="Note 2 3 4 4 6 3" xfId="15560"/>
    <cellStyle name="Note 2 3 4 4 7" xfId="15561"/>
    <cellStyle name="Note 2 3 4 4 8" xfId="15562"/>
    <cellStyle name="Note 2 3 4 4 9" xfId="15563"/>
    <cellStyle name="Note 2 3 4 5" xfId="15564"/>
    <cellStyle name="Note 2 3 4 5 2" xfId="15565"/>
    <cellStyle name="Note 2 3 4 5 2 2" xfId="15566"/>
    <cellStyle name="Note 2 3 4 5 2 3" xfId="15567"/>
    <cellStyle name="Note 2 3 4 5 3" xfId="15568"/>
    <cellStyle name="Note 2 3 4 5 3 2" xfId="15569"/>
    <cellStyle name="Note 2 3 4 5 3 3" xfId="15570"/>
    <cellStyle name="Note 2 3 4 5 4" xfId="15571"/>
    <cellStyle name="Note 2 3 4 5 4 2" xfId="15572"/>
    <cellStyle name="Note 2 3 4 5 4 3" xfId="15573"/>
    <cellStyle name="Note 2 3 4 5 5" xfId="15574"/>
    <cellStyle name="Note 2 3 4 5 5 2" xfId="15575"/>
    <cellStyle name="Note 2 3 4 5 5 3" xfId="15576"/>
    <cellStyle name="Note 2 3 4 5 6" xfId="15577"/>
    <cellStyle name="Note 2 3 4 5 6 2" xfId="15578"/>
    <cellStyle name="Note 2 3 4 5 6 3" xfId="15579"/>
    <cellStyle name="Note 2 3 4 5 7" xfId="15580"/>
    <cellStyle name="Note 2 3 4 5 8" xfId="15581"/>
    <cellStyle name="Note 2 3 4 5 9" xfId="15582"/>
    <cellStyle name="Note 2 3 4 6" xfId="15583"/>
    <cellStyle name="Note 2 3 4 6 2" xfId="15584"/>
    <cellStyle name="Note 2 3 4 6 2 2" xfId="15585"/>
    <cellStyle name="Note 2 3 4 6 2 3" xfId="15586"/>
    <cellStyle name="Note 2 3 4 6 3" xfId="15587"/>
    <cellStyle name="Note 2 3 4 6 3 2" xfId="15588"/>
    <cellStyle name="Note 2 3 4 6 3 3" xfId="15589"/>
    <cellStyle name="Note 2 3 4 6 4" xfId="15590"/>
    <cellStyle name="Note 2 3 4 6 4 2" xfId="15591"/>
    <cellStyle name="Note 2 3 4 6 4 3" xfId="15592"/>
    <cellStyle name="Note 2 3 4 6 5" xfId="15593"/>
    <cellStyle name="Note 2 3 4 6 5 2" xfId="15594"/>
    <cellStyle name="Note 2 3 4 6 5 3" xfId="15595"/>
    <cellStyle name="Note 2 3 4 6 6" xfId="15596"/>
    <cellStyle name="Note 2 3 4 6 6 2" xfId="15597"/>
    <cellStyle name="Note 2 3 4 6 6 3" xfId="15598"/>
    <cellStyle name="Note 2 3 4 6 7" xfId="15599"/>
    <cellStyle name="Note 2 3 4 6 8" xfId="15600"/>
    <cellStyle name="Note 2 3 4 6 9" xfId="15601"/>
    <cellStyle name="Note 2 3 4 7" xfId="15602"/>
    <cellStyle name="Note 2 3 4 7 2" xfId="15603"/>
    <cellStyle name="Note 2 3 4 7 2 2" xfId="15604"/>
    <cellStyle name="Note 2 3 4 7 2 3" xfId="15605"/>
    <cellStyle name="Note 2 3 4 7 3" xfId="15606"/>
    <cellStyle name="Note 2 3 4 7 3 2" xfId="15607"/>
    <cellStyle name="Note 2 3 4 7 3 3" xfId="15608"/>
    <cellStyle name="Note 2 3 4 7 4" xfId="15609"/>
    <cellStyle name="Note 2 3 4 7 4 2" xfId="15610"/>
    <cellStyle name="Note 2 3 4 7 4 3" xfId="15611"/>
    <cellStyle name="Note 2 3 4 7 5" xfId="15612"/>
    <cellStyle name="Note 2 3 4 7 5 2" xfId="15613"/>
    <cellStyle name="Note 2 3 4 7 5 3" xfId="15614"/>
    <cellStyle name="Note 2 3 4 7 6" xfId="15615"/>
    <cellStyle name="Note 2 3 4 7 6 2" xfId="15616"/>
    <cellStyle name="Note 2 3 4 7 6 3" xfId="15617"/>
    <cellStyle name="Note 2 3 4 7 7" xfId="15618"/>
    <cellStyle name="Note 2 3 4 7 8" xfId="15619"/>
    <cellStyle name="Note 2 3 4 7 9" xfId="15620"/>
    <cellStyle name="Note 2 3 4 8" xfId="15621"/>
    <cellStyle name="Note 2 3 4 8 2" xfId="15622"/>
    <cellStyle name="Note 2 3 4 8 2 2" xfId="15623"/>
    <cellStyle name="Note 2 3 4 8 2 3" xfId="15624"/>
    <cellStyle name="Note 2 3 4 8 3" xfId="15625"/>
    <cellStyle name="Note 2 3 4 8 3 2" xfId="15626"/>
    <cellStyle name="Note 2 3 4 8 3 3" xfId="15627"/>
    <cellStyle name="Note 2 3 4 8 4" xfId="15628"/>
    <cellStyle name="Note 2 3 4 8 4 2" xfId="15629"/>
    <cellStyle name="Note 2 3 4 8 4 3" xfId="15630"/>
    <cellStyle name="Note 2 3 4 8 5" xfId="15631"/>
    <cellStyle name="Note 2 3 4 8 5 2" xfId="15632"/>
    <cellStyle name="Note 2 3 4 8 5 3" xfId="15633"/>
    <cellStyle name="Note 2 3 4 8 6" xfId="15634"/>
    <cellStyle name="Note 2 3 4 8 6 2" xfId="15635"/>
    <cellStyle name="Note 2 3 4 8 6 3" xfId="15636"/>
    <cellStyle name="Note 2 3 4 8 7" xfId="15637"/>
    <cellStyle name="Note 2 3 4 8 8" xfId="15638"/>
    <cellStyle name="Note 2 3 4 8 9" xfId="15639"/>
    <cellStyle name="Note 2 3 4 9" xfId="15640"/>
    <cellStyle name="Note 2 3 4 9 2" xfId="15641"/>
    <cellStyle name="Note 2 3 4 9 2 2" xfId="15642"/>
    <cellStyle name="Note 2 3 4 9 2 3" xfId="15643"/>
    <cellStyle name="Note 2 3 4 9 3" xfId="15644"/>
    <cellStyle name="Note 2 3 4 9 3 2" xfId="15645"/>
    <cellStyle name="Note 2 3 4 9 3 3" xfId="15646"/>
    <cellStyle name="Note 2 3 4 9 4" xfId="15647"/>
    <cellStyle name="Note 2 3 4 9 4 2" xfId="15648"/>
    <cellStyle name="Note 2 3 4 9 4 3" xfId="15649"/>
    <cellStyle name="Note 2 3 4 9 5" xfId="15650"/>
    <cellStyle name="Note 2 3 4 9 5 2" xfId="15651"/>
    <cellStyle name="Note 2 3 4 9 5 3" xfId="15652"/>
    <cellStyle name="Note 2 3 4 9 6" xfId="15653"/>
    <cellStyle name="Note 2 3 4 9 6 2" xfId="15654"/>
    <cellStyle name="Note 2 3 4 9 6 3" xfId="15655"/>
    <cellStyle name="Note 2 3 4 9 7" xfId="15656"/>
    <cellStyle name="Note 2 3 4 9 8" xfId="15657"/>
    <cellStyle name="Note 2 3 5" xfId="15658"/>
    <cellStyle name="Note 2 3 5 10" xfId="15659"/>
    <cellStyle name="Note 2 3 5 11" xfId="15660"/>
    <cellStyle name="Note 2 3 5 2" xfId="15661"/>
    <cellStyle name="Note 2 3 5 2 2" xfId="15662"/>
    <cellStyle name="Note 2 3 5 2 3" xfId="15663"/>
    <cellStyle name="Note 2 3 5 2 4" xfId="15664"/>
    <cellStyle name="Note 2 3 5 3" xfId="15665"/>
    <cellStyle name="Note 2 3 5 3 2" xfId="15666"/>
    <cellStyle name="Note 2 3 5 3 3" xfId="15667"/>
    <cellStyle name="Note 2 3 5 3 4" xfId="15668"/>
    <cellStyle name="Note 2 3 5 4" xfId="15669"/>
    <cellStyle name="Note 2 3 5 4 2" xfId="15670"/>
    <cellStyle name="Note 2 3 5 4 3" xfId="15671"/>
    <cellStyle name="Note 2 3 5 4 4" xfId="15672"/>
    <cellStyle name="Note 2 3 5 5" xfId="15673"/>
    <cellStyle name="Note 2 3 5 5 2" xfId="15674"/>
    <cellStyle name="Note 2 3 5 5 3" xfId="15675"/>
    <cellStyle name="Note 2 3 5 5 4" xfId="15676"/>
    <cellStyle name="Note 2 3 5 6" xfId="15677"/>
    <cellStyle name="Note 2 3 5 6 2" xfId="15678"/>
    <cellStyle name="Note 2 3 5 6 3" xfId="15679"/>
    <cellStyle name="Note 2 3 5 6 4" xfId="15680"/>
    <cellStyle name="Note 2 3 5 7" xfId="15681"/>
    <cellStyle name="Note 2 3 5 8" xfId="15682"/>
    <cellStyle name="Note 2 3 5 9" xfId="15683"/>
    <cellStyle name="Note 2 3 6" xfId="15684"/>
    <cellStyle name="Note 2 3 6 10" xfId="15685"/>
    <cellStyle name="Note 2 3 6 2" xfId="15686"/>
    <cellStyle name="Note 2 3 6 2 2" xfId="15687"/>
    <cellStyle name="Note 2 3 6 2 3" xfId="15688"/>
    <cellStyle name="Note 2 3 6 2 4" xfId="15689"/>
    <cellStyle name="Note 2 3 6 3" xfId="15690"/>
    <cellStyle name="Note 2 3 6 3 2" xfId="15691"/>
    <cellStyle name="Note 2 3 6 3 3" xfId="15692"/>
    <cellStyle name="Note 2 3 6 3 4" xfId="15693"/>
    <cellStyle name="Note 2 3 6 4" xfId="15694"/>
    <cellStyle name="Note 2 3 6 4 2" xfId="15695"/>
    <cellStyle name="Note 2 3 6 4 3" xfId="15696"/>
    <cellStyle name="Note 2 3 6 4 4" xfId="15697"/>
    <cellStyle name="Note 2 3 6 5" xfId="15698"/>
    <cellStyle name="Note 2 3 6 5 2" xfId="15699"/>
    <cellStyle name="Note 2 3 6 5 3" xfId="15700"/>
    <cellStyle name="Note 2 3 6 5 4" xfId="15701"/>
    <cellStyle name="Note 2 3 6 6" xfId="15702"/>
    <cellStyle name="Note 2 3 6 6 2" xfId="15703"/>
    <cellStyle name="Note 2 3 6 6 3" xfId="15704"/>
    <cellStyle name="Note 2 3 6 6 4" xfId="15705"/>
    <cellStyle name="Note 2 3 6 7" xfId="15706"/>
    <cellStyle name="Note 2 3 6 8" xfId="15707"/>
    <cellStyle name="Note 2 3 6 9" xfId="15708"/>
    <cellStyle name="Note 2 3 7" xfId="15709"/>
    <cellStyle name="Note 2 3 7 2" xfId="15710"/>
    <cellStyle name="Note 2 3 7 2 2" xfId="15711"/>
    <cellStyle name="Note 2 3 7 2 3" xfId="15712"/>
    <cellStyle name="Note 2 3 7 3" xfId="15713"/>
    <cellStyle name="Note 2 3 7 3 2" xfId="15714"/>
    <cellStyle name="Note 2 3 7 3 3" xfId="15715"/>
    <cellStyle name="Note 2 3 7 4" xfId="15716"/>
    <cellStyle name="Note 2 3 7 4 2" xfId="15717"/>
    <cellStyle name="Note 2 3 7 4 3" xfId="15718"/>
    <cellStyle name="Note 2 3 7 5" xfId="15719"/>
    <cellStyle name="Note 2 3 7 5 2" xfId="15720"/>
    <cellStyle name="Note 2 3 7 5 3" xfId="15721"/>
    <cellStyle name="Note 2 3 7 6" xfId="15722"/>
    <cellStyle name="Note 2 3 7 6 2" xfId="15723"/>
    <cellStyle name="Note 2 3 7 6 3" xfId="15724"/>
    <cellStyle name="Note 2 3 7 7" xfId="15725"/>
    <cellStyle name="Note 2 3 7 8" xfId="15726"/>
    <cellStyle name="Note 2 3 7 9" xfId="15727"/>
    <cellStyle name="Note 2 3 8" xfId="15728"/>
    <cellStyle name="Note 2 3 8 2" xfId="15729"/>
    <cellStyle name="Note 2 3 8 2 2" xfId="15730"/>
    <cellStyle name="Note 2 3 8 2 3" xfId="15731"/>
    <cellStyle name="Note 2 3 8 3" xfId="15732"/>
    <cellStyle name="Note 2 3 8 3 2" xfId="15733"/>
    <cellStyle name="Note 2 3 8 3 3" xfId="15734"/>
    <cellStyle name="Note 2 3 8 4" xfId="15735"/>
    <cellStyle name="Note 2 3 8 4 2" xfId="15736"/>
    <cellStyle name="Note 2 3 8 4 3" xfId="15737"/>
    <cellStyle name="Note 2 3 8 5" xfId="15738"/>
    <cellStyle name="Note 2 3 8 5 2" xfId="15739"/>
    <cellStyle name="Note 2 3 8 5 3" xfId="15740"/>
    <cellStyle name="Note 2 3 8 6" xfId="15741"/>
    <cellStyle name="Note 2 3 8 6 2" xfId="15742"/>
    <cellStyle name="Note 2 3 8 6 3" xfId="15743"/>
    <cellStyle name="Note 2 3 8 7" xfId="15744"/>
    <cellStyle name="Note 2 3 8 8" xfId="15745"/>
    <cellStyle name="Note 2 3 8 9" xfId="15746"/>
    <cellStyle name="Note 2 3 9" xfId="15747"/>
    <cellStyle name="Note 2 3 9 2" xfId="15748"/>
    <cellStyle name="Note 2 3 9 2 2" xfId="15749"/>
    <cellStyle name="Note 2 3 9 2 3" xfId="15750"/>
    <cellStyle name="Note 2 3 9 3" xfId="15751"/>
    <cellStyle name="Note 2 3 9 3 2" xfId="15752"/>
    <cellStyle name="Note 2 3 9 3 3" xfId="15753"/>
    <cellStyle name="Note 2 3 9 4" xfId="15754"/>
    <cellStyle name="Note 2 3 9 4 2" xfId="15755"/>
    <cellStyle name="Note 2 3 9 4 3" xfId="15756"/>
    <cellStyle name="Note 2 3 9 5" xfId="15757"/>
    <cellStyle name="Note 2 3 9 5 2" xfId="15758"/>
    <cellStyle name="Note 2 3 9 5 3" xfId="15759"/>
    <cellStyle name="Note 2 3 9 6" xfId="15760"/>
    <cellStyle name="Note 2 3 9 6 2" xfId="15761"/>
    <cellStyle name="Note 2 3 9 6 3" xfId="15762"/>
    <cellStyle name="Note 2 3 9 7" xfId="15763"/>
    <cellStyle name="Note 2 3 9 8" xfId="15764"/>
    <cellStyle name="Note 2 3 9 9" xfId="15765"/>
    <cellStyle name="Note 2 4" xfId="15766"/>
    <cellStyle name="Note 2 4 10" xfId="15767"/>
    <cellStyle name="Note 2 4 10 2" xfId="15768"/>
    <cellStyle name="Note 2 4 10 2 2" xfId="15769"/>
    <cellStyle name="Note 2 4 10 2 3" xfId="15770"/>
    <cellStyle name="Note 2 4 10 3" xfId="15771"/>
    <cellStyle name="Note 2 4 10 3 2" xfId="15772"/>
    <cellStyle name="Note 2 4 10 3 3" xfId="15773"/>
    <cellStyle name="Note 2 4 10 4" xfId="15774"/>
    <cellStyle name="Note 2 4 10 4 2" xfId="15775"/>
    <cellStyle name="Note 2 4 10 4 3" xfId="15776"/>
    <cellStyle name="Note 2 4 10 5" xfId="15777"/>
    <cellStyle name="Note 2 4 10 5 2" xfId="15778"/>
    <cellStyle name="Note 2 4 10 5 3" xfId="15779"/>
    <cellStyle name="Note 2 4 10 6" xfId="15780"/>
    <cellStyle name="Note 2 4 10 6 2" xfId="15781"/>
    <cellStyle name="Note 2 4 10 6 3" xfId="15782"/>
    <cellStyle name="Note 2 4 10 7" xfId="15783"/>
    <cellStyle name="Note 2 4 10 8" xfId="15784"/>
    <cellStyle name="Note 2 4 10 9" xfId="15785"/>
    <cellStyle name="Note 2 4 11" xfId="15786"/>
    <cellStyle name="Note 2 4 11 2" xfId="15787"/>
    <cellStyle name="Note 2 4 11 2 2" xfId="15788"/>
    <cellStyle name="Note 2 4 11 2 3" xfId="15789"/>
    <cellStyle name="Note 2 4 11 3" xfId="15790"/>
    <cellStyle name="Note 2 4 11 3 2" xfId="15791"/>
    <cellStyle name="Note 2 4 11 3 3" xfId="15792"/>
    <cellStyle name="Note 2 4 11 4" xfId="15793"/>
    <cellStyle name="Note 2 4 11 4 2" xfId="15794"/>
    <cellStyle name="Note 2 4 11 4 3" xfId="15795"/>
    <cellStyle name="Note 2 4 11 5" xfId="15796"/>
    <cellStyle name="Note 2 4 11 5 2" xfId="15797"/>
    <cellStyle name="Note 2 4 11 5 3" xfId="15798"/>
    <cellStyle name="Note 2 4 11 6" xfId="15799"/>
    <cellStyle name="Note 2 4 11 6 2" xfId="15800"/>
    <cellStyle name="Note 2 4 11 6 3" xfId="15801"/>
    <cellStyle name="Note 2 4 11 7" xfId="15802"/>
    <cellStyle name="Note 2 4 11 8" xfId="15803"/>
    <cellStyle name="Note 2 4 11 9" xfId="15804"/>
    <cellStyle name="Note 2 4 12" xfId="15805"/>
    <cellStyle name="Note 2 4 12 2" xfId="15806"/>
    <cellStyle name="Note 2 4 12 2 2" xfId="15807"/>
    <cellStyle name="Note 2 4 12 2 3" xfId="15808"/>
    <cellStyle name="Note 2 4 12 3" xfId="15809"/>
    <cellStyle name="Note 2 4 12 3 2" xfId="15810"/>
    <cellStyle name="Note 2 4 12 3 3" xfId="15811"/>
    <cellStyle name="Note 2 4 12 4" xfId="15812"/>
    <cellStyle name="Note 2 4 12 4 2" xfId="15813"/>
    <cellStyle name="Note 2 4 12 4 3" xfId="15814"/>
    <cellStyle name="Note 2 4 12 5" xfId="15815"/>
    <cellStyle name="Note 2 4 12 5 2" xfId="15816"/>
    <cellStyle name="Note 2 4 12 5 3" xfId="15817"/>
    <cellStyle name="Note 2 4 12 6" xfId="15818"/>
    <cellStyle name="Note 2 4 12 6 2" xfId="15819"/>
    <cellStyle name="Note 2 4 12 6 3" xfId="15820"/>
    <cellStyle name="Note 2 4 12 7" xfId="15821"/>
    <cellStyle name="Note 2 4 12 8" xfId="15822"/>
    <cellStyle name="Note 2 4 12 9" xfId="15823"/>
    <cellStyle name="Note 2 4 13" xfId="15824"/>
    <cellStyle name="Note 2 4 13 2" xfId="15825"/>
    <cellStyle name="Note 2 4 13 2 2" xfId="15826"/>
    <cellStyle name="Note 2 4 13 2 3" xfId="15827"/>
    <cellStyle name="Note 2 4 13 3" xfId="15828"/>
    <cellStyle name="Note 2 4 13 3 2" xfId="15829"/>
    <cellStyle name="Note 2 4 13 3 3" xfId="15830"/>
    <cellStyle name="Note 2 4 13 4" xfId="15831"/>
    <cellStyle name="Note 2 4 13 4 2" xfId="15832"/>
    <cellStyle name="Note 2 4 13 4 3" xfId="15833"/>
    <cellStyle name="Note 2 4 13 5" xfId="15834"/>
    <cellStyle name="Note 2 4 13 5 2" xfId="15835"/>
    <cellStyle name="Note 2 4 13 5 3" xfId="15836"/>
    <cellStyle name="Note 2 4 13 6" xfId="15837"/>
    <cellStyle name="Note 2 4 13 6 2" xfId="15838"/>
    <cellStyle name="Note 2 4 13 6 3" xfId="15839"/>
    <cellStyle name="Note 2 4 13 7" xfId="15840"/>
    <cellStyle name="Note 2 4 13 8" xfId="15841"/>
    <cellStyle name="Note 2 4 13 9" xfId="15842"/>
    <cellStyle name="Note 2 4 14" xfId="15843"/>
    <cellStyle name="Note 2 4 14 2" xfId="15844"/>
    <cellStyle name="Note 2 4 14 2 2" xfId="15845"/>
    <cellStyle name="Note 2 4 14 2 3" xfId="15846"/>
    <cellStyle name="Note 2 4 14 3" xfId="15847"/>
    <cellStyle name="Note 2 4 14 3 2" xfId="15848"/>
    <cellStyle name="Note 2 4 14 3 3" xfId="15849"/>
    <cellStyle name="Note 2 4 14 4" xfId="15850"/>
    <cellStyle name="Note 2 4 14 4 2" xfId="15851"/>
    <cellStyle name="Note 2 4 14 4 3" xfId="15852"/>
    <cellStyle name="Note 2 4 14 5" xfId="15853"/>
    <cellStyle name="Note 2 4 14 5 2" xfId="15854"/>
    <cellStyle name="Note 2 4 14 5 3" xfId="15855"/>
    <cellStyle name="Note 2 4 14 6" xfId="15856"/>
    <cellStyle name="Note 2 4 14 6 2" xfId="15857"/>
    <cellStyle name="Note 2 4 14 6 3" xfId="15858"/>
    <cellStyle name="Note 2 4 14 7" xfId="15859"/>
    <cellStyle name="Note 2 4 14 8" xfId="15860"/>
    <cellStyle name="Note 2 4 14 9" xfId="15861"/>
    <cellStyle name="Note 2 4 15" xfId="15862"/>
    <cellStyle name="Note 2 4 16" xfId="15863"/>
    <cellStyle name="Note 2 4 17" xfId="15864"/>
    <cellStyle name="Note 2 4 18" xfId="15865"/>
    <cellStyle name="Note 2 4 19" xfId="15866"/>
    <cellStyle name="Note 2 4 2" xfId="15867"/>
    <cellStyle name="Note 2 4 2 10" xfId="15868"/>
    <cellStyle name="Note 2 4 2 10 2" xfId="15869"/>
    <cellStyle name="Note 2 4 2 10 2 2" xfId="15870"/>
    <cellStyle name="Note 2 4 2 10 2 3" xfId="15871"/>
    <cellStyle name="Note 2 4 2 10 3" xfId="15872"/>
    <cellStyle name="Note 2 4 2 10 3 2" xfId="15873"/>
    <cellStyle name="Note 2 4 2 10 3 3" xfId="15874"/>
    <cellStyle name="Note 2 4 2 10 4" xfId="15875"/>
    <cellStyle name="Note 2 4 2 10 4 2" xfId="15876"/>
    <cellStyle name="Note 2 4 2 10 4 3" xfId="15877"/>
    <cellStyle name="Note 2 4 2 10 5" xfId="15878"/>
    <cellStyle name="Note 2 4 2 10 5 2" xfId="15879"/>
    <cellStyle name="Note 2 4 2 10 5 3" xfId="15880"/>
    <cellStyle name="Note 2 4 2 10 6" xfId="15881"/>
    <cellStyle name="Note 2 4 2 10 6 2" xfId="15882"/>
    <cellStyle name="Note 2 4 2 10 6 3" xfId="15883"/>
    <cellStyle name="Note 2 4 2 10 7" xfId="15884"/>
    <cellStyle name="Note 2 4 2 10 8" xfId="15885"/>
    <cellStyle name="Note 2 4 2 10 9" xfId="15886"/>
    <cellStyle name="Note 2 4 2 11" xfId="15887"/>
    <cellStyle name="Note 2 4 2 11 2" xfId="15888"/>
    <cellStyle name="Note 2 4 2 11 2 2" xfId="15889"/>
    <cellStyle name="Note 2 4 2 11 2 3" xfId="15890"/>
    <cellStyle name="Note 2 4 2 11 3" xfId="15891"/>
    <cellStyle name="Note 2 4 2 11 3 2" xfId="15892"/>
    <cellStyle name="Note 2 4 2 11 3 3" xfId="15893"/>
    <cellStyle name="Note 2 4 2 11 4" xfId="15894"/>
    <cellStyle name="Note 2 4 2 11 4 2" xfId="15895"/>
    <cellStyle name="Note 2 4 2 11 4 3" xfId="15896"/>
    <cellStyle name="Note 2 4 2 11 5" xfId="15897"/>
    <cellStyle name="Note 2 4 2 11 5 2" xfId="15898"/>
    <cellStyle name="Note 2 4 2 11 5 3" xfId="15899"/>
    <cellStyle name="Note 2 4 2 11 6" xfId="15900"/>
    <cellStyle name="Note 2 4 2 11 6 2" xfId="15901"/>
    <cellStyle name="Note 2 4 2 11 6 3" xfId="15902"/>
    <cellStyle name="Note 2 4 2 11 7" xfId="15903"/>
    <cellStyle name="Note 2 4 2 11 8" xfId="15904"/>
    <cellStyle name="Note 2 4 2 11 9" xfId="15905"/>
    <cellStyle name="Note 2 4 2 12" xfId="15906"/>
    <cellStyle name="Note 2 4 2 12 2" xfId="15907"/>
    <cellStyle name="Note 2 4 2 12 2 2" xfId="15908"/>
    <cellStyle name="Note 2 4 2 12 2 3" xfId="15909"/>
    <cellStyle name="Note 2 4 2 12 3" xfId="15910"/>
    <cellStyle name="Note 2 4 2 12 3 2" xfId="15911"/>
    <cellStyle name="Note 2 4 2 12 3 3" xfId="15912"/>
    <cellStyle name="Note 2 4 2 12 4" xfId="15913"/>
    <cellStyle name="Note 2 4 2 12 4 2" xfId="15914"/>
    <cellStyle name="Note 2 4 2 12 4 3" xfId="15915"/>
    <cellStyle name="Note 2 4 2 12 5" xfId="15916"/>
    <cellStyle name="Note 2 4 2 12 5 2" xfId="15917"/>
    <cellStyle name="Note 2 4 2 12 5 3" xfId="15918"/>
    <cellStyle name="Note 2 4 2 12 6" xfId="15919"/>
    <cellStyle name="Note 2 4 2 12 6 2" xfId="15920"/>
    <cellStyle name="Note 2 4 2 12 6 3" xfId="15921"/>
    <cellStyle name="Note 2 4 2 12 7" xfId="15922"/>
    <cellStyle name="Note 2 4 2 12 8" xfId="15923"/>
    <cellStyle name="Note 2 4 2 12 9" xfId="15924"/>
    <cellStyle name="Note 2 4 2 13" xfId="15925"/>
    <cellStyle name="Note 2 4 2 13 2" xfId="15926"/>
    <cellStyle name="Note 2 4 2 13 2 2" xfId="15927"/>
    <cellStyle name="Note 2 4 2 13 2 3" xfId="15928"/>
    <cellStyle name="Note 2 4 2 13 3" xfId="15929"/>
    <cellStyle name="Note 2 4 2 13 3 2" xfId="15930"/>
    <cellStyle name="Note 2 4 2 13 3 3" xfId="15931"/>
    <cellStyle name="Note 2 4 2 13 4" xfId="15932"/>
    <cellStyle name="Note 2 4 2 13 4 2" xfId="15933"/>
    <cellStyle name="Note 2 4 2 13 4 3" xfId="15934"/>
    <cellStyle name="Note 2 4 2 13 5" xfId="15935"/>
    <cellStyle name="Note 2 4 2 13 5 2" xfId="15936"/>
    <cellStyle name="Note 2 4 2 13 5 3" xfId="15937"/>
    <cellStyle name="Note 2 4 2 13 6" xfId="15938"/>
    <cellStyle name="Note 2 4 2 13 6 2" xfId="15939"/>
    <cellStyle name="Note 2 4 2 13 6 3" xfId="15940"/>
    <cellStyle name="Note 2 4 2 13 7" xfId="15941"/>
    <cellStyle name="Note 2 4 2 13 8" xfId="15942"/>
    <cellStyle name="Note 2 4 2 13 9" xfId="15943"/>
    <cellStyle name="Note 2 4 2 14" xfId="15944"/>
    <cellStyle name="Note 2 4 2 15" xfId="15945"/>
    <cellStyle name="Note 2 4 2 16" xfId="15946"/>
    <cellStyle name="Note 2 4 2 17" xfId="15947"/>
    <cellStyle name="Note 2 4 2 18" xfId="15948"/>
    <cellStyle name="Note 2 4 2 19" xfId="15949"/>
    <cellStyle name="Note 2 4 2 2" xfId="15950"/>
    <cellStyle name="Note 2 4 2 2 10" xfId="15951"/>
    <cellStyle name="Note 2 4 2 2 10 2" xfId="15952"/>
    <cellStyle name="Note 2 4 2 2 10 2 2" xfId="15953"/>
    <cellStyle name="Note 2 4 2 2 10 2 3" xfId="15954"/>
    <cellStyle name="Note 2 4 2 2 10 3" xfId="15955"/>
    <cellStyle name="Note 2 4 2 2 10 3 2" xfId="15956"/>
    <cellStyle name="Note 2 4 2 2 10 3 3" xfId="15957"/>
    <cellStyle name="Note 2 4 2 2 10 4" xfId="15958"/>
    <cellStyle name="Note 2 4 2 2 10 4 2" xfId="15959"/>
    <cellStyle name="Note 2 4 2 2 10 4 3" xfId="15960"/>
    <cellStyle name="Note 2 4 2 2 10 5" xfId="15961"/>
    <cellStyle name="Note 2 4 2 2 10 5 2" xfId="15962"/>
    <cellStyle name="Note 2 4 2 2 10 5 3" xfId="15963"/>
    <cellStyle name="Note 2 4 2 2 10 6" xfId="15964"/>
    <cellStyle name="Note 2 4 2 2 10 6 2" xfId="15965"/>
    <cellStyle name="Note 2 4 2 2 10 6 3" xfId="15966"/>
    <cellStyle name="Note 2 4 2 2 10 7" xfId="15967"/>
    <cellStyle name="Note 2 4 2 2 10 8" xfId="15968"/>
    <cellStyle name="Note 2 4 2 2 11" xfId="15969"/>
    <cellStyle name="Note 2 4 2 2 11 2" xfId="15970"/>
    <cellStyle name="Note 2 4 2 2 11 2 2" xfId="15971"/>
    <cellStyle name="Note 2 4 2 2 11 2 3" xfId="15972"/>
    <cellStyle name="Note 2 4 2 2 11 3" xfId="15973"/>
    <cellStyle name="Note 2 4 2 2 11 3 2" xfId="15974"/>
    <cellStyle name="Note 2 4 2 2 11 3 3" xfId="15975"/>
    <cellStyle name="Note 2 4 2 2 11 4" xfId="15976"/>
    <cellStyle name="Note 2 4 2 2 11 4 2" xfId="15977"/>
    <cellStyle name="Note 2 4 2 2 11 4 3" xfId="15978"/>
    <cellStyle name="Note 2 4 2 2 11 5" xfId="15979"/>
    <cellStyle name="Note 2 4 2 2 11 5 2" xfId="15980"/>
    <cellStyle name="Note 2 4 2 2 11 5 3" xfId="15981"/>
    <cellStyle name="Note 2 4 2 2 11 6" xfId="15982"/>
    <cellStyle name="Note 2 4 2 2 11 6 2" xfId="15983"/>
    <cellStyle name="Note 2 4 2 2 11 6 3" xfId="15984"/>
    <cellStyle name="Note 2 4 2 2 11 7" xfId="15985"/>
    <cellStyle name="Note 2 4 2 2 11 8" xfId="15986"/>
    <cellStyle name="Note 2 4 2 2 12" xfId="15987"/>
    <cellStyle name="Note 2 4 2 2 12 2" xfId="15988"/>
    <cellStyle name="Note 2 4 2 2 12 2 2" xfId="15989"/>
    <cellStyle name="Note 2 4 2 2 12 2 3" xfId="15990"/>
    <cellStyle name="Note 2 4 2 2 12 3" xfId="15991"/>
    <cellStyle name="Note 2 4 2 2 12 3 2" xfId="15992"/>
    <cellStyle name="Note 2 4 2 2 12 3 3" xfId="15993"/>
    <cellStyle name="Note 2 4 2 2 12 4" xfId="15994"/>
    <cellStyle name="Note 2 4 2 2 12 4 2" xfId="15995"/>
    <cellStyle name="Note 2 4 2 2 12 4 3" xfId="15996"/>
    <cellStyle name="Note 2 4 2 2 12 5" xfId="15997"/>
    <cellStyle name="Note 2 4 2 2 12 5 2" xfId="15998"/>
    <cellStyle name="Note 2 4 2 2 12 5 3" xfId="15999"/>
    <cellStyle name="Note 2 4 2 2 12 6" xfId="16000"/>
    <cellStyle name="Note 2 4 2 2 12 6 2" xfId="16001"/>
    <cellStyle name="Note 2 4 2 2 12 6 3" xfId="16002"/>
    <cellStyle name="Note 2 4 2 2 12 7" xfId="16003"/>
    <cellStyle name="Note 2 4 2 2 12 8" xfId="16004"/>
    <cellStyle name="Note 2 4 2 2 13" xfId="16005"/>
    <cellStyle name="Note 2 4 2 2 13 2" xfId="16006"/>
    <cellStyle name="Note 2 4 2 2 13 2 2" xfId="16007"/>
    <cellStyle name="Note 2 4 2 2 13 2 3" xfId="16008"/>
    <cellStyle name="Note 2 4 2 2 13 3" xfId="16009"/>
    <cellStyle name="Note 2 4 2 2 13 3 2" xfId="16010"/>
    <cellStyle name="Note 2 4 2 2 13 3 3" xfId="16011"/>
    <cellStyle name="Note 2 4 2 2 13 4" xfId="16012"/>
    <cellStyle name="Note 2 4 2 2 13 4 2" xfId="16013"/>
    <cellStyle name="Note 2 4 2 2 13 4 3" xfId="16014"/>
    <cellStyle name="Note 2 4 2 2 13 5" xfId="16015"/>
    <cellStyle name="Note 2 4 2 2 13 5 2" xfId="16016"/>
    <cellStyle name="Note 2 4 2 2 13 5 3" xfId="16017"/>
    <cellStyle name="Note 2 4 2 2 13 6" xfId="16018"/>
    <cellStyle name="Note 2 4 2 2 13 6 2" xfId="16019"/>
    <cellStyle name="Note 2 4 2 2 13 6 3" xfId="16020"/>
    <cellStyle name="Note 2 4 2 2 13 7" xfId="16021"/>
    <cellStyle name="Note 2 4 2 2 13 8" xfId="16022"/>
    <cellStyle name="Note 2 4 2 2 14" xfId="16023"/>
    <cellStyle name="Note 2 4 2 2 14 2" xfId="16024"/>
    <cellStyle name="Note 2 4 2 2 14 2 2" xfId="16025"/>
    <cellStyle name="Note 2 4 2 2 14 2 3" xfId="16026"/>
    <cellStyle name="Note 2 4 2 2 14 3" xfId="16027"/>
    <cellStyle name="Note 2 4 2 2 14 3 2" xfId="16028"/>
    <cellStyle name="Note 2 4 2 2 14 3 3" xfId="16029"/>
    <cellStyle name="Note 2 4 2 2 14 4" xfId="16030"/>
    <cellStyle name="Note 2 4 2 2 14 4 2" xfId="16031"/>
    <cellStyle name="Note 2 4 2 2 14 4 3" xfId="16032"/>
    <cellStyle name="Note 2 4 2 2 14 5" xfId="16033"/>
    <cellStyle name="Note 2 4 2 2 14 5 2" xfId="16034"/>
    <cellStyle name="Note 2 4 2 2 14 5 3" xfId="16035"/>
    <cellStyle name="Note 2 4 2 2 14 6" xfId="16036"/>
    <cellStyle name="Note 2 4 2 2 14 6 2" xfId="16037"/>
    <cellStyle name="Note 2 4 2 2 14 6 3" xfId="16038"/>
    <cellStyle name="Note 2 4 2 2 14 7" xfId="16039"/>
    <cellStyle name="Note 2 4 2 2 14 8" xfId="16040"/>
    <cellStyle name="Note 2 4 2 2 15" xfId="16041"/>
    <cellStyle name="Note 2 4 2 2 15 2" xfId="16042"/>
    <cellStyle name="Note 2 4 2 2 15 2 2" xfId="16043"/>
    <cellStyle name="Note 2 4 2 2 15 2 3" xfId="16044"/>
    <cellStyle name="Note 2 4 2 2 15 3" xfId="16045"/>
    <cellStyle name="Note 2 4 2 2 15 3 2" xfId="16046"/>
    <cellStyle name="Note 2 4 2 2 15 3 3" xfId="16047"/>
    <cellStyle name="Note 2 4 2 2 15 4" xfId="16048"/>
    <cellStyle name="Note 2 4 2 2 15 4 2" xfId="16049"/>
    <cellStyle name="Note 2 4 2 2 15 4 3" xfId="16050"/>
    <cellStyle name="Note 2 4 2 2 15 5" xfId="16051"/>
    <cellStyle name="Note 2 4 2 2 15 5 2" xfId="16052"/>
    <cellStyle name="Note 2 4 2 2 15 5 3" xfId="16053"/>
    <cellStyle name="Note 2 4 2 2 15 6" xfId="16054"/>
    <cellStyle name="Note 2 4 2 2 15 6 2" xfId="16055"/>
    <cellStyle name="Note 2 4 2 2 15 6 3" xfId="16056"/>
    <cellStyle name="Note 2 4 2 2 15 7" xfId="16057"/>
    <cellStyle name="Note 2 4 2 2 15 8" xfId="16058"/>
    <cellStyle name="Note 2 4 2 2 16" xfId="16059"/>
    <cellStyle name="Note 2 4 2 2 2" xfId="16060"/>
    <cellStyle name="Note 2 4 2 2 2 2" xfId="16061"/>
    <cellStyle name="Note 2 4 2 2 2 2 2" xfId="16062"/>
    <cellStyle name="Note 2 4 2 2 2 2 3" xfId="16063"/>
    <cellStyle name="Note 2 4 2 2 2 3" xfId="16064"/>
    <cellStyle name="Note 2 4 2 2 2 3 2" xfId="16065"/>
    <cellStyle name="Note 2 4 2 2 2 3 3" xfId="16066"/>
    <cellStyle name="Note 2 4 2 2 2 4" xfId="16067"/>
    <cellStyle name="Note 2 4 2 2 2 4 2" xfId="16068"/>
    <cellStyle name="Note 2 4 2 2 2 4 3" xfId="16069"/>
    <cellStyle name="Note 2 4 2 2 2 5" xfId="16070"/>
    <cellStyle name="Note 2 4 2 2 2 5 2" xfId="16071"/>
    <cellStyle name="Note 2 4 2 2 2 5 3" xfId="16072"/>
    <cellStyle name="Note 2 4 2 2 2 6" xfId="16073"/>
    <cellStyle name="Note 2 4 2 2 2 6 2" xfId="16074"/>
    <cellStyle name="Note 2 4 2 2 2 6 3" xfId="16075"/>
    <cellStyle name="Note 2 4 2 2 2 7" xfId="16076"/>
    <cellStyle name="Note 2 4 2 2 2 8" xfId="16077"/>
    <cellStyle name="Note 2 4 2 2 2 9" xfId="16078"/>
    <cellStyle name="Note 2 4 2 2 3" xfId="16079"/>
    <cellStyle name="Note 2 4 2 2 3 2" xfId="16080"/>
    <cellStyle name="Note 2 4 2 2 3 2 2" xfId="16081"/>
    <cellStyle name="Note 2 4 2 2 3 2 3" xfId="16082"/>
    <cellStyle name="Note 2 4 2 2 3 3" xfId="16083"/>
    <cellStyle name="Note 2 4 2 2 3 3 2" xfId="16084"/>
    <cellStyle name="Note 2 4 2 2 3 3 3" xfId="16085"/>
    <cellStyle name="Note 2 4 2 2 3 4" xfId="16086"/>
    <cellStyle name="Note 2 4 2 2 3 4 2" xfId="16087"/>
    <cellStyle name="Note 2 4 2 2 3 4 3" xfId="16088"/>
    <cellStyle name="Note 2 4 2 2 3 5" xfId="16089"/>
    <cellStyle name="Note 2 4 2 2 3 5 2" xfId="16090"/>
    <cellStyle name="Note 2 4 2 2 3 5 3" xfId="16091"/>
    <cellStyle name="Note 2 4 2 2 3 6" xfId="16092"/>
    <cellStyle name="Note 2 4 2 2 3 6 2" xfId="16093"/>
    <cellStyle name="Note 2 4 2 2 3 6 3" xfId="16094"/>
    <cellStyle name="Note 2 4 2 2 3 7" xfId="16095"/>
    <cellStyle name="Note 2 4 2 2 3 8" xfId="16096"/>
    <cellStyle name="Note 2 4 2 2 3 9" xfId="16097"/>
    <cellStyle name="Note 2 4 2 2 4" xfId="16098"/>
    <cellStyle name="Note 2 4 2 2 4 2" xfId="16099"/>
    <cellStyle name="Note 2 4 2 2 4 2 2" xfId="16100"/>
    <cellStyle name="Note 2 4 2 2 4 2 3" xfId="16101"/>
    <cellStyle name="Note 2 4 2 2 4 3" xfId="16102"/>
    <cellStyle name="Note 2 4 2 2 4 3 2" xfId="16103"/>
    <cellStyle name="Note 2 4 2 2 4 3 3" xfId="16104"/>
    <cellStyle name="Note 2 4 2 2 4 4" xfId="16105"/>
    <cellStyle name="Note 2 4 2 2 4 4 2" xfId="16106"/>
    <cellStyle name="Note 2 4 2 2 4 4 3" xfId="16107"/>
    <cellStyle name="Note 2 4 2 2 4 5" xfId="16108"/>
    <cellStyle name="Note 2 4 2 2 4 5 2" xfId="16109"/>
    <cellStyle name="Note 2 4 2 2 4 5 3" xfId="16110"/>
    <cellStyle name="Note 2 4 2 2 4 6" xfId="16111"/>
    <cellStyle name="Note 2 4 2 2 4 6 2" xfId="16112"/>
    <cellStyle name="Note 2 4 2 2 4 6 3" xfId="16113"/>
    <cellStyle name="Note 2 4 2 2 4 7" xfId="16114"/>
    <cellStyle name="Note 2 4 2 2 4 8" xfId="16115"/>
    <cellStyle name="Note 2 4 2 2 4 9" xfId="16116"/>
    <cellStyle name="Note 2 4 2 2 5" xfId="16117"/>
    <cellStyle name="Note 2 4 2 2 5 2" xfId="16118"/>
    <cellStyle name="Note 2 4 2 2 5 2 2" xfId="16119"/>
    <cellStyle name="Note 2 4 2 2 5 2 3" xfId="16120"/>
    <cellStyle name="Note 2 4 2 2 5 3" xfId="16121"/>
    <cellStyle name="Note 2 4 2 2 5 3 2" xfId="16122"/>
    <cellStyle name="Note 2 4 2 2 5 3 3" xfId="16123"/>
    <cellStyle name="Note 2 4 2 2 5 4" xfId="16124"/>
    <cellStyle name="Note 2 4 2 2 5 4 2" xfId="16125"/>
    <cellStyle name="Note 2 4 2 2 5 4 3" xfId="16126"/>
    <cellStyle name="Note 2 4 2 2 5 5" xfId="16127"/>
    <cellStyle name="Note 2 4 2 2 5 5 2" xfId="16128"/>
    <cellStyle name="Note 2 4 2 2 5 5 3" xfId="16129"/>
    <cellStyle name="Note 2 4 2 2 5 6" xfId="16130"/>
    <cellStyle name="Note 2 4 2 2 5 6 2" xfId="16131"/>
    <cellStyle name="Note 2 4 2 2 5 6 3" xfId="16132"/>
    <cellStyle name="Note 2 4 2 2 5 7" xfId="16133"/>
    <cellStyle name="Note 2 4 2 2 5 8" xfId="16134"/>
    <cellStyle name="Note 2 4 2 2 5 9" xfId="16135"/>
    <cellStyle name="Note 2 4 2 2 6" xfId="16136"/>
    <cellStyle name="Note 2 4 2 2 6 2" xfId="16137"/>
    <cellStyle name="Note 2 4 2 2 6 2 2" xfId="16138"/>
    <cellStyle name="Note 2 4 2 2 6 2 3" xfId="16139"/>
    <cellStyle name="Note 2 4 2 2 6 3" xfId="16140"/>
    <cellStyle name="Note 2 4 2 2 6 3 2" xfId="16141"/>
    <cellStyle name="Note 2 4 2 2 6 3 3" xfId="16142"/>
    <cellStyle name="Note 2 4 2 2 6 4" xfId="16143"/>
    <cellStyle name="Note 2 4 2 2 6 4 2" xfId="16144"/>
    <cellStyle name="Note 2 4 2 2 6 4 3" xfId="16145"/>
    <cellStyle name="Note 2 4 2 2 6 5" xfId="16146"/>
    <cellStyle name="Note 2 4 2 2 6 5 2" xfId="16147"/>
    <cellStyle name="Note 2 4 2 2 6 5 3" xfId="16148"/>
    <cellStyle name="Note 2 4 2 2 6 6" xfId="16149"/>
    <cellStyle name="Note 2 4 2 2 6 6 2" xfId="16150"/>
    <cellStyle name="Note 2 4 2 2 6 6 3" xfId="16151"/>
    <cellStyle name="Note 2 4 2 2 6 7" xfId="16152"/>
    <cellStyle name="Note 2 4 2 2 6 8" xfId="16153"/>
    <cellStyle name="Note 2 4 2 2 6 9" xfId="16154"/>
    <cellStyle name="Note 2 4 2 2 7" xfId="16155"/>
    <cellStyle name="Note 2 4 2 2 7 2" xfId="16156"/>
    <cellStyle name="Note 2 4 2 2 7 2 2" xfId="16157"/>
    <cellStyle name="Note 2 4 2 2 7 2 3" xfId="16158"/>
    <cellStyle name="Note 2 4 2 2 7 3" xfId="16159"/>
    <cellStyle name="Note 2 4 2 2 7 3 2" xfId="16160"/>
    <cellStyle name="Note 2 4 2 2 7 3 3" xfId="16161"/>
    <cellStyle name="Note 2 4 2 2 7 4" xfId="16162"/>
    <cellStyle name="Note 2 4 2 2 7 4 2" xfId="16163"/>
    <cellStyle name="Note 2 4 2 2 7 4 3" xfId="16164"/>
    <cellStyle name="Note 2 4 2 2 7 5" xfId="16165"/>
    <cellStyle name="Note 2 4 2 2 7 5 2" xfId="16166"/>
    <cellStyle name="Note 2 4 2 2 7 5 3" xfId="16167"/>
    <cellStyle name="Note 2 4 2 2 7 6" xfId="16168"/>
    <cellStyle name="Note 2 4 2 2 7 6 2" xfId="16169"/>
    <cellStyle name="Note 2 4 2 2 7 6 3" xfId="16170"/>
    <cellStyle name="Note 2 4 2 2 7 7" xfId="16171"/>
    <cellStyle name="Note 2 4 2 2 7 8" xfId="16172"/>
    <cellStyle name="Note 2 4 2 2 7 9" xfId="16173"/>
    <cellStyle name="Note 2 4 2 2 8" xfId="16174"/>
    <cellStyle name="Note 2 4 2 2 8 2" xfId="16175"/>
    <cellStyle name="Note 2 4 2 2 8 2 2" xfId="16176"/>
    <cellStyle name="Note 2 4 2 2 8 2 3" xfId="16177"/>
    <cellStyle name="Note 2 4 2 2 8 3" xfId="16178"/>
    <cellStyle name="Note 2 4 2 2 8 3 2" xfId="16179"/>
    <cellStyle name="Note 2 4 2 2 8 3 3" xfId="16180"/>
    <cellStyle name="Note 2 4 2 2 8 4" xfId="16181"/>
    <cellStyle name="Note 2 4 2 2 8 4 2" xfId="16182"/>
    <cellStyle name="Note 2 4 2 2 8 4 3" xfId="16183"/>
    <cellStyle name="Note 2 4 2 2 8 5" xfId="16184"/>
    <cellStyle name="Note 2 4 2 2 8 5 2" xfId="16185"/>
    <cellStyle name="Note 2 4 2 2 8 5 3" xfId="16186"/>
    <cellStyle name="Note 2 4 2 2 8 6" xfId="16187"/>
    <cellStyle name="Note 2 4 2 2 8 6 2" xfId="16188"/>
    <cellStyle name="Note 2 4 2 2 8 6 3" xfId="16189"/>
    <cellStyle name="Note 2 4 2 2 8 7" xfId="16190"/>
    <cellStyle name="Note 2 4 2 2 8 8" xfId="16191"/>
    <cellStyle name="Note 2 4 2 2 8 9" xfId="16192"/>
    <cellStyle name="Note 2 4 2 2 9" xfId="16193"/>
    <cellStyle name="Note 2 4 2 2 9 2" xfId="16194"/>
    <cellStyle name="Note 2 4 2 2 9 2 2" xfId="16195"/>
    <cellStyle name="Note 2 4 2 2 9 2 3" xfId="16196"/>
    <cellStyle name="Note 2 4 2 2 9 3" xfId="16197"/>
    <cellStyle name="Note 2 4 2 2 9 3 2" xfId="16198"/>
    <cellStyle name="Note 2 4 2 2 9 3 3" xfId="16199"/>
    <cellStyle name="Note 2 4 2 2 9 4" xfId="16200"/>
    <cellStyle name="Note 2 4 2 2 9 4 2" xfId="16201"/>
    <cellStyle name="Note 2 4 2 2 9 4 3" xfId="16202"/>
    <cellStyle name="Note 2 4 2 2 9 5" xfId="16203"/>
    <cellStyle name="Note 2 4 2 2 9 5 2" xfId="16204"/>
    <cellStyle name="Note 2 4 2 2 9 5 3" xfId="16205"/>
    <cellStyle name="Note 2 4 2 2 9 6" xfId="16206"/>
    <cellStyle name="Note 2 4 2 2 9 6 2" xfId="16207"/>
    <cellStyle name="Note 2 4 2 2 9 6 3" xfId="16208"/>
    <cellStyle name="Note 2 4 2 2 9 7" xfId="16209"/>
    <cellStyle name="Note 2 4 2 2 9 8" xfId="16210"/>
    <cellStyle name="Note 2 4 2 3" xfId="16211"/>
    <cellStyle name="Note 2 4 2 3 10" xfId="16212"/>
    <cellStyle name="Note 2 4 2 3 10 2" xfId="16213"/>
    <cellStyle name="Note 2 4 2 3 10 2 2" xfId="16214"/>
    <cellStyle name="Note 2 4 2 3 10 2 3" xfId="16215"/>
    <cellStyle name="Note 2 4 2 3 10 3" xfId="16216"/>
    <cellStyle name="Note 2 4 2 3 10 3 2" xfId="16217"/>
    <cellStyle name="Note 2 4 2 3 10 3 3" xfId="16218"/>
    <cellStyle name="Note 2 4 2 3 10 4" xfId="16219"/>
    <cellStyle name="Note 2 4 2 3 10 4 2" xfId="16220"/>
    <cellStyle name="Note 2 4 2 3 10 4 3" xfId="16221"/>
    <cellStyle name="Note 2 4 2 3 10 5" xfId="16222"/>
    <cellStyle name="Note 2 4 2 3 10 5 2" xfId="16223"/>
    <cellStyle name="Note 2 4 2 3 10 5 3" xfId="16224"/>
    <cellStyle name="Note 2 4 2 3 10 6" xfId="16225"/>
    <cellStyle name="Note 2 4 2 3 10 6 2" xfId="16226"/>
    <cellStyle name="Note 2 4 2 3 10 6 3" xfId="16227"/>
    <cellStyle name="Note 2 4 2 3 10 7" xfId="16228"/>
    <cellStyle name="Note 2 4 2 3 10 8" xfId="16229"/>
    <cellStyle name="Note 2 4 2 3 11" xfId="16230"/>
    <cellStyle name="Note 2 4 2 3 11 2" xfId="16231"/>
    <cellStyle name="Note 2 4 2 3 11 2 2" xfId="16232"/>
    <cellStyle name="Note 2 4 2 3 11 2 3" xfId="16233"/>
    <cellStyle name="Note 2 4 2 3 11 3" xfId="16234"/>
    <cellStyle name="Note 2 4 2 3 11 3 2" xfId="16235"/>
    <cellStyle name="Note 2 4 2 3 11 3 3" xfId="16236"/>
    <cellStyle name="Note 2 4 2 3 11 4" xfId="16237"/>
    <cellStyle name="Note 2 4 2 3 11 4 2" xfId="16238"/>
    <cellStyle name="Note 2 4 2 3 11 4 3" xfId="16239"/>
    <cellStyle name="Note 2 4 2 3 11 5" xfId="16240"/>
    <cellStyle name="Note 2 4 2 3 11 5 2" xfId="16241"/>
    <cellStyle name="Note 2 4 2 3 11 5 3" xfId="16242"/>
    <cellStyle name="Note 2 4 2 3 11 6" xfId="16243"/>
    <cellStyle name="Note 2 4 2 3 11 6 2" xfId="16244"/>
    <cellStyle name="Note 2 4 2 3 11 6 3" xfId="16245"/>
    <cellStyle name="Note 2 4 2 3 11 7" xfId="16246"/>
    <cellStyle name="Note 2 4 2 3 11 8" xfId="16247"/>
    <cellStyle name="Note 2 4 2 3 12" xfId="16248"/>
    <cellStyle name="Note 2 4 2 3 12 2" xfId="16249"/>
    <cellStyle name="Note 2 4 2 3 12 2 2" xfId="16250"/>
    <cellStyle name="Note 2 4 2 3 12 2 3" xfId="16251"/>
    <cellStyle name="Note 2 4 2 3 12 3" xfId="16252"/>
    <cellStyle name="Note 2 4 2 3 12 3 2" xfId="16253"/>
    <cellStyle name="Note 2 4 2 3 12 3 3" xfId="16254"/>
    <cellStyle name="Note 2 4 2 3 12 4" xfId="16255"/>
    <cellStyle name="Note 2 4 2 3 12 4 2" xfId="16256"/>
    <cellStyle name="Note 2 4 2 3 12 4 3" xfId="16257"/>
    <cellStyle name="Note 2 4 2 3 12 5" xfId="16258"/>
    <cellStyle name="Note 2 4 2 3 12 5 2" xfId="16259"/>
    <cellStyle name="Note 2 4 2 3 12 5 3" xfId="16260"/>
    <cellStyle name="Note 2 4 2 3 12 6" xfId="16261"/>
    <cellStyle name="Note 2 4 2 3 12 6 2" xfId="16262"/>
    <cellStyle name="Note 2 4 2 3 12 6 3" xfId="16263"/>
    <cellStyle name="Note 2 4 2 3 12 7" xfId="16264"/>
    <cellStyle name="Note 2 4 2 3 12 8" xfId="16265"/>
    <cellStyle name="Note 2 4 2 3 13" xfId="16266"/>
    <cellStyle name="Note 2 4 2 3 13 2" xfId="16267"/>
    <cellStyle name="Note 2 4 2 3 13 2 2" xfId="16268"/>
    <cellStyle name="Note 2 4 2 3 13 2 3" xfId="16269"/>
    <cellStyle name="Note 2 4 2 3 13 3" xfId="16270"/>
    <cellStyle name="Note 2 4 2 3 13 3 2" xfId="16271"/>
    <cellStyle name="Note 2 4 2 3 13 3 3" xfId="16272"/>
    <cellStyle name="Note 2 4 2 3 13 4" xfId="16273"/>
    <cellStyle name="Note 2 4 2 3 13 4 2" xfId="16274"/>
    <cellStyle name="Note 2 4 2 3 13 4 3" xfId="16275"/>
    <cellStyle name="Note 2 4 2 3 13 5" xfId="16276"/>
    <cellStyle name="Note 2 4 2 3 13 5 2" xfId="16277"/>
    <cellStyle name="Note 2 4 2 3 13 5 3" xfId="16278"/>
    <cellStyle name="Note 2 4 2 3 13 6" xfId="16279"/>
    <cellStyle name="Note 2 4 2 3 13 6 2" xfId="16280"/>
    <cellStyle name="Note 2 4 2 3 13 6 3" xfId="16281"/>
    <cellStyle name="Note 2 4 2 3 13 7" xfId="16282"/>
    <cellStyle name="Note 2 4 2 3 13 8" xfId="16283"/>
    <cellStyle name="Note 2 4 2 3 14" xfId="16284"/>
    <cellStyle name="Note 2 4 2 3 14 2" xfId="16285"/>
    <cellStyle name="Note 2 4 2 3 14 2 2" xfId="16286"/>
    <cellStyle name="Note 2 4 2 3 14 2 3" xfId="16287"/>
    <cellStyle name="Note 2 4 2 3 14 3" xfId="16288"/>
    <cellStyle name="Note 2 4 2 3 14 3 2" xfId="16289"/>
    <cellStyle name="Note 2 4 2 3 14 3 3" xfId="16290"/>
    <cellStyle name="Note 2 4 2 3 14 4" xfId="16291"/>
    <cellStyle name="Note 2 4 2 3 14 4 2" xfId="16292"/>
    <cellStyle name="Note 2 4 2 3 14 4 3" xfId="16293"/>
    <cellStyle name="Note 2 4 2 3 14 5" xfId="16294"/>
    <cellStyle name="Note 2 4 2 3 14 5 2" xfId="16295"/>
    <cellStyle name="Note 2 4 2 3 14 5 3" xfId="16296"/>
    <cellStyle name="Note 2 4 2 3 14 6" xfId="16297"/>
    <cellStyle name="Note 2 4 2 3 14 6 2" xfId="16298"/>
    <cellStyle name="Note 2 4 2 3 14 6 3" xfId="16299"/>
    <cellStyle name="Note 2 4 2 3 14 7" xfId="16300"/>
    <cellStyle name="Note 2 4 2 3 14 8" xfId="16301"/>
    <cellStyle name="Note 2 4 2 3 15" xfId="16302"/>
    <cellStyle name="Note 2 4 2 3 15 2" xfId="16303"/>
    <cellStyle name="Note 2 4 2 3 15 2 2" xfId="16304"/>
    <cellStyle name="Note 2 4 2 3 15 2 3" xfId="16305"/>
    <cellStyle name="Note 2 4 2 3 15 3" xfId="16306"/>
    <cellStyle name="Note 2 4 2 3 15 3 2" xfId="16307"/>
    <cellStyle name="Note 2 4 2 3 15 3 3" xfId="16308"/>
    <cellStyle name="Note 2 4 2 3 15 4" xfId="16309"/>
    <cellStyle name="Note 2 4 2 3 15 4 2" xfId="16310"/>
    <cellStyle name="Note 2 4 2 3 15 4 3" xfId="16311"/>
    <cellStyle name="Note 2 4 2 3 15 5" xfId="16312"/>
    <cellStyle name="Note 2 4 2 3 15 5 2" xfId="16313"/>
    <cellStyle name="Note 2 4 2 3 15 5 3" xfId="16314"/>
    <cellStyle name="Note 2 4 2 3 15 6" xfId="16315"/>
    <cellStyle name="Note 2 4 2 3 15 6 2" xfId="16316"/>
    <cellStyle name="Note 2 4 2 3 15 6 3" xfId="16317"/>
    <cellStyle name="Note 2 4 2 3 15 7" xfId="16318"/>
    <cellStyle name="Note 2 4 2 3 15 8" xfId="16319"/>
    <cellStyle name="Note 2 4 2 3 16" xfId="16320"/>
    <cellStyle name="Note 2 4 2 3 2" xfId="16321"/>
    <cellStyle name="Note 2 4 2 3 2 2" xfId="16322"/>
    <cellStyle name="Note 2 4 2 3 2 2 2" xfId="16323"/>
    <cellStyle name="Note 2 4 2 3 2 2 3" xfId="16324"/>
    <cellStyle name="Note 2 4 2 3 2 3" xfId="16325"/>
    <cellStyle name="Note 2 4 2 3 2 3 2" xfId="16326"/>
    <cellStyle name="Note 2 4 2 3 2 3 3" xfId="16327"/>
    <cellStyle name="Note 2 4 2 3 2 4" xfId="16328"/>
    <cellStyle name="Note 2 4 2 3 2 4 2" xfId="16329"/>
    <cellStyle name="Note 2 4 2 3 2 4 3" xfId="16330"/>
    <cellStyle name="Note 2 4 2 3 2 5" xfId="16331"/>
    <cellStyle name="Note 2 4 2 3 2 5 2" xfId="16332"/>
    <cellStyle name="Note 2 4 2 3 2 5 3" xfId="16333"/>
    <cellStyle name="Note 2 4 2 3 2 6" xfId="16334"/>
    <cellStyle name="Note 2 4 2 3 2 6 2" xfId="16335"/>
    <cellStyle name="Note 2 4 2 3 2 6 3" xfId="16336"/>
    <cellStyle name="Note 2 4 2 3 2 7" xfId="16337"/>
    <cellStyle name="Note 2 4 2 3 2 8" xfId="16338"/>
    <cellStyle name="Note 2 4 2 3 2 9" xfId="16339"/>
    <cellStyle name="Note 2 4 2 3 3" xfId="16340"/>
    <cellStyle name="Note 2 4 2 3 3 2" xfId="16341"/>
    <cellStyle name="Note 2 4 2 3 3 2 2" xfId="16342"/>
    <cellStyle name="Note 2 4 2 3 3 2 3" xfId="16343"/>
    <cellStyle name="Note 2 4 2 3 3 3" xfId="16344"/>
    <cellStyle name="Note 2 4 2 3 3 3 2" xfId="16345"/>
    <cellStyle name="Note 2 4 2 3 3 3 3" xfId="16346"/>
    <cellStyle name="Note 2 4 2 3 3 4" xfId="16347"/>
    <cellStyle name="Note 2 4 2 3 3 4 2" xfId="16348"/>
    <cellStyle name="Note 2 4 2 3 3 4 3" xfId="16349"/>
    <cellStyle name="Note 2 4 2 3 3 5" xfId="16350"/>
    <cellStyle name="Note 2 4 2 3 3 5 2" xfId="16351"/>
    <cellStyle name="Note 2 4 2 3 3 5 3" xfId="16352"/>
    <cellStyle name="Note 2 4 2 3 3 6" xfId="16353"/>
    <cellStyle name="Note 2 4 2 3 3 6 2" xfId="16354"/>
    <cellStyle name="Note 2 4 2 3 3 6 3" xfId="16355"/>
    <cellStyle name="Note 2 4 2 3 3 7" xfId="16356"/>
    <cellStyle name="Note 2 4 2 3 3 8" xfId="16357"/>
    <cellStyle name="Note 2 4 2 3 3 9" xfId="16358"/>
    <cellStyle name="Note 2 4 2 3 4" xfId="16359"/>
    <cellStyle name="Note 2 4 2 3 4 2" xfId="16360"/>
    <cellStyle name="Note 2 4 2 3 4 2 2" xfId="16361"/>
    <cellStyle name="Note 2 4 2 3 4 2 3" xfId="16362"/>
    <cellStyle name="Note 2 4 2 3 4 3" xfId="16363"/>
    <cellStyle name="Note 2 4 2 3 4 3 2" xfId="16364"/>
    <cellStyle name="Note 2 4 2 3 4 3 3" xfId="16365"/>
    <cellStyle name="Note 2 4 2 3 4 4" xfId="16366"/>
    <cellStyle name="Note 2 4 2 3 4 4 2" xfId="16367"/>
    <cellStyle name="Note 2 4 2 3 4 4 3" xfId="16368"/>
    <cellStyle name="Note 2 4 2 3 4 5" xfId="16369"/>
    <cellStyle name="Note 2 4 2 3 4 5 2" xfId="16370"/>
    <cellStyle name="Note 2 4 2 3 4 5 3" xfId="16371"/>
    <cellStyle name="Note 2 4 2 3 4 6" xfId="16372"/>
    <cellStyle name="Note 2 4 2 3 4 6 2" xfId="16373"/>
    <cellStyle name="Note 2 4 2 3 4 6 3" xfId="16374"/>
    <cellStyle name="Note 2 4 2 3 4 7" xfId="16375"/>
    <cellStyle name="Note 2 4 2 3 4 8" xfId="16376"/>
    <cellStyle name="Note 2 4 2 3 4 9" xfId="16377"/>
    <cellStyle name="Note 2 4 2 3 5" xfId="16378"/>
    <cellStyle name="Note 2 4 2 3 5 2" xfId="16379"/>
    <cellStyle name="Note 2 4 2 3 5 2 2" xfId="16380"/>
    <cellStyle name="Note 2 4 2 3 5 2 3" xfId="16381"/>
    <cellStyle name="Note 2 4 2 3 5 3" xfId="16382"/>
    <cellStyle name="Note 2 4 2 3 5 3 2" xfId="16383"/>
    <cellStyle name="Note 2 4 2 3 5 3 3" xfId="16384"/>
    <cellStyle name="Note 2 4 2 3 5 4" xfId="16385"/>
    <cellStyle name="Note 2 4 2 3 5 4 2" xfId="16386"/>
    <cellStyle name="Note 2 4 2 3 5 4 3" xfId="16387"/>
    <cellStyle name="Note 2 4 2 3 5 5" xfId="16388"/>
    <cellStyle name="Note 2 4 2 3 5 5 2" xfId="16389"/>
    <cellStyle name="Note 2 4 2 3 5 5 3" xfId="16390"/>
    <cellStyle name="Note 2 4 2 3 5 6" xfId="16391"/>
    <cellStyle name="Note 2 4 2 3 5 6 2" xfId="16392"/>
    <cellStyle name="Note 2 4 2 3 5 6 3" xfId="16393"/>
    <cellStyle name="Note 2 4 2 3 5 7" xfId="16394"/>
    <cellStyle name="Note 2 4 2 3 5 8" xfId="16395"/>
    <cellStyle name="Note 2 4 2 3 5 9" xfId="16396"/>
    <cellStyle name="Note 2 4 2 3 6" xfId="16397"/>
    <cellStyle name="Note 2 4 2 3 6 2" xfId="16398"/>
    <cellStyle name="Note 2 4 2 3 6 2 2" xfId="16399"/>
    <cellStyle name="Note 2 4 2 3 6 2 3" xfId="16400"/>
    <cellStyle name="Note 2 4 2 3 6 3" xfId="16401"/>
    <cellStyle name="Note 2 4 2 3 6 3 2" xfId="16402"/>
    <cellStyle name="Note 2 4 2 3 6 3 3" xfId="16403"/>
    <cellStyle name="Note 2 4 2 3 6 4" xfId="16404"/>
    <cellStyle name="Note 2 4 2 3 6 4 2" xfId="16405"/>
    <cellStyle name="Note 2 4 2 3 6 4 3" xfId="16406"/>
    <cellStyle name="Note 2 4 2 3 6 5" xfId="16407"/>
    <cellStyle name="Note 2 4 2 3 6 5 2" xfId="16408"/>
    <cellStyle name="Note 2 4 2 3 6 5 3" xfId="16409"/>
    <cellStyle name="Note 2 4 2 3 6 6" xfId="16410"/>
    <cellStyle name="Note 2 4 2 3 6 6 2" xfId="16411"/>
    <cellStyle name="Note 2 4 2 3 6 6 3" xfId="16412"/>
    <cellStyle name="Note 2 4 2 3 6 7" xfId="16413"/>
    <cellStyle name="Note 2 4 2 3 6 8" xfId="16414"/>
    <cellStyle name="Note 2 4 2 3 6 9" xfId="16415"/>
    <cellStyle name="Note 2 4 2 3 7" xfId="16416"/>
    <cellStyle name="Note 2 4 2 3 7 2" xfId="16417"/>
    <cellStyle name="Note 2 4 2 3 7 2 2" xfId="16418"/>
    <cellStyle name="Note 2 4 2 3 7 2 3" xfId="16419"/>
    <cellStyle name="Note 2 4 2 3 7 3" xfId="16420"/>
    <cellStyle name="Note 2 4 2 3 7 3 2" xfId="16421"/>
    <cellStyle name="Note 2 4 2 3 7 3 3" xfId="16422"/>
    <cellStyle name="Note 2 4 2 3 7 4" xfId="16423"/>
    <cellStyle name="Note 2 4 2 3 7 4 2" xfId="16424"/>
    <cellStyle name="Note 2 4 2 3 7 4 3" xfId="16425"/>
    <cellStyle name="Note 2 4 2 3 7 5" xfId="16426"/>
    <cellStyle name="Note 2 4 2 3 7 5 2" xfId="16427"/>
    <cellStyle name="Note 2 4 2 3 7 5 3" xfId="16428"/>
    <cellStyle name="Note 2 4 2 3 7 6" xfId="16429"/>
    <cellStyle name="Note 2 4 2 3 7 6 2" xfId="16430"/>
    <cellStyle name="Note 2 4 2 3 7 6 3" xfId="16431"/>
    <cellStyle name="Note 2 4 2 3 7 7" xfId="16432"/>
    <cellStyle name="Note 2 4 2 3 7 8" xfId="16433"/>
    <cellStyle name="Note 2 4 2 3 7 9" xfId="16434"/>
    <cellStyle name="Note 2 4 2 3 8" xfId="16435"/>
    <cellStyle name="Note 2 4 2 3 8 2" xfId="16436"/>
    <cellStyle name="Note 2 4 2 3 8 2 2" xfId="16437"/>
    <cellStyle name="Note 2 4 2 3 8 2 3" xfId="16438"/>
    <cellStyle name="Note 2 4 2 3 8 3" xfId="16439"/>
    <cellStyle name="Note 2 4 2 3 8 3 2" xfId="16440"/>
    <cellStyle name="Note 2 4 2 3 8 3 3" xfId="16441"/>
    <cellStyle name="Note 2 4 2 3 8 4" xfId="16442"/>
    <cellStyle name="Note 2 4 2 3 8 4 2" xfId="16443"/>
    <cellStyle name="Note 2 4 2 3 8 4 3" xfId="16444"/>
    <cellStyle name="Note 2 4 2 3 8 5" xfId="16445"/>
    <cellStyle name="Note 2 4 2 3 8 5 2" xfId="16446"/>
    <cellStyle name="Note 2 4 2 3 8 5 3" xfId="16447"/>
    <cellStyle name="Note 2 4 2 3 8 6" xfId="16448"/>
    <cellStyle name="Note 2 4 2 3 8 6 2" xfId="16449"/>
    <cellStyle name="Note 2 4 2 3 8 6 3" xfId="16450"/>
    <cellStyle name="Note 2 4 2 3 8 7" xfId="16451"/>
    <cellStyle name="Note 2 4 2 3 8 8" xfId="16452"/>
    <cellStyle name="Note 2 4 2 3 8 9" xfId="16453"/>
    <cellStyle name="Note 2 4 2 3 9" xfId="16454"/>
    <cellStyle name="Note 2 4 2 3 9 2" xfId="16455"/>
    <cellStyle name="Note 2 4 2 3 9 2 2" xfId="16456"/>
    <cellStyle name="Note 2 4 2 3 9 2 3" xfId="16457"/>
    <cellStyle name="Note 2 4 2 3 9 3" xfId="16458"/>
    <cellStyle name="Note 2 4 2 3 9 3 2" xfId="16459"/>
    <cellStyle name="Note 2 4 2 3 9 3 3" xfId="16460"/>
    <cellStyle name="Note 2 4 2 3 9 4" xfId="16461"/>
    <cellStyle name="Note 2 4 2 3 9 4 2" xfId="16462"/>
    <cellStyle name="Note 2 4 2 3 9 4 3" xfId="16463"/>
    <cellStyle name="Note 2 4 2 3 9 5" xfId="16464"/>
    <cellStyle name="Note 2 4 2 3 9 5 2" xfId="16465"/>
    <cellStyle name="Note 2 4 2 3 9 5 3" xfId="16466"/>
    <cellStyle name="Note 2 4 2 3 9 6" xfId="16467"/>
    <cellStyle name="Note 2 4 2 3 9 6 2" xfId="16468"/>
    <cellStyle name="Note 2 4 2 3 9 6 3" xfId="16469"/>
    <cellStyle name="Note 2 4 2 3 9 7" xfId="16470"/>
    <cellStyle name="Note 2 4 2 3 9 8" xfId="16471"/>
    <cellStyle name="Note 2 4 2 4" xfId="16472"/>
    <cellStyle name="Note 2 4 2 4 10" xfId="16473"/>
    <cellStyle name="Note 2 4 2 4 11" xfId="16474"/>
    <cellStyle name="Note 2 4 2 4 2" xfId="16475"/>
    <cellStyle name="Note 2 4 2 4 2 2" xfId="16476"/>
    <cellStyle name="Note 2 4 2 4 2 3" xfId="16477"/>
    <cellStyle name="Note 2 4 2 4 2 4" xfId="16478"/>
    <cellStyle name="Note 2 4 2 4 3" xfId="16479"/>
    <cellStyle name="Note 2 4 2 4 3 2" xfId="16480"/>
    <cellStyle name="Note 2 4 2 4 3 3" xfId="16481"/>
    <cellStyle name="Note 2 4 2 4 3 4" xfId="16482"/>
    <cellStyle name="Note 2 4 2 4 4" xfId="16483"/>
    <cellStyle name="Note 2 4 2 4 4 2" xfId="16484"/>
    <cellStyle name="Note 2 4 2 4 4 3" xfId="16485"/>
    <cellStyle name="Note 2 4 2 4 4 4" xfId="16486"/>
    <cellStyle name="Note 2 4 2 4 5" xfId="16487"/>
    <cellStyle name="Note 2 4 2 4 5 2" xfId="16488"/>
    <cellStyle name="Note 2 4 2 4 5 3" xfId="16489"/>
    <cellStyle name="Note 2 4 2 4 5 4" xfId="16490"/>
    <cellStyle name="Note 2 4 2 4 6" xfId="16491"/>
    <cellStyle name="Note 2 4 2 4 6 2" xfId="16492"/>
    <cellStyle name="Note 2 4 2 4 6 3" xfId="16493"/>
    <cellStyle name="Note 2 4 2 4 6 4" xfId="16494"/>
    <cellStyle name="Note 2 4 2 4 7" xfId="16495"/>
    <cellStyle name="Note 2 4 2 4 8" xfId="16496"/>
    <cellStyle name="Note 2 4 2 4 9" xfId="16497"/>
    <cellStyle name="Note 2 4 2 5" xfId="16498"/>
    <cellStyle name="Note 2 4 2 5 10" xfId="16499"/>
    <cellStyle name="Note 2 4 2 5 2" xfId="16500"/>
    <cellStyle name="Note 2 4 2 5 2 2" xfId="16501"/>
    <cellStyle name="Note 2 4 2 5 2 3" xfId="16502"/>
    <cellStyle name="Note 2 4 2 5 2 4" xfId="16503"/>
    <cellStyle name="Note 2 4 2 5 3" xfId="16504"/>
    <cellStyle name="Note 2 4 2 5 3 2" xfId="16505"/>
    <cellStyle name="Note 2 4 2 5 3 3" xfId="16506"/>
    <cellStyle name="Note 2 4 2 5 3 4" xfId="16507"/>
    <cellStyle name="Note 2 4 2 5 4" xfId="16508"/>
    <cellStyle name="Note 2 4 2 5 4 2" xfId="16509"/>
    <cellStyle name="Note 2 4 2 5 4 3" xfId="16510"/>
    <cellStyle name="Note 2 4 2 5 4 4" xfId="16511"/>
    <cellStyle name="Note 2 4 2 5 5" xfId="16512"/>
    <cellStyle name="Note 2 4 2 5 5 2" xfId="16513"/>
    <cellStyle name="Note 2 4 2 5 5 3" xfId="16514"/>
    <cellStyle name="Note 2 4 2 5 5 4" xfId="16515"/>
    <cellStyle name="Note 2 4 2 5 6" xfId="16516"/>
    <cellStyle name="Note 2 4 2 5 6 2" xfId="16517"/>
    <cellStyle name="Note 2 4 2 5 6 3" xfId="16518"/>
    <cellStyle name="Note 2 4 2 5 6 4" xfId="16519"/>
    <cellStyle name="Note 2 4 2 5 7" xfId="16520"/>
    <cellStyle name="Note 2 4 2 5 8" xfId="16521"/>
    <cellStyle name="Note 2 4 2 5 9" xfId="16522"/>
    <cellStyle name="Note 2 4 2 6" xfId="16523"/>
    <cellStyle name="Note 2 4 2 6 2" xfId="16524"/>
    <cellStyle name="Note 2 4 2 6 2 2" xfId="16525"/>
    <cellStyle name="Note 2 4 2 6 2 3" xfId="16526"/>
    <cellStyle name="Note 2 4 2 6 3" xfId="16527"/>
    <cellStyle name="Note 2 4 2 6 3 2" xfId="16528"/>
    <cellStyle name="Note 2 4 2 6 3 3" xfId="16529"/>
    <cellStyle name="Note 2 4 2 6 4" xfId="16530"/>
    <cellStyle name="Note 2 4 2 6 4 2" xfId="16531"/>
    <cellStyle name="Note 2 4 2 6 4 3" xfId="16532"/>
    <cellStyle name="Note 2 4 2 6 5" xfId="16533"/>
    <cellStyle name="Note 2 4 2 6 5 2" xfId="16534"/>
    <cellStyle name="Note 2 4 2 6 5 3" xfId="16535"/>
    <cellStyle name="Note 2 4 2 6 6" xfId="16536"/>
    <cellStyle name="Note 2 4 2 6 6 2" xfId="16537"/>
    <cellStyle name="Note 2 4 2 6 6 3" xfId="16538"/>
    <cellStyle name="Note 2 4 2 6 7" xfId="16539"/>
    <cellStyle name="Note 2 4 2 6 8" xfId="16540"/>
    <cellStyle name="Note 2 4 2 6 9" xfId="16541"/>
    <cellStyle name="Note 2 4 2 7" xfId="16542"/>
    <cellStyle name="Note 2 4 2 7 2" xfId="16543"/>
    <cellStyle name="Note 2 4 2 7 2 2" xfId="16544"/>
    <cellStyle name="Note 2 4 2 7 2 3" xfId="16545"/>
    <cellStyle name="Note 2 4 2 7 3" xfId="16546"/>
    <cellStyle name="Note 2 4 2 7 3 2" xfId="16547"/>
    <cellStyle name="Note 2 4 2 7 3 3" xfId="16548"/>
    <cellStyle name="Note 2 4 2 7 4" xfId="16549"/>
    <cellStyle name="Note 2 4 2 7 4 2" xfId="16550"/>
    <cellStyle name="Note 2 4 2 7 4 3" xfId="16551"/>
    <cellStyle name="Note 2 4 2 7 5" xfId="16552"/>
    <cellStyle name="Note 2 4 2 7 5 2" xfId="16553"/>
    <cellStyle name="Note 2 4 2 7 5 3" xfId="16554"/>
    <cellStyle name="Note 2 4 2 7 6" xfId="16555"/>
    <cellStyle name="Note 2 4 2 7 6 2" xfId="16556"/>
    <cellStyle name="Note 2 4 2 7 6 3" xfId="16557"/>
    <cellStyle name="Note 2 4 2 7 7" xfId="16558"/>
    <cellStyle name="Note 2 4 2 7 8" xfId="16559"/>
    <cellStyle name="Note 2 4 2 7 9" xfId="16560"/>
    <cellStyle name="Note 2 4 2 8" xfId="16561"/>
    <cellStyle name="Note 2 4 2 8 2" xfId="16562"/>
    <cellStyle name="Note 2 4 2 8 2 2" xfId="16563"/>
    <cellStyle name="Note 2 4 2 8 2 3" xfId="16564"/>
    <cellStyle name="Note 2 4 2 8 3" xfId="16565"/>
    <cellStyle name="Note 2 4 2 8 3 2" xfId="16566"/>
    <cellStyle name="Note 2 4 2 8 3 3" xfId="16567"/>
    <cellStyle name="Note 2 4 2 8 4" xfId="16568"/>
    <cellStyle name="Note 2 4 2 8 4 2" xfId="16569"/>
    <cellStyle name="Note 2 4 2 8 4 3" xfId="16570"/>
    <cellStyle name="Note 2 4 2 8 5" xfId="16571"/>
    <cellStyle name="Note 2 4 2 8 5 2" xfId="16572"/>
    <cellStyle name="Note 2 4 2 8 5 3" xfId="16573"/>
    <cellStyle name="Note 2 4 2 8 6" xfId="16574"/>
    <cellStyle name="Note 2 4 2 8 6 2" xfId="16575"/>
    <cellStyle name="Note 2 4 2 8 6 3" xfId="16576"/>
    <cellStyle name="Note 2 4 2 8 7" xfId="16577"/>
    <cellStyle name="Note 2 4 2 8 8" xfId="16578"/>
    <cellStyle name="Note 2 4 2 8 9" xfId="16579"/>
    <cellStyle name="Note 2 4 2 9" xfId="16580"/>
    <cellStyle name="Note 2 4 2 9 2" xfId="16581"/>
    <cellStyle name="Note 2 4 2 9 2 2" xfId="16582"/>
    <cellStyle name="Note 2 4 2 9 2 3" xfId="16583"/>
    <cellStyle name="Note 2 4 2 9 3" xfId="16584"/>
    <cellStyle name="Note 2 4 2 9 3 2" xfId="16585"/>
    <cellStyle name="Note 2 4 2 9 3 3" xfId="16586"/>
    <cellStyle name="Note 2 4 2 9 4" xfId="16587"/>
    <cellStyle name="Note 2 4 2 9 4 2" xfId="16588"/>
    <cellStyle name="Note 2 4 2 9 4 3" xfId="16589"/>
    <cellStyle name="Note 2 4 2 9 5" xfId="16590"/>
    <cellStyle name="Note 2 4 2 9 5 2" xfId="16591"/>
    <cellStyle name="Note 2 4 2 9 5 3" xfId="16592"/>
    <cellStyle name="Note 2 4 2 9 6" xfId="16593"/>
    <cellStyle name="Note 2 4 2 9 6 2" xfId="16594"/>
    <cellStyle name="Note 2 4 2 9 6 3" xfId="16595"/>
    <cellStyle name="Note 2 4 2 9 7" xfId="16596"/>
    <cellStyle name="Note 2 4 2 9 8" xfId="16597"/>
    <cellStyle name="Note 2 4 2 9 9" xfId="16598"/>
    <cellStyle name="Note 2 4 20" xfId="16599"/>
    <cellStyle name="Note 2 4 3" xfId="16600"/>
    <cellStyle name="Note 2 4 3 10" xfId="16601"/>
    <cellStyle name="Note 2 4 3 10 2" xfId="16602"/>
    <cellStyle name="Note 2 4 3 10 2 2" xfId="16603"/>
    <cellStyle name="Note 2 4 3 10 2 3" xfId="16604"/>
    <cellStyle name="Note 2 4 3 10 3" xfId="16605"/>
    <cellStyle name="Note 2 4 3 10 3 2" xfId="16606"/>
    <cellStyle name="Note 2 4 3 10 3 3" xfId="16607"/>
    <cellStyle name="Note 2 4 3 10 4" xfId="16608"/>
    <cellStyle name="Note 2 4 3 10 4 2" xfId="16609"/>
    <cellStyle name="Note 2 4 3 10 4 3" xfId="16610"/>
    <cellStyle name="Note 2 4 3 10 5" xfId="16611"/>
    <cellStyle name="Note 2 4 3 10 5 2" xfId="16612"/>
    <cellStyle name="Note 2 4 3 10 5 3" xfId="16613"/>
    <cellStyle name="Note 2 4 3 10 6" xfId="16614"/>
    <cellStyle name="Note 2 4 3 10 6 2" xfId="16615"/>
    <cellStyle name="Note 2 4 3 10 6 3" xfId="16616"/>
    <cellStyle name="Note 2 4 3 10 7" xfId="16617"/>
    <cellStyle name="Note 2 4 3 10 8" xfId="16618"/>
    <cellStyle name="Note 2 4 3 11" xfId="16619"/>
    <cellStyle name="Note 2 4 3 11 2" xfId="16620"/>
    <cellStyle name="Note 2 4 3 11 2 2" xfId="16621"/>
    <cellStyle name="Note 2 4 3 11 2 3" xfId="16622"/>
    <cellStyle name="Note 2 4 3 11 3" xfId="16623"/>
    <cellStyle name="Note 2 4 3 11 3 2" xfId="16624"/>
    <cellStyle name="Note 2 4 3 11 3 3" xfId="16625"/>
    <cellStyle name="Note 2 4 3 11 4" xfId="16626"/>
    <cellStyle name="Note 2 4 3 11 4 2" xfId="16627"/>
    <cellStyle name="Note 2 4 3 11 4 3" xfId="16628"/>
    <cellStyle name="Note 2 4 3 11 5" xfId="16629"/>
    <cellStyle name="Note 2 4 3 11 5 2" xfId="16630"/>
    <cellStyle name="Note 2 4 3 11 5 3" xfId="16631"/>
    <cellStyle name="Note 2 4 3 11 6" xfId="16632"/>
    <cellStyle name="Note 2 4 3 11 6 2" xfId="16633"/>
    <cellStyle name="Note 2 4 3 11 6 3" xfId="16634"/>
    <cellStyle name="Note 2 4 3 11 7" xfId="16635"/>
    <cellStyle name="Note 2 4 3 11 8" xfId="16636"/>
    <cellStyle name="Note 2 4 3 12" xfId="16637"/>
    <cellStyle name="Note 2 4 3 12 2" xfId="16638"/>
    <cellStyle name="Note 2 4 3 12 2 2" xfId="16639"/>
    <cellStyle name="Note 2 4 3 12 2 3" xfId="16640"/>
    <cellStyle name="Note 2 4 3 12 3" xfId="16641"/>
    <cellStyle name="Note 2 4 3 12 3 2" xfId="16642"/>
    <cellStyle name="Note 2 4 3 12 3 3" xfId="16643"/>
    <cellStyle name="Note 2 4 3 12 4" xfId="16644"/>
    <cellStyle name="Note 2 4 3 12 4 2" xfId="16645"/>
    <cellStyle name="Note 2 4 3 12 4 3" xfId="16646"/>
    <cellStyle name="Note 2 4 3 12 5" xfId="16647"/>
    <cellStyle name="Note 2 4 3 12 5 2" xfId="16648"/>
    <cellStyle name="Note 2 4 3 12 5 3" xfId="16649"/>
    <cellStyle name="Note 2 4 3 12 6" xfId="16650"/>
    <cellStyle name="Note 2 4 3 12 6 2" xfId="16651"/>
    <cellStyle name="Note 2 4 3 12 6 3" xfId="16652"/>
    <cellStyle name="Note 2 4 3 12 7" xfId="16653"/>
    <cellStyle name="Note 2 4 3 12 8" xfId="16654"/>
    <cellStyle name="Note 2 4 3 13" xfId="16655"/>
    <cellStyle name="Note 2 4 3 13 2" xfId="16656"/>
    <cellStyle name="Note 2 4 3 13 2 2" xfId="16657"/>
    <cellStyle name="Note 2 4 3 13 2 3" xfId="16658"/>
    <cellStyle name="Note 2 4 3 13 3" xfId="16659"/>
    <cellStyle name="Note 2 4 3 13 3 2" xfId="16660"/>
    <cellStyle name="Note 2 4 3 13 3 3" xfId="16661"/>
    <cellStyle name="Note 2 4 3 13 4" xfId="16662"/>
    <cellStyle name="Note 2 4 3 13 4 2" xfId="16663"/>
    <cellStyle name="Note 2 4 3 13 4 3" xfId="16664"/>
    <cellStyle name="Note 2 4 3 13 5" xfId="16665"/>
    <cellStyle name="Note 2 4 3 13 5 2" xfId="16666"/>
    <cellStyle name="Note 2 4 3 13 5 3" xfId="16667"/>
    <cellStyle name="Note 2 4 3 13 6" xfId="16668"/>
    <cellStyle name="Note 2 4 3 13 6 2" xfId="16669"/>
    <cellStyle name="Note 2 4 3 13 6 3" xfId="16670"/>
    <cellStyle name="Note 2 4 3 13 7" xfId="16671"/>
    <cellStyle name="Note 2 4 3 13 8" xfId="16672"/>
    <cellStyle name="Note 2 4 3 14" xfId="16673"/>
    <cellStyle name="Note 2 4 3 14 2" xfId="16674"/>
    <cellStyle name="Note 2 4 3 14 2 2" xfId="16675"/>
    <cellStyle name="Note 2 4 3 14 2 3" xfId="16676"/>
    <cellStyle name="Note 2 4 3 14 3" xfId="16677"/>
    <cellStyle name="Note 2 4 3 14 3 2" xfId="16678"/>
    <cellStyle name="Note 2 4 3 14 3 3" xfId="16679"/>
    <cellStyle name="Note 2 4 3 14 4" xfId="16680"/>
    <cellStyle name="Note 2 4 3 14 4 2" xfId="16681"/>
    <cellStyle name="Note 2 4 3 14 4 3" xfId="16682"/>
    <cellStyle name="Note 2 4 3 14 5" xfId="16683"/>
    <cellStyle name="Note 2 4 3 14 5 2" xfId="16684"/>
    <cellStyle name="Note 2 4 3 14 5 3" xfId="16685"/>
    <cellStyle name="Note 2 4 3 14 6" xfId="16686"/>
    <cellStyle name="Note 2 4 3 14 6 2" xfId="16687"/>
    <cellStyle name="Note 2 4 3 14 6 3" xfId="16688"/>
    <cellStyle name="Note 2 4 3 14 7" xfId="16689"/>
    <cellStyle name="Note 2 4 3 14 8" xfId="16690"/>
    <cellStyle name="Note 2 4 3 15" xfId="16691"/>
    <cellStyle name="Note 2 4 3 15 2" xfId="16692"/>
    <cellStyle name="Note 2 4 3 15 2 2" xfId="16693"/>
    <cellStyle name="Note 2 4 3 15 2 3" xfId="16694"/>
    <cellStyle name="Note 2 4 3 15 3" xfId="16695"/>
    <cellStyle name="Note 2 4 3 15 3 2" xfId="16696"/>
    <cellStyle name="Note 2 4 3 15 3 3" xfId="16697"/>
    <cellStyle name="Note 2 4 3 15 4" xfId="16698"/>
    <cellStyle name="Note 2 4 3 15 4 2" xfId="16699"/>
    <cellStyle name="Note 2 4 3 15 4 3" xfId="16700"/>
    <cellStyle name="Note 2 4 3 15 5" xfId="16701"/>
    <cellStyle name="Note 2 4 3 15 5 2" xfId="16702"/>
    <cellStyle name="Note 2 4 3 15 5 3" xfId="16703"/>
    <cellStyle name="Note 2 4 3 15 6" xfId="16704"/>
    <cellStyle name="Note 2 4 3 15 6 2" xfId="16705"/>
    <cellStyle name="Note 2 4 3 15 6 3" xfId="16706"/>
    <cellStyle name="Note 2 4 3 15 7" xfId="16707"/>
    <cellStyle name="Note 2 4 3 15 8" xfId="16708"/>
    <cellStyle name="Note 2 4 3 16" xfId="16709"/>
    <cellStyle name="Note 2 4 3 2" xfId="16710"/>
    <cellStyle name="Note 2 4 3 2 2" xfId="16711"/>
    <cellStyle name="Note 2 4 3 2 2 2" xfId="16712"/>
    <cellStyle name="Note 2 4 3 2 2 3" xfId="16713"/>
    <cellStyle name="Note 2 4 3 2 3" xfId="16714"/>
    <cellStyle name="Note 2 4 3 2 3 2" xfId="16715"/>
    <cellStyle name="Note 2 4 3 2 3 3" xfId="16716"/>
    <cellStyle name="Note 2 4 3 2 4" xfId="16717"/>
    <cellStyle name="Note 2 4 3 2 4 2" xfId="16718"/>
    <cellStyle name="Note 2 4 3 2 4 3" xfId="16719"/>
    <cellStyle name="Note 2 4 3 2 5" xfId="16720"/>
    <cellStyle name="Note 2 4 3 2 5 2" xfId="16721"/>
    <cellStyle name="Note 2 4 3 2 5 3" xfId="16722"/>
    <cellStyle name="Note 2 4 3 2 6" xfId="16723"/>
    <cellStyle name="Note 2 4 3 2 6 2" xfId="16724"/>
    <cellStyle name="Note 2 4 3 2 6 3" xfId="16725"/>
    <cellStyle name="Note 2 4 3 2 7" xfId="16726"/>
    <cellStyle name="Note 2 4 3 2 8" xfId="16727"/>
    <cellStyle name="Note 2 4 3 2 9" xfId="16728"/>
    <cellStyle name="Note 2 4 3 3" xfId="16729"/>
    <cellStyle name="Note 2 4 3 3 2" xfId="16730"/>
    <cellStyle name="Note 2 4 3 3 2 2" xfId="16731"/>
    <cellStyle name="Note 2 4 3 3 2 3" xfId="16732"/>
    <cellStyle name="Note 2 4 3 3 3" xfId="16733"/>
    <cellStyle name="Note 2 4 3 3 3 2" xfId="16734"/>
    <cellStyle name="Note 2 4 3 3 3 3" xfId="16735"/>
    <cellStyle name="Note 2 4 3 3 4" xfId="16736"/>
    <cellStyle name="Note 2 4 3 3 4 2" xfId="16737"/>
    <cellStyle name="Note 2 4 3 3 4 3" xfId="16738"/>
    <cellStyle name="Note 2 4 3 3 5" xfId="16739"/>
    <cellStyle name="Note 2 4 3 3 5 2" xfId="16740"/>
    <cellStyle name="Note 2 4 3 3 5 3" xfId="16741"/>
    <cellStyle name="Note 2 4 3 3 6" xfId="16742"/>
    <cellStyle name="Note 2 4 3 3 6 2" xfId="16743"/>
    <cellStyle name="Note 2 4 3 3 6 3" xfId="16744"/>
    <cellStyle name="Note 2 4 3 3 7" xfId="16745"/>
    <cellStyle name="Note 2 4 3 3 8" xfId="16746"/>
    <cellStyle name="Note 2 4 3 3 9" xfId="16747"/>
    <cellStyle name="Note 2 4 3 4" xfId="16748"/>
    <cellStyle name="Note 2 4 3 4 2" xfId="16749"/>
    <cellStyle name="Note 2 4 3 4 2 2" xfId="16750"/>
    <cellStyle name="Note 2 4 3 4 2 3" xfId="16751"/>
    <cellStyle name="Note 2 4 3 4 3" xfId="16752"/>
    <cellStyle name="Note 2 4 3 4 3 2" xfId="16753"/>
    <cellStyle name="Note 2 4 3 4 3 3" xfId="16754"/>
    <cellStyle name="Note 2 4 3 4 4" xfId="16755"/>
    <cellStyle name="Note 2 4 3 4 4 2" xfId="16756"/>
    <cellStyle name="Note 2 4 3 4 4 3" xfId="16757"/>
    <cellStyle name="Note 2 4 3 4 5" xfId="16758"/>
    <cellStyle name="Note 2 4 3 4 5 2" xfId="16759"/>
    <cellStyle name="Note 2 4 3 4 5 3" xfId="16760"/>
    <cellStyle name="Note 2 4 3 4 6" xfId="16761"/>
    <cellStyle name="Note 2 4 3 4 6 2" xfId="16762"/>
    <cellStyle name="Note 2 4 3 4 6 3" xfId="16763"/>
    <cellStyle name="Note 2 4 3 4 7" xfId="16764"/>
    <cellStyle name="Note 2 4 3 4 8" xfId="16765"/>
    <cellStyle name="Note 2 4 3 4 9" xfId="16766"/>
    <cellStyle name="Note 2 4 3 5" xfId="16767"/>
    <cellStyle name="Note 2 4 3 5 2" xfId="16768"/>
    <cellStyle name="Note 2 4 3 5 2 2" xfId="16769"/>
    <cellStyle name="Note 2 4 3 5 2 3" xfId="16770"/>
    <cellStyle name="Note 2 4 3 5 3" xfId="16771"/>
    <cellStyle name="Note 2 4 3 5 3 2" xfId="16772"/>
    <cellStyle name="Note 2 4 3 5 3 3" xfId="16773"/>
    <cellStyle name="Note 2 4 3 5 4" xfId="16774"/>
    <cellStyle name="Note 2 4 3 5 4 2" xfId="16775"/>
    <cellStyle name="Note 2 4 3 5 4 3" xfId="16776"/>
    <cellStyle name="Note 2 4 3 5 5" xfId="16777"/>
    <cellStyle name="Note 2 4 3 5 5 2" xfId="16778"/>
    <cellStyle name="Note 2 4 3 5 5 3" xfId="16779"/>
    <cellStyle name="Note 2 4 3 5 6" xfId="16780"/>
    <cellStyle name="Note 2 4 3 5 6 2" xfId="16781"/>
    <cellStyle name="Note 2 4 3 5 6 3" xfId="16782"/>
    <cellStyle name="Note 2 4 3 5 7" xfId="16783"/>
    <cellStyle name="Note 2 4 3 5 8" xfId="16784"/>
    <cellStyle name="Note 2 4 3 5 9" xfId="16785"/>
    <cellStyle name="Note 2 4 3 6" xfId="16786"/>
    <cellStyle name="Note 2 4 3 6 2" xfId="16787"/>
    <cellStyle name="Note 2 4 3 6 2 2" xfId="16788"/>
    <cellStyle name="Note 2 4 3 6 2 3" xfId="16789"/>
    <cellStyle name="Note 2 4 3 6 3" xfId="16790"/>
    <cellStyle name="Note 2 4 3 6 3 2" xfId="16791"/>
    <cellStyle name="Note 2 4 3 6 3 3" xfId="16792"/>
    <cellStyle name="Note 2 4 3 6 4" xfId="16793"/>
    <cellStyle name="Note 2 4 3 6 4 2" xfId="16794"/>
    <cellStyle name="Note 2 4 3 6 4 3" xfId="16795"/>
    <cellStyle name="Note 2 4 3 6 5" xfId="16796"/>
    <cellStyle name="Note 2 4 3 6 5 2" xfId="16797"/>
    <cellStyle name="Note 2 4 3 6 5 3" xfId="16798"/>
    <cellStyle name="Note 2 4 3 6 6" xfId="16799"/>
    <cellStyle name="Note 2 4 3 6 6 2" xfId="16800"/>
    <cellStyle name="Note 2 4 3 6 6 3" xfId="16801"/>
    <cellStyle name="Note 2 4 3 6 7" xfId="16802"/>
    <cellStyle name="Note 2 4 3 6 8" xfId="16803"/>
    <cellStyle name="Note 2 4 3 6 9" xfId="16804"/>
    <cellStyle name="Note 2 4 3 7" xfId="16805"/>
    <cellStyle name="Note 2 4 3 7 2" xfId="16806"/>
    <cellStyle name="Note 2 4 3 7 2 2" xfId="16807"/>
    <cellStyle name="Note 2 4 3 7 2 3" xfId="16808"/>
    <cellStyle name="Note 2 4 3 7 3" xfId="16809"/>
    <cellStyle name="Note 2 4 3 7 3 2" xfId="16810"/>
    <cellStyle name="Note 2 4 3 7 3 3" xfId="16811"/>
    <cellStyle name="Note 2 4 3 7 4" xfId="16812"/>
    <cellStyle name="Note 2 4 3 7 4 2" xfId="16813"/>
    <cellStyle name="Note 2 4 3 7 4 3" xfId="16814"/>
    <cellStyle name="Note 2 4 3 7 5" xfId="16815"/>
    <cellStyle name="Note 2 4 3 7 5 2" xfId="16816"/>
    <cellStyle name="Note 2 4 3 7 5 3" xfId="16817"/>
    <cellStyle name="Note 2 4 3 7 6" xfId="16818"/>
    <cellStyle name="Note 2 4 3 7 6 2" xfId="16819"/>
    <cellStyle name="Note 2 4 3 7 6 3" xfId="16820"/>
    <cellStyle name="Note 2 4 3 7 7" xfId="16821"/>
    <cellStyle name="Note 2 4 3 7 8" xfId="16822"/>
    <cellStyle name="Note 2 4 3 7 9" xfId="16823"/>
    <cellStyle name="Note 2 4 3 8" xfId="16824"/>
    <cellStyle name="Note 2 4 3 8 2" xfId="16825"/>
    <cellStyle name="Note 2 4 3 8 2 2" xfId="16826"/>
    <cellStyle name="Note 2 4 3 8 2 3" xfId="16827"/>
    <cellStyle name="Note 2 4 3 8 3" xfId="16828"/>
    <cellStyle name="Note 2 4 3 8 3 2" xfId="16829"/>
    <cellStyle name="Note 2 4 3 8 3 3" xfId="16830"/>
    <cellStyle name="Note 2 4 3 8 4" xfId="16831"/>
    <cellStyle name="Note 2 4 3 8 4 2" xfId="16832"/>
    <cellStyle name="Note 2 4 3 8 4 3" xfId="16833"/>
    <cellStyle name="Note 2 4 3 8 5" xfId="16834"/>
    <cellStyle name="Note 2 4 3 8 5 2" xfId="16835"/>
    <cellStyle name="Note 2 4 3 8 5 3" xfId="16836"/>
    <cellStyle name="Note 2 4 3 8 6" xfId="16837"/>
    <cellStyle name="Note 2 4 3 8 6 2" xfId="16838"/>
    <cellStyle name="Note 2 4 3 8 6 3" xfId="16839"/>
    <cellStyle name="Note 2 4 3 8 7" xfId="16840"/>
    <cellStyle name="Note 2 4 3 8 8" xfId="16841"/>
    <cellStyle name="Note 2 4 3 8 9" xfId="16842"/>
    <cellStyle name="Note 2 4 3 9" xfId="16843"/>
    <cellStyle name="Note 2 4 3 9 2" xfId="16844"/>
    <cellStyle name="Note 2 4 3 9 2 2" xfId="16845"/>
    <cellStyle name="Note 2 4 3 9 2 3" xfId="16846"/>
    <cellStyle name="Note 2 4 3 9 3" xfId="16847"/>
    <cellStyle name="Note 2 4 3 9 3 2" xfId="16848"/>
    <cellStyle name="Note 2 4 3 9 3 3" xfId="16849"/>
    <cellStyle name="Note 2 4 3 9 4" xfId="16850"/>
    <cellStyle name="Note 2 4 3 9 4 2" xfId="16851"/>
    <cellStyle name="Note 2 4 3 9 4 3" xfId="16852"/>
    <cellStyle name="Note 2 4 3 9 5" xfId="16853"/>
    <cellStyle name="Note 2 4 3 9 5 2" xfId="16854"/>
    <cellStyle name="Note 2 4 3 9 5 3" xfId="16855"/>
    <cellStyle name="Note 2 4 3 9 6" xfId="16856"/>
    <cellStyle name="Note 2 4 3 9 6 2" xfId="16857"/>
    <cellStyle name="Note 2 4 3 9 6 3" xfId="16858"/>
    <cellStyle name="Note 2 4 3 9 7" xfId="16859"/>
    <cellStyle name="Note 2 4 3 9 8" xfId="16860"/>
    <cellStyle name="Note 2 4 4" xfId="16861"/>
    <cellStyle name="Note 2 4 4 10" xfId="16862"/>
    <cellStyle name="Note 2 4 4 10 2" xfId="16863"/>
    <cellStyle name="Note 2 4 4 10 2 2" xfId="16864"/>
    <cellStyle name="Note 2 4 4 10 2 3" xfId="16865"/>
    <cellStyle name="Note 2 4 4 10 3" xfId="16866"/>
    <cellStyle name="Note 2 4 4 10 3 2" xfId="16867"/>
    <cellStyle name="Note 2 4 4 10 3 3" xfId="16868"/>
    <cellStyle name="Note 2 4 4 10 4" xfId="16869"/>
    <cellStyle name="Note 2 4 4 10 4 2" xfId="16870"/>
    <cellStyle name="Note 2 4 4 10 4 3" xfId="16871"/>
    <cellStyle name="Note 2 4 4 10 5" xfId="16872"/>
    <cellStyle name="Note 2 4 4 10 5 2" xfId="16873"/>
    <cellStyle name="Note 2 4 4 10 5 3" xfId="16874"/>
    <cellStyle name="Note 2 4 4 10 6" xfId="16875"/>
    <cellStyle name="Note 2 4 4 10 6 2" xfId="16876"/>
    <cellStyle name="Note 2 4 4 10 6 3" xfId="16877"/>
    <cellStyle name="Note 2 4 4 10 7" xfId="16878"/>
    <cellStyle name="Note 2 4 4 10 8" xfId="16879"/>
    <cellStyle name="Note 2 4 4 11" xfId="16880"/>
    <cellStyle name="Note 2 4 4 11 2" xfId="16881"/>
    <cellStyle name="Note 2 4 4 11 2 2" xfId="16882"/>
    <cellStyle name="Note 2 4 4 11 2 3" xfId="16883"/>
    <cellStyle name="Note 2 4 4 11 3" xfId="16884"/>
    <cellStyle name="Note 2 4 4 11 3 2" xfId="16885"/>
    <cellStyle name="Note 2 4 4 11 3 3" xfId="16886"/>
    <cellStyle name="Note 2 4 4 11 4" xfId="16887"/>
    <cellStyle name="Note 2 4 4 11 4 2" xfId="16888"/>
    <cellStyle name="Note 2 4 4 11 4 3" xfId="16889"/>
    <cellStyle name="Note 2 4 4 11 5" xfId="16890"/>
    <cellStyle name="Note 2 4 4 11 5 2" xfId="16891"/>
    <cellStyle name="Note 2 4 4 11 5 3" xfId="16892"/>
    <cellStyle name="Note 2 4 4 11 6" xfId="16893"/>
    <cellStyle name="Note 2 4 4 11 6 2" xfId="16894"/>
    <cellStyle name="Note 2 4 4 11 6 3" xfId="16895"/>
    <cellStyle name="Note 2 4 4 11 7" xfId="16896"/>
    <cellStyle name="Note 2 4 4 11 8" xfId="16897"/>
    <cellStyle name="Note 2 4 4 12" xfId="16898"/>
    <cellStyle name="Note 2 4 4 12 2" xfId="16899"/>
    <cellStyle name="Note 2 4 4 12 2 2" xfId="16900"/>
    <cellStyle name="Note 2 4 4 12 2 3" xfId="16901"/>
    <cellStyle name="Note 2 4 4 12 3" xfId="16902"/>
    <cellStyle name="Note 2 4 4 12 3 2" xfId="16903"/>
    <cellStyle name="Note 2 4 4 12 3 3" xfId="16904"/>
    <cellStyle name="Note 2 4 4 12 4" xfId="16905"/>
    <cellStyle name="Note 2 4 4 12 4 2" xfId="16906"/>
    <cellStyle name="Note 2 4 4 12 4 3" xfId="16907"/>
    <cellStyle name="Note 2 4 4 12 5" xfId="16908"/>
    <cellStyle name="Note 2 4 4 12 5 2" xfId="16909"/>
    <cellStyle name="Note 2 4 4 12 5 3" xfId="16910"/>
    <cellStyle name="Note 2 4 4 12 6" xfId="16911"/>
    <cellStyle name="Note 2 4 4 12 6 2" xfId="16912"/>
    <cellStyle name="Note 2 4 4 12 6 3" xfId="16913"/>
    <cellStyle name="Note 2 4 4 12 7" xfId="16914"/>
    <cellStyle name="Note 2 4 4 12 8" xfId="16915"/>
    <cellStyle name="Note 2 4 4 13" xfId="16916"/>
    <cellStyle name="Note 2 4 4 13 2" xfId="16917"/>
    <cellStyle name="Note 2 4 4 13 2 2" xfId="16918"/>
    <cellStyle name="Note 2 4 4 13 2 3" xfId="16919"/>
    <cellStyle name="Note 2 4 4 13 3" xfId="16920"/>
    <cellStyle name="Note 2 4 4 13 3 2" xfId="16921"/>
    <cellStyle name="Note 2 4 4 13 3 3" xfId="16922"/>
    <cellStyle name="Note 2 4 4 13 4" xfId="16923"/>
    <cellStyle name="Note 2 4 4 13 4 2" xfId="16924"/>
    <cellStyle name="Note 2 4 4 13 4 3" xfId="16925"/>
    <cellStyle name="Note 2 4 4 13 5" xfId="16926"/>
    <cellStyle name="Note 2 4 4 13 5 2" xfId="16927"/>
    <cellStyle name="Note 2 4 4 13 5 3" xfId="16928"/>
    <cellStyle name="Note 2 4 4 13 6" xfId="16929"/>
    <cellStyle name="Note 2 4 4 13 6 2" xfId="16930"/>
    <cellStyle name="Note 2 4 4 13 6 3" xfId="16931"/>
    <cellStyle name="Note 2 4 4 13 7" xfId="16932"/>
    <cellStyle name="Note 2 4 4 13 8" xfId="16933"/>
    <cellStyle name="Note 2 4 4 14" xfId="16934"/>
    <cellStyle name="Note 2 4 4 14 2" xfId="16935"/>
    <cellStyle name="Note 2 4 4 14 2 2" xfId="16936"/>
    <cellStyle name="Note 2 4 4 14 2 3" xfId="16937"/>
    <cellStyle name="Note 2 4 4 14 3" xfId="16938"/>
    <cellStyle name="Note 2 4 4 14 3 2" xfId="16939"/>
    <cellStyle name="Note 2 4 4 14 3 3" xfId="16940"/>
    <cellStyle name="Note 2 4 4 14 4" xfId="16941"/>
    <cellStyle name="Note 2 4 4 14 4 2" xfId="16942"/>
    <cellStyle name="Note 2 4 4 14 4 3" xfId="16943"/>
    <cellStyle name="Note 2 4 4 14 5" xfId="16944"/>
    <cellStyle name="Note 2 4 4 14 5 2" xfId="16945"/>
    <cellStyle name="Note 2 4 4 14 5 3" xfId="16946"/>
    <cellStyle name="Note 2 4 4 14 6" xfId="16947"/>
    <cellStyle name="Note 2 4 4 14 6 2" xfId="16948"/>
    <cellStyle name="Note 2 4 4 14 6 3" xfId="16949"/>
    <cellStyle name="Note 2 4 4 14 7" xfId="16950"/>
    <cellStyle name="Note 2 4 4 14 8" xfId="16951"/>
    <cellStyle name="Note 2 4 4 15" xfId="16952"/>
    <cellStyle name="Note 2 4 4 15 2" xfId="16953"/>
    <cellStyle name="Note 2 4 4 15 2 2" xfId="16954"/>
    <cellStyle name="Note 2 4 4 15 2 3" xfId="16955"/>
    <cellStyle name="Note 2 4 4 15 3" xfId="16956"/>
    <cellStyle name="Note 2 4 4 15 3 2" xfId="16957"/>
    <cellStyle name="Note 2 4 4 15 3 3" xfId="16958"/>
    <cellStyle name="Note 2 4 4 15 4" xfId="16959"/>
    <cellStyle name="Note 2 4 4 15 4 2" xfId="16960"/>
    <cellStyle name="Note 2 4 4 15 4 3" xfId="16961"/>
    <cellStyle name="Note 2 4 4 15 5" xfId="16962"/>
    <cellStyle name="Note 2 4 4 15 5 2" xfId="16963"/>
    <cellStyle name="Note 2 4 4 15 5 3" xfId="16964"/>
    <cellStyle name="Note 2 4 4 15 6" xfId="16965"/>
    <cellStyle name="Note 2 4 4 15 6 2" xfId="16966"/>
    <cellStyle name="Note 2 4 4 15 6 3" xfId="16967"/>
    <cellStyle name="Note 2 4 4 15 7" xfId="16968"/>
    <cellStyle name="Note 2 4 4 15 8" xfId="16969"/>
    <cellStyle name="Note 2 4 4 16" xfId="16970"/>
    <cellStyle name="Note 2 4 4 2" xfId="16971"/>
    <cellStyle name="Note 2 4 4 2 2" xfId="16972"/>
    <cellStyle name="Note 2 4 4 2 2 2" xfId="16973"/>
    <cellStyle name="Note 2 4 4 2 2 3" xfId="16974"/>
    <cellStyle name="Note 2 4 4 2 3" xfId="16975"/>
    <cellStyle name="Note 2 4 4 2 3 2" xfId="16976"/>
    <cellStyle name="Note 2 4 4 2 3 3" xfId="16977"/>
    <cellStyle name="Note 2 4 4 2 4" xfId="16978"/>
    <cellStyle name="Note 2 4 4 2 4 2" xfId="16979"/>
    <cellStyle name="Note 2 4 4 2 4 3" xfId="16980"/>
    <cellStyle name="Note 2 4 4 2 5" xfId="16981"/>
    <cellStyle name="Note 2 4 4 2 5 2" xfId="16982"/>
    <cellStyle name="Note 2 4 4 2 5 3" xfId="16983"/>
    <cellStyle name="Note 2 4 4 2 6" xfId="16984"/>
    <cellStyle name="Note 2 4 4 2 6 2" xfId="16985"/>
    <cellStyle name="Note 2 4 4 2 6 3" xfId="16986"/>
    <cellStyle name="Note 2 4 4 2 7" xfId="16987"/>
    <cellStyle name="Note 2 4 4 2 8" xfId="16988"/>
    <cellStyle name="Note 2 4 4 2 9" xfId="16989"/>
    <cellStyle name="Note 2 4 4 3" xfId="16990"/>
    <cellStyle name="Note 2 4 4 3 2" xfId="16991"/>
    <cellStyle name="Note 2 4 4 3 2 2" xfId="16992"/>
    <cellStyle name="Note 2 4 4 3 2 3" xfId="16993"/>
    <cellStyle name="Note 2 4 4 3 3" xfId="16994"/>
    <cellStyle name="Note 2 4 4 3 3 2" xfId="16995"/>
    <cellStyle name="Note 2 4 4 3 3 3" xfId="16996"/>
    <cellStyle name="Note 2 4 4 3 4" xfId="16997"/>
    <cellStyle name="Note 2 4 4 3 4 2" xfId="16998"/>
    <cellStyle name="Note 2 4 4 3 4 3" xfId="16999"/>
    <cellStyle name="Note 2 4 4 3 5" xfId="17000"/>
    <cellStyle name="Note 2 4 4 3 5 2" xfId="17001"/>
    <cellStyle name="Note 2 4 4 3 5 3" xfId="17002"/>
    <cellStyle name="Note 2 4 4 3 6" xfId="17003"/>
    <cellStyle name="Note 2 4 4 3 6 2" xfId="17004"/>
    <cellStyle name="Note 2 4 4 3 6 3" xfId="17005"/>
    <cellStyle name="Note 2 4 4 3 7" xfId="17006"/>
    <cellStyle name="Note 2 4 4 3 8" xfId="17007"/>
    <cellStyle name="Note 2 4 4 3 9" xfId="17008"/>
    <cellStyle name="Note 2 4 4 4" xfId="17009"/>
    <cellStyle name="Note 2 4 4 4 2" xfId="17010"/>
    <cellStyle name="Note 2 4 4 4 2 2" xfId="17011"/>
    <cellStyle name="Note 2 4 4 4 2 3" xfId="17012"/>
    <cellStyle name="Note 2 4 4 4 3" xfId="17013"/>
    <cellStyle name="Note 2 4 4 4 3 2" xfId="17014"/>
    <cellStyle name="Note 2 4 4 4 3 3" xfId="17015"/>
    <cellStyle name="Note 2 4 4 4 4" xfId="17016"/>
    <cellStyle name="Note 2 4 4 4 4 2" xfId="17017"/>
    <cellStyle name="Note 2 4 4 4 4 3" xfId="17018"/>
    <cellStyle name="Note 2 4 4 4 5" xfId="17019"/>
    <cellStyle name="Note 2 4 4 4 5 2" xfId="17020"/>
    <cellStyle name="Note 2 4 4 4 5 3" xfId="17021"/>
    <cellStyle name="Note 2 4 4 4 6" xfId="17022"/>
    <cellStyle name="Note 2 4 4 4 6 2" xfId="17023"/>
    <cellStyle name="Note 2 4 4 4 6 3" xfId="17024"/>
    <cellStyle name="Note 2 4 4 4 7" xfId="17025"/>
    <cellStyle name="Note 2 4 4 4 8" xfId="17026"/>
    <cellStyle name="Note 2 4 4 4 9" xfId="17027"/>
    <cellStyle name="Note 2 4 4 5" xfId="17028"/>
    <cellStyle name="Note 2 4 4 5 2" xfId="17029"/>
    <cellStyle name="Note 2 4 4 5 2 2" xfId="17030"/>
    <cellStyle name="Note 2 4 4 5 2 3" xfId="17031"/>
    <cellStyle name="Note 2 4 4 5 3" xfId="17032"/>
    <cellStyle name="Note 2 4 4 5 3 2" xfId="17033"/>
    <cellStyle name="Note 2 4 4 5 3 3" xfId="17034"/>
    <cellStyle name="Note 2 4 4 5 4" xfId="17035"/>
    <cellStyle name="Note 2 4 4 5 4 2" xfId="17036"/>
    <cellStyle name="Note 2 4 4 5 4 3" xfId="17037"/>
    <cellStyle name="Note 2 4 4 5 5" xfId="17038"/>
    <cellStyle name="Note 2 4 4 5 5 2" xfId="17039"/>
    <cellStyle name="Note 2 4 4 5 5 3" xfId="17040"/>
    <cellStyle name="Note 2 4 4 5 6" xfId="17041"/>
    <cellStyle name="Note 2 4 4 5 6 2" xfId="17042"/>
    <cellStyle name="Note 2 4 4 5 6 3" xfId="17043"/>
    <cellStyle name="Note 2 4 4 5 7" xfId="17044"/>
    <cellStyle name="Note 2 4 4 5 8" xfId="17045"/>
    <cellStyle name="Note 2 4 4 5 9" xfId="17046"/>
    <cellStyle name="Note 2 4 4 6" xfId="17047"/>
    <cellStyle name="Note 2 4 4 6 2" xfId="17048"/>
    <cellStyle name="Note 2 4 4 6 2 2" xfId="17049"/>
    <cellStyle name="Note 2 4 4 6 2 3" xfId="17050"/>
    <cellStyle name="Note 2 4 4 6 3" xfId="17051"/>
    <cellStyle name="Note 2 4 4 6 3 2" xfId="17052"/>
    <cellStyle name="Note 2 4 4 6 3 3" xfId="17053"/>
    <cellStyle name="Note 2 4 4 6 4" xfId="17054"/>
    <cellStyle name="Note 2 4 4 6 4 2" xfId="17055"/>
    <cellStyle name="Note 2 4 4 6 4 3" xfId="17056"/>
    <cellStyle name="Note 2 4 4 6 5" xfId="17057"/>
    <cellStyle name="Note 2 4 4 6 5 2" xfId="17058"/>
    <cellStyle name="Note 2 4 4 6 5 3" xfId="17059"/>
    <cellStyle name="Note 2 4 4 6 6" xfId="17060"/>
    <cellStyle name="Note 2 4 4 6 6 2" xfId="17061"/>
    <cellStyle name="Note 2 4 4 6 6 3" xfId="17062"/>
    <cellStyle name="Note 2 4 4 6 7" xfId="17063"/>
    <cellStyle name="Note 2 4 4 6 8" xfId="17064"/>
    <cellStyle name="Note 2 4 4 6 9" xfId="17065"/>
    <cellStyle name="Note 2 4 4 7" xfId="17066"/>
    <cellStyle name="Note 2 4 4 7 2" xfId="17067"/>
    <cellStyle name="Note 2 4 4 7 2 2" xfId="17068"/>
    <cellStyle name="Note 2 4 4 7 2 3" xfId="17069"/>
    <cellStyle name="Note 2 4 4 7 3" xfId="17070"/>
    <cellStyle name="Note 2 4 4 7 3 2" xfId="17071"/>
    <cellStyle name="Note 2 4 4 7 3 3" xfId="17072"/>
    <cellStyle name="Note 2 4 4 7 4" xfId="17073"/>
    <cellStyle name="Note 2 4 4 7 4 2" xfId="17074"/>
    <cellStyle name="Note 2 4 4 7 4 3" xfId="17075"/>
    <cellStyle name="Note 2 4 4 7 5" xfId="17076"/>
    <cellStyle name="Note 2 4 4 7 5 2" xfId="17077"/>
    <cellStyle name="Note 2 4 4 7 5 3" xfId="17078"/>
    <cellStyle name="Note 2 4 4 7 6" xfId="17079"/>
    <cellStyle name="Note 2 4 4 7 6 2" xfId="17080"/>
    <cellStyle name="Note 2 4 4 7 6 3" xfId="17081"/>
    <cellStyle name="Note 2 4 4 7 7" xfId="17082"/>
    <cellStyle name="Note 2 4 4 7 8" xfId="17083"/>
    <cellStyle name="Note 2 4 4 7 9" xfId="17084"/>
    <cellStyle name="Note 2 4 4 8" xfId="17085"/>
    <cellStyle name="Note 2 4 4 8 2" xfId="17086"/>
    <cellStyle name="Note 2 4 4 8 2 2" xfId="17087"/>
    <cellStyle name="Note 2 4 4 8 2 3" xfId="17088"/>
    <cellStyle name="Note 2 4 4 8 3" xfId="17089"/>
    <cellStyle name="Note 2 4 4 8 3 2" xfId="17090"/>
    <cellStyle name="Note 2 4 4 8 3 3" xfId="17091"/>
    <cellStyle name="Note 2 4 4 8 4" xfId="17092"/>
    <cellStyle name="Note 2 4 4 8 4 2" xfId="17093"/>
    <cellStyle name="Note 2 4 4 8 4 3" xfId="17094"/>
    <cellStyle name="Note 2 4 4 8 5" xfId="17095"/>
    <cellStyle name="Note 2 4 4 8 5 2" xfId="17096"/>
    <cellStyle name="Note 2 4 4 8 5 3" xfId="17097"/>
    <cellStyle name="Note 2 4 4 8 6" xfId="17098"/>
    <cellStyle name="Note 2 4 4 8 6 2" xfId="17099"/>
    <cellStyle name="Note 2 4 4 8 6 3" xfId="17100"/>
    <cellStyle name="Note 2 4 4 8 7" xfId="17101"/>
    <cellStyle name="Note 2 4 4 8 8" xfId="17102"/>
    <cellStyle name="Note 2 4 4 8 9" xfId="17103"/>
    <cellStyle name="Note 2 4 4 9" xfId="17104"/>
    <cellStyle name="Note 2 4 4 9 2" xfId="17105"/>
    <cellStyle name="Note 2 4 4 9 2 2" xfId="17106"/>
    <cellStyle name="Note 2 4 4 9 2 3" xfId="17107"/>
    <cellStyle name="Note 2 4 4 9 3" xfId="17108"/>
    <cellStyle name="Note 2 4 4 9 3 2" xfId="17109"/>
    <cellStyle name="Note 2 4 4 9 3 3" xfId="17110"/>
    <cellStyle name="Note 2 4 4 9 4" xfId="17111"/>
    <cellStyle name="Note 2 4 4 9 4 2" xfId="17112"/>
    <cellStyle name="Note 2 4 4 9 4 3" xfId="17113"/>
    <cellStyle name="Note 2 4 4 9 5" xfId="17114"/>
    <cellStyle name="Note 2 4 4 9 5 2" xfId="17115"/>
    <cellStyle name="Note 2 4 4 9 5 3" xfId="17116"/>
    <cellStyle name="Note 2 4 4 9 6" xfId="17117"/>
    <cellStyle name="Note 2 4 4 9 6 2" xfId="17118"/>
    <cellStyle name="Note 2 4 4 9 6 3" xfId="17119"/>
    <cellStyle name="Note 2 4 4 9 7" xfId="17120"/>
    <cellStyle name="Note 2 4 4 9 8" xfId="17121"/>
    <cellStyle name="Note 2 4 5" xfId="17122"/>
    <cellStyle name="Note 2 4 5 10" xfId="17123"/>
    <cellStyle name="Note 2 4 5 11" xfId="17124"/>
    <cellStyle name="Note 2 4 5 2" xfId="17125"/>
    <cellStyle name="Note 2 4 5 2 2" xfId="17126"/>
    <cellStyle name="Note 2 4 5 2 3" xfId="17127"/>
    <cellStyle name="Note 2 4 5 2 4" xfId="17128"/>
    <cellStyle name="Note 2 4 5 3" xfId="17129"/>
    <cellStyle name="Note 2 4 5 3 2" xfId="17130"/>
    <cellStyle name="Note 2 4 5 3 3" xfId="17131"/>
    <cellStyle name="Note 2 4 5 3 4" xfId="17132"/>
    <cellStyle name="Note 2 4 5 4" xfId="17133"/>
    <cellStyle name="Note 2 4 5 4 2" xfId="17134"/>
    <cellStyle name="Note 2 4 5 4 3" xfId="17135"/>
    <cellStyle name="Note 2 4 5 4 4" xfId="17136"/>
    <cellStyle name="Note 2 4 5 5" xfId="17137"/>
    <cellStyle name="Note 2 4 5 5 2" xfId="17138"/>
    <cellStyle name="Note 2 4 5 5 3" xfId="17139"/>
    <cellStyle name="Note 2 4 5 5 4" xfId="17140"/>
    <cellStyle name="Note 2 4 5 6" xfId="17141"/>
    <cellStyle name="Note 2 4 5 6 2" xfId="17142"/>
    <cellStyle name="Note 2 4 5 6 3" xfId="17143"/>
    <cellStyle name="Note 2 4 5 6 4" xfId="17144"/>
    <cellStyle name="Note 2 4 5 7" xfId="17145"/>
    <cellStyle name="Note 2 4 5 8" xfId="17146"/>
    <cellStyle name="Note 2 4 5 9" xfId="17147"/>
    <cellStyle name="Note 2 4 6" xfId="17148"/>
    <cellStyle name="Note 2 4 6 10" xfId="17149"/>
    <cellStyle name="Note 2 4 6 2" xfId="17150"/>
    <cellStyle name="Note 2 4 6 2 2" xfId="17151"/>
    <cellStyle name="Note 2 4 6 2 3" xfId="17152"/>
    <cellStyle name="Note 2 4 6 2 4" xfId="17153"/>
    <cellStyle name="Note 2 4 6 3" xfId="17154"/>
    <cellStyle name="Note 2 4 6 3 2" xfId="17155"/>
    <cellStyle name="Note 2 4 6 3 3" xfId="17156"/>
    <cellStyle name="Note 2 4 6 3 4" xfId="17157"/>
    <cellStyle name="Note 2 4 6 4" xfId="17158"/>
    <cellStyle name="Note 2 4 6 4 2" xfId="17159"/>
    <cellStyle name="Note 2 4 6 4 3" xfId="17160"/>
    <cellStyle name="Note 2 4 6 4 4" xfId="17161"/>
    <cellStyle name="Note 2 4 6 5" xfId="17162"/>
    <cellStyle name="Note 2 4 6 5 2" xfId="17163"/>
    <cellStyle name="Note 2 4 6 5 3" xfId="17164"/>
    <cellStyle name="Note 2 4 6 5 4" xfId="17165"/>
    <cellStyle name="Note 2 4 6 6" xfId="17166"/>
    <cellStyle name="Note 2 4 6 6 2" xfId="17167"/>
    <cellStyle name="Note 2 4 6 6 3" xfId="17168"/>
    <cellStyle name="Note 2 4 6 6 4" xfId="17169"/>
    <cellStyle name="Note 2 4 6 7" xfId="17170"/>
    <cellStyle name="Note 2 4 6 8" xfId="17171"/>
    <cellStyle name="Note 2 4 6 9" xfId="17172"/>
    <cellStyle name="Note 2 4 7" xfId="17173"/>
    <cellStyle name="Note 2 4 7 2" xfId="17174"/>
    <cellStyle name="Note 2 4 7 2 2" xfId="17175"/>
    <cellStyle name="Note 2 4 7 2 3" xfId="17176"/>
    <cellStyle name="Note 2 4 7 3" xfId="17177"/>
    <cellStyle name="Note 2 4 7 3 2" xfId="17178"/>
    <cellStyle name="Note 2 4 7 3 3" xfId="17179"/>
    <cellStyle name="Note 2 4 7 4" xfId="17180"/>
    <cellStyle name="Note 2 4 7 4 2" xfId="17181"/>
    <cellStyle name="Note 2 4 7 4 3" xfId="17182"/>
    <cellStyle name="Note 2 4 7 5" xfId="17183"/>
    <cellStyle name="Note 2 4 7 5 2" xfId="17184"/>
    <cellStyle name="Note 2 4 7 5 3" xfId="17185"/>
    <cellStyle name="Note 2 4 7 6" xfId="17186"/>
    <cellStyle name="Note 2 4 7 6 2" xfId="17187"/>
    <cellStyle name="Note 2 4 7 6 3" xfId="17188"/>
    <cellStyle name="Note 2 4 7 7" xfId="17189"/>
    <cellStyle name="Note 2 4 7 8" xfId="17190"/>
    <cellStyle name="Note 2 4 7 9" xfId="17191"/>
    <cellStyle name="Note 2 4 8" xfId="17192"/>
    <cellStyle name="Note 2 4 8 2" xfId="17193"/>
    <cellStyle name="Note 2 4 8 2 2" xfId="17194"/>
    <cellStyle name="Note 2 4 8 2 3" xfId="17195"/>
    <cellStyle name="Note 2 4 8 3" xfId="17196"/>
    <cellStyle name="Note 2 4 8 3 2" xfId="17197"/>
    <cellStyle name="Note 2 4 8 3 3" xfId="17198"/>
    <cellStyle name="Note 2 4 8 4" xfId="17199"/>
    <cellStyle name="Note 2 4 8 4 2" xfId="17200"/>
    <cellStyle name="Note 2 4 8 4 3" xfId="17201"/>
    <cellStyle name="Note 2 4 8 5" xfId="17202"/>
    <cellStyle name="Note 2 4 8 5 2" xfId="17203"/>
    <cellStyle name="Note 2 4 8 5 3" xfId="17204"/>
    <cellStyle name="Note 2 4 8 6" xfId="17205"/>
    <cellStyle name="Note 2 4 8 6 2" xfId="17206"/>
    <cellStyle name="Note 2 4 8 6 3" xfId="17207"/>
    <cellStyle name="Note 2 4 8 7" xfId="17208"/>
    <cellStyle name="Note 2 4 8 8" xfId="17209"/>
    <cellStyle name="Note 2 4 8 9" xfId="17210"/>
    <cellStyle name="Note 2 4 9" xfId="17211"/>
    <cellStyle name="Note 2 4 9 2" xfId="17212"/>
    <cellStyle name="Note 2 4 9 2 2" xfId="17213"/>
    <cellStyle name="Note 2 4 9 2 3" xfId="17214"/>
    <cellStyle name="Note 2 4 9 3" xfId="17215"/>
    <cellStyle name="Note 2 4 9 3 2" xfId="17216"/>
    <cellStyle name="Note 2 4 9 3 3" xfId="17217"/>
    <cellStyle name="Note 2 4 9 4" xfId="17218"/>
    <cellStyle name="Note 2 4 9 4 2" xfId="17219"/>
    <cellStyle name="Note 2 4 9 4 3" xfId="17220"/>
    <cellStyle name="Note 2 4 9 5" xfId="17221"/>
    <cellStyle name="Note 2 4 9 5 2" xfId="17222"/>
    <cellStyle name="Note 2 4 9 5 3" xfId="17223"/>
    <cellStyle name="Note 2 4 9 6" xfId="17224"/>
    <cellStyle name="Note 2 4 9 6 2" xfId="17225"/>
    <cellStyle name="Note 2 4 9 6 3" xfId="17226"/>
    <cellStyle name="Note 2 4 9 7" xfId="17227"/>
    <cellStyle name="Note 2 4 9 8" xfId="17228"/>
    <cellStyle name="Note 2 4 9 9" xfId="17229"/>
    <cellStyle name="Note 2 5" xfId="17230"/>
    <cellStyle name="Note 2 5 10" xfId="17231"/>
    <cellStyle name="Note 2 5 10 2" xfId="17232"/>
    <cellStyle name="Note 2 5 10 2 2" xfId="17233"/>
    <cellStyle name="Note 2 5 10 2 3" xfId="17234"/>
    <cellStyle name="Note 2 5 10 3" xfId="17235"/>
    <cellStyle name="Note 2 5 10 3 2" xfId="17236"/>
    <cellStyle name="Note 2 5 10 3 3" xfId="17237"/>
    <cellStyle name="Note 2 5 10 4" xfId="17238"/>
    <cellStyle name="Note 2 5 10 4 2" xfId="17239"/>
    <cellStyle name="Note 2 5 10 4 3" xfId="17240"/>
    <cellStyle name="Note 2 5 10 5" xfId="17241"/>
    <cellStyle name="Note 2 5 10 5 2" xfId="17242"/>
    <cellStyle name="Note 2 5 10 5 3" xfId="17243"/>
    <cellStyle name="Note 2 5 10 6" xfId="17244"/>
    <cellStyle name="Note 2 5 10 6 2" xfId="17245"/>
    <cellStyle name="Note 2 5 10 6 3" xfId="17246"/>
    <cellStyle name="Note 2 5 10 7" xfId="17247"/>
    <cellStyle name="Note 2 5 10 8" xfId="17248"/>
    <cellStyle name="Note 2 5 10 9" xfId="17249"/>
    <cellStyle name="Note 2 5 11" xfId="17250"/>
    <cellStyle name="Note 2 5 11 2" xfId="17251"/>
    <cellStyle name="Note 2 5 11 2 2" xfId="17252"/>
    <cellStyle name="Note 2 5 11 2 3" xfId="17253"/>
    <cellStyle name="Note 2 5 11 3" xfId="17254"/>
    <cellStyle name="Note 2 5 11 3 2" xfId="17255"/>
    <cellStyle name="Note 2 5 11 3 3" xfId="17256"/>
    <cellStyle name="Note 2 5 11 4" xfId="17257"/>
    <cellStyle name="Note 2 5 11 4 2" xfId="17258"/>
    <cellStyle name="Note 2 5 11 4 3" xfId="17259"/>
    <cellStyle name="Note 2 5 11 5" xfId="17260"/>
    <cellStyle name="Note 2 5 11 5 2" xfId="17261"/>
    <cellStyle name="Note 2 5 11 5 3" xfId="17262"/>
    <cellStyle name="Note 2 5 11 6" xfId="17263"/>
    <cellStyle name="Note 2 5 11 6 2" xfId="17264"/>
    <cellStyle name="Note 2 5 11 6 3" xfId="17265"/>
    <cellStyle name="Note 2 5 11 7" xfId="17266"/>
    <cellStyle name="Note 2 5 11 8" xfId="17267"/>
    <cellStyle name="Note 2 5 11 9" xfId="17268"/>
    <cellStyle name="Note 2 5 12" xfId="17269"/>
    <cellStyle name="Note 2 5 12 2" xfId="17270"/>
    <cellStyle name="Note 2 5 12 2 2" xfId="17271"/>
    <cellStyle name="Note 2 5 12 2 3" xfId="17272"/>
    <cellStyle name="Note 2 5 12 3" xfId="17273"/>
    <cellStyle name="Note 2 5 12 3 2" xfId="17274"/>
    <cellStyle name="Note 2 5 12 3 3" xfId="17275"/>
    <cellStyle name="Note 2 5 12 4" xfId="17276"/>
    <cellStyle name="Note 2 5 12 4 2" xfId="17277"/>
    <cellStyle name="Note 2 5 12 4 3" xfId="17278"/>
    <cellStyle name="Note 2 5 12 5" xfId="17279"/>
    <cellStyle name="Note 2 5 12 5 2" xfId="17280"/>
    <cellStyle name="Note 2 5 12 5 3" xfId="17281"/>
    <cellStyle name="Note 2 5 12 6" xfId="17282"/>
    <cellStyle name="Note 2 5 12 6 2" xfId="17283"/>
    <cellStyle name="Note 2 5 12 6 3" xfId="17284"/>
    <cellStyle name="Note 2 5 12 7" xfId="17285"/>
    <cellStyle name="Note 2 5 12 8" xfId="17286"/>
    <cellStyle name="Note 2 5 12 9" xfId="17287"/>
    <cellStyle name="Note 2 5 13" xfId="17288"/>
    <cellStyle name="Note 2 5 13 2" xfId="17289"/>
    <cellStyle name="Note 2 5 13 2 2" xfId="17290"/>
    <cellStyle name="Note 2 5 13 2 3" xfId="17291"/>
    <cellStyle name="Note 2 5 13 3" xfId="17292"/>
    <cellStyle name="Note 2 5 13 3 2" xfId="17293"/>
    <cellStyle name="Note 2 5 13 3 3" xfId="17294"/>
    <cellStyle name="Note 2 5 13 4" xfId="17295"/>
    <cellStyle name="Note 2 5 13 4 2" xfId="17296"/>
    <cellStyle name="Note 2 5 13 4 3" xfId="17297"/>
    <cellStyle name="Note 2 5 13 5" xfId="17298"/>
    <cellStyle name="Note 2 5 13 5 2" xfId="17299"/>
    <cellStyle name="Note 2 5 13 5 3" xfId="17300"/>
    <cellStyle name="Note 2 5 13 6" xfId="17301"/>
    <cellStyle name="Note 2 5 13 6 2" xfId="17302"/>
    <cellStyle name="Note 2 5 13 6 3" xfId="17303"/>
    <cellStyle name="Note 2 5 13 7" xfId="17304"/>
    <cellStyle name="Note 2 5 13 8" xfId="17305"/>
    <cellStyle name="Note 2 5 13 9" xfId="17306"/>
    <cellStyle name="Note 2 5 14" xfId="17307"/>
    <cellStyle name="Note 2 5 14 2" xfId="17308"/>
    <cellStyle name="Note 2 5 14 2 2" xfId="17309"/>
    <cellStyle name="Note 2 5 14 2 3" xfId="17310"/>
    <cellStyle name="Note 2 5 14 3" xfId="17311"/>
    <cellStyle name="Note 2 5 14 3 2" xfId="17312"/>
    <cellStyle name="Note 2 5 14 3 3" xfId="17313"/>
    <cellStyle name="Note 2 5 14 4" xfId="17314"/>
    <cellStyle name="Note 2 5 14 4 2" xfId="17315"/>
    <cellStyle name="Note 2 5 14 4 3" xfId="17316"/>
    <cellStyle name="Note 2 5 14 5" xfId="17317"/>
    <cellStyle name="Note 2 5 14 5 2" xfId="17318"/>
    <cellStyle name="Note 2 5 14 5 3" xfId="17319"/>
    <cellStyle name="Note 2 5 14 6" xfId="17320"/>
    <cellStyle name="Note 2 5 14 6 2" xfId="17321"/>
    <cellStyle name="Note 2 5 14 6 3" xfId="17322"/>
    <cellStyle name="Note 2 5 14 7" xfId="17323"/>
    <cellStyle name="Note 2 5 14 8" xfId="17324"/>
    <cellStyle name="Note 2 5 14 9" xfId="17325"/>
    <cellStyle name="Note 2 5 15" xfId="17326"/>
    <cellStyle name="Note 2 5 16" xfId="17327"/>
    <cellStyle name="Note 2 5 17" xfId="17328"/>
    <cellStyle name="Note 2 5 18" xfId="17329"/>
    <cellStyle name="Note 2 5 19" xfId="17330"/>
    <cellStyle name="Note 2 5 2" xfId="17331"/>
    <cellStyle name="Note 2 5 2 10" xfId="17332"/>
    <cellStyle name="Note 2 5 2 10 2" xfId="17333"/>
    <cellStyle name="Note 2 5 2 10 2 2" xfId="17334"/>
    <cellStyle name="Note 2 5 2 10 2 3" xfId="17335"/>
    <cellStyle name="Note 2 5 2 10 3" xfId="17336"/>
    <cellStyle name="Note 2 5 2 10 3 2" xfId="17337"/>
    <cellStyle name="Note 2 5 2 10 3 3" xfId="17338"/>
    <cellStyle name="Note 2 5 2 10 4" xfId="17339"/>
    <cellStyle name="Note 2 5 2 10 4 2" xfId="17340"/>
    <cellStyle name="Note 2 5 2 10 4 3" xfId="17341"/>
    <cellStyle name="Note 2 5 2 10 5" xfId="17342"/>
    <cellStyle name="Note 2 5 2 10 5 2" xfId="17343"/>
    <cellStyle name="Note 2 5 2 10 5 3" xfId="17344"/>
    <cellStyle name="Note 2 5 2 10 6" xfId="17345"/>
    <cellStyle name="Note 2 5 2 10 6 2" xfId="17346"/>
    <cellStyle name="Note 2 5 2 10 6 3" xfId="17347"/>
    <cellStyle name="Note 2 5 2 10 7" xfId="17348"/>
    <cellStyle name="Note 2 5 2 10 8" xfId="17349"/>
    <cellStyle name="Note 2 5 2 10 9" xfId="17350"/>
    <cellStyle name="Note 2 5 2 11" xfId="17351"/>
    <cellStyle name="Note 2 5 2 11 2" xfId="17352"/>
    <cellStyle name="Note 2 5 2 11 2 2" xfId="17353"/>
    <cellStyle name="Note 2 5 2 11 2 3" xfId="17354"/>
    <cellStyle name="Note 2 5 2 11 3" xfId="17355"/>
    <cellStyle name="Note 2 5 2 11 3 2" xfId="17356"/>
    <cellStyle name="Note 2 5 2 11 3 3" xfId="17357"/>
    <cellStyle name="Note 2 5 2 11 4" xfId="17358"/>
    <cellStyle name="Note 2 5 2 11 4 2" xfId="17359"/>
    <cellStyle name="Note 2 5 2 11 4 3" xfId="17360"/>
    <cellStyle name="Note 2 5 2 11 5" xfId="17361"/>
    <cellStyle name="Note 2 5 2 11 5 2" xfId="17362"/>
    <cellStyle name="Note 2 5 2 11 5 3" xfId="17363"/>
    <cellStyle name="Note 2 5 2 11 6" xfId="17364"/>
    <cellStyle name="Note 2 5 2 11 6 2" xfId="17365"/>
    <cellStyle name="Note 2 5 2 11 6 3" xfId="17366"/>
    <cellStyle name="Note 2 5 2 11 7" xfId="17367"/>
    <cellStyle name="Note 2 5 2 11 8" xfId="17368"/>
    <cellStyle name="Note 2 5 2 11 9" xfId="17369"/>
    <cellStyle name="Note 2 5 2 12" xfId="17370"/>
    <cellStyle name="Note 2 5 2 12 2" xfId="17371"/>
    <cellStyle name="Note 2 5 2 12 2 2" xfId="17372"/>
    <cellStyle name="Note 2 5 2 12 2 3" xfId="17373"/>
    <cellStyle name="Note 2 5 2 12 3" xfId="17374"/>
    <cellStyle name="Note 2 5 2 12 3 2" xfId="17375"/>
    <cellStyle name="Note 2 5 2 12 3 3" xfId="17376"/>
    <cellStyle name="Note 2 5 2 12 4" xfId="17377"/>
    <cellStyle name="Note 2 5 2 12 4 2" xfId="17378"/>
    <cellStyle name="Note 2 5 2 12 4 3" xfId="17379"/>
    <cellStyle name="Note 2 5 2 12 5" xfId="17380"/>
    <cellStyle name="Note 2 5 2 12 5 2" xfId="17381"/>
    <cellStyle name="Note 2 5 2 12 5 3" xfId="17382"/>
    <cellStyle name="Note 2 5 2 12 6" xfId="17383"/>
    <cellStyle name="Note 2 5 2 12 6 2" xfId="17384"/>
    <cellStyle name="Note 2 5 2 12 6 3" xfId="17385"/>
    <cellStyle name="Note 2 5 2 12 7" xfId="17386"/>
    <cellStyle name="Note 2 5 2 12 8" xfId="17387"/>
    <cellStyle name="Note 2 5 2 12 9" xfId="17388"/>
    <cellStyle name="Note 2 5 2 13" xfId="17389"/>
    <cellStyle name="Note 2 5 2 13 2" xfId="17390"/>
    <cellStyle name="Note 2 5 2 13 2 2" xfId="17391"/>
    <cellStyle name="Note 2 5 2 13 2 3" xfId="17392"/>
    <cellStyle name="Note 2 5 2 13 3" xfId="17393"/>
    <cellStyle name="Note 2 5 2 13 3 2" xfId="17394"/>
    <cellStyle name="Note 2 5 2 13 3 3" xfId="17395"/>
    <cellStyle name="Note 2 5 2 13 4" xfId="17396"/>
    <cellStyle name="Note 2 5 2 13 4 2" xfId="17397"/>
    <cellStyle name="Note 2 5 2 13 4 3" xfId="17398"/>
    <cellStyle name="Note 2 5 2 13 5" xfId="17399"/>
    <cellStyle name="Note 2 5 2 13 5 2" xfId="17400"/>
    <cellStyle name="Note 2 5 2 13 5 3" xfId="17401"/>
    <cellStyle name="Note 2 5 2 13 6" xfId="17402"/>
    <cellStyle name="Note 2 5 2 13 6 2" xfId="17403"/>
    <cellStyle name="Note 2 5 2 13 6 3" xfId="17404"/>
    <cellStyle name="Note 2 5 2 13 7" xfId="17405"/>
    <cellStyle name="Note 2 5 2 13 8" xfId="17406"/>
    <cellStyle name="Note 2 5 2 13 9" xfId="17407"/>
    <cellStyle name="Note 2 5 2 14" xfId="17408"/>
    <cellStyle name="Note 2 5 2 15" xfId="17409"/>
    <cellStyle name="Note 2 5 2 16" xfId="17410"/>
    <cellStyle name="Note 2 5 2 17" xfId="17411"/>
    <cellStyle name="Note 2 5 2 18" xfId="17412"/>
    <cellStyle name="Note 2 5 2 19" xfId="17413"/>
    <cellStyle name="Note 2 5 2 2" xfId="17414"/>
    <cellStyle name="Note 2 5 2 2 10" xfId="17415"/>
    <cellStyle name="Note 2 5 2 2 10 2" xfId="17416"/>
    <cellStyle name="Note 2 5 2 2 10 2 2" xfId="17417"/>
    <cellStyle name="Note 2 5 2 2 10 2 3" xfId="17418"/>
    <cellStyle name="Note 2 5 2 2 10 3" xfId="17419"/>
    <cellStyle name="Note 2 5 2 2 10 3 2" xfId="17420"/>
    <cellStyle name="Note 2 5 2 2 10 3 3" xfId="17421"/>
    <cellStyle name="Note 2 5 2 2 10 4" xfId="17422"/>
    <cellStyle name="Note 2 5 2 2 10 4 2" xfId="17423"/>
    <cellStyle name="Note 2 5 2 2 10 4 3" xfId="17424"/>
    <cellStyle name="Note 2 5 2 2 10 5" xfId="17425"/>
    <cellStyle name="Note 2 5 2 2 10 5 2" xfId="17426"/>
    <cellStyle name="Note 2 5 2 2 10 5 3" xfId="17427"/>
    <cellStyle name="Note 2 5 2 2 10 6" xfId="17428"/>
    <cellStyle name="Note 2 5 2 2 10 6 2" xfId="17429"/>
    <cellStyle name="Note 2 5 2 2 10 6 3" xfId="17430"/>
    <cellStyle name="Note 2 5 2 2 10 7" xfId="17431"/>
    <cellStyle name="Note 2 5 2 2 10 8" xfId="17432"/>
    <cellStyle name="Note 2 5 2 2 11" xfId="17433"/>
    <cellStyle name="Note 2 5 2 2 11 2" xfId="17434"/>
    <cellStyle name="Note 2 5 2 2 11 2 2" xfId="17435"/>
    <cellStyle name="Note 2 5 2 2 11 2 3" xfId="17436"/>
    <cellStyle name="Note 2 5 2 2 11 3" xfId="17437"/>
    <cellStyle name="Note 2 5 2 2 11 3 2" xfId="17438"/>
    <cellStyle name="Note 2 5 2 2 11 3 3" xfId="17439"/>
    <cellStyle name="Note 2 5 2 2 11 4" xfId="17440"/>
    <cellStyle name="Note 2 5 2 2 11 4 2" xfId="17441"/>
    <cellStyle name="Note 2 5 2 2 11 4 3" xfId="17442"/>
    <cellStyle name="Note 2 5 2 2 11 5" xfId="17443"/>
    <cellStyle name="Note 2 5 2 2 11 5 2" xfId="17444"/>
    <cellStyle name="Note 2 5 2 2 11 5 3" xfId="17445"/>
    <cellStyle name="Note 2 5 2 2 11 6" xfId="17446"/>
    <cellStyle name="Note 2 5 2 2 11 6 2" xfId="17447"/>
    <cellStyle name="Note 2 5 2 2 11 6 3" xfId="17448"/>
    <cellStyle name="Note 2 5 2 2 11 7" xfId="17449"/>
    <cellStyle name="Note 2 5 2 2 11 8" xfId="17450"/>
    <cellStyle name="Note 2 5 2 2 12" xfId="17451"/>
    <cellStyle name="Note 2 5 2 2 12 2" xfId="17452"/>
    <cellStyle name="Note 2 5 2 2 12 2 2" xfId="17453"/>
    <cellStyle name="Note 2 5 2 2 12 2 3" xfId="17454"/>
    <cellStyle name="Note 2 5 2 2 12 3" xfId="17455"/>
    <cellStyle name="Note 2 5 2 2 12 3 2" xfId="17456"/>
    <cellStyle name="Note 2 5 2 2 12 3 3" xfId="17457"/>
    <cellStyle name="Note 2 5 2 2 12 4" xfId="17458"/>
    <cellStyle name="Note 2 5 2 2 12 4 2" xfId="17459"/>
    <cellStyle name="Note 2 5 2 2 12 4 3" xfId="17460"/>
    <cellStyle name="Note 2 5 2 2 12 5" xfId="17461"/>
    <cellStyle name="Note 2 5 2 2 12 5 2" xfId="17462"/>
    <cellStyle name="Note 2 5 2 2 12 5 3" xfId="17463"/>
    <cellStyle name="Note 2 5 2 2 12 6" xfId="17464"/>
    <cellStyle name="Note 2 5 2 2 12 6 2" xfId="17465"/>
    <cellStyle name="Note 2 5 2 2 12 6 3" xfId="17466"/>
    <cellStyle name="Note 2 5 2 2 12 7" xfId="17467"/>
    <cellStyle name="Note 2 5 2 2 12 8" xfId="17468"/>
    <cellStyle name="Note 2 5 2 2 13" xfId="17469"/>
    <cellStyle name="Note 2 5 2 2 13 2" xfId="17470"/>
    <cellStyle name="Note 2 5 2 2 13 2 2" xfId="17471"/>
    <cellStyle name="Note 2 5 2 2 13 2 3" xfId="17472"/>
    <cellStyle name="Note 2 5 2 2 13 3" xfId="17473"/>
    <cellStyle name="Note 2 5 2 2 13 3 2" xfId="17474"/>
    <cellStyle name="Note 2 5 2 2 13 3 3" xfId="17475"/>
    <cellStyle name="Note 2 5 2 2 13 4" xfId="17476"/>
    <cellStyle name="Note 2 5 2 2 13 4 2" xfId="17477"/>
    <cellStyle name="Note 2 5 2 2 13 4 3" xfId="17478"/>
    <cellStyle name="Note 2 5 2 2 13 5" xfId="17479"/>
    <cellStyle name="Note 2 5 2 2 13 5 2" xfId="17480"/>
    <cellStyle name="Note 2 5 2 2 13 5 3" xfId="17481"/>
    <cellStyle name="Note 2 5 2 2 13 6" xfId="17482"/>
    <cellStyle name="Note 2 5 2 2 13 6 2" xfId="17483"/>
    <cellStyle name="Note 2 5 2 2 13 6 3" xfId="17484"/>
    <cellStyle name="Note 2 5 2 2 13 7" xfId="17485"/>
    <cellStyle name="Note 2 5 2 2 13 8" xfId="17486"/>
    <cellStyle name="Note 2 5 2 2 14" xfId="17487"/>
    <cellStyle name="Note 2 5 2 2 14 2" xfId="17488"/>
    <cellStyle name="Note 2 5 2 2 14 2 2" xfId="17489"/>
    <cellStyle name="Note 2 5 2 2 14 2 3" xfId="17490"/>
    <cellStyle name="Note 2 5 2 2 14 3" xfId="17491"/>
    <cellStyle name="Note 2 5 2 2 14 3 2" xfId="17492"/>
    <cellStyle name="Note 2 5 2 2 14 3 3" xfId="17493"/>
    <cellStyle name="Note 2 5 2 2 14 4" xfId="17494"/>
    <cellStyle name="Note 2 5 2 2 14 4 2" xfId="17495"/>
    <cellStyle name="Note 2 5 2 2 14 4 3" xfId="17496"/>
    <cellStyle name="Note 2 5 2 2 14 5" xfId="17497"/>
    <cellStyle name="Note 2 5 2 2 14 5 2" xfId="17498"/>
    <cellStyle name="Note 2 5 2 2 14 5 3" xfId="17499"/>
    <cellStyle name="Note 2 5 2 2 14 6" xfId="17500"/>
    <cellStyle name="Note 2 5 2 2 14 6 2" xfId="17501"/>
    <cellStyle name="Note 2 5 2 2 14 6 3" xfId="17502"/>
    <cellStyle name="Note 2 5 2 2 14 7" xfId="17503"/>
    <cellStyle name="Note 2 5 2 2 14 8" xfId="17504"/>
    <cellStyle name="Note 2 5 2 2 15" xfId="17505"/>
    <cellStyle name="Note 2 5 2 2 15 2" xfId="17506"/>
    <cellStyle name="Note 2 5 2 2 15 2 2" xfId="17507"/>
    <cellStyle name="Note 2 5 2 2 15 2 3" xfId="17508"/>
    <cellStyle name="Note 2 5 2 2 15 3" xfId="17509"/>
    <cellStyle name="Note 2 5 2 2 15 3 2" xfId="17510"/>
    <cellStyle name="Note 2 5 2 2 15 3 3" xfId="17511"/>
    <cellStyle name="Note 2 5 2 2 15 4" xfId="17512"/>
    <cellStyle name="Note 2 5 2 2 15 4 2" xfId="17513"/>
    <cellStyle name="Note 2 5 2 2 15 4 3" xfId="17514"/>
    <cellStyle name="Note 2 5 2 2 15 5" xfId="17515"/>
    <cellStyle name="Note 2 5 2 2 15 5 2" xfId="17516"/>
    <cellStyle name="Note 2 5 2 2 15 5 3" xfId="17517"/>
    <cellStyle name="Note 2 5 2 2 15 6" xfId="17518"/>
    <cellStyle name="Note 2 5 2 2 15 6 2" xfId="17519"/>
    <cellStyle name="Note 2 5 2 2 15 6 3" xfId="17520"/>
    <cellStyle name="Note 2 5 2 2 15 7" xfId="17521"/>
    <cellStyle name="Note 2 5 2 2 15 8" xfId="17522"/>
    <cellStyle name="Note 2 5 2 2 16" xfId="17523"/>
    <cellStyle name="Note 2 5 2 2 2" xfId="17524"/>
    <cellStyle name="Note 2 5 2 2 2 2" xfId="17525"/>
    <cellStyle name="Note 2 5 2 2 2 2 2" xfId="17526"/>
    <cellStyle name="Note 2 5 2 2 2 2 3" xfId="17527"/>
    <cellStyle name="Note 2 5 2 2 2 3" xfId="17528"/>
    <cellStyle name="Note 2 5 2 2 2 3 2" xfId="17529"/>
    <cellStyle name="Note 2 5 2 2 2 3 3" xfId="17530"/>
    <cellStyle name="Note 2 5 2 2 2 4" xfId="17531"/>
    <cellStyle name="Note 2 5 2 2 2 4 2" xfId="17532"/>
    <cellStyle name="Note 2 5 2 2 2 4 3" xfId="17533"/>
    <cellStyle name="Note 2 5 2 2 2 5" xfId="17534"/>
    <cellStyle name="Note 2 5 2 2 2 5 2" xfId="17535"/>
    <cellStyle name="Note 2 5 2 2 2 5 3" xfId="17536"/>
    <cellStyle name="Note 2 5 2 2 2 6" xfId="17537"/>
    <cellStyle name="Note 2 5 2 2 2 6 2" xfId="17538"/>
    <cellStyle name="Note 2 5 2 2 2 6 3" xfId="17539"/>
    <cellStyle name="Note 2 5 2 2 2 7" xfId="17540"/>
    <cellStyle name="Note 2 5 2 2 2 8" xfId="17541"/>
    <cellStyle name="Note 2 5 2 2 2 9" xfId="17542"/>
    <cellStyle name="Note 2 5 2 2 3" xfId="17543"/>
    <cellStyle name="Note 2 5 2 2 3 2" xfId="17544"/>
    <cellStyle name="Note 2 5 2 2 3 2 2" xfId="17545"/>
    <cellStyle name="Note 2 5 2 2 3 2 3" xfId="17546"/>
    <cellStyle name="Note 2 5 2 2 3 3" xfId="17547"/>
    <cellStyle name="Note 2 5 2 2 3 3 2" xfId="17548"/>
    <cellStyle name="Note 2 5 2 2 3 3 3" xfId="17549"/>
    <cellStyle name="Note 2 5 2 2 3 4" xfId="17550"/>
    <cellStyle name="Note 2 5 2 2 3 4 2" xfId="17551"/>
    <cellStyle name="Note 2 5 2 2 3 4 3" xfId="17552"/>
    <cellStyle name="Note 2 5 2 2 3 5" xfId="17553"/>
    <cellStyle name="Note 2 5 2 2 3 5 2" xfId="17554"/>
    <cellStyle name="Note 2 5 2 2 3 5 3" xfId="17555"/>
    <cellStyle name="Note 2 5 2 2 3 6" xfId="17556"/>
    <cellStyle name="Note 2 5 2 2 3 6 2" xfId="17557"/>
    <cellStyle name="Note 2 5 2 2 3 6 3" xfId="17558"/>
    <cellStyle name="Note 2 5 2 2 3 7" xfId="17559"/>
    <cellStyle name="Note 2 5 2 2 3 8" xfId="17560"/>
    <cellStyle name="Note 2 5 2 2 3 9" xfId="17561"/>
    <cellStyle name="Note 2 5 2 2 4" xfId="17562"/>
    <cellStyle name="Note 2 5 2 2 4 2" xfId="17563"/>
    <cellStyle name="Note 2 5 2 2 4 2 2" xfId="17564"/>
    <cellStyle name="Note 2 5 2 2 4 2 3" xfId="17565"/>
    <cellStyle name="Note 2 5 2 2 4 3" xfId="17566"/>
    <cellStyle name="Note 2 5 2 2 4 3 2" xfId="17567"/>
    <cellStyle name="Note 2 5 2 2 4 3 3" xfId="17568"/>
    <cellStyle name="Note 2 5 2 2 4 4" xfId="17569"/>
    <cellStyle name="Note 2 5 2 2 4 4 2" xfId="17570"/>
    <cellStyle name="Note 2 5 2 2 4 4 3" xfId="17571"/>
    <cellStyle name="Note 2 5 2 2 4 5" xfId="17572"/>
    <cellStyle name="Note 2 5 2 2 4 5 2" xfId="17573"/>
    <cellStyle name="Note 2 5 2 2 4 5 3" xfId="17574"/>
    <cellStyle name="Note 2 5 2 2 4 6" xfId="17575"/>
    <cellStyle name="Note 2 5 2 2 4 6 2" xfId="17576"/>
    <cellStyle name="Note 2 5 2 2 4 6 3" xfId="17577"/>
    <cellStyle name="Note 2 5 2 2 4 7" xfId="17578"/>
    <cellStyle name="Note 2 5 2 2 4 8" xfId="17579"/>
    <cellStyle name="Note 2 5 2 2 4 9" xfId="17580"/>
    <cellStyle name="Note 2 5 2 2 5" xfId="17581"/>
    <cellStyle name="Note 2 5 2 2 5 2" xfId="17582"/>
    <cellStyle name="Note 2 5 2 2 5 2 2" xfId="17583"/>
    <cellStyle name="Note 2 5 2 2 5 2 3" xfId="17584"/>
    <cellStyle name="Note 2 5 2 2 5 3" xfId="17585"/>
    <cellStyle name="Note 2 5 2 2 5 3 2" xfId="17586"/>
    <cellStyle name="Note 2 5 2 2 5 3 3" xfId="17587"/>
    <cellStyle name="Note 2 5 2 2 5 4" xfId="17588"/>
    <cellStyle name="Note 2 5 2 2 5 4 2" xfId="17589"/>
    <cellStyle name="Note 2 5 2 2 5 4 3" xfId="17590"/>
    <cellStyle name="Note 2 5 2 2 5 5" xfId="17591"/>
    <cellStyle name="Note 2 5 2 2 5 5 2" xfId="17592"/>
    <cellStyle name="Note 2 5 2 2 5 5 3" xfId="17593"/>
    <cellStyle name="Note 2 5 2 2 5 6" xfId="17594"/>
    <cellStyle name="Note 2 5 2 2 5 6 2" xfId="17595"/>
    <cellStyle name="Note 2 5 2 2 5 6 3" xfId="17596"/>
    <cellStyle name="Note 2 5 2 2 5 7" xfId="17597"/>
    <cellStyle name="Note 2 5 2 2 5 8" xfId="17598"/>
    <cellStyle name="Note 2 5 2 2 5 9" xfId="17599"/>
    <cellStyle name="Note 2 5 2 2 6" xfId="17600"/>
    <cellStyle name="Note 2 5 2 2 6 2" xfId="17601"/>
    <cellStyle name="Note 2 5 2 2 6 2 2" xfId="17602"/>
    <cellStyle name="Note 2 5 2 2 6 2 3" xfId="17603"/>
    <cellStyle name="Note 2 5 2 2 6 3" xfId="17604"/>
    <cellStyle name="Note 2 5 2 2 6 3 2" xfId="17605"/>
    <cellStyle name="Note 2 5 2 2 6 3 3" xfId="17606"/>
    <cellStyle name="Note 2 5 2 2 6 4" xfId="17607"/>
    <cellStyle name="Note 2 5 2 2 6 4 2" xfId="17608"/>
    <cellStyle name="Note 2 5 2 2 6 4 3" xfId="17609"/>
    <cellStyle name="Note 2 5 2 2 6 5" xfId="17610"/>
    <cellStyle name="Note 2 5 2 2 6 5 2" xfId="17611"/>
    <cellStyle name="Note 2 5 2 2 6 5 3" xfId="17612"/>
    <cellStyle name="Note 2 5 2 2 6 6" xfId="17613"/>
    <cellStyle name="Note 2 5 2 2 6 6 2" xfId="17614"/>
    <cellStyle name="Note 2 5 2 2 6 6 3" xfId="17615"/>
    <cellStyle name="Note 2 5 2 2 6 7" xfId="17616"/>
    <cellStyle name="Note 2 5 2 2 6 8" xfId="17617"/>
    <cellStyle name="Note 2 5 2 2 6 9" xfId="17618"/>
    <cellStyle name="Note 2 5 2 2 7" xfId="17619"/>
    <cellStyle name="Note 2 5 2 2 7 2" xfId="17620"/>
    <cellStyle name="Note 2 5 2 2 7 2 2" xfId="17621"/>
    <cellStyle name="Note 2 5 2 2 7 2 3" xfId="17622"/>
    <cellStyle name="Note 2 5 2 2 7 3" xfId="17623"/>
    <cellStyle name="Note 2 5 2 2 7 3 2" xfId="17624"/>
    <cellStyle name="Note 2 5 2 2 7 3 3" xfId="17625"/>
    <cellStyle name="Note 2 5 2 2 7 4" xfId="17626"/>
    <cellStyle name="Note 2 5 2 2 7 4 2" xfId="17627"/>
    <cellStyle name="Note 2 5 2 2 7 4 3" xfId="17628"/>
    <cellStyle name="Note 2 5 2 2 7 5" xfId="17629"/>
    <cellStyle name="Note 2 5 2 2 7 5 2" xfId="17630"/>
    <cellStyle name="Note 2 5 2 2 7 5 3" xfId="17631"/>
    <cellStyle name="Note 2 5 2 2 7 6" xfId="17632"/>
    <cellStyle name="Note 2 5 2 2 7 6 2" xfId="17633"/>
    <cellStyle name="Note 2 5 2 2 7 6 3" xfId="17634"/>
    <cellStyle name="Note 2 5 2 2 7 7" xfId="17635"/>
    <cellStyle name="Note 2 5 2 2 7 8" xfId="17636"/>
    <cellStyle name="Note 2 5 2 2 7 9" xfId="17637"/>
    <cellStyle name="Note 2 5 2 2 8" xfId="17638"/>
    <cellStyle name="Note 2 5 2 2 8 2" xfId="17639"/>
    <cellStyle name="Note 2 5 2 2 8 2 2" xfId="17640"/>
    <cellStyle name="Note 2 5 2 2 8 2 3" xfId="17641"/>
    <cellStyle name="Note 2 5 2 2 8 3" xfId="17642"/>
    <cellStyle name="Note 2 5 2 2 8 3 2" xfId="17643"/>
    <cellStyle name="Note 2 5 2 2 8 3 3" xfId="17644"/>
    <cellStyle name="Note 2 5 2 2 8 4" xfId="17645"/>
    <cellStyle name="Note 2 5 2 2 8 4 2" xfId="17646"/>
    <cellStyle name="Note 2 5 2 2 8 4 3" xfId="17647"/>
    <cellStyle name="Note 2 5 2 2 8 5" xfId="17648"/>
    <cellStyle name="Note 2 5 2 2 8 5 2" xfId="17649"/>
    <cellStyle name="Note 2 5 2 2 8 5 3" xfId="17650"/>
    <cellStyle name="Note 2 5 2 2 8 6" xfId="17651"/>
    <cellStyle name="Note 2 5 2 2 8 6 2" xfId="17652"/>
    <cellStyle name="Note 2 5 2 2 8 6 3" xfId="17653"/>
    <cellStyle name="Note 2 5 2 2 8 7" xfId="17654"/>
    <cellStyle name="Note 2 5 2 2 8 8" xfId="17655"/>
    <cellStyle name="Note 2 5 2 2 8 9" xfId="17656"/>
    <cellStyle name="Note 2 5 2 2 9" xfId="17657"/>
    <cellStyle name="Note 2 5 2 2 9 2" xfId="17658"/>
    <cellStyle name="Note 2 5 2 2 9 2 2" xfId="17659"/>
    <cellStyle name="Note 2 5 2 2 9 2 3" xfId="17660"/>
    <cellStyle name="Note 2 5 2 2 9 3" xfId="17661"/>
    <cellStyle name="Note 2 5 2 2 9 3 2" xfId="17662"/>
    <cellStyle name="Note 2 5 2 2 9 3 3" xfId="17663"/>
    <cellStyle name="Note 2 5 2 2 9 4" xfId="17664"/>
    <cellStyle name="Note 2 5 2 2 9 4 2" xfId="17665"/>
    <cellStyle name="Note 2 5 2 2 9 4 3" xfId="17666"/>
    <cellStyle name="Note 2 5 2 2 9 5" xfId="17667"/>
    <cellStyle name="Note 2 5 2 2 9 5 2" xfId="17668"/>
    <cellStyle name="Note 2 5 2 2 9 5 3" xfId="17669"/>
    <cellStyle name="Note 2 5 2 2 9 6" xfId="17670"/>
    <cellStyle name="Note 2 5 2 2 9 6 2" xfId="17671"/>
    <cellStyle name="Note 2 5 2 2 9 6 3" xfId="17672"/>
    <cellStyle name="Note 2 5 2 2 9 7" xfId="17673"/>
    <cellStyle name="Note 2 5 2 2 9 8" xfId="17674"/>
    <cellStyle name="Note 2 5 2 3" xfId="17675"/>
    <cellStyle name="Note 2 5 2 3 10" xfId="17676"/>
    <cellStyle name="Note 2 5 2 3 10 2" xfId="17677"/>
    <cellStyle name="Note 2 5 2 3 10 2 2" xfId="17678"/>
    <cellStyle name="Note 2 5 2 3 10 2 3" xfId="17679"/>
    <cellStyle name="Note 2 5 2 3 10 3" xfId="17680"/>
    <cellStyle name="Note 2 5 2 3 10 3 2" xfId="17681"/>
    <cellStyle name="Note 2 5 2 3 10 3 3" xfId="17682"/>
    <cellStyle name="Note 2 5 2 3 10 4" xfId="17683"/>
    <cellStyle name="Note 2 5 2 3 10 4 2" xfId="17684"/>
    <cellStyle name="Note 2 5 2 3 10 4 3" xfId="17685"/>
    <cellStyle name="Note 2 5 2 3 10 5" xfId="17686"/>
    <cellStyle name="Note 2 5 2 3 10 5 2" xfId="17687"/>
    <cellStyle name="Note 2 5 2 3 10 5 3" xfId="17688"/>
    <cellStyle name="Note 2 5 2 3 10 6" xfId="17689"/>
    <cellStyle name="Note 2 5 2 3 10 6 2" xfId="17690"/>
    <cellStyle name="Note 2 5 2 3 10 6 3" xfId="17691"/>
    <cellStyle name="Note 2 5 2 3 10 7" xfId="17692"/>
    <cellStyle name="Note 2 5 2 3 10 8" xfId="17693"/>
    <cellStyle name="Note 2 5 2 3 11" xfId="17694"/>
    <cellStyle name="Note 2 5 2 3 11 2" xfId="17695"/>
    <cellStyle name="Note 2 5 2 3 11 2 2" xfId="17696"/>
    <cellStyle name="Note 2 5 2 3 11 2 3" xfId="17697"/>
    <cellStyle name="Note 2 5 2 3 11 3" xfId="17698"/>
    <cellStyle name="Note 2 5 2 3 11 3 2" xfId="17699"/>
    <cellStyle name="Note 2 5 2 3 11 3 3" xfId="17700"/>
    <cellStyle name="Note 2 5 2 3 11 4" xfId="17701"/>
    <cellStyle name="Note 2 5 2 3 11 4 2" xfId="17702"/>
    <cellStyle name="Note 2 5 2 3 11 4 3" xfId="17703"/>
    <cellStyle name="Note 2 5 2 3 11 5" xfId="17704"/>
    <cellStyle name="Note 2 5 2 3 11 5 2" xfId="17705"/>
    <cellStyle name="Note 2 5 2 3 11 5 3" xfId="17706"/>
    <cellStyle name="Note 2 5 2 3 11 6" xfId="17707"/>
    <cellStyle name="Note 2 5 2 3 11 6 2" xfId="17708"/>
    <cellStyle name="Note 2 5 2 3 11 6 3" xfId="17709"/>
    <cellStyle name="Note 2 5 2 3 11 7" xfId="17710"/>
    <cellStyle name="Note 2 5 2 3 11 8" xfId="17711"/>
    <cellStyle name="Note 2 5 2 3 12" xfId="17712"/>
    <cellStyle name="Note 2 5 2 3 12 2" xfId="17713"/>
    <cellStyle name="Note 2 5 2 3 12 2 2" xfId="17714"/>
    <cellStyle name="Note 2 5 2 3 12 2 3" xfId="17715"/>
    <cellStyle name="Note 2 5 2 3 12 3" xfId="17716"/>
    <cellStyle name="Note 2 5 2 3 12 3 2" xfId="17717"/>
    <cellStyle name="Note 2 5 2 3 12 3 3" xfId="17718"/>
    <cellStyle name="Note 2 5 2 3 12 4" xfId="17719"/>
    <cellStyle name="Note 2 5 2 3 12 4 2" xfId="17720"/>
    <cellStyle name="Note 2 5 2 3 12 4 3" xfId="17721"/>
    <cellStyle name="Note 2 5 2 3 12 5" xfId="17722"/>
    <cellStyle name="Note 2 5 2 3 12 5 2" xfId="17723"/>
    <cellStyle name="Note 2 5 2 3 12 5 3" xfId="17724"/>
    <cellStyle name="Note 2 5 2 3 12 6" xfId="17725"/>
    <cellStyle name="Note 2 5 2 3 12 6 2" xfId="17726"/>
    <cellStyle name="Note 2 5 2 3 12 6 3" xfId="17727"/>
    <cellStyle name="Note 2 5 2 3 12 7" xfId="17728"/>
    <cellStyle name="Note 2 5 2 3 12 8" xfId="17729"/>
    <cellStyle name="Note 2 5 2 3 13" xfId="17730"/>
    <cellStyle name="Note 2 5 2 3 13 2" xfId="17731"/>
    <cellStyle name="Note 2 5 2 3 13 2 2" xfId="17732"/>
    <cellStyle name="Note 2 5 2 3 13 2 3" xfId="17733"/>
    <cellStyle name="Note 2 5 2 3 13 3" xfId="17734"/>
    <cellStyle name="Note 2 5 2 3 13 3 2" xfId="17735"/>
    <cellStyle name="Note 2 5 2 3 13 3 3" xfId="17736"/>
    <cellStyle name="Note 2 5 2 3 13 4" xfId="17737"/>
    <cellStyle name="Note 2 5 2 3 13 4 2" xfId="17738"/>
    <cellStyle name="Note 2 5 2 3 13 4 3" xfId="17739"/>
    <cellStyle name="Note 2 5 2 3 13 5" xfId="17740"/>
    <cellStyle name="Note 2 5 2 3 13 5 2" xfId="17741"/>
    <cellStyle name="Note 2 5 2 3 13 5 3" xfId="17742"/>
    <cellStyle name="Note 2 5 2 3 13 6" xfId="17743"/>
    <cellStyle name="Note 2 5 2 3 13 6 2" xfId="17744"/>
    <cellStyle name="Note 2 5 2 3 13 6 3" xfId="17745"/>
    <cellStyle name="Note 2 5 2 3 13 7" xfId="17746"/>
    <cellStyle name="Note 2 5 2 3 13 8" xfId="17747"/>
    <cellStyle name="Note 2 5 2 3 14" xfId="17748"/>
    <cellStyle name="Note 2 5 2 3 14 2" xfId="17749"/>
    <cellStyle name="Note 2 5 2 3 14 2 2" xfId="17750"/>
    <cellStyle name="Note 2 5 2 3 14 2 3" xfId="17751"/>
    <cellStyle name="Note 2 5 2 3 14 3" xfId="17752"/>
    <cellStyle name="Note 2 5 2 3 14 3 2" xfId="17753"/>
    <cellStyle name="Note 2 5 2 3 14 3 3" xfId="17754"/>
    <cellStyle name="Note 2 5 2 3 14 4" xfId="17755"/>
    <cellStyle name="Note 2 5 2 3 14 4 2" xfId="17756"/>
    <cellStyle name="Note 2 5 2 3 14 4 3" xfId="17757"/>
    <cellStyle name="Note 2 5 2 3 14 5" xfId="17758"/>
    <cellStyle name="Note 2 5 2 3 14 5 2" xfId="17759"/>
    <cellStyle name="Note 2 5 2 3 14 5 3" xfId="17760"/>
    <cellStyle name="Note 2 5 2 3 14 6" xfId="17761"/>
    <cellStyle name="Note 2 5 2 3 14 6 2" xfId="17762"/>
    <cellStyle name="Note 2 5 2 3 14 6 3" xfId="17763"/>
    <cellStyle name="Note 2 5 2 3 14 7" xfId="17764"/>
    <cellStyle name="Note 2 5 2 3 14 8" xfId="17765"/>
    <cellStyle name="Note 2 5 2 3 15" xfId="17766"/>
    <cellStyle name="Note 2 5 2 3 15 2" xfId="17767"/>
    <cellStyle name="Note 2 5 2 3 15 2 2" xfId="17768"/>
    <cellStyle name="Note 2 5 2 3 15 2 3" xfId="17769"/>
    <cellStyle name="Note 2 5 2 3 15 3" xfId="17770"/>
    <cellStyle name="Note 2 5 2 3 15 3 2" xfId="17771"/>
    <cellStyle name="Note 2 5 2 3 15 3 3" xfId="17772"/>
    <cellStyle name="Note 2 5 2 3 15 4" xfId="17773"/>
    <cellStyle name="Note 2 5 2 3 15 4 2" xfId="17774"/>
    <cellStyle name="Note 2 5 2 3 15 4 3" xfId="17775"/>
    <cellStyle name="Note 2 5 2 3 15 5" xfId="17776"/>
    <cellStyle name="Note 2 5 2 3 15 5 2" xfId="17777"/>
    <cellStyle name="Note 2 5 2 3 15 5 3" xfId="17778"/>
    <cellStyle name="Note 2 5 2 3 15 6" xfId="17779"/>
    <cellStyle name="Note 2 5 2 3 15 6 2" xfId="17780"/>
    <cellStyle name="Note 2 5 2 3 15 6 3" xfId="17781"/>
    <cellStyle name="Note 2 5 2 3 15 7" xfId="17782"/>
    <cellStyle name="Note 2 5 2 3 15 8" xfId="17783"/>
    <cellStyle name="Note 2 5 2 3 16" xfId="17784"/>
    <cellStyle name="Note 2 5 2 3 2" xfId="17785"/>
    <cellStyle name="Note 2 5 2 3 2 2" xfId="17786"/>
    <cellStyle name="Note 2 5 2 3 2 2 2" xfId="17787"/>
    <cellStyle name="Note 2 5 2 3 2 2 3" xfId="17788"/>
    <cellStyle name="Note 2 5 2 3 2 3" xfId="17789"/>
    <cellStyle name="Note 2 5 2 3 2 3 2" xfId="17790"/>
    <cellStyle name="Note 2 5 2 3 2 3 3" xfId="17791"/>
    <cellStyle name="Note 2 5 2 3 2 4" xfId="17792"/>
    <cellStyle name="Note 2 5 2 3 2 4 2" xfId="17793"/>
    <cellStyle name="Note 2 5 2 3 2 4 3" xfId="17794"/>
    <cellStyle name="Note 2 5 2 3 2 5" xfId="17795"/>
    <cellStyle name="Note 2 5 2 3 2 5 2" xfId="17796"/>
    <cellStyle name="Note 2 5 2 3 2 5 3" xfId="17797"/>
    <cellStyle name="Note 2 5 2 3 2 6" xfId="17798"/>
    <cellStyle name="Note 2 5 2 3 2 6 2" xfId="17799"/>
    <cellStyle name="Note 2 5 2 3 2 6 3" xfId="17800"/>
    <cellStyle name="Note 2 5 2 3 2 7" xfId="17801"/>
    <cellStyle name="Note 2 5 2 3 2 8" xfId="17802"/>
    <cellStyle name="Note 2 5 2 3 2 9" xfId="17803"/>
    <cellStyle name="Note 2 5 2 3 3" xfId="17804"/>
    <cellStyle name="Note 2 5 2 3 3 2" xfId="17805"/>
    <cellStyle name="Note 2 5 2 3 3 2 2" xfId="17806"/>
    <cellStyle name="Note 2 5 2 3 3 2 3" xfId="17807"/>
    <cellStyle name="Note 2 5 2 3 3 3" xfId="17808"/>
    <cellStyle name="Note 2 5 2 3 3 3 2" xfId="17809"/>
    <cellStyle name="Note 2 5 2 3 3 3 3" xfId="17810"/>
    <cellStyle name="Note 2 5 2 3 3 4" xfId="17811"/>
    <cellStyle name="Note 2 5 2 3 3 4 2" xfId="17812"/>
    <cellStyle name="Note 2 5 2 3 3 4 3" xfId="17813"/>
    <cellStyle name="Note 2 5 2 3 3 5" xfId="17814"/>
    <cellStyle name="Note 2 5 2 3 3 5 2" xfId="17815"/>
    <cellStyle name="Note 2 5 2 3 3 5 3" xfId="17816"/>
    <cellStyle name="Note 2 5 2 3 3 6" xfId="17817"/>
    <cellStyle name="Note 2 5 2 3 3 6 2" xfId="17818"/>
    <cellStyle name="Note 2 5 2 3 3 6 3" xfId="17819"/>
    <cellStyle name="Note 2 5 2 3 3 7" xfId="17820"/>
    <cellStyle name="Note 2 5 2 3 3 8" xfId="17821"/>
    <cellStyle name="Note 2 5 2 3 3 9" xfId="17822"/>
    <cellStyle name="Note 2 5 2 3 4" xfId="17823"/>
    <cellStyle name="Note 2 5 2 3 4 2" xfId="17824"/>
    <cellStyle name="Note 2 5 2 3 4 2 2" xfId="17825"/>
    <cellStyle name="Note 2 5 2 3 4 2 3" xfId="17826"/>
    <cellStyle name="Note 2 5 2 3 4 3" xfId="17827"/>
    <cellStyle name="Note 2 5 2 3 4 3 2" xfId="17828"/>
    <cellStyle name="Note 2 5 2 3 4 3 3" xfId="17829"/>
    <cellStyle name="Note 2 5 2 3 4 4" xfId="17830"/>
    <cellStyle name="Note 2 5 2 3 4 4 2" xfId="17831"/>
    <cellStyle name="Note 2 5 2 3 4 4 3" xfId="17832"/>
    <cellStyle name="Note 2 5 2 3 4 5" xfId="17833"/>
    <cellStyle name="Note 2 5 2 3 4 5 2" xfId="17834"/>
    <cellStyle name="Note 2 5 2 3 4 5 3" xfId="17835"/>
    <cellStyle name="Note 2 5 2 3 4 6" xfId="17836"/>
    <cellStyle name="Note 2 5 2 3 4 6 2" xfId="17837"/>
    <cellStyle name="Note 2 5 2 3 4 6 3" xfId="17838"/>
    <cellStyle name="Note 2 5 2 3 4 7" xfId="17839"/>
    <cellStyle name="Note 2 5 2 3 4 8" xfId="17840"/>
    <cellStyle name="Note 2 5 2 3 4 9" xfId="17841"/>
    <cellStyle name="Note 2 5 2 3 5" xfId="17842"/>
    <cellStyle name="Note 2 5 2 3 5 2" xfId="17843"/>
    <cellStyle name="Note 2 5 2 3 5 2 2" xfId="17844"/>
    <cellStyle name="Note 2 5 2 3 5 2 3" xfId="17845"/>
    <cellStyle name="Note 2 5 2 3 5 3" xfId="17846"/>
    <cellStyle name="Note 2 5 2 3 5 3 2" xfId="17847"/>
    <cellStyle name="Note 2 5 2 3 5 3 3" xfId="17848"/>
    <cellStyle name="Note 2 5 2 3 5 4" xfId="17849"/>
    <cellStyle name="Note 2 5 2 3 5 4 2" xfId="17850"/>
    <cellStyle name="Note 2 5 2 3 5 4 3" xfId="17851"/>
    <cellStyle name="Note 2 5 2 3 5 5" xfId="17852"/>
    <cellStyle name="Note 2 5 2 3 5 5 2" xfId="17853"/>
    <cellStyle name="Note 2 5 2 3 5 5 3" xfId="17854"/>
    <cellStyle name="Note 2 5 2 3 5 6" xfId="17855"/>
    <cellStyle name="Note 2 5 2 3 5 6 2" xfId="17856"/>
    <cellStyle name="Note 2 5 2 3 5 6 3" xfId="17857"/>
    <cellStyle name="Note 2 5 2 3 5 7" xfId="17858"/>
    <cellStyle name="Note 2 5 2 3 5 8" xfId="17859"/>
    <cellStyle name="Note 2 5 2 3 5 9" xfId="17860"/>
    <cellStyle name="Note 2 5 2 3 6" xfId="17861"/>
    <cellStyle name="Note 2 5 2 3 6 2" xfId="17862"/>
    <cellStyle name="Note 2 5 2 3 6 2 2" xfId="17863"/>
    <cellStyle name="Note 2 5 2 3 6 2 3" xfId="17864"/>
    <cellStyle name="Note 2 5 2 3 6 3" xfId="17865"/>
    <cellStyle name="Note 2 5 2 3 6 3 2" xfId="17866"/>
    <cellStyle name="Note 2 5 2 3 6 3 3" xfId="17867"/>
    <cellStyle name="Note 2 5 2 3 6 4" xfId="17868"/>
    <cellStyle name="Note 2 5 2 3 6 4 2" xfId="17869"/>
    <cellStyle name="Note 2 5 2 3 6 4 3" xfId="17870"/>
    <cellStyle name="Note 2 5 2 3 6 5" xfId="17871"/>
    <cellStyle name="Note 2 5 2 3 6 5 2" xfId="17872"/>
    <cellStyle name="Note 2 5 2 3 6 5 3" xfId="17873"/>
    <cellStyle name="Note 2 5 2 3 6 6" xfId="17874"/>
    <cellStyle name="Note 2 5 2 3 6 6 2" xfId="17875"/>
    <cellStyle name="Note 2 5 2 3 6 6 3" xfId="17876"/>
    <cellStyle name="Note 2 5 2 3 6 7" xfId="17877"/>
    <cellStyle name="Note 2 5 2 3 6 8" xfId="17878"/>
    <cellStyle name="Note 2 5 2 3 6 9" xfId="17879"/>
    <cellStyle name="Note 2 5 2 3 7" xfId="17880"/>
    <cellStyle name="Note 2 5 2 3 7 2" xfId="17881"/>
    <cellStyle name="Note 2 5 2 3 7 2 2" xfId="17882"/>
    <cellStyle name="Note 2 5 2 3 7 2 3" xfId="17883"/>
    <cellStyle name="Note 2 5 2 3 7 3" xfId="17884"/>
    <cellStyle name="Note 2 5 2 3 7 3 2" xfId="17885"/>
    <cellStyle name="Note 2 5 2 3 7 3 3" xfId="17886"/>
    <cellStyle name="Note 2 5 2 3 7 4" xfId="17887"/>
    <cellStyle name="Note 2 5 2 3 7 4 2" xfId="17888"/>
    <cellStyle name="Note 2 5 2 3 7 4 3" xfId="17889"/>
    <cellStyle name="Note 2 5 2 3 7 5" xfId="17890"/>
    <cellStyle name="Note 2 5 2 3 7 5 2" xfId="17891"/>
    <cellStyle name="Note 2 5 2 3 7 5 3" xfId="17892"/>
    <cellStyle name="Note 2 5 2 3 7 6" xfId="17893"/>
    <cellStyle name="Note 2 5 2 3 7 6 2" xfId="17894"/>
    <cellStyle name="Note 2 5 2 3 7 6 3" xfId="17895"/>
    <cellStyle name="Note 2 5 2 3 7 7" xfId="17896"/>
    <cellStyle name="Note 2 5 2 3 7 8" xfId="17897"/>
    <cellStyle name="Note 2 5 2 3 7 9" xfId="17898"/>
    <cellStyle name="Note 2 5 2 3 8" xfId="17899"/>
    <cellStyle name="Note 2 5 2 3 8 2" xfId="17900"/>
    <cellStyle name="Note 2 5 2 3 8 2 2" xfId="17901"/>
    <cellStyle name="Note 2 5 2 3 8 2 3" xfId="17902"/>
    <cellStyle name="Note 2 5 2 3 8 3" xfId="17903"/>
    <cellStyle name="Note 2 5 2 3 8 3 2" xfId="17904"/>
    <cellStyle name="Note 2 5 2 3 8 3 3" xfId="17905"/>
    <cellStyle name="Note 2 5 2 3 8 4" xfId="17906"/>
    <cellStyle name="Note 2 5 2 3 8 4 2" xfId="17907"/>
    <cellStyle name="Note 2 5 2 3 8 4 3" xfId="17908"/>
    <cellStyle name="Note 2 5 2 3 8 5" xfId="17909"/>
    <cellStyle name="Note 2 5 2 3 8 5 2" xfId="17910"/>
    <cellStyle name="Note 2 5 2 3 8 5 3" xfId="17911"/>
    <cellStyle name="Note 2 5 2 3 8 6" xfId="17912"/>
    <cellStyle name="Note 2 5 2 3 8 6 2" xfId="17913"/>
    <cellStyle name="Note 2 5 2 3 8 6 3" xfId="17914"/>
    <cellStyle name="Note 2 5 2 3 8 7" xfId="17915"/>
    <cellStyle name="Note 2 5 2 3 8 8" xfId="17916"/>
    <cellStyle name="Note 2 5 2 3 8 9" xfId="17917"/>
    <cellStyle name="Note 2 5 2 3 9" xfId="17918"/>
    <cellStyle name="Note 2 5 2 3 9 2" xfId="17919"/>
    <cellStyle name="Note 2 5 2 3 9 2 2" xfId="17920"/>
    <cellStyle name="Note 2 5 2 3 9 2 3" xfId="17921"/>
    <cellStyle name="Note 2 5 2 3 9 3" xfId="17922"/>
    <cellStyle name="Note 2 5 2 3 9 3 2" xfId="17923"/>
    <cellStyle name="Note 2 5 2 3 9 3 3" xfId="17924"/>
    <cellStyle name="Note 2 5 2 3 9 4" xfId="17925"/>
    <cellStyle name="Note 2 5 2 3 9 4 2" xfId="17926"/>
    <cellStyle name="Note 2 5 2 3 9 4 3" xfId="17927"/>
    <cellStyle name="Note 2 5 2 3 9 5" xfId="17928"/>
    <cellStyle name="Note 2 5 2 3 9 5 2" xfId="17929"/>
    <cellStyle name="Note 2 5 2 3 9 5 3" xfId="17930"/>
    <cellStyle name="Note 2 5 2 3 9 6" xfId="17931"/>
    <cellStyle name="Note 2 5 2 3 9 6 2" xfId="17932"/>
    <cellStyle name="Note 2 5 2 3 9 6 3" xfId="17933"/>
    <cellStyle name="Note 2 5 2 3 9 7" xfId="17934"/>
    <cellStyle name="Note 2 5 2 3 9 8" xfId="17935"/>
    <cellStyle name="Note 2 5 2 4" xfId="17936"/>
    <cellStyle name="Note 2 5 2 4 10" xfId="17937"/>
    <cellStyle name="Note 2 5 2 4 11" xfId="17938"/>
    <cellStyle name="Note 2 5 2 4 2" xfId="17939"/>
    <cellStyle name="Note 2 5 2 4 2 2" xfId="17940"/>
    <cellStyle name="Note 2 5 2 4 2 3" xfId="17941"/>
    <cellStyle name="Note 2 5 2 4 2 4" xfId="17942"/>
    <cellStyle name="Note 2 5 2 4 3" xfId="17943"/>
    <cellStyle name="Note 2 5 2 4 3 2" xfId="17944"/>
    <cellStyle name="Note 2 5 2 4 3 3" xfId="17945"/>
    <cellStyle name="Note 2 5 2 4 3 4" xfId="17946"/>
    <cellStyle name="Note 2 5 2 4 4" xfId="17947"/>
    <cellStyle name="Note 2 5 2 4 4 2" xfId="17948"/>
    <cellStyle name="Note 2 5 2 4 4 3" xfId="17949"/>
    <cellStyle name="Note 2 5 2 4 4 4" xfId="17950"/>
    <cellStyle name="Note 2 5 2 4 5" xfId="17951"/>
    <cellStyle name="Note 2 5 2 4 5 2" xfId="17952"/>
    <cellStyle name="Note 2 5 2 4 5 3" xfId="17953"/>
    <cellStyle name="Note 2 5 2 4 5 4" xfId="17954"/>
    <cellStyle name="Note 2 5 2 4 6" xfId="17955"/>
    <cellStyle name="Note 2 5 2 4 6 2" xfId="17956"/>
    <cellStyle name="Note 2 5 2 4 6 3" xfId="17957"/>
    <cellStyle name="Note 2 5 2 4 6 4" xfId="17958"/>
    <cellStyle name="Note 2 5 2 4 7" xfId="17959"/>
    <cellStyle name="Note 2 5 2 4 8" xfId="17960"/>
    <cellStyle name="Note 2 5 2 4 9" xfId="17961"/>
    <cellStyle name="Note 2 5 2 5" xfId="17962"/>
    <cellStyle name="Note 2 5 2 5 10" xfId="17963"/>
    <cellStyle name="Note 2 5 2 5 2" xfId="17964"/>
    <cellStyle name="Note 2 5 2 5 2 2" xfId="17965"/>
    <cellStyle name="Note 2 5 2 5 2 3" xfId="17966"/>
    <cellStyle name="Note 2 5 2 5 2 4" xfId="17967"/>
    <cellStyle name="Note 2 5 2 5 3" xfId="17968"/>
    <cellStyle name="Note 2 5 2 5 3 2" xfId="17969"/>
    <cellStyle name="Note 2 5 2 5 3 3" xfId="17970"/>
    <cellStyle name="Note 2 5 2 5 3 4" xfId="17971"/>
    <cellStyle name="Note 2 5 2 5 4" xfId="17972"/>
    <cellStyle name="Note 2 5 2 5 4 2" xfId="17973"/>
    <cellStyle name="Note 2 5 2 5 4 3" xfId="17974"/>
    <cellStyle name="Note 2 5 2 5 4 4" xfId="17975"/>
    <cellStyle name="Note 2 5 2 5 5" xfId="17976"/>
    <cellStyle name="Note 2 5 2 5 5 2" xfId="17977"/>
    <cellStyle name="Note 2 5 2 5 5 3" xfId="17978"/>
    <cellStyle name="Note 2 5 2 5 5 4" xfId="17979"/>
    <cellStyle name="Note 2 5 2 5 6" xfId="17980"/>
    <cellStyle name="Note 2 5 2 5 6 2" xfId="17981"/>
    <cellStyle name="Note 2 5 2 5 6 3" xfId="17982"/>
    <cellStyle name="Note 2 5 2 5 6 4" xfId="17983"/>
    <cellStyle name="Note 2 5 2 5 7" xfId="17984"/>
    <cellStyle name="Note 2 5 2 5 8" xfId="17985"/>
    <cellStyle name="Note 2 5 2 5 9" xfId="17986"/>
    <cellStyle name="Note 2 5 2 6" xfId="17987"/>
    <cellStyle name="Note 2 5 2 6 2" xfId="17988"/>
    <cellStyle name="Note 2 5 2 6 2 2" xfId="17989"/>
    <cellStyle name="Note 2 5 2 6 2 3" xfId="17990"/>
    <cellStyle name="Note 2 5 2 6 3" xfId="17991"/>
    <cellStyle name="Note 2 5 2 6 3 2" xfId="17992"/>
    <cellStyle name="Note 2 5 2 6 3 3" xfId="17993"/>
    <cellStyle name="Note 2 5 2 6 4" xfId="17994"/>
    <cellStyle name="Note 2 5 2 6 4 2" xfId="17995"/>
    <cellStyle name="Note 2 5 2 6 4 3" xfId="17996"/>
    <cellStyle name="Note 2 5 2 6 5" xfId="17997"/>
    <cellStyle name="Note 2 5 2 6 5 2" xfId="17998"/>
    <cellStyle name="Note 2 5 2 6 5 3" xfId="17999"/>
    <cellStyle name="Note 2 5 2 6 6" xfId="18000"/>
    <cellStyle name="Note 2 5 2 6 6 2" xfId="18001"/>
    <cellStyle name="Note 2 5 2 6 6 3" xfId="18002"/>
    <cellStyle name="Note 2 5 2 6 7" xfId="18003"/>
    <cellStyle name="Note 2 5 2 6 8" xfId="18004"/>
    <cellStyle name="Note 2 5 2 6 9" xfId="18005"/>
    <cellStyle name="Note 2 5 2 7" xfId="18006"/>
    <cellStyle name="Note 2 5 2 7 2" xfId="18007"/>
    <cellStyle name="Note 2 5 2 7 2 2" xfId="18008"/>
    <cellStyle name="Note 2 5 2 7 2 3" xfId="18009"/>
    <cellStyle name="Note 2 5 2 7 3" xfId="18010"/>
    <cellStyle name="Note 2 5 2 7 3 2" xfId="18011"/>
    <cellStyle name="Note 2 5 2 7 3 3" xfId="18012"/>
    <cellStyle name="Note 2 5 2 7 4" xfId="18013"/>
    <cellStyle name="Note 2 5 2 7 4 2" xfId="18014"/>
    <cellStyle name="Note 2 5 2 7 4 3" xfId="18015"/>
    <cellStyle name="Note 2 5 2 7 5" xfId="18016"/>
    <cellStyle name="Note 2 5 2 7 5 2" xfId="18017"/>
    <cellStyle name="Note 2 5 2 7 5 3" xfId="18018"/>
    <cellStyle name="Note 2 5 2 7 6" xfId="18019"/>
    <cellStyle name="Note 2 5 2 7 6 2" xfId="18020"/>
    <cellStyle name="Note 2 5 2 7 6 3" xfId="18021"/>
    <cellStyle name="Note 2 5 2 7 7" xfId="18022"/>
    <cellStyle name="Note 2 5 2 7 8" xfId="18023"/>
    <cellStyle name="Note 2 5 2 7 9" xfId="18024"/>
    <cellStyle name="Note 2 5 2 8" xfId="18025"/>
    <cellStyle name="Note 2 5 2 8 2" xfId="18026"/>
    <cellStyle name="Note 2 5 2 8 2 2" xfId="18027"/>
    <cellStyle name="Note 2 5 2 8 2 3" xfId="18028"/>
    <cellStyle name="Note 2 5 2 8 3" xfId="18029"/>
    <cellStyle name="Note 2 5 2 8 3 2" xfId="18030"/>
    <cellStyle name="Note 2 5 2 8 3 3" xfId="18031"/>
    <cellStyle name="Note 2 5 2 8 4" xfId="18032"/>
    <cellStyle name="Note 2 5 2 8 4 2" xfId="18033"/>
    <cellStyle name="Note 2 5 2 8 4 3" xfId="18034"/>
    <cellStyle name="Note 2 5 2 8 5" xfId="18035"/>
    <cellStyle name="Note 2 5 2 8 5 2" xfId="18036"/>
    <cellStyle name="Note 2 5 2 8 5 3" xfId="18037"/>
    <cellStyle name="Note 2 5 2 8 6" xfId="18038"/>
    <cellStyle name="Note 2 5 2 8 6 2" xfId="18039"/>
    <cellStyle name="Note 2 5 2 8 6 3" xfId="18040"/>
    <cellStyle name="Note 2 5 2 8 7" xfId="18041"/>
    <cellStyle name="Note 2 5 2 8 8" xfId="18042"/>
    <cellStyle name="Note 2 5 2 8 9" xfId="18043"/>
    <cellStyle name="Note 2 5 2 9" xfId="18044"/>
    <cellStyle name="Note 2 5 2 9 2" xfId="18045"/>
    <cellStyle name="Note 2 5 2 9 2 2" xfId="18046"/>
    <cellStyle name="Note 2 5 2 9 2 3" xfId="18047"/>
    <cellStyle name="Note 2 5 2 9 3" xfId="18048"/>
    <cellStyle name="Note 2 5 2 9 3 2" xfId="18049"/>
    <cellStyle name="Note 2 5 2 9 3 3" xfId="18050"/>
    <cellStyle name="Note 2 5 2 9 4" xfId="18051"/>
    <cellStyle name="Note 2 5 2 9 4 2" xfId="18052"/>
    <cellStyle name="Note 2 5 2 9 4 3" xfId="18053"/>
    <cellStyle name="Note 2 5 2 9 5" xfId="18054"/>
    <cellStyle name="Note 2 5 2 9 5 2" xfId="18055"/>
    <cellStyle name="Note 2 5 2 9 5 3" xfId="18056"/>
    <cellStyle name="Note 2 5 2 9 6" xfId="18057"/>
    <cellStyle name="Note 2 5 2 9 6 2" xfId="18058"/>
    <cellStyle name="Note 2 5 2 9 6 3" xfId="18059"/>
    <cellStyle name="Note 2 5 2 9 7" xfId="18060"/>
    <cellStyle name="Note 2 5 2 9 8" xfId="18061"/>
    <cellStyle name="Note 2 5 2 9 9" xfId="18062"/>
    <cellStyle name="Note 2 5 20" xfId="18063"/>
    <cellStyle name="Note 2 5 3" xfId="18064"/>
    <cellStyle name="Note 2 5 3 10" xfId="18065"/>
    <cellStyle name="Note 2 5 3 10 2" xfId="18066"/>
    <cellStyle name="Note 2 5 3 10 2 2" xfId="18067"/>
    <cellStyle name="Note 2 5 3 10 2 3" xfId="18068"/>
    <cellStyle name="Note 2 5 3 10 3" xfId="18069"/>
    <cellStyle name="Note 2 5 3 10 3 2" xfId="18070"/>
    <cellStyle name="Note 2 5 3 10 3 3" xfId="18071"/>
    <cellStyle name="Note 2 5 3 10 4" xfId="18072"/>
    <cellStyle name="Note 2 5 3 10 4 2" xfId="18073"/>
    <cellStyle name="Note 2 5 3 10 4 3" xfId="18074"/>
    <cellStyle name="Note 2 5 3 10 5" xfId="18075"/>
    <cellStyle name="Note 2 5 3 10 5 2" xfId="18076"/>
    <cellStyle name="Note 2 5 3 10 5 3" xfId="18077"/>
    <cellStyle name="Note 2 5 3 10 6" xfId="18078"/>
    <cellStyle name="Note 2 5 3 10 6 2" xfId="18079"/>
    <cellStyle name="Note 2 5 3 10 6 3" xfId="18080"/>
    <cellStyle name="Note 2 5 3 10 7" xfId="18081"/>
    <cellStyle name="Note 2 5 3 10 8" xfId="18082"/>
    <cellStyle name="Note 2 5 3 11" xfId="18083"/>
    <cellStyle name="Note 2 5 3 11 2" xfId="18084"/>
    <cellStyle name="Note 2 5 3 11 2 2" xfId="18085"/>
    <cellStyle name="Note 2 5 3 11 2 3" xfId="18086"/>
    <cellStyle name="Note 2 5 3 11 3" xfId="18087"/>
    <cellStyle name="Note 2 5 3 11 3 2" xfId="18088"/>
    <cellStyle name="Note 2 5 3 11 3 3" xfId="18089"/>
    <cellStyle name="Note 2 5 3 11 4" xfId="18090"/>
    <cellStyle name="Note 2 5 3 11 4 2" xfId="18091"/>
    <cellStyle name="Note 2 5 3 11 4 3" xfId="18092"/>
    <cellStyle name="Note 2 5 3 11 5" xfId="18093"/>
    <cellStyle name="Note 2 5 3 11 5 2" xfId="18094"/>
    <cellStyle name="Note 2 5 3 11 5 3" xfId="18095"/>
    <cellStyle name="Note 2 5 3 11 6" xfId="18096"/>
    <cellStyle name="Note 2 5 3 11 6 2" xfId="18097"/>
    <cellStyle name="Note 2 5 3 11 6 3" xfId="18098"/>
    <cellStyle name="Note 2 5 3 11 7" xfId="18099"/>
    <cellStyle name="Note 2 5 3 11 8" xfId="18100"/>
    <cellStyle name="Note 2 5 3 12" xfId="18101"/>
    <cellStyle name="Note 2 5 3 12 2" xfId="18102"/>
    <cellStyle name="Note 2 5 3 12 2 2" xfId="18103"/>
    <cellStyle name="Note 2 5 3 12 2 3" xfId="18104"/>
    <cellStyle name="Note 2 5 3 12 3" xfId="18105"/>
    <cellStyle name="Note 2 5 3 12 3 2" xfId="18106"/>
    <cellStyle name="Note 2 5 3 12 3 3" xfId="18107"/>
    <cellStyle name="Note 2 5 3 12 4" xfId="18108"/>
    <cellStyle name="Note 2 5 3 12 4 2" xfId="18109"/>
    <cellStyle name="Note 2 5 3 12 4 3" xfId="18110"/>
    <cellStyle name="Note 2 5 3 12 5" xfId="18111"/>
    <cellStyle name="Note 2 5 3 12 5 2" xfId="18112"/>
    <cellStyle name="Note 2 5 3 12 5 3" xfId="18113"/>
    <cellStyle name="Note 2 5 3 12 6" xfId="18114"/>
    <cellStyle name="Note 2 5 3 12 6 2" xfId="18115"/>
    <cellStyle name="Note 2 5 3 12 6 3" xfId="18116"/>
    <cellStyle name="Note 2 5 3 12 7" xfId="18117"/>
    <cellStyle name="Note 2 5 3 12 8" xfId="18118"/>
    <cellStyle name="Note 2 5 3 13" xfId="18119"/>
    <cellStyle name="Note 2 5 3 13 2" xfId="18120"/>
    <cellStyle name="Note 2 5 3 13 2 2" xfId="18121"/>
    <cellStyle name="Note 2 5 3 13 2 3" xfId="18122"/>
    <cellStyle name="Note 2 5 3 13 3" xfId="18123"/>
    <cellStyle name="Note 2 5 3 13 3 2" xfId="18124"/>
    <cellStyle name="Note 2 5 3 13 3 3" xfId="18125"/>
    <cellStyle name="Note 2 5 3 13 4" xfId="18126"/>
    <cellStyle name="Note 2 5 3 13 4 2" xfId="18127"/>
    <cellStyle name="Note 2 5 3 13 4 3" xfId="18128"/>
    <cellStyle name="Note 2 5 3 13 5" xfId="18129"/>
    <cellStyle name="Note 2 5 3 13 5 2" xfId="18130"/>
    <cellStyle name="Note 2 5 3 13 5 3" xfId="18131"/>
    <cellStyle name="Note 2 5 3 13 6" xfId="18132"/>
    <cellStyle name="Note 2 5 3 13 6 2" xfId="18133"/>
    <cellStyle name="Note 2 5 3 13 6 3" xfId="18134"/>
    <cellStyle name="Note 2 5 3 13 7" xfId="18135"/>
    <cellStyle name="Note 2 5 3 13 8" xfId="18136"/>
    <cellStyle name="Note 2 5 3 14" xfId="18137"/>
    <cellStyle name="Note 2 5 3 14 2" xfId="18138"/>
    <cellStyle name="Note 2 5 3 14 2 2" xfId="18139"/>
    <cellStyle name="Note 2 5 3 14 2 3" xfId="18140"/>
    <cellStyle name="Note 2 5 3 14 3" xfId="18141"/>
    <cellStyle name="Note 2 5 3 14 3 2" xfId="18142"/>
    <cellStyle name="Note 2 5 3 14 3 3" xfId="18143"/>
    <cellStyle name="Note 2 5 3 14 4" xfId="18144"/>
    <cellStyle name="Note 2 5 3 14 4 2" xfId="18145"/>
    <cellStyle name="Note 2 5 3 14 4 3" xfId="18146"/>
    <cellStyle name="Note 2 5 3 14 5" xfId="18147"/>
    <cellStyle name="Note 2 5 3 14 5 2" xfId="18148"/>
    <cellStyle name="Note 2 5 3 14 5 3" xfId="18149"/>
    <cellStyle name="Note 2 5 3 14 6" xfId="18150"/>
    <cellStyle name="Note 2 5 3 14 6 2" xfId="18151"/>
    <cellStyle name="Note 2 5 3 14 6 3" xfId="18152"/>
    <cellStyle name="Note 2 5 3 14 7" xfId="18153"/>
    <cellStyle name="Note 2 5 3 14 8" xfId="18154"/>
    <cellStyle name="Note 2 5 3 15" xfId="18155"/>
    <cellStyle name="Note 2 5 3 15 2" xfId="18156"/>
    <cellStyle name="Note 2 5 3 15 2 2" xfId="18157"/>
    <cellStyle name="Note 2 5 3 15 2 3" xfId="18158"/>
    <cellStyle name="Note 2 5 3 15 3" xfId="18159"/>
    <cellStyle name="Note 2 5 3 15 3 2" xfId="18160"/>
    <cellStyle name="Note 2 5 3 15 3 3" xfId="18161"/>
    <cellStyle name="Note 2 5 3 15 4" xfId="18162"/>
    <cellStyle name="Note 2 5 3 15 4 2" xfId="18163"/>
    <cellStyle name="Note 2 5 3 15 4 3" xfId="18164"/>
    <cellStyle name="Note 2 5 3 15 5" xfId="18165"/>
    <cellStyle name="Note 2 5 3 15 5 2" xfId="18166"/>
    <cellStyle name="Note 2 5 3 15 5 3" xfId="18167"/>
    <cellStyle name="Note 2 5 3 15 6" xfId="18168"/>
    <cellStyle name="Note 2 5 3 15 6 2" xfId="18169"/>
    <cellStyle name="Note 2 5 3 15 6 3" xfId="18170"/>
    <cellStyle name="Note 2 5 3 15 7" xfId="18171"/>
    <cellStyle name="Note 2 5 3 15 8" xfId="18172"/>
    <cellStyle name="Note 2 5 3 16" xfId="18173"/>
    <cellStyle name="Note 2 5 3 2" xfId="18174"/>
    <cellStyle name="Note 2 5 3 2 2" xfId="18175"/>
    <cellStyle name="Note 2 5 3 2 2 2" xfId="18176"/>
    <cellStyle name="Note 2 5 3 2 2 3" xfId="18177"/>
    <cellStyle name="Note 2 5 3 2 3" xfId="18178"/>
    <cellStyle name="Note 2 5 3 2 3 2" xfId="18179"/>
    <cellStyle name="Note 2 5 3 2 3 3" xfId="18180"/>
    <cellStyle name="Note 2 5 3 2 4" xfId="18181"/>
    <cellStyle name="Note 2 5 3 2 4 2" xfId="18182"/>
    <cellStyle name="Note 2 5 3 2 4 3" xfId="18183"/>
    <cellStyle name="Note 2 5 3 2 5" xfId="18184"/>
    <cellStyle name="Note 2 5 3 2 5 2" xfId="18185"/>
    <cellStyle name="Note 2 5 3 2 5 3" xfId="18186"/>
    <cellStyle name="Note 2 5 3 2 6" xfId="18187"/>
    <cellStyle name="Note 2 5 3 2 6 2" xfId="18188"/>
    <cellStyle name="Note 2 5 3 2 6 3" xfId="18189"/>
    <cellStyle name="Note 2 5 3 2 7" xfId="18190"/>
    <cellStyle name="Note 2 5 3 2 8" xfId="18191"/>
    <cellStyle name="Note 2 5 3 2 9" xfId="18192"/>
    <cellStyle name="Note 2 5 3 3" xfId="18193"/>
    <cellStyle name="Note 2 5 3 3 2" xfId="18194"/>
    <cellStyle name="Note 2 5 3 3 2 2" xfId="18195"/>
    <cellStyle name="Note 2 5 3 3 2 3" xfId="18196"/>
    <cellStyle name="Note 2 5 3 3 3" xfId="18197"/>
    <cellStyle name="Note 2 5 3 3 3 2" xfId="18198"/>
    <cellStyle name="Note 2 5 3 3 3 3" xfId="18199"/>
    <cellStyle name="Note 2 5 3 3 4" xfId="18200"/>
    <cellStyle name="Note 2 5 3 3 4 2" xfId="18201"/>
    <cellStyle name="Note 2 5 3 3 4 3" xfId="18202"/>
    <cellStyle name="Note 2 5 3 3 5" xfId="18203"/>
    <cellStyle name="Note 2 5 3 3 5 2" xfId="18204"/>
    <cellStyle name="Note 2 5 3 3 5 3" xfId="18205"/>
    <cellStyle name="Note 2 5 3 3 6" xfId="18206"/>
    <cellStyle name="Note 2 5 3 3 6 2" xfId="18207"/>
    <cellStyle name="Note 2 5 3 3 6 3" xfId="18208"/>
    <cellStyle name="Note 2 5 3 3 7" xfId="18209"/>
    <cellStyle name="Note 2 5 3 3 8" xfId="18210"/>
    <cellStyle name="Note 2 5 3 3 9" xfId="18211"/>
    <cellStyle name="Note 2 5 3 4" xfId="18212"/>
    <cellStyle name="Note 2 5 3 4 2" xfId="18213"/>
    <cellStyle name="Note 2 5 3 4 2 2" xfId="18214"/>
    <cellStyle name="Note 2 5 3 4 2 3" xfId="18215"/>
    <cellStyle name="Note 2 5 3 4 3" xfId="18216"/>
    <cellStyle name="Note 2 5 3 4 3 2" xfId="18217"/>
    <cellStyle name="Note 2 5 3 4 3 3" xfId="18218"/>
    <cellStyle name="Note 2 5 3 4 4" xfId="18219"/>
    <cellStyle name="Note 2 5 3 4 4 2" xfId="18220"/>
    <cellStyle name="Note 2 5 3 4 4 3" xfId="18221"/>
    <cellStyle name="Note 2 5 3 4 5" xfId="18222"/>
    <cellStyle name="Note 2 5 3 4 5 2" xfId="18223"/>
    <cellStyle name="Note 2 5 3 4 5 3" xfId="18224"/>
    <cellStyle name="Note 2 5 3 4 6" xfId="18225"/>
    <cellStyle name="Note 2 5 3 4 6 2" xfId="18226"/>
    <cellStyle name="Note 2 5 3 4 6 3" xfId="18227"/>
    <cellStyle name="Note 2 5 3 4 7" xfId="18228"/>
    <cellStyle name="Note 2 5 3 4 8" xfId="18229"/>
    <cellStyle name="Note 2 5 3 4 9" xfId="18230"/>
    <cellStyle name="Note 2 5 3 5" xfId="18231"/>
    <cellStyle name="Note 2 5 3 5 2" xfId="18232"/>
    <cellStyle name="Note 2 5 3 5 2 2" xfId="18233"/>
    <cellStyle name="Note 2 5 3 5 2 3" xfId="18234"/>
    <cellStyle name="Note 2 5 3 5 3" xfId="18235"/>
    <cellStyle name="Note 2 5 3 5 3 2" xfId="18236"/>
    <cellStyle name="Note 2 5 3 5 3 3" xfId="18237"/>
    <cellStyle name="Note 2 5 3 5 4" xfId="18238"/>
    <cellStyle name="Note 2 5 3 5 4 2" xfId="18239"/>
    <cellStyle name="Note 2 5 3 5 4 3" xfId="18240"/>
    <cellStyle name="Note 2 5 3 5 5" xfId="18241"/>
    <cellStyle name="Note 2 5 3 5 5 2" xfId="18242"/>
    <cellStyle name="Note 2 5 3 5 5 3" xfId="18243"/>
    <cellStyle name="Note 2 5 3 5 6" xfId="18244"/>
    <cellStyle name="Note 2 5 3 5 6 2" xfId="18245"/>
    <cellStyle name="Note 2 5 3 5 6 3" xfId="18246"/>
    <cellStyle name="Note 2 5 3 5 7" xfId="18247"/>
    <cellStyle name="Note 2 5 3 5 8" xfId="18248"/>
    <cellStyle name="Note 2 5 3 5 9" xfId="18249"/>
    <cellStyle name="Note 2 5 3 6" xfId="18250"/>
    <cellStyle name="Note 2 5 3 6 2" xfId="18251"/>
    <cellStyle name="Note 2 5 3 6 2 2" xfId="18252"/>
    <cellStyle name="Note 2 5 3 6 2 3" xfId="18253"/>
    <cellStyle name="Note 2 5 3 6 3" xfId="18254"/>
    <cellStyle name="Note 2 5 3 6 3 2" xfId="18255"/>
    <cellStyle name="Note 2 5 3 6 3 3" xfId="18256"/>
    <cellStyle name="Note 2 5 3 6 4" xfId="18257"/>
    <cellStyle name="Note 2 5 3 6 4 2" xfId="18258"/>
    <cellStyle name="Note 2 5 3 6 4 3" xfId="18259"/>
    <cellStyle name="Note 2 5 3 6 5" xfId="18260"/>
    <cellStyle name="Note 2 5 3 6 5 2" xfId="18261"/>
    <cellStyle name="Note 2 5 3 6 5 3" xfId="18262"/>
    <cellStyle name="Note 2 5 3 6 6" xfId="18263"/>
    <cellStyle name="Note 2 5 3 6 6 2" xfId="18264"/>
    <cellStyle name="Note 2 5 3 6 6 3" xfId="18265"/>
    <cellStyle name="Note 2 5 3 6 7" xfId="18266"/>
    <cellStyle name="Note 2 5 3 6 8" xfId="18267"/>
    <cellStyle name="Note 2 5 3 6 9" xfId="18268"/>
    <cellStyle name="Note 2 5 3 7" xfId="18269"/>
    <cellStyle name="Note 2 5 3 7 2" xfId="18270"/>
    <cellStyle name="Note 2 5 3 7 2 2" xfId="18271"/>
    <cellStyle name="Note 2 5 3 7 2 3" xfId="18272"/>
    <cellStyle name="Note 2 5 3 7 3" xfId="18273"/>
    <cellStyle name="Note 2 5 3 7 3 2" xfId="18274"/>
    <cellStyle name="Note 2 5 3 7 3 3" xfId="18275"/>
    <cellStyle name="Note 2 5 3 7 4" xfId="18276"/>
    <cellStyle name="Note 2 5 3 7 4 2" xfId="18277"/>
    <cellStyle name="Note 2 5 3 7 4 3" xfId="18278"/>
    <cellStyle name="Note 2 5 3 7 5" xfId="18279"/>
    <cellStyle name="Note 2 5 3 7 5 2" xfId="18280"/>
    <cellStyle name="Note 2 5 3 7 5 3" xfId="18281"/>
    <cellStyle name="Note 2 5 3 7 6" xfId="18282"/>
    <cellStyle name="Note 2 5 3 7 6 2" xfId="18283"/>
    <cellStyle name="Note 2 5 3 7 6 3" xfId="18284"/>
    <cellStyle name="Note 2 5 3 7 7" xfId="18285"/>
    <cellStyle name="Note 2 5 3 7 8" xfId="18286"/>
    <cellStyle name="Note 2 5 3 7 9" xfId="18287"/>
    <cellStyle name="Note 2 5 3 8" xfId="18288"/>
    <cellStyle name="Note 2 5 3 8 2" xfId="18289"/>
    <cellStyle name="Note 2 5 3 8 2 2" xfId="18290"/>
    <cellStyle name="Note 2 5 3 8 2 3" xfId="18291"/>
    <cellStyle name="Note 2 5 3 8 3" xfId="18292"/>
    <cellStyle name="Note 2 5 3 8 3 2" xfId="18293"/>
    <cellStyle name="Note 2 5 3 8 3 3" xfId="18294"/>
    <cellStyle name="Note 2 5 3 8 4" xfId="18295"/>
    <cellStyle name="Note 2 5 3 8 4 2" xfId="18296"/>
    <cellStyle name="Note 2 5 3 8 4 3" xfId="18297"/>
    <cellStyle name="Note 2 5 3 8 5" xfId="18298"/>
    <cellStyle name="Note 2 5 3 8 5 2" xfId="18299"/>
    <cellStyle name="Note 2 5 3 8 5 3" xfId="18300"/>
    <cellStyle name="Note 2 5 3 8 6" xfId="18301"/>
    <cellStyle name="Note 2 5 3 8 6 2" xfId="18302"/>
    <cellStyle name="Note 2 5 3 8 6 3" xfId="18303"/>
    <cellStyle name="Note 2 5 3 8 7" xfId="18304"/>
    <cellStyle name="Note 2 5 3 8 8" xfId="18305"/>
    <cellStyle name="Note 2 5 3 8 9" xfId="18306"/>
    <cellStyle name="Note 2 5 3 9" xfId="18307"/>
    <cellStyle name="Note 2 5 3 9 2" xfId="18308"/>
    <cellStyle name="Note 2 5 3 9 2 2" xfId="18309"/>
    <cellStyle name="Note 2 5 3 9 2 3" xfId="18310"/>
    <cellStyle name="Note 2 5 3 9 3" xfId="18311"/>
    <cellStyle name="Note 2 5 3 9 3 2" xfId="18312"/>
    <cellStyle name="Note 2 5 3 9 3 3" xfId="18313"/>
    <cellStyle name="Note 2 5 3 9 4" xfId="18314"/>
    <cellStyle name="Note 2 5 3 9 4 2" xfId="18315"/>
    <cellStyle name="Note 2 5 3 9 4 3" xfId="18316"/>
    <cellStyle name="Note 2 5 3 9 5" xfId="18317"/>
    <cellStyle name="Note 2 5 3 9 5 2" xfId="18318"/>
    <cellStyle name="Note 2 5 3 9 5 3" xfId="18319"/>
    <cellStyle name="Note 2 5 3 9 6" xfId="18320"/>
    <cellStyle name="Note 2 5 3 9 6 2" xfId="18321"/>
    <cellStyle name="Note 2 5 3 9 6 3" xfId="18322"/>
    <cellStyle name="Note 2 5 3 9 7" xfId="18323"/>
    <cellStyle name="Note 2 5 3 9 8" xfId="18324"/>
    <cellStyle name="Note 2 5 4" xfId="18325"/>
    <cellStyle name="Note 2 5 4 10" xfId="18326"/>
    <cellStyle name="Note 2 5 4 10 2" xfId="18327"/>
    <cellStyle name="Note 2 5 4 10 2 2" xfId="18328"/>
    <cellStyle name="Note 2 5 4 10 2 3" xfId="18329"/>
    <cellStyle name="Note 2 5 4 10 3" xfId="18330"/>
    <cellStyle name="Note 2 5 4 10 3 2" xfId="18331"/>
    <cellStyle name="Note 2 5 4 10 3 3" xfId="18332"/>
    <cellStyle name="Note 2 5 4 10 4" xfId="18333"/>
    <cellStyle name="Note 2 5 4 10 4 2" xfId="18334"/>
    <cellStyle name="Note 2 5 4 10 4 3" xfId="18335"/>
    <cellStyle name="Note 2 5 4 10 5" xfId="18336"/>
    <cellStyle name="Note 2 5 4 10 5 2" xfId="18337"/>
    <cellStyle name="Note 2 5 4 10 5 3" xfId="18338"/>
    <cellStyle name="Note 2 5 4 10 6" xfId="18339"/>
    <cellStyle name="Note 2 5 4 10 6 2" xfId="18340"/>
    <cellStyle name="Note 2 5 4 10 6 3" xfId="18341"/>
    <cellStyle name="Note 2 5 4 10 7" xfId="18342"/>
    <cellStyle name="Note 2 5 4 10 8" xfId="18343"/>
    <cellStyle name="Note 2 5 4 11" xfId="18344"/>
    <cellStyle name="Note 2 5 4 11 2" xfId="18345"/>
    <cellStyle name="Note 2 5 4 11 2 2" xfId="18346"/>
    <cellStyle name="Note 2 5 4 11 2 3" xfId="18347"/>
    <cellStyle name="Note 2 5 4 11 3" xfId="18348"/>
    <cellStyle name="Note 2 5 4 11 3 2" xfId="18349"/>
    <cellStyle name="Note 2 5 4 11 3 3" xfId="18350"/>
    <cellStyle name="Note 2 5 4 11 4" xfId="18351"/>
    <cellStyle name="Note 2 5 4 11 4 2" xfId="18352"/>
    <cellStyle name="Note 2 5 4 11 4 3" xfId="18353"/>
    <cellStyle name="Note 2 5 4 11 5" xfId="18354"/>
    <cellStyle name="Note 2 5 4 11 5 2" xfId="18355"/>
    <cellStyle name="Note 2 5 4 11 5 3" xfId="18356"/>
    <cellStyle name="Note 2 5 4 11 6" xfId="18357"/>
    <cellStyle name="Note 2 5 4 11 6 2" xfId="18358"/>
    <cellStyle name="Note 2 5 4 11 6 3" xfId="18359"/>
    <cellStyle name="Note 2 5 4 11 7" xfId="18360"/>
    <cellStyle name="Note 2 5 4 11 8" xfId="18361"/>
    <cellStyle name="Note 2 5 4 12" xfId="18362"/>
    <cellStyle name="Note 2 5 4 12 2" xfId="18363"/>
    <cellStyle name="Note 2 5 4 12 2 2" xfId="18364"/>
    <cellStyle name="Note 2 5 4 12 2 3" xfId="18365"/>
    <cellStyle name="Note 2 5 4 12 3" xfId="18366"/>
    <cellStyle name="Note 2 5 4 12 3 2" xfId="18367"/>
    <cellStyle name="Note 2 5 4 12 3 3" xfId="18368"/>
    <cellStyle name="Note 2 5 4 12 4" xfId="18369"/>
    <cellStyle name="Note 2 5 4 12 4 2" xfId="18370"/>
    <cellStyle name="Note 2 5 4 12 4 3" xfId="18371"/>
    <cellStyle name="Note 2 5 4 12 5" xfId="18372"/>
    <cellStyle name="Note 2 5 4 12 5 2" xfId="18373"/>
    <cellStyle name="Note 2 5 4 12 5 3" xfId="18374"/>
    <cellStyle name="Note 2 5 4 12 6" xfId="18375"/>
    <cellStyle name="Note 2 5 4 12 6 2" xfId="18376"/>
    <cellStyle name="Note 2 5 4 12 6 3" xfId="18377"/>
    <cellStyle name="Note 2 5 4 12 7" xfId="18378"/>
    <cellStyle name="Note 2 5 4 12 8" xfId="18379"/>
    <cellStyle name="Note 2 5 4 13" xfId="18380"/>
    <cellStyle name="Note 2 5 4 13 2" xfId="18381"/>
    <cellStyle name="Note 2 5 4 13 2 2" xfId="18382"/>
    <cellStyle name="Note 2 5 4 13 2 3" xfId="18383"/>
    <cellStyle name="Note 2 5 4 13 3" xfId="18384"/>
    <cellStyle name="Note 2 5 4 13 3 2" xfId="18385"/>
    <cellStyle name="Note 2 5 4 13 3 3" xfId="18386"/>
    <cellStyle name="Note 2 5 4 13 4" xfId="18387"/>
    <cellStyle name="Note 2 5 4 13 4 2" xfId="18388"/>
    <cellStyle name="Note 2 5 4 13 4 3" xfId="18389"/>
    <cellStyle name="Note 2 5 4 13 5" xfId="18390"/>
    <cellStyle name="Note 2 5 4 13 5 2" xfId="18391"/>
    <cellStyle name="Note 2 5 4 13 5 3" xfId="18392"/>
    <cellStyle name="Note 2 5 4 13 6" xfId="18393"/>
    <cellStyle name="Note 2 5 4 13 6 2" xfId="18394"/>
    <cellStyle name="Note 2 5 4 13 6 3" xfId="18395"/>
    <cellStyle name="Note 2 5 4 13 7" xfId="18396"/>
    <cellStyle name="Note 2 5 4 13 8" xfId="18397"/>
    <cellStyle name="Note 2 5 4 14" xfId="18398"/>
    <cellStyle name="Note 2 5 4 14 2" xfId="18399"/>
    <cellStyle name="Note 2 5 4 14 2 2" xfId="18400"/>
    <cellStyle name="Note 2 5 4 14 2 3" xfId="18401"/>
    <cellStyle name="Note 2 5 4 14 3" xfId="18402"/>
    <cellStyle name="Note 2 5 4 14 3 2" xfId="18403"/>
    <cellStyle name="Note 2 5 4 14 3 3" xfId="18404"/>
    <cellStyle name="Note 2 5 4 14 4" xfId="18405"/>
    <cellStyle name="Note 2 5 4 14 4 2" xfId="18406"/>
    <cellStyle name="Note 2 5 4 14 4 3" xfId="18407"/>
    <cellStyle name="Note 2 5 4 14 5" xfId="18408"/>
    <cellStyle name="Note 2 5 4 14 5 2" xfId="18409"/>
    <cellStyle name="Note 2 5 4 14 5 3" xfId="18410"/>
    <cellStyle name="Note 2 5 4 14 6" xfId="18411"/>
    <cellStyle name="Note 2 5 4 14 6 2" xfId="18412"/>
    <cellStyle name="Note 2 5 4 14 6 3" xfId="18413"/>
    <cellStyle name="Note 2 5 4 14 7" xfId="18414"/>
    <cellStyle name="Note 2 5 4 14 8" xfId="18415"/>
    <cellStyle name="Note 2 5 4 15" xfId="18416"/>
    <cellStyle name="Note 2 5 4 15 2" xfId="18417"/>
    <cellStyle name="Note 2 5 4 15 2 2" xfId="18418"/>
    <cellStyle name="Note 2 5 4 15 2 3" xfId="18419"/>
    <cellStyle name="Note 2 5 4 15 3" xfId="18420"/>
    <cellStyle name="Note 2 5 4 15 3 2" xfId="18421"/>
    <cellStyle name="Note 2 5 4 15 3 3" xfId="18422"/>
    <cellStyle name="Note 2 5 4 15 4" xfId="18423"/>
    <cellStyle name="Note 2 5 4 15 4 2" xfId="18424"/>
    <cellStyle name="Note 2 5 4 15 4 3" xfId="18425"/>
    <cellStyle name="Note 2 5 4 15 5" xfId="18426"/>
    <cellStyle name="Note 2 5 4 15 5 2" xfId="18427"/>
    <cellStyle name="Note 2 5 4 15 5 3" xfId="18428"/>
    <cellStyle name="Note 2 5 4 15 6" xfId="18429"/>
    <cellStyle name="Note 2 5 4 15 6 2" xfId="18430"/>
    <cellStyle name="Note 2 5 4 15 6 3" xfId="18431"/>
    <cellStyle name="Note 2 5 4 15 7" xfId="18432"/>
    <cellStyle name="Note 2 5 4 15 8" xfId="18433"/>
    <cellStyle name="Note 2 5 4 16" xfId="18434"/>
    <cellStyle name="Note 2 5 4 2" xfId="18435"/>
    <cellStyle name="Note 2 5 4 2 2" xfId="18436"/>
    <cellStyle name="Note 2 5 4 2 2 2" xfId="18437"/>
    <cellStyle name="Note 2 5 4 2 2 3" xfId="18438"/>
    <cellStyle name="Note 2 5 4 2 3" xfId="18439"/>
    <cellStyle name="Note 2 5 4 2 3 2" xfId="18440"/>
    <cellStyle name="Note 2 5 4 2 3 3" xfId="18441"/>
    <cellStyle name="Note 2 5 4 2 4" xfId="18442"/>
    <cellStyle name="Note 2 5 4 2 4 2" xfId="18443"/>
    <cellStyle name="Note 2 5 4 2 4 3" xfId="18444"/>
    <cellStyle name="Note 2 5 4 2 5" xfId="18445"/>
    <cellStyle name="Note 2 5 4 2 5 2" xfId="18446"/>
    <cellStyle name="Note 2 5 4 2 5 3" xfId="18447"/>
    <cellStyle name="Note 2 5 4 2 6" xfId="18448"/>
    <cellStyle name="Note 2 5 4 2 6 2" xfId="18449"/>
    <cellStyle name="Note 2 5 4 2 6 3" xfId="18450"/>
    <cellStyle name="Note 2 5 4 2 7" xfId="18451"/>
    <cellStyle name="Note 2 5 4 2 8" xfId="18452"/>
    <cellStyle name="Note 2 5 4 2 9" xfId="18453"/>
    <cellStyle name="Note 2 5 4 3" xfId="18454"/>
    <cellStyle name="Note 2 5 4 3 2" xfId="18455"/>
    <cellStyle name="Note 2 5 4 3 2 2" xfId="18456"/>
    <cellStyle name="Note 2 5 4 3 2 3" xfId="18457"/>
    <cellStyle name="Note 2 5 4 3 3" xfId="18458"/>
    <cellStyle name="Note 2 5 4 3 3 2" xfId="18459"/>
    <cellStyle name="Note 2 5 4 3 3 3" xfId="18460"/>
    <cellStyle name="Note 2 5 4 3 4" xfId="18461"/>
    <cellStyle name="Note 2 5 4 3 4 2" xfId="18462"/>
    <cellStyle name="Note 2 5 4 3 4 3" xfId="18463"/>
    <cellStyle name="Note 2 5 4 3 5" xfId="18464"/>
    <cellStyle name="Note 2 5 4 3 5 2" xfId="18465"/>
    <cellStyle name="Note 2 5 4 3 5 3" xfId="18466"/>
    <cellStyle name="Note 2 5 4 3 6" xfId="18467"/>
    <cellStyle name="Note 2 5 4 3 6 2" xfId="18468"/>
    <cellStyle name="Note 2 5 4 3 6 3" xfId="18469"/>
    <cellStyle name="Note 2 5 4 3 7" xfId="18470"/>
    <cellStyle name="Note 2 5 4 3 8" xfId="18471"/>
    <cellStyle name="Note 2 5 4 3 9" xfId="18472"/>
    <cellStyle name="Note 2 5 4 4" xfId="18473"/>
    <cellStyle name="Note 2 5 4 4 2" xfId="18474"/>
    <cellStyle name="Note 2 5 4 4 2 2" xfId="18475"/>
    <cellStyle name="Note 2 5 4 4 2 3" xfId="18476"/>
    <cellStyle name="Note 2 5 4 4 3" xfId="18477"/>
    <cellStyle name="Note 2 5 4 4 3 2" xfId="18478"/>
    <cellStyle name="Note 2 5 4 4 3 3" xfId="18479"/>
    <cellStyle name="Note 2 5 4 4 4" xfId="18480"/>
    <cellStyle name="Note 2 5 4 4 4 2" xfId="18481"/>
    <cellStyle name="Note 2 5 4 4 4 3" xfId="18482"/>
    <cellStyle name="Note 2 5 4 4 5" xfId="18483"/>
    <cellStyle name="Note 2 5 4 4 5 2" xfId="18484"/>
    <cellStyle name="Note 2 5 4 4 5 3" xfId="18485"/>
    <cellStyle name="Note 2 5 4 4 6" xfId="18486"/>
    <cellStyle name="Note 2 5 4 4 6 2" xfId="18487"/>
    <cellStyle name="Note 2 5 4 4 6 3" xfId="18488"/>
    <cellStyle name="Note 2 5 4 4 7" xfId="18489"/>
    <cellStyle name="Note 2 5 4 4 8" xfId="18490"/>
    <cellStyle name="Note 2 5 4 4 9" xfId="18491"/>
    <cellStyle name="Note 2 5 4 5" xfId="18492"/>
    <cellStyle name="Note 2 5 4 5 2" xfId="18493"/>
    <cellStyle name="Note 2 5 4 5 2 2" xfId="18494"/>
    <cellStyle name="Note 2 5 4 5 2 3" xfId="18495"/>
    <cellStyle name="Note 2 5 4 5 3" xfId="18496"/>
    <cellStyle name="Note 2 5 4 5 3 2" xfId="18497"/>
    <cellStyle name="Note 2 5 4 5 3 3" xfId="18498"/>
    <cellStyle name="Note 2 5 4 5 4" xfId="18499"/>
    <cellStyle name="Note 2 5 4 5 4 2" xfId="18500"/>
    <cellStyle name="Note 2 5 4 5 4 3" xfId="18501"/>
    <cellStyle name="Note 2 5 4 5 5" xfId="18502"/>
    <cellStyle name="Note 2 5 4 5 5 2" xfId="18503"/>
    <cellStyle name="Note 2 5 4 5 5 3" xfId="18504"/>
    <cellStyle name="Note 2 5 4 5 6" xfId="18505"/>
    <cellStyle name="Note 2 5 4 5 6 2" xfId="18506"/>
    <cellStyle name="Note 2 5 4 5 6 3" xfId="18507"/>
    <cellStyle name="Note 2 5 4 5 7" xfId="18508"/>
    <cellStyle name="Note 2 5 4 5 8" xfId="18509"/>
    <cellStyle name="Note 2 5 4 5 9" xfId="18510"/>
    <cellStyle name="Note 2 5 4 6" xfId="18511"/>
    <cellStyle name="Note 2 5 4 6 2" xfId="18512"/>
    <cellStyle name="Note 2 5 4 6 2 2" xfId="18513"/>
    <cellStyle name="Note 2 5 4 6 2 3" xfId="18514"/>
    <cellStyle name="Note 2 5 4 6 3" xfId="18515"/>
    <cellStyle name="Note 2 5 4 6 3 2" xfId="18516"/>
    <cellStyle name="Note 2 5 4 6 3 3" xfId="18517"/>
    <cellStyle name="Note 2 5 4 6 4" xfId="18518"/>
    <cellStyle name="Note 2 5 4 6 4 2" xfId="18519"/>
    <cellStyle name="Note 2 5 4 6 4 3" xfId="18520"/>
    <cellStyle name="Note 2 5 4 6 5" xfId="18521"/>
    <cellStyle name="Note 2 5 4 6 5 2" xfId="18522"/>
    <cellStyle name="Note 2 5 4 6 5 3" xfId="18523"/>
    <cellStyle name="Note 2 5 4 6 6" xfId="18524"/>
    <cellStyle name="Note 2 5 4 6 6 2" xfId="18525"/>
    <cellStyle name="Note 2 5 4 6 6 3" xfId="18526"/>
    <cellStyle name="Note 2 5 4 6 7" xfId="18527"/>
    <cellStyle name="Note 2 5 4 6 8" xfId="18528"/>
    <cellStyle name="Note 2 5 4 6 9" xfId="18529"/>
    <cellStyle name="Note 2 5 4 7" xfId="18530"/>
    <cellStyle name="Note 2 5 4 7 2" xfId="18531"/>
    <cellStyle name="Note 2 5 4 7 2 2" xfId="18532"/>
    <cellStyle name="Note 2 5 4 7 2 3" xfId="18533"/>
    <cellStyle name="Note 2 5 4 7 3" xfId="18534"/>
    <cellStyle name="Note 2 5 4 7 3 2" xfId="18535"/>
    <cellStyle name="Note 2 5 4 7 3 3" xfId="18536"/>
    <cellStyle name="Note 2 5 4 7 4" xfId="18537"/>
    <cellStyle name="Note 2 5 4 7 4 2" xfId="18538"/>
    <cellStyle name="Note 2 5 4 7 4 3" xfId="18539"/>
    <cellStyle name="Note 2 5 4 7 5" xfId="18540"/>
    <cellStyle name="Note 2 5 4 7 5 2" xfId="18541"/>
    <cellStyle name="Note 2 5 4 7 5 3" xfId="18542"/>
    <cellStyle name="Note 2 5 4 7 6" xfId="18543"/>
    <cellStyle name="Note 2 5 4 7 6 2" xfId="18544"/>
    <cellStyle name="Note 2 5 4 7 6 3" xfId="18545"/>
    <cellStyle name="Note 2 5 4 7 7" xfId="18546"/>
    <cellStyle name="Note 2 5 4 7 8" xfId="18547"/>
    <cellStyle name="Note 2 5 4 7 9" xfId="18548"/>
    <cellStyle name="Note 2 5 4 8" xfId="18549"/>
    <cellStyle name="Note 2 5 4 8 2" xfId="18550"/>
    <cellStyle name="Note 2 5 4 8 2 2" xfId="18551"/>
    <cellStyle name="Note 2 5 4 8 2 3" xfId="18552"/>
    <cellStyle name="Note 2 5 4 8 3" xfId="18553"/>
    <cellStyle name="Note 2 5 4 8 3 2" xfId="18554"/>
    <cellStyle name="Note 2 5 4 8 3 3" xfId="18555"/>
    <cellStyle name="Note 2 5 4 8 4" xfId="18556"/>
    <cellStyle name="Note 2 5 4 8 4 2" xfId="18557"/>
    <cellStyle name="Note 2 5 4 8 4 3" xfId="18558"/>
    <cellStyle name="Note 2 5 4 8 5" xfId="18559"/>
    <cellStyle name="Note 2 5 4 8 5 2" xfId="18560"/>
    <cellStyle name="Note 2 5 4 8 5 3" xfId="18561"/>
    <cellStyle name="Note 2 5 4 8 6" xfId="18562"/>
    <cellStyle name="Note 2 5 4 8 6 2" xfId="18563"/>
    <cellStyle name="Note 2 5 4 8 6 3" xfId="18564"/>
    <cellStyle name="Note 2 5 4 8 7" xfId="18565"/>
    <cellStyle name="Note 2 5 4 8 8" xfId="18566"/>
    <cellStyle name="Note 2 5 4 8 9" xfId="18567"/>
    <cellStyle name="Note 2 5 4 9" xfId="18568"/>
    <cellStyle name="Note 2 5 4 9 2" xfId="18569"/>
    <cellStyle name="Note 2 5 4 9 2 2" xfId="18570"/>
    <cellStyle name="Note 2 5 4 9 2 3" xfId="18571"/>
    <cellStyle name="Note 2 5 4 9 3" xfId="18572"/>
    <cellStyle name="Note 2 5 4 9 3 2" xfId="18573"/>
    <cellStyle name="Note 2 5 4 9 3 3" xfId="18574"/>
    <cellStyle name="Note 2 5 4 9 4" xfId="18575"/>
    <cellStyle name="Note 2 5 4 9 4 2" xfId="18576"/>
    <cellStyle name="Note 2 5 4 9 4 3" xfId="18577"/>
    <cellStyle name="Note 2 5 4 9 5" xfId="18578"/>
    <cellStyle name="Note 2 5 4 9 5 2" xfId="18579"/>
    <cellStyle name="Note 2 5 4 9 5 3" xfId="18580"/>
    <cellStyle name="Note 2 5 4 9 6" xfId="18581"/>
    <cellStyle name="Note 2 5 4 9 6 2" xfId="18582"/>
    <cellStyle name="Note 2 5 4 9 6 3" xfId="18583"/>
    <cellStyle name="Note 2 5 4 9 7" xfId="18584"/>
    <cellStyle name="Note 2 5 4 9 8" xfId="18585"/>
    <cellStyle name="Note 2 5 5" xfId="18586"/>
    <cellStyle name="Note 2 5 5 10" xfId="18587"/>
    <cellStyle name="Note 2 5 5 11" xfId="18588"/>
    <cellStyle name="Note 2 5 5 2" xfId="18589"/>
    <cellStyle name="Note 2 5 5 2 2" xfId="18590"/>
    <cellStyle name="Note 2 5 5 2 3" xfId="18591"/>
    <cellStyle name="Note 2 5 5 2 4" xfId="18592"/>
    <cellStyle name="Note 2 5 5 3" xfId="18593"/>
    <cellStyle name="Note 2 5 5 3 2" xfId="18594"/>
    <cellStyle name="Note 2 5 5 3 3" xfId="18595"/>
    <cellStyle name="Note 2 5 5 3 4" xfId="18596"/>
    <cellStyle name="Note 2 5 5 4" xfId="18597"/>
    <cellStyle name="Note 2 5 5 4 2" xfId="18598"/>
    <cellStyle name="Note 2 5 5 4 3" xfId="18599"/>
    <cellStyle name="Note 2 5 5 4 4" xfId="18600"/>
    <cellStyle name="Note 2 5 5 5" xfId="18601"/>
    <cellStyle name="Note 2 5 5 5 2" xfId="18602"/>
    <cellStyle name="Note 2 5 5 5 3" xfId="18603"/>
    <cellStyle name="Note 2 5 5 5 4" xfId="18604"/>
    <cellStyle name="Note 2 5 5 6" xfId="18605"/>
    <cellStyle name="Note 2 5 5 6 2" xfId="18606"/>
    <cellStyle name="Note 2 5 5 6 3" xfId="18607"/>
    <cellStyle name="Note 2 5 5 6 4" xfId="18608"/>
    <cellStyle name="Note 2 5 5 7" xfId="18609"/>
    <cellStyle name="Note 2 5 5 8" xfId="18610"/>
    <cellStyle name="Note 2 5 5 9" xfId="18611"/>
    <cellStyle name="Note 2 5 6" xfId="18612"/>
    <cellStyle name="Note 2 5 6 10" xfId="18613"/>
    <cellStyle name="Note 2 5 6 2" xfId="18614"/>
    <cellStyle name="Note 2 5 6 2 2" xfId="18615"/>
    <cellStyle name="Note 2 5 6 2 3" xfId="18616"/>
    <cellStyle name="Note 2 5 6 2 4" xfId="18617"/>
    <cellStyle name="Note 2 5 6 3" xfId="18618"/>
    <cellStyle name="Note 2 5 6 3 2" xfId="18619"/>
    <cellStyle name="Note 2 5 6 3 3" xfId="18620"/>
    <cellStyle name="Note 2 5 6 3 4" xfId="18621"/>
    <cellStyle name="Note 2 5 6 4" xfId="18622"/>
    <cellStyle name="Note 2 5 6 4 2" xfId="18623"/>
    <cellStyle name="Note 2 5 6 4 3" xfId="18624"/>
    <cellStyle name="Note 2 5 6 4 4" xfId="18625"/>
    <cellStyle name="Note 2 5 6 5" xfId="18626"/>
    <cellStyle name="Note 2 5 6 5 2" xfId="18627"/>
    <cellStyle name="Note 2 5 6 5 3" xfId="18628"/>
    <cellStyle name="Note 2 5 6 5 4" xfId="18629"/>
    <cellStyle name="Note 2 5 6 6" xfId="18630"/>
    <cellStyle name="Note 2 5 6 6 2" xfId="18631"/>
    <cellStyle name="Note 2 5 6 6 3" xfId="18632"/>
    <cellStyle name="Note 2 5 6 6 4" xfId="18633"/>
    <cellStyle name="Note 2 5 6 7" xfId="18634"/>
    <cellStyle name="Note 2 5 6 8" xfId="18635"/>
    <cellStyle name="Note 2 5 6 9" xfId="18636"/>
    <cellStyle name="Note 2 5 7" xfId="18637"/>
    <cellStyle name="Note 2 5 7 2" xfId="18638"/>
    <cellStyle name="Note 2 5 7 2 2" xfId="18639"/>
    <cellStyle name="Note 2 5 7 2 3" xfId="18640"/>
    <cellStyle name="Note 2 5 7 3" xfId="18641"/>
    <cellStyle name="Note 2 5 7 3 2" xfId="18642"/>
    <cellStyle name="Note 2 5 7 3 3" xfId="18643"/>
    <cellStyle name="Note 2 5 7 4" xfId="18644"/>
    <cellStyle name="Note 2 5 7 4 2" xfId="18645"/>
    <cellStyle name="Note 2 5 7 4 3" xfId="18646"/>
    <cellStyle name="Note 2 5 7 5" xfId="18647"/>
    <cellStyle name="Note 2 5 7 5 2" xfId="18648"/>
    <cellStyle name="Note 2 5 7 5 3" xfId="18649"/>
    <cellStyle name="Note 2 5 7 6" xfId="18650"/>
    <cellStyle name="Note 2 5 7 6 2" xfId="18651"/>
    <cellStyle name="Note 2 5 7 6 3" xfId="18652"/>
    <cellStyle name="Note 2 5 7 7" xfId="18653"/>
    <cellStyle name="Note 2 5 7 8" xfId="18654"/>
    <cellStyle name="Note 2 5 7 9" xfId="18655"/>
    <cellStyle name="Note 2 5 8" xfId="18656"/>
    <cellStyle name="Note 2 5 8 2" xfId="18657"/>
    <cellStyle name="Note 2 5 8 2 2" xfId="18658"/>
    <cellStyle name="Note 2 5 8 2 3" xfId="18659"/>
    <cellStyle name="Note 2 5 8 3" xfId="18660"/>
    <cellStyle name="Note 2 5 8 3 2" xfId="18661"/>
    <cellStyle name="Note 2 5 8 3 3" xfId="18662"/>
    <cellStyle name="Note 2 5 8 4" xfId="18663"/>
    <cellStyle name="Note 2 5 8 4 2" xfId="18664"/>
    <cellStyle name="Note 2 5 8 4 3" xfId="18665"/>
    <cellStyle name="Note 2 5 8 5" xfId="18666"/>
    <cellStyle name="Note 2 5 8 5 2" xfId="18667"/>
    <cellStyle name="Note 2 5 8 5 3" xfId="18668"/>
    <cellStyle name="Note 2 5 8 6" xfId="18669"/>
    <cellStyle name="Note 2 5 8 6 2" xfId="18670"/>
    <cellStyle name="Note 2 5 8 6 3" xfId="18671"/>
    <cellStyle name="Note 2 5 8 7" xfId="18672"/>
    <cellStyle name="Note 2 5 8 8" xfId="18673"/>
    <cellStyle name="Note 2 5 8 9" xfId="18674"/>
    <cellStyle name="Note 2 5 9" xfId="18675"/>
    <cellStyle name="Note 2 5 9 2" xfId="18676"/>
    <cellStyle name="Note 2 5 9 2 2" xfId="18677"/>
    <cellStyle name="Note 2 5 9 2 3" xfId="18678"/>
    <cellStyle name="Note 2 5 9 3" xfId="18679"/>
    <cellStyle name="Note 2 5 9 3 2" xfId="18680"/>
    <cellStyle name="Note 2 5 9 3 3" xfId="18681"/>
    <cellStyle name="Note 2 5 9 4" xfId="18682"/>
    <cellStyle name="Note 2 5 9 4 2" xfId="18683"/>
    <cellStyle name="Note 2 5 9 4 3" xfId="18684"/>
    <cellStyle name="Note 2 5 9 5" xfId="18685"/>
    <cellStyle name="Note 2 5 9 5 2" xfId="18686"/>
    <cellStyle name="Note 2 5 9 5 3" xfId="18687"/>
    <cellStyle name="Note 2 5 9 6" xfId="18688"/>
    <cellStyle name="Note 2 5 9 6 2" xfId="18689"/>
    <cellStyle name="Note 2 5 9 6 3" xfId="18690"/>
    <cellStyle name="Note 2 5 9 7" xfId="18691"/>
    <cellStyle name="Note 2 5 9 8" xfId="18692"/>
    <cellStyle name="Note 2 5 9 9" xfId="18693"/>
    <cellStyle name="Note 2 6" xfId="18694"/>
    <cellStyle name="Note 2 6 10" xfId="18695"/>
    <cellStyle name="Note 2 6 10 2" xfId="18696"/>
    <cellStyle name="Note 2 6 10 2 2" xfId="18697"/>
    <cellStyle name="Note 2 6 10 2 3" xfId="18698"/>
    <cellStyle name="Note 2 6 10 3" xfId="18699"/>
    <cellStyle name="Note 2 6 10 3 2" xfId="18700"/>
    <cellStyle name="Note 2 6 10 3 3" xfId="18701"/>
    <cellStyle name="Note 2 6 10 4" xfId="18702"/>
    <cellStyle name="Note 2 6 10 4 2" xfId="18703"/>
    <cellStyle name="Note 2 6 10 4 3" xfId="18704"/>
    <cellStyle name="Note 2 6 10 5" xfId="18705"/>
    <cellStyle name="Note 2 6 10 5 2" xfId="18706"/>
    <cellStyle name="Note 2 6 10 5 3" xfId="18707"/>
    <cellStyle name="Note 2 6 10 6" xfId="18708"/>
    <cellStyle name="Note 2 6 10 6 2" xfId="18709"/>
    <cellStyle name="Note 2 6 10 6 3" xfId="18710"/>
    <cellStyle name="Note 2 6 10 7" xfId="18711"/>
    <cellStyle name="Note 2 6 10 8" xfId="18712"/>
    <cellStyle name="Note 2 6 10 9" xfId="18713"/>
    <cellStyle name="Note 2 6 11" xfId="18714"/>
    <cellStyle name="Note 2 6 11 2" xfId="18715"/>
    <cellStyle name="Note 2 6 11 2 2" xfId="18716"/>
    <cellStyle name="Note 2 6 11 2 3" xfId="18717"/>
    <cellStyle name="Note 2 6 11 3" xfId="18718"/>
    <cellStyle name="Note 2 6 11 3 2" xfId="18719"/>
    <cellStyle name="Note 2 6 11 3 3" xfId="18720"/>
    <cellStyle name="Note 2 6 11 4" xfId="18721"/>
    <cellStyle name="Note 2 6 11 4 2" xfId="18722"/>
    <cellStyle name="Note 2 6 11 4 3" xfId="18723"/>
    <cellStyle name="Note 2 6 11 5" xfId="18724"/>
    <cellStyle name="Note 2 6 11 5 2" xfId="18725"/>
    <cellStyle name="Note 2 6 11 5 3" xfId="18726"/>
    <cellStyle name="Note 2 6 11 6" xfId="18727"/>
    <cellStyle name="Note 2 6 11 6 2" xfId="18728"/>
    <cellStyle name="Note 2 6 11 6 3" xfId="18729"/>
    <cellStyle name="Note 2 6 11 7" xfId="18730"/>
    <cellStyle name="Note 2 6 11 8" xfId="18731"/>
    <cellStyle name="Note 2 6 11 9" xfId="18732"/>
    <cellStyle name="Note 2 6 12" xfId="18733"/>
    <cellStyle name="Note 2 6 12 2" xfId="18734"/>
    <cellStyle name="Note 2 6 12 2 2" xfId="18735"/>
    <cellStyle name="Note 2 6 12 2 3" xfId="18736"/>
    <cellStyle name="Note 2 6 12 3" xfId="18737"/>
    <cellStyle name="Note 2 6 12 3 2" xfId="18738"/>
    <cellStyle name="Note 2 6 12 3 3" xfId="18739"/>
    <cellStyle name="Note 2 6 12 4" xfId="18740"/>
    <cellStyle name="Note 2 6 12 4 2" xfId="18741"/>
    <cellStyle name="Note 2 6 12 4 3" xfId="18742"/>
    <cellStyle name="Note 2 6 12 5" xfId="18743"/>
    <cellStyle name="Note 2 6 12 5 2" xfId="18744"/>
    <cellStyle name="Note 2 6 12 5 3" xfId="18745"/>
    <cellStyle name="Note 2 6 12 6" xfId="18746"/>
    <cellStyle name="Note 2 6 12 6 2" xfId="18747"/>
    <cellStyle name="Note 2 6 12 6 3" xfId="18748"/>
    <cellStyle name="Note 2 6 12 7" xfId="18749"/>
    <cellStyle name="Note 2 6 12 8" xfId="18750"/>
    <cellStyle name="Note 2 6 12 9" xfId="18751"/>
    <cellStyle name="Note 2 6 13" xfId="18752"/>
    <cellStyle name="Note 2 6 13 2" xfId="18753"/>
    <cellStyle name="Note 2 6 13 2 2" xfId="18754"/>
    <cellStyle name="Note 2 6 13 2 3" xfId="18755"/>
    <cellStyle name="Note 2 6 13 3" xfId="18756"/>
    <cellStyle name="Note 2 6 13 3 2" xfId="18757"/>
    <cellStyle name="Note 2 6 13 3 3" xfId="18758"/>
    <cellStyle name="Note 2 6 13 4" xfId="18759"/>
    <cellStyle name="Note 2 6 13 4 2" xfId="18760"/>
    <cellStyle name="Note 2 6 13 4 3" xfId="18761"/>
    <cellStyle name="Note 2 6 13 5" xfId="18762"/>
    <cellStyle name="Note 2 6 13 5 2" xfId="18763"/>
    <cellStyle name="Note 2 6 13 5 3" xfId="18764"/>
    <cellStyle name="Note 2 6 13 6" xfId="18765"/>
    <cellStyle name="Note 2 6 13 6 2" xfId="18766"/>
    <cellStyle name="Note 2 6 13 6 3" xfId="18767"/>
    <cellStyle name="Note 2 6 13 7" xfId="18768"/>
    <cellStyle name="Note 2 6 13 8" xfId="18769"/>
    <cellStyle name="Note 2 6 13 9" xfId="18770"/>
    <cellStyle name="Note 2 6 14" xfId="18771"/>
    <cellStyle name="Note 2 6 14 2" xfId="18772"/>
    <cellStyle name="Note 2 6 14 2 2" xfId="18773"/>
    <cellStyle name="Note 2 6 14 2 3" xfId="18774"/>
    <cellStyle name="Note 2 6 14 3" xfId="18775"/>
    <cellStyle name="Note 2 6 14 3 2" xfId="18776"/>
    <cellStyle name="Note 2 6 14 3 3" xfId="18777"/>
    <cellStyle name="Note 2 6 14 4" xfId="18778"/>
    <cellStyle name="Note 2 6 14 4 2" xfId="18779"/>
    <cellStyle name="Note 2 6 14 4 3" xfId="18780"/>
    <cellStyle name="Note 2 6 14 5" xfId="18781"/>
    <cellStyle name="Note 2 6 14 5 2" xfId="18782"/>
    <cellStyle name="Note 2 6 14 5 3" xfId="18783"/>
    <cellStyle name="Note 2 6 14 6" xfId="18784"/>
    <cellStyle name="Note 2 6 14 6 2" xfId="18785"/>
    <cellStyle name="Note 2 6 14 6 3" xfId="18786"/>
    <cellStyle name="Note 2 6 14 7" xfId="18787"/>
    <cellStyle name="Note 2 6 14 8" xfId="18788"/>
    <cellStyle name="Note 2 6 14 9" xfId="18789"/>
    <cellStyle name="Note 2 6 15" xfId="18790"/>
    <cellStyle name="Note 2 6 16" xfId="18791"/>
    <cellStyle name="Note 2 6 17" xfId="18792"/>
    <cellStyle name="Note 2 6 18" xfId="18793"/>
    <cellStyle name="Note 2 6 19" xfId="18794"/>
    <cellStyle name="Note 2 6 2" xfId="18795"/>
    <cellStyle name="Note 2 6 2 10" xfId="18796"/>
    <cellStyle name="Note 2 6 2 10 2" xfId="18797"/>
    <cellStyle name="Note 2 6 2 10 2 2" xfId="18798"/>
    <cellStyle name="Note 2 6 2 10 2 3" xfId="18799"/>
    <cellStyle name="Note 2 6 2 10 3" xfId="18800"/>
    <cellStyle name="Note 2 6 2 10 3 2" xfId="18801"/>
    <cellStyle name="Note 2 6 2 10 3 3" xfId="18802"/>
    <cellStyle name="Note 2 6 2 10 4" xfId="18803"/>
    <cellStyle name="Note 2 6 2 10 4 2" xfId="18804"/>
    <cellStyle name="Note 2 6 2 10 4 3" xfId="18805"/>
    <cellStyle name="Note 2 6 2 10 5" xfId="18806"/>
    <cellStyle name="Note 2 6 2 10 5 2" xfId="18807"/>
    <cellStyle name="Note 2 6 2 10 5 3" xfId="18808"/>
    <cellStyle name="Note 2 6 2 10 6" xfId="18809"/>
    <cellStyle name="Note 2 6 2 10 6 2" xfId="18810"/>
    <cellStyle name="Note 2 6 2 10 6 3" xfId="18811"/>
    <cellStyle name="Note 2 6 2 10 7" xfId="18812"/>
    <cellStyle name="Note 2 6 2 10 8" xfId="18813"/>
    <cellStyle name="Note 2 6 2 10 9" xfId="18814"/>
    <cellStyle name="Note 2 6 2 11" xfId="18815"/>
    <cellStyle name="Note 2 6 2 11 2" xfId="18816"/>
    <cellStyle name="Note 2 6 2 11 2 2" xfId="18817"/>
    <cellStyle name="Note 2 6 2 11 2 3" xfId="18818"/>
    <cellStyle name="Note 2 6 2 11 3" xfId="18819"/>
    <cellStyle name="Note 2 6 2 11 3 2" xfId="18820"/>
    <cellStyle name="Note 2 6 2 11 3 3" xfId="18821"/>
    <cellStyle name="Note 2 6 2 11 4" xfId="18822"/>
    <cellStyle name="Note 2 6 2 11 4 2" xfId="18823"/>
    <cellStyle name="Note 2 6 2 11 4 3" xfId="18824"/>
    <cellStyle name="Note 2 6 2 11 5" xfId="18825"/>
    <cellStyle name="Note 2 6 2 11 5 2" xfId="18826"/>
    <cellStyle name="Note 2 6 2 11 5 3" xfId="18827"/>
    <cellStyle name="Note 2 6 2 11 6" xfId="18828"/>
    <cellStyle name="Note 2 6 2 11 6 2" xfId="18829"/>
    <cellStyle name="Note 2 6 2 11 6 3" xfId="18830"/>
    <cellStyle name="Note 2 6 2 11 7" xfId="18831"/>
    <cellStyle name="Note 2 6 2 11 8" xfId="18832"/>
    <cellStyle name="Note 2 6 2 11 9" xfId="18833"/>
    <cellStyle name="Note 2 6 2 12" xfId="18834"/>
    <cellStyle name="Note 2 6 2 12 2" xfId="18835"/>
    <cellStyle name="Note 2 6 2 12 2 2" xfId="18836"/>
    <cellStyle name="Note 2 6 2 12 2 3" xfId="18837"/>
    <cellStyle name="Note 2 6 2 12 3" xfId="18838"/>
    <cellStyle name="Note 2 6 2 12 3 2" xfId="18839"/>
    <cellStyle name="Note 2 6 2 12 3 3" xfId="18840"/>
    <cellStyle name="Note 2 6 2 12 4" xfId="18841"/>
    <cellStyle name="Note 2 6 2 12 4 2" xfId="18842"/>
    <cellStyle name="Note 2 6 2 12 4 3" xfId="18843"/>
    <cellStyle name="Note 2 6 2 12 5" xfId="18844"/>
    <cellStyle name="Note 2 6 2 12 5 2" xfId="18845"/>
    <cellStyle name="Note 2 6 2 12 5 3" xfId="18846"/>
    <cellStyle name="Note 2 6 2 12 6" xfId="18847"/>
    <cellStyle name="Note 2 6 2 12 6 2" xfId="18848"/>
    <cellStyle name="Note 2 6 2 12 6 3" xfId="18849"/>
    <cellStyle name="Note 2 6 2 12 7" xfId="18850"/>
    <cellStyle name="Note 2 6 2 12 8" xfId="18851"/>
    <cellStyle name="Note 2 6 2 12 9" xfId="18852"/>
    <cellStyle name="Note 2 6 2 13" xfId="18853"/>
    <cellStyle name="Note 2 6 2 13 2" xfId="18854"/>
    <cellStyle name="Note 2 6 2 13 2 2" xfId="18855"/>
    <cellStyle name="Note 2 6 2 13 2 3" xfId="18856"/>
    <cellStyle name="Note 2 6 2 13 3" xfId="18857"/>
    <cellStyle name="Note 2 6 2 13 3 2" xfId="18858"/>
    <cellStyle name="Note 2 6 2 13 3 3" xfId="18859"/>
    <cellStyle name="Note 2 6 2 13 4" xfId="18860"/>
    <cellStyle name="Note 2 6 2 13 4 2" xfId="18861"/>
    <cellStyle name="Note 2 6 2 13 4 3" xfId="18862"/>
    <cellStyle name="Note 2 6 2 13 5" xfId="18863"/>
    <cellStyle name="Note 2 6 2 13 5 2" xfId="18864"/>
    <cellStyle name="Note 2 6 2 13 5 3" xfId="18865"/>
    <cellStyle name="Note 2 6 2 13 6" xfId="18866"/>
    <cellStyle name="Note 2 6 2 13 6 2" xfId="18867"/>
    <cellStyle name="Note 2 6 2 13 6 3" xfId="18868"/>
    <cellStyle name="Note 2 6 2 13 7" xfId="18869"/>
    <cellStyle name="Note 2 6 2 13 8" xfId="18870"/>
    <cellStyle name="Note 2 6 2 13 9" xfId="18871"/>
    <cellStyle name="Note 2 6 2 14" xfId="18872"/>
    <cellStyle name="Note 2 6 2 15" xfId="18873"/>
    <cellStyle name="Note 2 6 2 16" xfId="18874"/>
    <cellStyle name="Note 2 6 2 17" xfId="18875"/>
    <cellStyle name="Note 2 6 2 18" xfId="18876"/>
    <cellStyle name="Note 2 6 2 19" xfId="18877"/>
    <cellStyle name="Note 2 6 2 2" xfId="18878"/>
    <cellStyle name="Note 2 6 2 2 10" xfId="18879"/>
    <cellStyle name="Note 2 6 2 2 10 2" xfId="18880"/>
    <cellStyle name="Note 2 6 2 2 10 2 2" xfId="18881"/>
    <cellStyle name="Note 2 6 2 2 10 2 3" xfId="18882"/>
    <cellStyle name="Note 2 6 2 2 10 3" xfId="18883"/>
    <cellStyle name="Note 2 6 2 2 10 3 2" xfId="18884"/>
    <cellStyle name="Note 2 6 2 2 10 3 3" xfId="18885"/>
    <cellStyle name="Note 2 6 2 2 10 4" xfId="18886"/>
    <cellStyle name="Note 2 6 2 2 10 4 2" xfId="18887"/>
    <cellStyle name="Note 2 6 2 2 10 4 3" xfId="18888"/>
    <cellStyle name="Note 2 6 2 2 10 5" xfId="18889"/>
    <cellStyle name="Note 2 6 2 2 10 5 2" xfId="18890"/>
    <cellStyle name="Note 2 6 2 2 10 5 3" xfId="18891"/>
    <cellStyle name="Note 2 6 2 2 10 6" xfId="18892"/>
    <cellStyle name="Note 2 6 2 2 10 6 2" xfId="18893"/>
    <cellStyle name="Note 2 6 2 2 10 6 3" xfId="18894"/>
    <cellStyle name="Note 2 6 2 2 10 7" xfId="18895"/>
    <cellStyle name="Note 2 6 2 2 10 8" xfId="18896"/>
    <cellStyle name="Note 2 6 2 2 11" xfId="18897"/>
    <cellStyle name="Note 2 6 2 2 11 2" xfId="18898"/>
    <cellStyle name="Note 2 6 2 2 11 2 2" xfId="18899"/>
    <cellStyle name="Note 2 6 2 2 11 2 3" xfId="18900"/>
    <cellStyle name="Note 2 6 2 2 11 3" xfId="18901"/>
    <cellStyle name="Note 2 6 2 2 11 3 2" xfId="18902"/>
    <cellStyle name="Note 2 6 2 2 11 3 3" xfId="18903"/>
    <cellStyle name="Note 2 6 2 2 11 4" xfId="18904"/>
    <cellStyle name="Note 2 6 2 2 11 4 2" xfId="18905"/>
    <cellStyle name="Note 2 6 2 2 11 4 3" xfId="18906"/>
    <cellStyle name="Note 2 6 2 2 11 5" xfId="18907"/>
    <cellStyle name="Note 2 6 2 2 11 5 2" xfId="18908"/>
    <cellStyle name="Note 2 6 2 2 11 5 3" xfId="18909"/>
    <cellStyle name="Note 2 6 2 2 11 6" xfId="18910"/>
    <cellStyle name="Note 2 6 2 2 11 6 2" xfId="18911"/>
    <cellStyle name="Note 2 6 2 2 11 6 3" xfId="18912"/>
    <cellStyle name="Note 2 6 2 2 11 7" xfId="18913"/>
    <cellStyle name="Note 2 6 2 2 11 8" xfId="18914"/>
    <cellStyle name="Note 2 6 2 2 12" xfId="18915"/>
    <cellStyle name="Note 2 6 2 2 12 2" xfId="18916"/>
    <cellStyle name="Note 2 6 2 2 12 2 2" xfId="18917"/>
    <cellStyle name="Note 2 6 2 2 12 2 3" xfId="18918"/>
    <cellStyle name="Note 2 6 2 2 12 3" xfId="18919"/>
    <cellStyle name="Note 2 6 2 2 12 3 2" xfId="18920"/>
    <cellStyle name="Note 2 6 2 2 12 3 3" xfId="18921"/>
    <cellStyle name="Note 2 6 2 2 12 4" xfId="18922"/>
    <cellStyle name="Note 2 6 2 2 12 4 2" xfId="18923"/>
    <cellStyle name="Note 2 6 2 2 12 4 3" xfId="18924"/>
    <cellStyle name="Note 2 6 2 2 12 5" xfId="18925"/>
    <cellStyle name="Note 2 6 2 2 12 5 2" xfId="18926"/>
    <cellStyle name="Note 2 6 2 2 12 5 3" xfId="18927"/>
    <cellStyle name="Note 2 6 2 2 12 6" xfId="18928"/>
    <cellStyle name="Note 2 6 2 2 12 6 2" xfId="18929"/>
    <cellStyle name="Note 2 6 2 2 12 6 3" xfId="18930"/>
    <cellStyle name="Note 2 6 2 2 12 7" xfId="18931"/>
    <cellStyle name="Note 2 6 2 2 12 8" xfId="18932"/>
    <cellStyle name="Note 2 6 2 2 13" xfId="18933"/>
    <cellStyle name="Note 2 6 2 2 13 2" xfId="18934"/>
    <cellStyle name="Note 2 6 2 2 13 2 2" xfId="18935"/>
    <cellStyle name="Note 2 6 2 2 13 2 3" xfId="18936"/>
    <cellStyle name="Note 2 6 2 2 13 3" xfId="18937"/>
    <cellStyle name="Note 2 6 2 2 13 3 2" xfId="18938"/>
    <cellStyle name="Note 2 6 2 2 13 3 3" xfId="18939"/>
    <cellStyle name="Note 2 6 2 2 13 4" xfId="18940"/>
    <cellStyle name="Note 2 6 2 2 13 4 2" xfId="18941"/>
    <cellStyle name="Note 2 6 2 2 13 4 3" xfId="18942"/>
    <cellStyle name="Note 2 6 2 2 13 5" xfId="18943"/>
    <cellStyle name="Note 2 6 2 2 13 5 2" xfId="18944"/>
    <cellStyle name="Note 2 6 2 2 13 5 3" xfId="18945"/>
    <cellStyle name="Note 2 6 2 2 13 6" xfId="18946"/>
    <cellStyle name="Note 2 6 2 2 13 6 2" xfId="18947"/>
    <cellStyle name="Note 2 6 2 2 13 6 3" xfId="18948"/>
    <cellStyle name="Note 2 6 2 2 13 7" xfId="18949"/>
    <cellStyle name="Note 2 6 2 2 13 8" xfId="18950"/>
    <cellStyle name="Note 2 6 2 2 14" xfId="18951"/>
    <cellStyle name="Note 2 6 2 2 14 2" xfId="18952"/>
    <cellStyle name="Note 2 6 2 2 14 2 2" xfId="18953"/>
    <cellStyle name="Note 2 6 2 2 14 2 3" xfId="18954"/>
    <cellStyle name="Note 2 6 2 2 14 3" xfId="18955"/>
    <cellStyle name="Note 2 6 2 2 14 3 2" xfId="18956"/>
    <cellStyle name="Note 2 6 2 2 14 3 3" xfId="18957"/>
    <cellStyle name="Note 2 6 2 2 14 4" xfId="18958"/>
    <cellStyle name="Note 2 6 2 2 14 4 2" xfId="18959"/>
    <cellStyle name="Note 2 6 2 2 14 4 3" xfId="18960"/>
    <cellStyle name="Note 2 6 2 2 14 5" xfId="18961"/>
    <cellStyle name="Note 2 6 2 2 14 5 2" xfId="18962"/>
    <cellStyle name="Note 2 6 2 2 14 5 3" xfId="18963"/>
    <cellStyle name="Note 2 6 2 2 14 6" xfId="18964"/>
    <cellStyle name="Note 2 6 2 2 14 6 2" xfId="18965"/>
    <cellStyle name="Note 2 6 2 2 14 6 3" xfId="18966"/>
    <cellStyle name="Note 2 6 2 2 14 7" xfId="18967"/>
    <cellStyle name="Note 2 6 2 2 14 8" xfId="18968"/>
    <cellStyle name="Note 2 6 2 2 15" xfId="18969"/>
    <cellStyle name="Note 2 6 2 2 15 2" xfId="18970"/>
    <cellStyle name="Note 2 6 2 2 15 2 2" xfId="18971"/>
    <cellStyle name="Note 2 6 2 2 15 2 3" xfId="18972"/>
    <cellStyle name="Note 2 6 2 2 15 3" xfId="18973"/>
    <cellStyle name="Note 2 6 2 2 15 3 2" xfId="18974"/>
    <cellStyle name="Note 2 6 2 2 15 3 3" xfId="18975"/>
    <cellStyle name="Note 2 6 2 2 15 4" xfId="18976"/>
    <cellStyle name="Note 2 6 2 2 15 4 2" xfId="18977"/>
    <cellStyle name="Note 2 6 2 2 15 4 3" xfId="18978"/>
    <cellStyle name="Note 2 6 2 2 15 5" xfId="18979"/>
    <cellStyle name="Note 2 6 2 2 15 5 2" xfId="18980"/>
    <cellStyle name="Note 2 6 2 2 15 5 3" xfId="18981"/>
    <cellStyle name="Note 2 6 2 2 15 6" xfId="18982"/>
    <cellStyle name="Note 2 6 2 2 15 6 2" xfId="18983"/>
    <cellStyle name="Note 2 6 2 2 15 6 3" xfId="18984"/>
    <cellStyle name="Note 2 6 2 2 15 7" xfId="18985"/>
    <cellStyle name="Note 2 6 2 2 15 8" xfId="18986"/>
    <cellStyle name="Note 2 6 2 2 16" xfId="18987"/>
    <cellStyle name="Note 2 6 2 2 2" xfId="18988"/>
    <cellStyle name="Note 2 6 2 2 2 2" xfId="18989"/>
    <cellStyle name="Note 2 6 2 2 2 2 2" xfId="18990"/>
    <cellStyle name="Note 2 6 2 2 2 2 3" xfId="18991"/>
    <cellStyle name="Note 2 6 2 2 2 3" xfId="18992"/>
    <cellStyle name="Note 2 6 2 2 2 3 2" xfId="18993"/>
    <cellStyle name="Note 2 6 2 2 2 3 3" xfId="18994"/>
    <cellStyle name="Note 2 6 2 2 2 4" xfId="18995"/>
    <cellStyle name="Note 2 6 2 2 2 4 2" xfId="18996"/>
    <cellStyle name="Note 2 6 2 2 2 4 3" xfId="18997"/>
    <cellStyle name="Note 2 6 2 2 2 5" xfId="18998"/>
    <cellStyle name="Note 2 6 2 2 2 5 2" xfId="18999"/>
    <cellStyle name="Note 2 6 2 2 2 5 3" xfId="19000"/>
    <cellStyle name="Note 2 6 2 2 2 6" xfId="19001"/>
    <cellStyle name="Note 2 6 2 2 2 6 2" xfId="19002"/>
    <cellStyle name="Note 2 6 2 2 2 6 3" xfId="19003"/>
    <cellStyle name="Note 2 6 2 2 2 7" xfId="19004"/>
    <cellStyle name="Note 2 6 2 2 2 8" xfId="19005"/>
    <cellStyle name="Note 2 6 2 2 2 9" xfId="19006"/>
    <cellStyle name="Note 2 6 2 2 3" xfId="19007"/>
    <cellStyle name="Note 2 6 2 2 3 2" xfId="19008"/>
    <cellStyle name="Note 2 6 2 2 3 2 2" xfId="19009"/>
    <cellStyle name="Note 2 6 2 2 3 2 3" xfId="19010"/>
    <cellStyle name="Note 2 6 2 2 3 3" xfId="19011"/>
    <cellStyle name="Note 2 6 2 2 3 3 2" xfId="19012"/>
    <cellStyle name="Note 2 6 2 2 3 3 3" xfId="19013"/>
    <cellStyle name="Note 2 6 2 2 3 4" xfId="19014"/>
    <cellStyle name="Note 2 6 2 2 3 4 2" xfId="19015"/>
    <cellStyle name="Note 2 6 2 2 3 4 3" xfId="19016"/>
    <cellStyle name="Note 2 6 2 2 3 5" xfId="19017"/>
    <cellStyle name="Note 2 6 2 2 3 5 2" xfId="19018"/>
    <cellStyle name="Note 2 6 2 2 3 5 3" xfId="19019"/>
    <cellStyle name="Note 2 6 2 2 3 6" xfId="19020"/>
    <cellStyle name="Note 2 6 2 2 3 6 2" xfId="19021"/>
    <cellStyle name="Note 2 6 2 2 3 6 3" xfId="19022"/>
    <cellStyle name="Note 2 6 2 2 3 7" xfId="19023"/>
    <cellStyle name="Note 2 6 2 2 3 8" xfId="19024"/>
    <cellStyle name="Note 2 6 2 2 3 9" xfId="19025"/>
    <cellStyle name="Note 2 6 2 2 4" xfId="19026"/>
    <cellStyle name="Note 2 6 2 2 4 2" xfId="19027"/>
    <cellStyle name="Note 2 6 2 2 4 2 2" xfId="19028"/>
    <cellStyle name="Note 2 6 2 2 4 2 3" xfId="19029"/>
    <cellStyle name="Note 2 6 2 2 4 3" xfId="19030"/>
    <cellStyle name="Note 2 6 2 2 4 3 2" xfId="19031"/>
    <cellStyle name="Note 2 6 2 2 4 3 3" xfId="19032"/>
    <cellStyle name="Note 2 6 2 2 4 4" xfId="19033"/>
    <cellStyle name="Note 2 6 2 2 4 4 2" xfId="19034"/>
    <cellStyle name="Note 2 6 2 2 4 4 3" xfId="19035"/>
    <cellStyle name="Note 2 6 2 2 4 5" xfId="19036"/>
    <cellStyle name="Note 2 6 2 2 4 5 2" xfId="19037"/>
    <cellStyle name="Note 2 6 2 2 4 5 3" xfId="19038"/>
    <cellStyle name="Note 2 6 2 2 4 6" xfId="19039"/>
    <cellStyle name="Note 2 6 2 2 4 6 2" xfId="19040"/>
    <cellStyle name="Note 2 6 2 2 4 6 3" xfId="19041"/>
    <cellStyle name="Note 2 6 2 2 4 7" xfId="19042"/>
    <cellStyle name="Note 2 6 2 2 4 8" xfId="19043"/>
    <cellStyle name="Note 2 6 2 2 4 9" xfId="19044"/>
    <cellStyle name="Note 2 6 2 2 5" xfId="19045"/>
    <cellStyle name="Note 2 6 2 2 5 2" xfId="19046"/>
    <cellStyle name="Note 2 6 2 2 5 2 2" xfId="19047"/>
    <cellStyle name="Note 2 6 2 2 5 2 3" xfId="19048"/>
    <cellStyle name="Note 2 6 2 2 5 3" xfId="19049"/>
    <cellStyle name="Note 2 6 2 2 5 3 2" xfId="19050"/>
    <cellStyle name="Note 2 6 2 2 5 3 3" xfId="19051"/>
    <cellStyle name="Note 2 6 2 2 5 4" xfId="19052"/>
    <cellStyle name="Note 2 6 2 2 5 4 2" xfId="19053"/>
    <cellStyle name="Note 2 6 2 2 5 4 3" xfId="19054"/>
    <cellStyle name="Note 2 6 2 2 5 5" xfId="19055"/>
    <cellStyle name="Note 2 6 2 2 5 5 2" xfId="19056"/>
    <cellStyle name="Note 2 6 2 2 5 5 3" xfId="19057"/>
    <cellStyle name="Note 2 6 2 2 5 6" xfId="19058"/>
    <cellStyle name="Note 2 6 2 2 5 6 2" xfId="19059"/>
    <cellStyle name="Note 2 6 2 2 5 6 3" xfId="19060"/>
    <cellStyle name="Note 2 6 2 2 5 7" xfId="19061"/>
    <cellStyle name="Note 2 6 2 2 5 8" xfId="19062"/>
    <cellStyle name="Note 2 6 2 2 5 9" xfId="19063"/>
    <cellStyle name="Note 2 6 2 2 6" xfId="19064"/>
    <cellStyle name="Note 2 6 2 2 6 2" xfId="19065"/>
    <cellStyle name="Note 2 6 2 2 6 2 2" xfId="19066"/>
    <cellStyle name="Note 2 6 2 2 6 2 3" xfId="19067"/>
    <cellStyle name="Note 2 6 2 2 6 3" xfId="19068"/>
    <cellStyle name="Note 2 6 2 2 6 3 2" xfId="19069"/>
    <cellStyle name="Note 2 6 2 2 6 3 3" xfId="19070"/>
    <cellStyle name="Note 2 6 2 2 6 4" xfId="19071"/>
    <cellStyle name="Note 2 6 2 2 6 4 2" xfId="19072"/>
    <cellStyle name="Note 2 6 2 2 6 4 3" xfId="19073"/>
    <cellStyle name="Note 2 6 2 2 6 5" xfId="19074"/>
    <cellStyle name="Note 2 6 2 2 6 5 2" xfId="19075"/>
    <cellStyle name="Note 2 6 2 2 6 5 3" xfId="19076"/>
    <cellStyle name="Note 2 6 2 2 6 6" xfId="19077"/>
    <cellStyle name="Note 2 6 2 2 6 6 2" xfId="19078"/>
    <cellStyle name="Note 2 6 2 2 6 6 3" xfId="19079"/>
    <cellStyle name="Note 2 6 2 2 6 7" xfId="19080"/>
    <cellStyle name="Note 2 6 2 2 6 8" xfId="19081"/>
    <cellStyle name="Note 2 6 2 2 6 9" xfId="19082"/>
    <cellStyle name="Note 2 6 2 2 7" xfId="19083"/>
    <cellStyle name="Note 2 6 2 2 7 2" xfId="19084"/>
    <cellStyle name="Note 2 6 2 2 7 2 2" xfId="19085"/>
    <cellStyle name="Note 2 6 2 2 7 2 3" xfId="19086"/>
    <cellStyle name="Note 2 6 2 2 7 3" xfId="19087"/>
    <cellStyle name="Note 2 6 2 2 7 3 2" xfId="19088"/>
    <cellStyle name="Note 2 6 2 2 7 3 3" xfId="19089"/>
    <cellStyle name="Note 2 6 2 2 7 4" xfId="19090"/>
    <cellStyle name="Note 2 6 2 2 7 4 2" xfId="19091"/>
    <cellStyle name="Note 2 6 2 2 7 4 3" xfId="19092"/>
    <cellStyle name="Note 2 6 2 2 7 5" xfId="19093"/>
    <cellStyle name="Note 2 6 2 2 7 5 2" xfId="19094"/>
    <cellStyle name="Note 2 6 2 2 7 5 3" xfId="19095"/>
    <cellStyle name="Note 2 6 2 2 7 6" xfId="19096"/>
    <cellStyle name="Note 2 6 2 2 7 6 2" xfId="19097"/>
    <cellStyle name="Note 2 6 2 2 7 6 3" xfId="19098"/>
    <cellStyle name="Note 2 6 2 2 7 7" xfId="19099"/>
    <cellStyle name="Note 2 6 2 2 7 8" xfId="19100"/>
    <cellStyle name="Note 2 6 2 2 7 9" xfId="19101"/>
    <cellStyle name="Note 2 6 2 2 8" xfId="19102"/>
    <cellStyle name="Note 2 6 2 2 8 2" xfId="19103"/>
    <cellStyle name="Note 2 6 2 2 8 2 2" xfId="19104"/>
    <cellStyle name="Note 2 6 2 2 8 2 3" xfId="19105"/>
    <cellStyle name="Note 2 6 2 2 8 3" xfId="19106"/>
    <cellStyle name="Note 2 6 2 2 8 3 2" xfId="19107"/>
    <cellStyle name="Note 2 6 2 2 8 3 3" xfId="19108"/>
    <cellStyle name="Note 2 6 2 2 8 4" xfId="19109"/>
    <cellStyle name="Note 2 6 2 2 8 4 2" xfId="19110"/>
    <cellStyle name="Note 2 6 2 2 8 4 3" xfId="19111"/>
    <cellStyle name="Note 2 6 2 2 8 5" xfId="19112"/>
    <cellStyle name="Note 2 6 2 2 8 5 2" xfId="19113"/>
    <cellStyle name="Note 2 6 2 2 8 5 3" xfId="19114"/>
    <cellStyle name="Note 2 6 2 2 8 6" xfId="19115"/>
    <cellStyle name="Note 2 6 2 2 8 6 2" xfId="19116"/>
    <cellStyle name="Note 2 6 2 2 8 6 3" xfId="19117"/>
    <cellStyle name="Note 2 6 2 2 8 7" xfId="19118"/>
    <cellStyle name="Note 2 6 2 2 8 8" xfId="19119"/>
    <cellStyle name="Note 2 6 2 2 8 9" xfId="19120"/>
    <cellStyle name="Note 2 6 2 2 9" xfId="19121"/>
    <cellStyle name="Note 2 6 2 2 9 2" xfId="19122"/>
    <cellStyle name="Note 2 6 2 2 9 2 2" xfId="19123"/>
    <cellStyle name="Note 2 6 2 2 9 2 3" xfId="19124"/>
    <cellStyle name="Note 2 6 2 2 9 3" xfId="19125"/>
    <cellStyle name="Note 2 6 2 2 9 3 2" xfId="19126"/>
    <cellStyle name="Note 2 6 2 2 9 3 3" xfId="19127"/>
    <cellStyle name="Note 2 6 2 2 9 4" xfId="19128"/>
    <cellStyle name="Note 2 6 2 2 9 4 2" xfId="19129"/>
    <cellStyle name="Note 2 6 2 2 9 4 3" xfId="19130"/>
    <cellStyle name="Note 2 6 2 2 9 5" xfId="19131"/>
    <cellStyle name="Note 2 6 2 2 9 5 2" xfId="19132"/>
    <cellStyle name="Note 2 6 2 2 9 5 3" xfId="19133"/>
    <cellStyle name="Note 2 6 2 2 9 6" xfId="19134"/>
    <cellStyle name="Note 2 6 2 2 9 6 2" xfId="19135"/>
    <cellStyle name="Note 2 6 2 2 9 6 3" xfId="19136"/>
    <cellStyle name="Note 2 6 2 2 9 7" xfId="19137"/>
    <cellStyle name="Note 2 6 2 2 9 8" xfId="19138"/>
    <cellStyle name="Note 2 6 2 3" xfId="19139"/>
    <cellStyle name="Note 2 6 2 3 10" xfId="19140"/>
    <cellStyle name="Note 2 6 2 3 10 2" xfId="19141"/>
    <cellStyle name="Note 2 6 2 3 10 2 2" xfId="19142"/>
    <cellStyle name="Note 2 6 2 3 10 2 3" xfId="19143"/>
    <cellStyle name="Note 2 6 2 3 10 3" xfId="19144"/>
    <cellStyle name="Note 2 6 2 3 10 3 2" xfId="19145"/>
    <cellStyle name="Note 2 6 2 3 10 3 3" xfId="19146"/>
    <cellStyle name="Note 2 6 2 3 10 4" xfId="19147"/>
    <cellStyle name="Note 2 6 2 3 10 4 2" xfId="19148"/>
    <cellStyle name="Note 2 6 2 3 10 4 3" xfId="19149"/>
    <cellStyle name="Note 2 6 2 3 10 5" xfId="19150"/>
    <cellStyle name="Note 2 6 2 3 10 5 2" xfId="19151"/>
    <cellStyle name="Note 2 6 2 3 10 5 3" xfId="19152"/>
    <cellStyle name="Note 2 6 2 3 10 6" xfId="19153"/>
    <cellStyle name="Note 2 6 2 3 10 6 2" xfId="19154"/>
    <cellStyle name="Note 2 6 2 3 10 6 3" xfId="19155"/>
    <cellStyle name="Note 2 6 2 3 10 7" xfId="19156"/>
    <cellStyle name="Note 2 6 2 3 10 8" xfId="19157"/>
    <cellStyle name="Note 2 6 2 3 11" xfId="19158"/>
    <cellStyle name="Note 2 6 2 3 11 2" xfId="19159"/>
    <cellStyle name="Note 2 6 2 3 11 2 2" xfId="19160"/>
    <cellStyle name="Note 2 6 2 3 11 2 3" xfId="19161"/>
    <cellStyle name="Note 2 6 2 3 11 3" xfId="19162"/>
    <cellStyle name="Note 2 6 2 3 11 3 2" xfId="19163"/>
    <cellStyle name="Note 2 6 2 3 11 3 3" xfId="19164"/>
    <cellStyle name="Note 2 6 2 3 11 4" xfId="19165"/>
    <cellStyle name="Note 2 6 2 3 11 4 2" xfId="19166"/>
    <cellStyle name="Note 2 6 2 3 11 4 3" xfId="19167"/>
    <cellStyle name="Note 2 6 2 3 11 5" xfId="19168"/>
    <cellStyle name="Note 2 6 2 3 11 5 2" xfId="19169"/>
    <cellStyle name="Note 2 6 2 3 11 5 3" xfId="19170"/>
    <cellStyle name="Note 2 6 2 3 11 6" xfId="19171"/>
    <cellStyle name="Note 2 6 2 3 11 6 2" xfId="19172"/>
    <cellStyle name="Note 2 6 2 3 11 6 3" xfId="19173"/>
    <cellStyle name="Note 2 6 2 3 11 7" xfId="19174"/>
    <cellStyle name="Note 2 6 2 3 11 8" xfId="19175"/>
    <cellStyle name="Note 2 6 2 3 12" xfId="19176"/>
    <cellStyle name="Note 2 6 2 3 12 2" xfId="19177"/>
    <cellStyle name="Note 2 6 2 3 12 2 2" xfId="19178"/>
    <cellStyle name="Note 2 6 2 3 12 2 3" xfId="19179"/>
    <cellStyle name="Note 2 6 2 3 12 3" xfId="19180"/>
    <cellStyle name="Note 2 6 2 3 12 3 2" xfId="19181"/>
    <cellStyle name="Note 2 6 2 3 12 3 3" xfId="19182"/>
    <cellStyle name="Note 2 6 2 3 12 4" xfId="19183"/>
    <cellStyle name="Note 2 6 2 3 12 4 2" xfId="19184"/>
    <cellStyle name="Note 2 6 2 3 12 4 3" xfId="19185"/>
    <cellStyle name="Note 2 6 2 3 12 5" xfId="19186"/>
    <cellStyle name="Note 2 6 2 3 12 5 2" xfId="19187"/>
    <cellStyle name="Note 2 6 2 3 12 5 3" xfId="19188"/>
    <cellStyle name="Note 2 6 2 3 12 6" xfId="19189"/>
    <cellStyle name="Note 2 6 2 3 12 6 2" xfId="19190"/>
    <cellStyle name="Note 2 6 2 3 12 6 3" xfId="19191"/>
    <cellStyle name="Note 2 6 2 3 12 7" xfId="19192"/>
    <cellStyle name="Note 2 6 2 3 12 8" xfId="19193"/>
    <cellStyle name="Note 2 6 2 3 13" xfId="19194"/>
    <cellStyle name="Note 2 6 2 3 13 2" xfId="19195"/>
    <cellStyle name="Note 2 6 2 3 13 2 2" xfId="19196"/>
    <cellStyle name="Note 2 6 2 3 13 2 3" xfId="19197"/>
    <cellStyle name="Note 2 6 2 3 13 3" xfId="19198"/>
    <cellStyle name="Note 2 6 2 3 13 3 2" xfId="19199"/>
    <cellStyle name="Note 2 6 2 3 13 3 3" xfId="19200"/>
    <cellStyle name="Note 2 6 2 3 13 4" xfId="19201"/>
    <cellStyle name="Note 2 6 2 3 13 4 2" xfId="19202"/>
    <cellStyle name="Note 2 6 2 3 13 4 3" xfId="19203"/>
    <cellStyle name="Note 2 6 2 3 13 5" xfId="19204"/>
    <cellStyle name="Note 2 6 2 3 13 5 2" xfId="19205"/>
    <cellStyle name="Note 2 6 2 3 13 5 3" xfId="19206"/>
    <cellStyle name="Note 2 6 2 3 13 6" xfId="19207"/>
    <cellStyle name="Note 2 6 2 3 13 6 2" xfId="19208"/>
    <cellStyle name="Note 2 6 2 3 13 6 3" xfId="19209"/>
    <cellStyle name="Note 2 6 2 3 13 7" xfId="19210"/>
    <cellStyle name="Note 2 6 2 3 13 8" xfId="19211"/>
    <cellStyle name="Note 2 6 2 3 14" xfId="19212"/>
    <cellStyle name="Note 2 6 2 3 14 2" xfId="19213"/>
    <cellStyle name="Note 2 6 2 3 14 2 2" xfId="19214"/>
    <cellStyle name="Note 2 6 2 3 14 2 3" xfId="19215"/>
    <cellStyle name="Note 2 6 2 3 14 3" xfId="19216"/>
    <cellStyle name="Note 2 6 2 3 14 3 2" xfId="19217"/>
    <cellStyle name="Note 2 6 2 3 14 3 3" xfId="19218"/>
    <cellStyle name="Note 2 6 2 3 14 4" xfId="19219"/>
    <cellStyle name="Note 2 6 2 3 14 4 2" xfId="19220"/>
    <cellStyle name="Note 2 6 2 3 14 4 3" xfId="19221"/>
    <cellStyle name="Note 2 6 2 3 14 5" xfId="19222"/>
    <cellStyle name="Note 2 6 2 3 14 5 2" xfId="19223"/>
    <cellStyle name="Note 2 6 2 3 14 5 3" xfId="19224"/>
    <cellStyle name="Note 2 6 2 3 14 6" xfId="19225"/>
    <cellStyle name="Note 2 6 2 3 14 6 2" xfId="19226"/>
    <cellStyle name="Note 2 6 2 3 14 6 3" xfId="19227"/>
    <cellStyle name="Note 2 6 2 3 14 7" xfId="19228"/>
    <cellStyle name="Note 2 6 2 3 14 8" xfId="19229"/>
    <cellStyle name="Note 2 6 2 3 15" xfId="19230"/>
    <cellStyle name="Note 2 6 2 3 15 2" xfId="19231"/>
    <cellStyle name="Note 2 6 2 3 15 2 2" xfId="19232"/>
    <cellStyle name="Note 2 6 2 3 15 2 3" xfId="19233"/>
    <cellStyle name="Note 2 6 2 3 15 3" xfId="19234"/>
    <cellStyle name="Note 2 6 2 3 15 3 2" xfId="19235"/>
    <cellStyle name="Note 2 6 2 3 15 3 3" xfId="19236"/>
    <cellStyle name="Note 2 6 2 3 15 4" xfId="19237"/>
    <cellStyle name="Note 2 6 2 3 15 4 2" xfId="19238"/>
    <cellStyle name="Note 2 6 2 3 15 4 3" xfId="19239"/>
    <cellStyle name="Note 2 6 2 3 15 5" xfId="19240"/>
    <cellStyle name="Note 2 6 2 3 15 5 2" xfId="19241"/>
    <cellStyle name="Note 2 6 2 3 15 5 3" xfId="19242"/>
    <cellStyle name="Note 2 6 2 3 15 6" xfId="19243"/>
    <cellStyle name="Note 2 6 2 3 15 6 2" xfId="19244"/>
    <cellStyle name="Note 2 6 2 3 15 6 3" xfId="19245"/>
    <cellStyle name="Note 2 6 2 3 15 7" xfId="19246"/>
    <cellStyle name="Note 2 6 2 3 15 8" xfId="19247"/>
    <cellStyle name="Note 2 6 2 3 16" xfId="19248"/>
    <cellStyle name="Note 2 6 2 3 2" xfId="19249"/>
    <cellStyle name="Note 2 6 2 3 2 2" xfId="19250"/>
    <cellStyle name="Note 2 6 2 3 2 2 2" xfId="19251"/>
    <cellStyle name="Note 2 6 2 3 2 2 3" xfId="19252"/>
    <cellStyle name="Note 2 6 2 3 2 3" xfId="19253"/>
    <cellStyle name="Note 2 6 2 3 2 3 2" xfId="19254"/>
    <cellStyle name="Note 2 6 2 3 2 3 3" xfId="19255"/>
    <cellStyle name="Note 2 6 2 3 2 4" xfId="19256"/>
    <cellStyle name="Note 2 6 2 3 2 4 2" xfId="19257"/>
    <cellStyle name="Note 2 6 2 3 2 4 3" xfId="19258"/>
    <cellStyle name="Note 2 6 2 3 2 5" xfId="19259"/>
    <cellStyle name="Note 2 6 2 3 2 5 2" xfId="19260"/>
    <cellStyle name="Note 2 6 2 3 2 5 3" xfId="19261"/>
    <cellStyle name="Note 2 6 2 3 2 6" xfId="19262"/>
    <cellStyle name="Note 2 6 2 3 2 6 2" xfId="19263"/>
    <cellStyle name="Note 2 6 2 3 2 6 3" xfId="19264"/>
    <cellStyle name="Note 2 6 2 3 2 7" xfId="19265"/>
    <cellStyle name="Note 2 6 2 3 2 8" xfId="19266"/>
    <cellStyle name="Note 2 6 2 3 2 9" xfId="19267"/>
    <cellStyle name="Note 2 6 2 3 3" xfId="19268"/>
    <cellStyle name="Note 2 6 2 3 3 2" xfId="19269"/>
    <cellStyle name="Note 2 6 2 3 3 2 2" xfId="19270"/>
    <cellStyle name="Note 2 6 2 3 3 2 3" xfId="19271"/>
    <cellStyle name="Note 2 6 2 3 3 3" xfId="19272"/>
    <cellStyle name="Note 2 6 2 3 3 3 2" xfId="19273"/>
    <cellStyle name="Note 2 6 2 3 3 3 3" xfId="19274"/>
    <cellStyle name="Note 2 6 2 3 3 4" xfId="19275"/>
    <cellStyle name="Note 2 6 2 3 3 4 2" xfId="19276"/>
    <cellStyle name="Note 2 6 2 3 3 4 3" xfId="19277"/>
    <cellStyle name="Note 2 6 2 3 3 5" xfId="19278"/>
    <cellStyle name="Note 2 6 2 3 3 5 2" xfId="19279"/>
    <cellStyle name="Note 2 6 2 3 3 5 3" xfId="19280"/>
    <cellStyle name="Note 2 6 2 3 3 6" xfId="19281"/>
    <cellStyle name="Note 2 6 2 3 3 6 2" xfId="19282"/>
    <cellStyle name="Note 2 6 2 3 3 6 3" xfId="19283"/>
    <cellStyle name="Note 2 6 2 3 3 7" xfId="19284"/>
    <cellStyle name="Note 2 6 2 3 3 8" xfId="19285"/>
    <cellStyle name="Note 2 6 2 3 3 9" xfId="19286"/>
    <cellStyle name="Note 2 6 2 3 4" xfId="19287"/>
    <cellStyle name="Note 2 6 2 3 4 2" xfId="19288"/>
    <cellStyle name="Note 2 6 2 3 4 2 2" xfId="19289"/>
    <cellStyle name="Note 2 6 2 3 4 2 3" xfId="19290"/>
    <cellStyle name="Note 2 6 2 3 4 3" xfId="19291"/>
    <cellStyle name="Note 2 6 2 3 4 3 2" xfId="19292"/>
    <cellStyle name="Note 2 6 2 3 4 3 3" xfId="19293"/>
    <cellStyle name="Note 2 6 2 3 4 4" xfId="19294"/>
    <cellStyle name="Note 2 6 2 3 4 4 2" xfId="19295"/>
    <cellStyle name="Note 2 6 2 3 4 4 3" xfId="19296"/>
    <cellStyle name="Note 2 6 2 3 4 5" xfId="19297"/>
    <cellStyle name="Note 2 6 2 3 4 5 2" xfId="19298"/>
    <cellStyle name="Note 2 6 2 3 4 5 3" xfId="19299"/>
    <cellStyle name="Note 2 6 2 3 4 6" xfId="19300"/>
    <cellStyle name="Note 2 6 2 3 4 6 2" xfId="19301"/>
    <cellStyle name="Note 2 6 2 3 4 6 3" xfId="19302"/>
    <cellStyle name="Note 2 6 2 3 4 7" xfId="19303"/>
    <cellStyle name="Note 2 6 2 3 4 8" xfId="19304"/>
    <cellStyle name="Note 2 6 2 3 4 9" xfId="19305"/>
    <cellStyle name="Note 2 6 2 3 5" xfId="19306"/>
    <cellStyle name="Note 2 6 2 3 5 2" xfId="19307"/>
    <cellStyle name="Note 2 6 2 3 5 2 2" xfId="19308"/>
    <cellStyle name="Note 2 6 2 3 5 2 3" xfId="19309"/>
    <cellStyle name="Note 2 6 2 3 5 3" xfId="19310"/>
    <cellStyle name="Note 2 6 2 3 5 3 2" xfId="19311"/>
    <cellStyle name="Note 2 6 2 3 5 3 3" xfId="19312"/>
    <cellStyle name="Note 2 6 2 3 5 4" xfId="19313"/>
    <cellStyle name="Note 2 6 2 3 5 4 2" xfId="19314"/>
    <cellStyle name="Note 2 6 2 3 5 4 3" xfId="19315"/>
    <cellStyle name="Note 2 6 2 3 5 5" xfId="19316"/>
    <cellStyle name="Note 2 6 2 3 5 5 2" xfId="19317"/>
    <cellStyle name="Note 2 6 2 3 5 5 3" xfId="19318"/>
    <cellStyle name="Note 2 6 2 3 5 6" xfId="19319"/>
    <cellStyle name="Note 2 6 2 3 5 6 2" xfId="19320"/>
    <cellStyle name="Note 2 6 2 3 5 6 3" xfId="19321"/>
    <cellStyle name="Note 2 6 2 3 5 7" xfId="19322"/>
    <cellStyle name="Note 2 6 2 3 5 8" xfId="19323"/>
    <cellStyle name="Note 2 6 2 3 5 9" xfId="19324"/>
    <cellStyle name="Note 2 6 2 3 6" xfId="19325"/>
    <cellStyle name="Note 2 6 2 3 6 2" xfId="19326"/>
    <cellStyle name="Note 2 6 2 3 6 2 2" xfId="19327"/>
    <cellStyle name="Note 2 6 2 3 6 2 3" xfId="19328"/>
    <cellStyle name="Note 2 6 2 3 6 3" xfId="19329"/>
    <cellStyle name="Note 2 6 2 3 6 3 2" xfId="19330"/>
    <cellStyle name="Note 2 6 2 3 6 3 3" xfId="19331"/>
    <cellStyle name="Note 2 6 2 3 6 4" xfId="19332"/>
    <cellStyle name="Note 2 6 2 3 6 4 2" xfId="19333"/>
    <cellStyle name="Note 2 6 2 3 6 4 3" xfId="19334"/>
    <cellStyle name="Note 2 6 2 3 6 5" xfId="19335"/>
    <cellStyle name="Note 2 6 2 3 6 5 2" xfId="19336"/>
    <cellStyle name="Note 2 6 2 3 6 5 3" xfId="19337"/>
    <cellStyle name="Note 2 6 2 3 6 6" xfId="19338"/>
    <cellStyle name="Note 2 6 2 3 6 6 2" xfId="19339"/>
    <cellStyle name="Note 2 6 2 3 6 6 3" xfId="19340"/>
    <cellStyle name="Note 2 6 2 3 6 7" xfId="19341"/>
    <cellStyle name="Note 2 6 2 3 6 8" xfId="19342"/>
    <cellStyle name="Note 2 6 2 3 6 9" xfId="19343"/>
    <cellStyle name="Note 2 6 2 3 7" xfId="19344"/>
    <cellStyle name="Note 2 6 2 3 7 2" xfId="19345"/>
    <cellStyle name="Note 2 6 2 3 7 2 2" xfId="19346"/>
    <cellStyle name="Note 2 6 2 3 7 2 3" xfId="19347"/>
    <cellStyle name="Note 2 6 2 3 7 3" xfId="19348"/>
    <cellStyle name="Note 2 6 2 3 7 3 2" xfId="19349"/>
    <cellStyle name="Note 2 6 2 3 7 3 3" xfId="19350"/>
    <cellStyle name="Note 2 6 2 3 7 4" xfId="19351"/>
    <cellStyle name="Note 2 6 2 3 7 4 2" xfId="19352"/>
    <cellStyle name="Note 2 6 2 3 7 4 3" xfId="19353"/>
    <cellStyle name="Note 2 6 2 3 7 5" xfId="19354"/>
    <cellStyle name="Note 2 6 2 3 7 5 2" xfId="19355"/>
    <cellStyle name="Note 2 6 2 3 7 5 3" xfId="19356"/>
    <cellStyle name="Note 2 6 2 3 7 6" xfId="19357"/>
    <cellStyle name="Note 2 6 2 3 7 6 2" xfId="19358"/>
    <cellStyle name="Note 2 6 2 3 7 6 3" xfId="19359"/>
    <cellStyle name="Note 2 6 2 3 7 7" xfId="19360"/>
    <cellStyle name="Note 2 6 2 3 7 8" xfId="19361"/>
    <cellStyle name="Note 2 6 2 3 7 9" xfId="19362"/>
    <cellStyle name="Note 2 6 2 3 8" xfId="19363"/>
    <cellStyle name="Note 2 6 2 3 8 2" xfId="19364"/>
    <cellStyle name="Note 2 6 2 3 8 2 2" xfId="19365"/>
    <cellStyle name="Note 2 6 2 3 8 2 3" xfId="19366"/>
    <cellStyle name="Note 2 6 2 3 8 3" xfId="19367"/>
    <cellStyle name="Note 2 6 2 3 8 3 2" xfId="19368"/>
    <cellStyle name="Note 2 6 2 3 8 3 3" xfId="19369"/>
    <cellStyle name="Note 2 6 2 3 8 4" xfId="19370"/>
    <cellStyle name="Note 2 6 2 3 8 4 2" xfId="19371"/>
    <cellStyle name="Note 2 6 2 3 8 4 3" xfId="19372"/>
    <cellStyle name="Note 2 6 2 3 8 5" xfId="19373"/>
    <cellStyle name="Note 2 6 2 3 8 5 2" xfId="19374"/>
    <cellStyle name="Note 2 6 2 3 8 5 3" xfId="19375"/>
    <cellStyle name="Note 2 6 2 3 8 6" xfId="19376"/>
    <cellStyle name="Note 2 6 2 3 8 6 2" xfId="19377"/>
    <cellStyle name="Note 2 6 2 3 8 6 3" xfId="19378"/>
    <cellStyle name="Note 2 6 2 3 8 7" xfId="19379"/>
    <cellStyle name="Note 2 6 2 3 8 8" xfId="19380"/>
    <cellStyle name="Note 2 6 2 3 8 9" xfId="19381"/>
    <cellStyle name="Note 2 6 2 3 9" xfId="19382"/>
    <cellStyle name="Note 2 6 2 3 9 2" xfId="19383"/>
    <cellStyle name="Note 2 6 2 3 9 2 2" xfId="19384"/>
    <cellStyle name="Note 2 6 2 3 9 2 3" xfId="19385"/>
    <cellStyle name="Note 2 6 2 3 9 3" xfId="19386"/>
    <cellStyle name="Note 2 6 2 3 9 3 2" xfId="19387"/>
    <cellStyle name="Note 2 6 2 3 9 3 3" xfId="19388"/>
    <cellStyle name="Note 2 6 2 3 9 4" xfId="19389"/>
    <cellStyle name="Note 2 6 2 3 9 4 2" xfId="19390"/>
    <cellStyle name="Note 2 6 2 3 9 4 3" xfId="19391"/>
    <cellStyle name="Note 2 6 2 3 9 5" xfId="19392"/>
    <cellStyle name="Note 2 6 2 3 9 5 2" xfId="19393"/>
    <cellStyle name="Note 2 6 2 3 9 5 3" xfId="19394"/>
    <cellStyle name="Note 2 6 2 3 9 6" xfId="19395"/>
    <cellStyle name="Note 2 6 2 3 9 6 2" xfId="19396"/>
    <cellStyle name="Note 2 6 2 3 9 6 3" xfId="19397"/>
    <cellStyle name="Note 2 6 2 3 9 7" xfId="19398"/>
    <cellStyle name="Note 2 6 2 3 9 8" xfId="19399"/>
    <cellStyle name="Note 2 6 2 4" xfId="19400"/>
    <cellStyle name="Note 2 6 2 4 10" xfId="19401"/>
    <cellStyle name="Note 2 6 2 4 11" xfId="19402"/>
    <cellStyle name="Note 2 6 2 4 2" xfId="19403"/>
    <cellStyle name="Note 2 6 2 4 2 2" xfId="19404"/>
    <cellStyle name="Note 2 6 2 4 2 3" xfId="19405"/>
    <cellStyle name="Note 2 6 2 4 2 4" xfId="19406"/>
    <cellStyle name="Note 2 6 2 4 3" xfId="19407"/>
    <cellStyle name="Note 2 6 2 4 3 2" xfId="19408"/>
    <cellStyle name="Note 2 6 2 4 3 3" xfId="19409"/>
    <cellStyle name="Note 2 6 2 4 3 4" xfId="19410"/>
    <cellStyle name="Note 2 6 2 4 4" xfId="19411"/>
    <cellStyle name="Note 2 6 2 4 4 2" xfId="19412"/>
    <cellStyle name="Note 2 6 2 4 4 3" xfId="19413"/>
    <cellStyle name="Note 2 6 2 4 4 4" xfId="19414"/>
    <cellStyle name="Note 2 6 2 4 5" xfId="19415"/>
    <cellStyle name="Note 2 6 2 4 5 2" xfId="19416"/>
    <cellStyle name="Note 2 6 2 4 5 3" xfId="19417"/>
    <cellStyle name="Note 2 6 2 4 5 4" xfId="19418"/>
    <cellStyle name="Note 2 6 2 4 6" xfId="19419"/>
    <cellStyle name="Note 2 6 2 4 6 2" xfId="19420"/>
    <cellStyle name="Note 2 6 2 4 6 3" xfId="19421"/>
    <cellStyle name="Note 2 6 2 4 6 4" xfId="19422"/>
    <cellStyle name="Note 2 6 2 4 7" xfId="19423"/>
    <cellStyle name="Note 2 6 2 4 8" xfId="19424"/>
    <cellStyle name="Note 2 6 2 4 9" xfId="19425"/>
    <cellStyle name="Note 2 6 2 5" xfId="19426"/>
    <cellStyle name="Note 2 6 2 5 10" xfId="19427"/>
    <cellStyle name="Note 2 6 2 5 2" xfId="19428"/>
    <cellStyle name="Note 2 6 2 5 2 2" xfId="19429"/>
    <cellStyle name="Note 2 6 2 5 2 3" xfId="19430"/>
    <cellStyle name="Note 2 6 2 5 2 4" xfId="19431"/>
    <cellStyle name="Note 2 6 2 5 3" xfId="19432"/>
    <cellStyle name="Note 2 6 2 5 3 2" xfId="19433"/>
    <cellStyle name="Note 2 6 2 5 3 3" xfId="19434"/>
    <cellStyle name="Note 2 6 2 5 3 4" xfId="19435"/>
    <cellStyle name="Note 2 6 2 5 4" xfId="19436"/>
    <cellStyle name="Note 2 6 2 5 4 2" xfId="19437"/>
    <cellStyle name="Note 2 6 2 5 4 3" xfId="19438"/>
    <cellStyle name="Note 2 6 2 5 4 4" xfId="19439"/>
    <cellStyle name="Note 2 6 2 5 5" xfId="19440"/>
    <cellStyle name="Note 2 6 2 5 5 2" xfId="19441"/>
    <cellStyle name="Note 2 6 2 5 5 3" xfId="19442"/>
    <cellStyle name="Note 2 6 2 5 5 4" xfId="19443"/>
    <cellStyle name="Note 2 6 2 5 6" xfId="19444"/>
    <cellStyle name="Note 2 6 2 5 6 2" xfId="19445"/>
    <cellStyle name="Note 2 6 2 5 6 3" xfId="19446"/>
    <cellStyle name="Note 2 6 2 5 6 4" xfId="19447"/>
    <cellStyle name="Note 2 6 2 5 7" xfId="19448"/>
    <cellStyle name="Note 2 6 2 5 8" xfId="19449"/>
    <cellStyle name="Note 2 6 2 5 9" xfId="19450"/>
    <cellStyle name="Note 2 6 2 6" xfId="19451"/>
    <cellStyle name="Note 2 6 2 6 2" xfId="19452"/>
    <cellStyle name="Note 2 6 2 6 2 2" xfId="19453"/>
    <cellStyle name="Note 2 6 2 6 2 3" xfId="19454"/>
    <cellStyle name="Note 2 6 2 6 3" xfId="19455"/>
    <cellStyle name="Note 2 6 2 6 3 2" xfId="19456"/>
    <cellStyle name="Note 2 6 2 6 3 3" xfId="19457"/>
    <cellStyle name="Note 2 6 2 6 4" xfId="19458"/>
    <cellStyle name="Note 2 6 2 6 4 2" xfId="19459"/>
    <cellStyle name="Note 2 6 2 6 4 3" xfId="19460"/>
    <cellStyle name="Note 2 6 2 6 5" xfId="19461"/>
    <cellStyle name="Note 2 6 2 6 5 2" xfId="19462"/>
    <cellStyle name="Note 2 6 2 6 5 3" xfId="19463"/>
    <cellStyle name="Note 2 6 2 6 6" xfId="19464"/>
    <cellStyle name="Note 2 6 2 6 6 2" xfId="19465"/>
    <cellStyle name="Note 2 6 2 6 6 3" xfId="19466"/>
    <cellStyle name="Note 2 6 2 6 7" xfId="19467"/>
    <cellStyle name="Note 2 6 2 6 8" xfId="19468"/>
    <cellStyle name="Note 2 6 2 6 9" xfId="19469"/>
    <cellStyle name="Note 2 6 2 7" xfId="19470"/>
    <cellStyle name="Note 2 6 2 7 2" xfId="19471"/>
    <cellStyle name="Note 2 6 2 7 2 2" xfId="19472"/>
    <cellStyle name="Note 2 6 2 7 2 3" xfId="19473"/>
    <cellStyle name="Note 2 6 2 7 3" xfId="19474"/>
    <cellStyle name="Note 2 6 2 7 3 2" xfId="19475"/>
    <cellStyle name="Note 2 6 2 7 3 3" xfId="19476"/>
    <cellStyle name="Note 2 6 2 7 4" xfId="19477"/>
    <cellStyle name="Note 2 6 2 7 4 2" xfId="19478"/>
    <cellStyle name="Note 2 6 2 7 4 3" xfId="19479"/>
    <cellStyle name="Note 2 6 2 7 5" xfId="19480"/>
    <cellStyle name="Note 2 6 2 7 5 2" xfId="19481"/>
    <cellStyle name="Note 2 6 2 7 5 3" xfId="19482"/>
    <cellStyle name="Note 2 6 2 7 6" xfId="19483"/>
    <cellStyle name="Note 2 6 2 7 6 2" xfId="19484"/>
    <cellStyle name="Note 2 6 2 7 6 3" xfId="19485"/>
    <cellStyle name="Note 2 6 2 7 7" xfId="19486"/>
    <cellStyle name="Note 2 6 2 7 8" xfId="19487"/>
    <cellStyle name="Note 2 6 2 7 9" xfId="19488"/>
    <cellStyle name="Note 2 6 2 8" xfId="19489"/>
    <cellStyle name="Note 2 6 2 8 2" xfId="19490"/>
    <cellStyle name="Note 2 6 2 8 2 2" xfId="19491"/>
    <cellStyle name="Note 2 6 2 8 2 3" xfId="19492"/>
    <cellStyle name="Note 2 6 2 8 3" xfId="19493"/>
    <cellStyle name="Note 2 6 2 8 3 2" xfId="19494"/>
    <cellStyle name="Note 2 6 2 8 3 3" xfId="19495"/>
    <cellStyle name="Note 2 6 2 8 4" xfId="19496"/>
    <cellStyle name="Note 2 6 2 8 4 2" xfId="19497"/>
    <cellStyle name="Note 2 6 2 8 4 3" xfId="19498"/>
    <cellStyle name="Note 2 6 2 8 5" xfId="19499"/>
    <cellStyle name="Note 2 6 2 8 5 2" xfId="19500"/>
    <cellStyle name="Note 2 6 2 8 5 3" xfId="19501"/>
    <cellStyle name="Note 2 6 2 8 6" xfId="19502"/>
    <cellStyle name="Note 2 6 2 8 6 2" xfId="19503"/>
    <cellStyle name="Note 2 6 2 8 6 3" xfId="19504"/>
    <cellStyle name="Note 2 6 2 8 7" xfId="19505"/>
    <cellStyle name="Note 2 6 2 8 8" xfId="19506"/>
    <cellStyle name="Note 2 6 2 8 9" xfId="19507"/>
    <cellStyle name="Note 2 6 2 9" xfId="19508"/>
    <cellStyle name="Note 2 6 2 9 2" xfId="19509"/>
    <cellStyle name="Note 2 6 2 9 2 2" xfId="19510"/>
    <cellStyle name="Note 2 6 2 9 2 3" xfId="19511"/>
    <cellStyle name="Note 2 6 2 9 3" xfId="19512"/>
    <cellStyle name="Note 2 6 2 9 3 2" xfId="19513"/>
    <cellStyle name="Note 2 6 2 9 3 3" xfId="19514"/>
    <cellStyle name="Note 2 6 2 9 4" xfId="19515"/>
    <cellStyle name="Note 2 6 2 9 4 2" xfId="19516"/>
    <cellStyle name="Note 2 6 2 9 4 3" xfId="19517"/>
    <cellStyle name="Note 2 6 2 9 5" xfId="19518"/>
    <cellStyle name="Note 2 6 2 9 5 2" xfId="19519"/>
    <cellStyle name="Note 2 6 2 9 5 3" xfId="19520"/>
    <cellStyle name="Note 2 6 2 9 6" xfId="19521"/>
    <cellStyle name="Note 2 6 2 9 6 2" xfId="19522"/>
    <cellStyle name="Note 2 6 2 9 6 3" xfId="19523"/>
    <cellStyle name="Note 2 6 2 9 7" xfId="19524"/>
    <cellStyle name="Note 2 6 2 9 8" xfId="19525"/>
    <cellStyle name="Note 2 6 2 9 9" xfId="19526"/>
    <cellStyle name="Note 2 6 20" xfId="19527"/>
    <cellStyle name="Note 2 6 3" xfId="19528"/>
    <cellStyle name="Note 2 6 3 10" xfId="19529"/>
    <cellStyle name="Note 2 6 3 10 2" xfId="19530"/>
    <cellStyle name="Note 2 6 3 10 2 2" xfId="19531"/>
    <cellStyle name="Note 2 6 3 10 2 3" xfId="19532"/>
    <cellStyle name="Note 2 6 3 10 3" xfId="19533"/>
    <cellStyle name="Note 2 6 3 10 3 2" xfId="19534"/>
    <cellStyle name="Note 2 6 3 10 3 3" xfId="19535"/>
    <cellStyle name="Note 2 6 3 10 4" xfId="19536"/>
    <cellStyle name="Note 2 6 3 10 4 2" xfId="19537"/>
    <cellStyle name="Note 2 6 3 10 4 3" xfId="19538"/>
    <cellStyle name="Note 2 6 3 10 5" xfId="19539"/>
    <cellStyle name="Note 2 6 3 10 5 2" xfId="19540"/>
    <cellStyle name="Note 2 6 3 10 5 3" xfId="19541"/>
    <cellStyle name="Note 2 6 3 10 6" xfId="19542"/>
    <cellStyle name="Note 2 6 3 10 6 2" xfId="19543"/>
    <cellStyle name="Note 2 6 3 10 6 3" xfId="19544"/>
    <cellStyle name="Note 2 6 3 10 7" xfId="19545"/>
    <cellStyle name="Note 2 6 3 10 8" xfId="19546"/>
    <cellStyle name="Note 2 6 3 11" xfId="19547"/>
    <cellStyle name="Note 2 6 3 11 2" xfId="19548"/>
    <cellStyle name="Note 2 6 3 11 2 2" xfId="19549"/>
    <cellStyle name="Note 2 6 3 11 2 3" xfId="19550"/>
    <cellStyle name="Note 2 6 3 11 3" xfId="19551"/>
    <cellStyle name="Note 2 6 3 11 3 2" xfId="19552"/>
    <cellStyle name="Note 2 6 3 11 3 3" xfId="19553"/>
    <cellStyle name="Note 2 6 3 11 4" xfId="19554"/>
    <cellStyle name="Note 2 6 3 11 4 2" xfId="19555"/>
    <cellStyle name="Note 2 6 3 11 4 3" xfId="19556"/>
    <cellStyle name="Note 2 6 3 11 5" xfId="19557"/>
    <cellStyle name="Note 2 6 3 11 5 2" xfId="19558"/>
    <cellStyle name="Note 2 6 3 11 5 3" xfId="19559"/>
    <cellStyle name="Note 2 6 3 11 6" xfId="19560"/>
    <cellStyle name="Note 2 6 3 11 6 2" xfId="19561"/>
    <cellStyle name="Note 2 6 3 11 6 3" xfId="19562"/>
    <cellStyle name="Note 2 6 3 11 7" xfId="19563"/>
    <cellStyle name="Note 2 6 3 11 8" xfId="19564"/>
    <cellStyle name="Note 2 6 3 12" xfId="19565"/>
    <cellStyle name="Note 2 6 3 12 2" xfId="19566"/>
    <cellStyle name="Note 2 6 3 12 2 2" xfId="19567"/>
    <cellStyle name="Note 2 6 3 12 2 3" xfId="19568"/>
    <cellStyle name="Note 2 6 3 12 3" xfId="19569"/>
    <cellStyle name="Note 2 6 3 12 3 2" xfId="19570"/>
    <cellStyle name="Note 2 6 3 12 3 3" xfId="19571"/>
    <cellStyle name="Note 2 6 3 12 4" xfId="19572"/>
    <cellStyle name="Note 2 6 3 12 4 2" xfId="19573"/>
    <cellStyle name="Note 2 6 3 12 4 3" xfId="19574"/>
    <cellStyle name="Note 2 6 3 12 5" xfId="19575"/>
    <cellStyle name="Note 2 6 3 12 5 2" xfId="19576"/>
    <cellStyle name="Note 2 6 3 12 5 3" xfId="19577"/>
    <cellStyle name="Note 2 6 3 12 6" xfId="19578"/>
    <cellStyle name="Note 2 6 3 12 6 2" xfId="19579"/>
    <cellStyle name="Note 2 6 3 12 6 3" xfId="19580"/>
    <cellStyle name="Note 2 6 3 12 7" xfId="19581"/>
    <cellStyle name="Note 2 6 3 12 8" xfId="19582"/>
    <cellStyle name="Note 2 6 3 13" xfId="19583"/>
    <cellStyle name="Note 2 6 3 13 2" xfId="19584"/>
    <cellStyle name="Note 2 6 3 13 2 2" xfId="19585"/>
    <cellStyle name="Note 2 6 3 13 2 3" xfId="19586"/>
    <cellStyle name="Note 2 6 3 13 3" xfId="19587"/>
    <cellStyle name="Note 2 6 3 13 3 2" xfId="19588"/>
    <cellStyle name="Note 2 6 3 13 3 3" xfId="19589"/>
    <cellStyle name="Note 2 6 3 13 4" xfId="19590"/>
    <cellStyle name="Note 2 6 3 13 4 2" xfId="19591"/>
    <cellStyle name="Note 2 6 3 13 4 3" xfId="19592"/>
    <cellStyle name="Note 2 6 3 13 5" xfId="19593"/>
    <cellStyle name="Note 2 6 3 13 5 2" xfId="19594"/>
    <cellStyle name="Note 2 6 3 13 5 3" xfId="19595"/>
    <cellStyle name="Note 2 6 3 13 6" xfId="19596"/>
    <cellStyle name="Note 2 6 3 13 6 2" xfId="19597"/>
    <cellStyle name="Note 2 6 3 13 6 3" xfId="19598"/>
    <cellStyle name="Note 2 6 3 13 7" xfId="19599"/>
    <cellStyle name="Note 2 6 3 13 8" xfId="19600"/>
    <cellStyle name="Note 2 6 3 14" xfId="19601"/>
    <cellStyle name="Note 2 6 3 14 2" xfId="19602"/>
    <cellStyle name="Note 2 6 3 14 2 2" xfId="19603"/>
    <cellStyle name="Note 2 6 3 14 2 3" xfId="19604"/>
    <cellStyle name="Note 2 6 3 14 3" xfId="19605"/>
    <cellStyle name="Note 2 6 3 14 3 2" xfId="19606"/>
    <cellStyle name="Note 2 6 3 14 3 3" xfId="19607"/>
    <cellStyle name="Note 2 6 3 14 4" xfId="19608"/>
    <cellStyle name="Note 2 6 3 14 4 2" xfId="19609"/>
    <cellStyle name="Note 2 6 3 14 4 3" xfId="19610"/>
    <cellStyle name="Note 2 6 3 14 5" xfId="19611"/>
    <cellStyle name="Note 2 6 3 14 5 2" xfId="19612"/>
    <cellStyle name="Note 2 6 3 14 5 3" xfId="19613"/>
    <cellStyle name="Note 2 6 3 14 6" xfId="19614"/>
    <cellStyle name="Note 2 6 3 14 6 2" xfId="19615"/>
    <cellStyle name="Note 2 6 3 14 6 3" xfId="19616"/>
    <cellStyle name="Note 2 6 3 14 7" xfId="19617"/>
    <cellStyle name="Note 2 6 3 14 8" xfId="19618"/>
    <cellStyle name="Note 2 6 3 15" xfId="19619"/>
    <cellStyle name="Note 2 6 3 15 2" xfId="19620"/>
    <cellStyle name="Note 2 6 3 15 2 2" xfId="19621"/>
    <cellStyle name="Note 2 6 3 15 2 3" xfId="19622"/>
    <cellStyle name="Note 2 6 3 15 3" xfId="19623"/>
    <cellStyle name="Note 2 6 3 15 3 2" xfId="19624"/>
    <cellStyle name="Note 2 6 3 15 3 3" xfId="19625"/>
    <cellStyle name="Note 2 6 3 15 4" xfId="19626"/>
    <cellStyle name="Note 2 6 3 15 4 2" xfId="19627"/>
    <cellStyle name="Note 2 6 3 15 4 3" xfId="19628"/>
    <cellStyle name="Note 2 6 3 15 5" xfId="19629"/>
    <cellStyle name="Note 2 6 3 15 5 2" xfId="19630"/>
    <cellStyle name="Note 2 6 3 15 5 3" xfId="19631"/>
    <cellStyle name="Note 2 6 3 15 6" xfId="19632"/>
    <cellStyle name="Note 2 6 3 15 6 2" xfId="19633"/>
    <cellStyle name="Note 2 6 3 15 6 3" xfId="19634"/>
    <cellStyle name="Note 2 6 3 15 7" xfId="19635"/>
    <cellStyle name="Note 2 6 3 15 8" xfId="19636"/>
    <cellStyle name="Note 2 6 3 16" xfId="19637"/>
    <cellStyle name="Note 2 6 3 2" xfId="19638"/>
    <cellStyle name="Note 2 6 3 2 2" xfId="19639"/>
    <cellStyle name="Note 2 6 3 2 2 2" xfId="19640"/>
    <cellStyle name="Note 2 6 3 2 2 3" xfId="19641"/>
    <cellStyle name="Note 2 6 3 2 3" xfId="19642"/>
    <cellStyle name="Note 2 6 3 2 3 2" xfId="19643"/>
    <cellStyle name="Note 2 6 3 2 3 3" xfId="19644"/>
    <cellStyle name="Note 2 6 3 2 4" xfId="19645"/>
    <cellStyle name="Note 2 6 3 2 4 2" xfId="19646"/>
    <cellStyle name="Note 2 6 3 2 4 3" xfId="19647"/>
    <cellStyle name="Note 2 6 3 2 5" xfId="19648"/>
    <cellStyle name="Note 2 6 3 2 5 2" xfId="19649"/>
    <cellStyle name="Note 2 6 3 2 5 3" xfId="19650"/>
    <cellStyle name="Note 2 6 3 2 6" xfId="19651"/>
    <cellStyle name="Note 2 6 3 2 6 2" xfId="19652"/>
    <cellStyle name="Note 2 6 3 2 6 3" xfId="19653"/>
    <cellStyle name="Note 2 6 3 2 7" xfId="19654"/>
    <cellStyle name="Note 2 6 3 2 8" xfId="19655"/>
    <cellStyle name="Note 2 6 3 2 9" xfId="19656"/>
    <cellStyle name="Note 2 6 3 3" xfId="19657"/>
    <cellStyle name="Note 2 6 3 3 2" xfId="19658"/>
    <cellStyle name="Note 2 6 3 3 2 2" xfId="19659"/>
    <cellStyle name="Note 2 6 3 3 2 3" xfId="19660"/>
    <cellStyle name="Note 2 6 3 3 3" xfId="19661"/>
    <cellStyle name="Note 2 6 3 3 3 2" xfId="19662"/>
    <cellStyle name="Note 2 6 3 3 3 3" xfId="19663"/>
    <cellStyle name="Note 2 6 3 3 4" xfId="19664"/>
    <cellStyle name="Note 2 6 3 3 4 2" xfId="19665"/>
    <cellStyle name="Note 2 6 3 3 4 3" xfId="19666"/>
    <cellStyle name="Note 2 6 3 3 5" xfId="19667"/>
    <cellStyle name="Note 2 6 3 3 5 2" xfId="19668"/>
    <cellStyle name="Note 2 6 3 3 5 3" xfId="19669"/>
    <cellStyle name="Note 2 6 3 3 6" xfId="19670"/>
    <cellStyle name="Note 2 6 3 3 6 2" xfId="19671"/>
    <cellStyle name="Note 2 6 3 3 6 3" xfId="19672"/>
    <cellStyle name="Note 2 6 3 3 7" xfId="19673"/>
    <cellStyle name="Note 2 6 3 3 8" xfId="19674"/>
    <cellStyle name="Note 2 6 3 3 9" xfId="19675"/>
    <cellStyle name="Note 2 6 3 4" xfId="19676"/>
    <cellStyle name="Note 2 6 3 4 2" xfId="19677"/>
    <cellStyle name="Note 2 6 3 4 2 2" xfId="19678"/>
    <cellStyle name="Note 2 6 3 4 2 3" xfId="19679"/>
    <cellStyle name="Note 2 6 3 4 3" xfId="19680"/>
    <cellStyle name="Note 2 6 3 4 3 2" xfId="19681"/>
    <cellStyle name="Note 2 6 3 4 3 3" xfId="19682"/>
    <cellStyle name="Note 2 6 3 4 4" xfId="19683"/>
    <cellStyle name="Note 2 6 3 4 4 2" xfId="19684"/>
    <cellStyle name="Note 2 6 3 4 4 3" xfId="19685"/>
    <cellStyle name="Note 2 6 3 4 5" xfId="19686"/>
    <cellStyle name="Note 2 6 3 4 5 2" xfId="19687"/>
    <cellStyle name="Note 2 6 3 4 5 3" xfId="19688"/>
    <cellStyle name="Note 2 6 3 4 6" xfId="19689"/>
    <cellStyle name="Note 2 6 3 4 6 2" xfId="19690"/>
    <cellStyle name="Note 2 6 3 4 6 3" xfId="19691"/>
    <cellStyle name="Note 2 6 3 4 7" xfId="19692"/>
    <cellStyle name="Note 2 6 3 4 8" xfId="19693"/>
    <cellStyle name="Note 2 6 3 4 9" xfId="19694"/>
    <cellStyle name="Note 2 6 3 5" xfId="19695"/>
    <cellStyle name="Note 2 6 3 5 2" xfId="19696"/>
    <cellStyle name="Note 2 6 3 5 2 2" xfId="19697"/>
    <cellStyle name="Note 2 6 3 5 2 3" xfId="19698"/>
    <cellStyle name="Note 2 6 3 5 3" xfId="19699"/>
    <cellStyle name="Note 2 6 3 5 3 2" xfId="19700"/>
    <cellStyle name="Note 2 6 3 5 3 3" xfId="19701"/>
    <cellStyle name="Note 2 6 3 5 4" xfId="19702"/>
    <cellStyle name="Note 2 6 3 5 4 2" xfId="19703"/>
    <cellStyle name="Note 2 6 3 5 4 3" xfId="19704"/>
    <cellStyle name="Note 2 6 3 5 5" xfId="19705"/>
    <cellStyle name="Note 2 6 3 5 5 2" xfId="19706"/>
    <cellStyle name="Note 2 6 3 5 5 3" xfId="19707"/>
    <cellStyle name="Note 2 6 3 5 6" xfId="19708"/>
    <cellStyle name="Note 2 6 3 5 6 2" xfId="19709"/>
    <cellStyle name="Note 2 6 3 5 6 3" xfId="19710"/>
    <cellStyle name="Note 2 6 3 5 7" xfId="19711"/>
    <cellStyle name="Note 2 6 3 5 8" xfId="19712"/>
    <cellStyle name="Note 2 6 3 5 9" xfId="19713"/>
    <cellStyle name="Note 2 6 3 6" xfId="19714"/>
    <cellStyle name="Note 2 6 3 6 2" xfId="19715"/>
    <cellStyle name="Note 2 6 3 6 2 2" xfId="19716"/>
    <cellStyle name="Note 2 6 3 6 2 3" xfId="19717"/>
    <cellStyle name="Note 2 6 3 6 3" xfId="19718"/>
    <cellStyle name="Note 2 6 3 6 3 2" xfId="19719"/>
    <cellStyle name="Note 2 6 3 6 3 3" xfId="19720"/>
    <cellStyle name="Note 2 6 3 6 4" xfId="19721"/>
    <cellStyle name="Note 2 6 3 6 4 2" xfId="19722"/>
    <cellStyle name="Note 2 6 3 6 4 3" xfId="19723"/>
    <cellStyle name="Note 2 6 3 6 5" xfId="19724"/>
    <cellStyle name="Note 2 6 3 6 5 2" xfId="19725"/>
    <cellStyle name="Note 2 6 3 6 5 3" xfId="19726"/>
    <cellStyle name="Note 2 6 3 6 6" xfId="19727"/>
    <cellStyle name="Note 2 6 3 6 6 2" xfId="19728"/>
    <cellStyle name="Note 2 6 3 6 6 3" xfId="19729"/>
    <cellStyle name="Note 2 6 3 6 7" xfId="19730"/>
    <cellStyle name="Note 2 6 3 6 8" xfId="19731"/>
    <cellStyle name="Note 2 6 3 6 9" xfId="19732"/>
    <cellStyle name="Note 2 6 3 7" xfId="19733"/>
    <cellStyle name="Note 2 6 3 7 2" xfId="19734"/>
    <cellStyle name="Note 2 6 3 7 2 2" xfId="19735"/>
    <cellStyle name="Note 2 6 3 7 2 3" xfId="19736"/>
    <cellStyle name="Note 2 6 3 7 3" xfId="19737"/>
    <cellStyle name="Note 2 6 3 7 3 2" xfId="19738"/>
    <cellStyle name="Note 2 6 3 7 3 3" xfId="19739"/>
    <cellStyle name="Note 2 6 3 7 4" xfId="19740"/>
    <cellStyle name="Note 2 6 3 7 4 2" xfId="19741"/>
    <cellStyle name="Note 2 6 3 7 4 3" xfId="19742"/>
    <cellStyle name="Note 2 6 3 7 5" xfId="19743"/>
    <cellStyle name="Note 2 6 3 7 5 2" xfId="19744"/>
    <cellStyle name="Note 2 6 3 7 5 3" xfId="19745"/>
    <cellStyle name="Note 2 6 3 7 6" xfId="19746"/>
    <cellStyle name="Note 2 6 3 7 6 2" xfId="19747"/>
    <cellStyle name="Note 2 6 3 7 6 3" xfId="19748"/>
    <cellStyle name="Note 2 6 3 7 7" xfId="19749"/>
    <cellStyle name="Note 2 6 3 7 8" xfId="19750"/>
    <cellStyle name="Note 2 6 3 7 9" xfId="19751"/>
    <cellStyle name="Note 2 6 3 8" xfId="19752"/>
    <cellStyle name="Note 2 6 3 8 2" xfId="19753"/>
    <cellStyle name="Note 2 6 3 8 2 2" xfId="19754"/>
    <cellStyle name="Note 2 6 3 8 2 3" xfId="19755"/>
    <cellStyle name="Note 2 6 3 8 3" xfId="19756"/>
    <cellStyle name="Note 2 6 3 8 3 2" xfId="19757"/>
    <cellStyle name="Note 2 6 3 8 3 3" xfId="19758"/>
    <cellStyle name="Note 2 6 3 8 4" xfId="19759"/>
    <cellStyle name="Note 2 6 3 8 4 2" xfId="19760"/>
    <cellStyle name="Note 2 6 3 8 4 3" xfId="19761"/>
    <cellStyle name="Note 2 6 3 8 5" xfId="19762"/>
    <cellStyle name="Note 2 6 3 8 5 2" xfId="19763"/>
    <cellStyle name="Note 2 6 3 8 5 3" xfId="19764"/>
    <cellStyle name="Note 2 6 3 8 6" xfId="19765"/>
    <cellStyle name="Note 2 6 3 8 6 2" xfId="19766"/>
    <cellStyle name="Note 2 6 3 8 6 3" xfId="19767"/>
    <cellStyle name="Note 2 6 3 8 7" xfId="19768"/>
    <cellStyle name="Note 2 6 3 8 8" xfId="19769"/>
    <cellStyle name="Note 2 6 3 8 9" xfId="19770"/>
    <cellStyle name="Note 2 6 3 9" xfId="19771"/>
    <cellStyle name="Note 2 6 3 9 2" xfId="19772"/>
    <cellStyle name="Note 2 6 3 9 2 2" xfId="19773"/>
    <cellStyle name="Note 2 6 3 9 2 3" xfId="19774"/>
    <cellStyle name="Note 2 6 3 9 3" xfId="19775"/>
    <cellStyle name="Note 2 6 3 9 3 2" xfId="19776"/>
    <cellStyle name="Note 2 6 3 9 3 3" xfId="19777"/>
    <cellStyle name="Note 2 6 3 9 4" xfId="19778"/>
    <cellStyle name="Note 2 6 3 9 4 2" xfId="19779"/>
    <cellStyle name="Note 2 6 3 9 4 3" xfId="19780"/>
    <cellStyle name="Note 2 6 3 9 5" xfId="19781"/>
    <cellStyle name="Note 2 6 3 9 5 2" xfId="19782"/>
    <cellStyle name="Note 2 6 3 9 5 3" xfId="19783"/>
    <cellStyle name="Note 2 6 3 9 6" xfId="19784"/>
    <cellStyle name="Note 2 6 3 9 6 2" xfId="19785"/>
    <cellStyle name="Note 2 6 3 9 6 3" xfId="19786"/>
    <cellStyle name="Note 2 6 3 9 7" xfId="19787"/>
    <cellStyle name="Note 2 6 3 9 8" xfId="19788"/>
    <cellStyle name="Note 2 6 4" xfId="19789"/>
    <cellStyle name="Note 2 6 4 10" xfId="19790"/>
    <cellStyle name="Note 2 6 4 10 2" xfId="19791"/>
    <cellStyle name="Note 2 6 4 10 2 2" xfId="19792"/>
    <cellStyle name="Note 2 6 4 10 2 3" xfId="19793"/>
    <cellStyle name="Note 2 6 4 10 3" xfId="19794"/>
    <cellStyle name="Note 2 6 4 10 3 2" xfId="19795"/>
    <cellStyle name="Note 2 6 4 10 3 3" xfId="19796"/>
    <cellStyle name="Note 2 6 4 10 4" xfId="19797"/>
    <cellStyle name="Note 2 6 4 10 4 2" xfId="19798"/>
    <cellStyle name="Note 2 6 4 10 4 3" xfId="19799"/>
    <cellStyle name="Note 2 6 4 10 5" xfId="19800"/>
    <cellStyle name="Note 2 6 4 10 5 2" xfId="19801"/>
    <cellStyle name="Note 2 6 4 10 5 3" xfId="19802"/>
    <cellStyle name="Note 2 6 4 10 6" xfId="19803"/>
    <cellStyle name="Note 2 6 4 10 6 2" xfId="19804"/>
    <cellStyle name="Note 2 6 4 10 6 3" xfId="19805"/>
    <cellStyle name="Note 2 6 4 10 7" xfId="19806"/>
    <cellStyle name="Note 2 6 4 10 8" xfId="19807"/>
    <cellStyle name="Note 2 6 4 11" xfId="19808"/>
    <cellStyle name="Note 2 6 4 11 2" xfId="19809"/>
    <cellStyle name="Note 2 6 4 11 2 2" xfId="19810"/>
    <cellStyle name="Note 2 6 4 11 2 3" xfId="19811"/>
    <cellStyle name="Note 2 6 4 11 3" xfId="19812"/>
    <cellStyle name="Note 2 6 4 11 3 2" xfId="19813"/>
    <cellStyle name="Note 2 6 4 11 3 3" xfId="19814"/>
    <cellStyle name="Note 2 6 4 11 4" xfId="19815"/>
    <cellStyle name="Note 2 6 4 11 4 2" xfId="19816"/>
    <cellStyle name="Note 2 6 4 11 4 3" xfId="19817"/>
    <cellStyle name="Note 2 6 4 11 5" xfId="19818"/>
    <cellStyle name="Note 2 6 4 11 5 2" xfId="19819"/>
    <cellStyle name="Note 2 6 4 11 5 3" xfId="19820"/>
    <cellStyle name="Note 2 6 4 11 6" xfId="19821"/>
    <cellStyle name="Note 2 6 4 11 6 2" xfId="19822"/>
    <cellStyle name="Note 2 6 4 11 6 3" xfId="19823"/>
    <cellStyle name="Note 2 6 4 11 7" xfId="19824"/>
    <cellStyle name="Note 2 6 4 11 8" xfId="19825"/>
    <cellStyle name="Note 2 6 4 12" xfId="19826"/>
    <cellStyle name="Note 2 6 4 12 2" xfId="19827"/>
    <cellStyle name="Note 2 6 4 12 2 2" xfId="19828"/>
    <cellStyle name="Note 2 6 4 12 2 3" xfId="19829"/>
    <cellStyle name="Note 2 6 4 12 3" xfId="19830"/>
    <cellStyle name="Note 2 6 4 12 3 2" xfId="19831"/>
    <cellStyle name="Note 2 6 4 12 3 3" xfId="19832"/>
    <cellStyle name="Note 2 6 4 12 4" xfId="19833"/>
    <cellStyle name="Note 2 6 4 12 4 2" xfId="19834"/>
    <cellStyle name="Note 2 6 4 12 4 3" xfId="19835"/>
    <cellStyle name="Note 2 6 4 12 5" xfId="19836"/>
    <cellStyle name="Note 2 6 4 12 5 2" xfId="19837"/>
    <cellStyle name="Note 2 6 4 12 5 3" xfId="19838"/>
    <cellStyle name="Note 2 6 4 12 6" xfId="19839"/>
    <cellStyle name="Note 2 6 4 12 6 2" xfId="19840"/>
    <cellStyle name="Note 2 6 4 12 6 3" xfId="19841"/>
    <cellStyle name="Note 2 6 4 12 7" xfId="19842"/>
    <cellStyle name="Note 2 6 4 12 8" xfId="19843"/>
    <cellStyle name="Note 2 6 4 13" xfId="19844"/>
    <cellStyle name="Note 2 6 4 13 2" xfId="19845"/>
    <cellStyle name="Note 2 6 4 13 2 2" xfId="19846"/>
    <cellStyle name="Note 2 6 4 13 2 3" xfId="19847"/>
    <cellStyle name="Note 2 6 4 13 3" xfId="19848"/>
    <cellStyle name="Note 2 6 4 13 3 2" xfId="19849"/>
    <cellStyle name="Note 2 6 4 13 3 3" xfId="19850"/>
    <cellStyle name="Note 2 6 4 13 4" xfId="19851"/>
    <cellStyle name="Note 2 6 4 13 4 2" xfId="19852"/>
    <cellStyle name="Note 2 6 4 13 4 3" xfId="19853"/>
    <cellStyle name="Note 2 6 4 13 5" xfId="19854"/>
    <cellStyle name="Note 2 6 4 13 5 2" xfId="19855"/>
    <cellStyle name="Note 2 6 4 13 5 3" xfId="19856"/>
    <cellStyle name="Note 2 6 4 13 6" xfId="19857"/>
    <cellStyle name="Note 2 6 4 13 6 2" xfId="19858"/>
    <cellStyle name="Note 2 6 4 13 6 3" xfId="19859"/>
    <cellStyle name="Note 2 6 4 13 7" xfId="19860"/>
    <cellStyle name="Note 2 6 4 13 8" xfId="19861"/>
    <cellStyle name="Note 2 6 4 14" xfId="19862"/>
    <cellStyle name="Note 2 6 4 14 2" xfId="19863"/>
    <cellStyle name="Note 2 6 4 14 2 2" xfId="19864"/>
    <cellStyle name="Note 2 6 4 14 2 3" xfId="19865"/>
    <cellStyle name="Note 2 6 4 14 3" xfId="19866"/>
    <cellStyle name="Note 2 6 4 14 3 2" xfId="19867"/>
    <cellStyle name="Note 2 6 4 14 3 3" xfId="19868"/>
    <cellStyle name="Note 2 6 4 14 4" xfId="19869"/>
    <cellStyle name="Note 2 6 4 14 4 2" xfId="19870"/>
    <cellStyle name="Note 2 6 4 14 4 3" xfId="19871"/>
    <cellStyle name="Note 2 6 4 14 5" xfId="19872"/>
    <cellStyle name="Note 2 6 4 14 5 2" xfId="19873"/>
    <cellStyle name="Note 2 6 4 14 5 3" xfId="19874"/>
    <cellStyle name="Note 2 6 4 14 6" xfId="19875"/>
    <cellStyle name="Note 2 6 4 14 6 2" xfId="19876"/>
    <cellStyle name="Note 2 6 4 14 6 3" xfId="19877"/>
    <cellStyle name="Note 2 6 4 14 7" xfId="19878"/>
    <cellStyle name="Note 2 6 4 14 8" xfId="19879"/>
    <cellStyle name="Note 2 6 4 15" xfId="19880"/>
    <cellStyle name="Note 2 6 4 15 2" xfId="19881"/>
    <cellStyle name="Note 2 6 4 15 2 2" xfId="19882"/>
    <cellStyle name="Note 2 6 4 15 2 3" xfId="19883"/>
    <cellStyle name="Note 2 6 4 15 3" xfId="19884"/>
    <cellStyle name="Note 2 6 4 15 3 2" xfId="19885"/>
    <cellStyle name="Note 2 6 4 15 3 3" xfId="19886"/>
    <cellStyle name="Note 2 6 4 15 4" xfId="19887"/>
    <cellStyle name="Note 2 6 4 15 4 2" xfId="19888"/>
    <cellStyle name="Note 2 6 4 15 4 3" xfId="19889"/>
    <cellStyle name="Note 2 6 4 15 5" xfId="19890"/>
    <cellStyle name="Note 2 6 4 15 5 2" xfId="19891"/>
    <cellStyle name="Note 2 6 4 15 5 3" xfId="19892"/>
    <cellStyle name="Note 2 6 4 15 6" xfId="19893"/>
    <cellStyle name="Note 2 6 4 15 6 2" xfId="19894"/>
    <cellStyle name="Note 2 6 4 15 6 3" xfId="19895"/>
    <cellStyle name="Note 2 6 4 15 7" xfId="19896"/>
    <cellStyle name="Note 2 6 4 15 8" xfId="19897"/>
    <cellStyle name="Note 2 6 4 16" xfId="19898"/>
    <cellStyle name="Note 2 6 4 2" xfId="19899"/>
    <cellStyle name="Note 2 6 4 2 2" xfId="19900"/>
    <cellStyle name="Note 2 6 4 2 2 2" xfId="19901"/>
    <cellStyle name="Note 2 6 4 2 2 3" xfId="19902"/>
    <cellStyle name="Note 2 6 4 2 3" xfId="19903"/>
    <cellStyle name="Note 2 6 4 2 3 2" xfId="19904"/>
    <cellStyle name="Note 2 6 4 2 3 3" xfId="19905"/>
    <cellStyle name="Note 2 6 4 2 4" xfId="19906"/>
    <cellStyle name="Note 2 6 4 2 4 2" xfId="19907"/>
    <cellStyle name="Note 2 6 4 2 4 3" xfId="19908"/>
    <cellStyle name="Note 2 6 4 2 5" xfId="19909"/>
    <cellStyle name="Note 2 6 4 2 5 2" xfId="19910"/>
    <cellStyle name="Note 2 6 4 2 5 3" xfId="19911"/>
    <cellStyle name="Note 2 6 4 2 6" xfId="19912"/>
    <cellStyle name="Note 2 6 4 2 6 2" xfId="19913"/>
    <cellStyle name="Note 2 6 4 2 6 3" xfId="19914"/>
    <cellStyle name="Note 2 6 4 2 7" xfId="19915"/>
    <cellStyle name="Note 2 6 4 2 8" xfId="19916"/>
    <cellStyle name="Note 2 6 4 2 9" xfId="19917"/>
    <cellStyle name="Note 2 6 4 3" xfId="19918"/>
    <cellStyle name="Note 2 6 4 3 2" xfId="19919"/>
    <cellStyle name="Note 2 6 4 3 2 2" xfId="19920"/>
    <cellStyle name="Note 2 6 4 3 2 3" xfId="19921"/>
    <cellStyle name="Note 2 6 4 3 3" xfId="19922"/>
    <cellStyle name="Note 2 6 4 3 3 2" xfId="19923"/>
    <cellStyle name="Note 2 6 4 3 3 3" xfId="19924"/>
    <cellStyle name="Note 2 6 4 3 4" xfId="19925"/>
    <cellStyle name="Note 2 6 4 3 4 2" xfId="19926"/>
    <cellStyle name="Note 2 6 4 3 4 3" xfId="19927"/>
    <cellStyle name="Note 2 6 4 3 5" xfId="19928"/>
    <cellStyle name="Note 2 6 4 3 5 2" xfId="19929"/>
    <cellStyle name="Note 2 6 4 3 5 3" xfId="19930"/>
    <cellStyle name="Note 2 6 4 3 6" xfId="19931"/>
    <cellStyle name="Note 2 6 4 3 6 2" xfId="19932"/>
    <cellStyle name="Note 2 6 4 3 6 3" xfId="19933"/>
    <cellStyle name="Note 2 6 4 3 7" xfId="19934"/>
    <cellStyle name="Note 2 6 4 3 8" xfId="19935"/>
    <cellStyle name="Note 2 6 4 3 9" xfId="19936"/>
    <cellStyle name="Note 2 6 4 4" xfId="19937"/>
    <cellStyle name="Note 2 6 4 4 2" xfId="19938"/>
    <cellStyle name="Note 2 6 4 4 2 2" xfId="19939"/>
    <cellStyle name="Note 2 6 4 4 2 3" xfId="19940"/>
    <cellStyle name="Note 2 6 4 4 3" xfId="19941"/>
    <cellStyle name="Note 2 6 4 4 3 2" xfId="19942"/>
    <cellStyle name="Note 2 6 4 4 3 3" xfId="19943"/>
    <cellStyle name="Note 2 6 4 4 4" xfId="19944"/>
    <cellStyle name="Note 2 6 4 4 4 2" xfId="19945"/>
    <cellStyle name="Note 2 6 4 4 4 3" xfId="19946"/>
    <cellStyle name="Note 2 6 4 4 5" xfId="19947"/>
    <cellStyle name="Note 2 6 4 4 5 2" xfId="19948"/>
    <cellStyle name="Note 2 6 4 4 5 3" xfId="19949"/>
    <cellStyle name="Note 2 6 4 4 6" xfId="19950"/>
    <cellStyle name="Note 2 6 4 4 6 2" xfId="19951"/>
    <cellStyle name="Note 2 6 4 4 6 3" xfId="19952"/>
    <cellStyle name="Note 2 6 4 4 7" xfId="19953"/>
    <cellStyle name="Note 2 6 4 4 8" xfId="19954"/>
    <cellStyle name="Note 2 6 4 4 9" xfId="19955"/>
    <cellStyle name="Note 2 6 4 5" xfId="19956"/>
    <cellStyle name="Note 2 6 4 5 2" xfId="19957"/>
    <cellStyle name="Note 2 6 4 5 2 2" xfId="19958"/>
    <cellStyle name="Note 2 6 4 5 2 3" xfId="19959"/>
    <cellStyle name="Note 2 6 4 5 3" xfId="19960"/>
    <cellStyle name="Note 2 6 4 5 3 2" xfId="19961"/>
    <cellStyle name="Note 2 6 4 5 3 3" xfId="19962"/>
    <cellStyle name="Note 2 6 4 5 4" xfId="19963"/>
    <cellStyle name="Note 2 6 4 5 4 2" xfId="19964"/>
    <cellStyle name="Note 2 6 4 5 4 3" xfId="19965"/>
    <cellStyle name="Note 2 6 4 5 5" xfId="19966"/>
    <cellStyle name="Note 2 6 4 5 5 2" xfId="19967"/>
    <cellStyle name="Note 2 6 4 5 5 3" xfId="19968"/>
    <cellStyle name="Note 2 6 4 5 6" xfId="19969"/>
    <cellStyle name="Note 2 6 4 5 6 2" xfId="19970"/>
    <cellStyle name="Note 2 6 4 5 6 3" xfId="19971"/>
    <cellStyle name="Note 2 6 4 5 7" xfId="19972"/>
    <cellStyle name="Note 2 6 4 5 8" xfId="19973"/>
    <cellStyle name="Note 2 6 4 5 9" xfId="19974"/>
    <cellStyle name="Note 2 6 4 6" xfId="19975"/>
    <cellStyle name="Note 2 6 4 6 2" xfId="19976"/>
    <cellStyle name="Note 2 6 4 6 2 2" xfId="19977"/>
    <cellStyle name="Note 2 6 4 6 2 3" xfId="19978"/>
    <cellStyle name="Note 2 6 4 6 3" xfId="19979"/>
    <cellStyle name="Note 2 6 4 6 3 2" xfId="19980"/>
    <cellStyle name="Note 2 6 4 6 3 3" xfId="19981"/>
    <cellStyle name="Note 2 6 4 6 4" xfId="19982"/>
    <cellStyle name="Note 2 6 4 6 4 2" xfId="19983"/>
    <cellStyle name="Note 2 6 4 6 4 3" xfId="19984"/>
    <cellStyle name="Note 2 6 4 6 5" xfId="19985"/>
    <cellStyle name="Note 2 6 4 6 5 2" xfId="19986"/>
    <cellStyle name="Note 2 6 4 6 5 3" xfId="19987"/>
    <cellStyle name="Note 2 6 4 6 6" xfId="19988"/>
    <cellStyle name="Note 2 6 4 6 6 2" xfId="19989"/>
    <cellStyle name="Note 2 6 4 6 6 3" xfId="19990"/>
    <cellStyle name="Note 2 6 4 6 7" xfId="19991"/>
    <cellStyle name="Note 2 6 4 6 8" xfId="19992"/>
    <cellStyle name="Note 2 6 4 6 9" xfId="19993"/>
    <cellStyle name="Note 2 6 4 7" xfId="19994"/>
    <cellStyle name="Note 2 6 4 7 2" xfId="19995"/>
    <cellStyle name="Note 2 6 4 7 2 2" xfId="19996"/>
    <cellStyle name="Note 2 6 4 7 2 3" xfId="19997"/>
    <cellStyle name="Note 2 6 4 7 3" xfId="19998"/>
    <cellStyle name="Note 2 6 4 7 3 2" xfId="19999"/>
    <cellStyle name="Note 2 6 4 7 3 3" xfId="20000"/>
    <cellStyle name="Note 2 6 4 7 4" xfId="20001"/>
    <cellStyle name="Note 2 6 4 7 4 2" xfId="20002"/>
    <cellStyle name="Note 2 6 4 7 4 3" xfId="20003"/>
    <cellStyle name="Note 2 6 4 7 5" xfId="20004"/>
    <cellStyle name="Note 2 6 4 7 5 2" xfId="20005"/>
    <cellStyle name="Note 2 6 4 7 5 3" xfId="20006"/>
    <cellStyle name="Note 2 6 4 7 6" xfId="20007"/>
    <cellStyle name="Note 2 6 4 7 6 2" xfId="20008"/>
    <cellStyle name="Note 2 6 4 7 6 3" xfId="20009"/>
    <cellStyle name="Note 2 6 4 7 7" xfId="20010"/>
    <cellStyle name="Note 2 6 4 7 8" xfId="20011"/>
    <cellStyle name="Note 2 6 4 7 9" xfId="20012"/>
    <cellStyle name="Note 2 6 4 8" xfId="20013"/>
    <cellStyle name="Note 2 6 4 8 2" xfId="20014"/>
    <cellStyle name="Note 2 6 4 8 2 2" xfId="20015"/>
    <cellStyle name="Note 2 6 4 8 2 3" xfId="20016"/>
    <cellStyle name="Note 2 6 4 8 3" xfId="20017"/>
    <cellStyle name="Note 2 6 4 8 3 2" xfId="20018"/>
    <cellStyle name="Note 2 6 4 8 3 3" xfId="20019"/>
    <cellStyle name="Note 2 6 4 8 4" xfId="20020"/>
    <cellStyle name="Note 2 6 4 8 4 2" xfId="20021"/>
    <cellStyle name="Note 2 6 4 8 4 3" xfId="20022"/>
    <cellStyle name="Note 2 6 4 8 5" xfId="20023"/>
    <cellStyle name="Note 2 6 4 8 5 2" xfId="20024"/>
    <cellStyle name="Note 2 6 4 8 5 3" xfId="20025"/>
    <cellStyle name="Note 2 6 4 8 6" xfId="20026"/>
    <cellStyle name="Note 2 6 4 8 6 2" xfId="20027"/>
    <cellStyle name="Note 2 6 4 8 6 3" xfId="20028"/>
    <cellStyle name="Note 2 6 4 8 7" xfId="20029"/>
    <cellStyle name="Note 2 6 4 8 8" xfId="20030"/>
    <cellStyle name="Note 2 6 4 8 9" xfId="20031"/>
    <cellStyle name="Note 2 6 4 9" xfId="20032"/>
    <cellStyle name="Note 2 6 4 9 2" xfId="20033"/>
    <cellStyle name="Note 2 6 4 9 2 2" xfId="20034"/>
    <cellStyle name="Note 2 6 4 9 2 3" xfId="20035"/>
    <cellStyle name="Note 2 6 4 9 3" xfId="20036"/>
    <cellStyle name="Note 2 6 4 9 3 2" xfId="20037"/>
    <cellStyle name="Note 2 6 4 9 3 3" xfId="20038"/>
    <cellStyle name="Note 2 6 4 9 4" xfId="20039"/>
    <cellStyle name="Note 2 6 4 9 4 2" xfId="20040"/>
    <cellStyle name="Note 2 6 4 9 4 3" xfId="20041"/>
    <cellStyle name="Note 2 6 4 9 5" xfId="20042"/>
    <cellStyle name="Note 2 6 4 9 5 2" xfId="20043"/>
    <cellStyle name="Note 2 6 4 9 5 3" xfId="20044"/>
    <cellStyle name="Note 2 6 4 9 6" xfId="20045"/>
    <cellStyle name="Note 2 6 4 9 6 2" xfId="20046"/>
    <cellStyle name="Note 2 6 4 9 6 3" xfId="20047"/>
    <cellStyle name="Note 2 6 4 9 7" xfId="20048"/>
    <cellStyle name="Note 2 6 4 9 8" xfId="20049"/>
    <cellStyle name="Note 2 6 5" xfId="20050"/>
    <cellStyle name="Note 2 6 5 10" xfId="20051"/>
    <cellStyle name="Note 2 6 5 11" xfId="20052"/>
    <cellStyle name="Note 2 6 5 2" xfId="20053"/>
    <cellStyle name="Note 2 6 5 2 2" xfId="20054"/>
    <cellStyle name="Note 2 6 5 2 3" xfId="20055"/>
    <cellStyle name="Note 2 6 5 2 4" xfId="20056"/>
    <cellStyle name="Note 2 6 5 3" xfId="20057"/>
    <cellStyle name="Note 2 6 5 3 2" xfId="20058"/>
    <cellStyle name="Note 2 6 5 3 3" xfId="20059"/>
    <cellStyle name="Note 2 6 5 3 4" xfId="20060"/>
    <cellStyle name="Note 2 6 5 4" xfId="20061"/>
    <cellStyle name="Note 2 6 5 4 2" xfId="20062"/>
    <cellStyle name="Note 2 6 5 4 3" xfId="20063"/>
    <cellStyle name="Note 2 6 5 4 4" xfId="20064"/>
    <cellStyle name="Note 2 6 5 5" xfId="20065"/>
    <cellStyle name="Note 2 6 5 5 2" xfId="20066"/>
    <cellStyle name="Note 2 6 5 5 3" xfId="20067"/>
    <cellStyle name="Note 2 6 5 5 4" xfId="20068"/>
    <cellStyle name="Note 2 6 5 6" xfId="20069"/>
    <cellStyle name="Note 2 6 5 6 2" xfId="20070"/>
    <cellStyle name="Note 2 6 5 6 3" xfId="20071"/>
    <cellStyle name="Note 2 6 5 6 4" xfId="20072"/>
    <cellStyle name="Note 2 6 5 7" xfId="20073"/>
    <cellStyle name="Note 2 6 5 8" xfId="20074"/>
    <cellStyle name="Note 2 6 5 9" xfId="20075"/>
    <cellStyle name="Note 2 6 6" xfId="20076"/>
    <cellStyle name="Note 2 6 6 10" xfId="20077"/>
    <cellStyle name="Note 2 6 6 2" xfId="20078"/>
    <cellStyle name="Note 2 6 6 2 2" xfId="20079"/>
    <cellStyle name="Note 2 6 6 2 3" xfId="20080"/>
    <cellStyle name="Note 2 6 6 2 4" xfId="20081"/>
    <cellStyle name="Note 2 6 6 3" xfId="20082"/>
    <cellStyle name="Note 2 6 6 3 2" xfId="20083"/>
    <cellStyle name="Note 2 6 6 3 3" xfId="20084"/>
    <cellStyle name="Note 2 6 6 3 4" xfId="20085"/>
    <cellStyle name="Note 2 6 6 4" xfId="20086"/>
    <cellStyle name="Note 2 6 6 4 2" xfId="20087"/>
    <cellStyle name="Note 2 6 6 4 3" xfId="20088"/>
    <cellStyle name="Note 2 6 6 4 4" xfId="20089"/>
    <cellStyle name="Note 2 6 6 5" xfId="20090"/>
    <cellStyle name="Note 2 6 6 5 2" xfId="20091"/>
    <cellStyle name="Note 2 6 6 5 3" xfId="20092"/>
    <cellStyle name="Note 2 6 6 5 4" xfId="20093"/>
    <cellStyle name="Note 2 6 6 6" xfId="20094"/>
    <cellStyle name="Note 2 6 6 6 2" xfId="20095"/>
    <cellStyle name="Note 2 6 6 6 3" xfId="20096"/>
    <cellStyle name="Note 2 6 6 6 4" xfId="20097"/>
    <cellStyle name="Note 2 6 6 7" xfId="20098"/>
    <cellStyle name="Note 2 6 6 8" xfId="20099"/>
    <cellStyle name="Note 2 6 6 9" xfId="20100"/>
    <cellStyle name="Note 2 6 7" xfId="20101"/>
    <cellStyle name="Note 2 6 7 2" xfId="20102"/>
    <cellStyle name="Note 2 6 7 2 2" xfId="20103"/>
    <cellStyle name="Note 2 6 7 2 3" xfId="20104"/>
    <cellStyle name="Note 2 6 7 3" xfId="20105"/>
    <cellStyle name="Note 2 6 7 3 2" xfId="20106"/>
    <cellStyle name="Note 2 6 7 3 3" xfId="20107"/>
    <cellStyle name="Note 2 6 7 4" xfId="20108"/>
    <cellStyle name="Note 2 6 7 4 2" xfId="20109"/>
    <cellStyle name="Note 2 6 7 4 3" xfId="20110"/>
    <cellStyle name="Note 2 6 7 5" xfId="20111"/>
    <cellStyle name="Note 2 6 7 5 2" xfId="20112"/>
    <cellStyle name="Note 2 6 7 5 3" xfId="20113"/>
    <cellStyle name="Note 2 6 7 6" xfId="20114"/>
    <cellStyle name="Note 2 6 7 6 2" xfId="20115"/>
    <cellStyle name="Note 2 6 7 6 3" xfId="20116"/>
    <cellStyle name="Note 2 6 7 7" xfId="20117"/>
    <cellStyle name="Note 2 6 7 8" xfId="20118"/>
    <cellStyle name="Note 2 6 7 9" xfId="20119"/>
    <cellStyle name="Note 2 6 8" xfId="20120"/>
    <cellStyle name="Note 2 6 8 2" xfId="20121"/>
    <cellStyle name="Note 2 6 8 2 2" xfId="20122"/>
    <cellStyle name="Note 2 6 8 2 3" xfId="20123"/>
    <cellStyle name="Note 2 6 8 3" xfId="20124"/>
    <cellStyle name="Note 2 6 8 3 2" xfId="20125"/>
    <cellStyle name="Note 2 6 8 3 3" xfId="20126"/>
    <cellStyle name="Note 2 6 8 4" xfId="20127"/>
    <cellStyle name="Note 2 6 8 4 2" xfId="20128"/>
    <cellStyle name="Note 2 6 8 4 3" xfId="20129"/>
    <cellStyle name="Note 2 6 8 5" xfId="20130"/>
    <cellStyle name="Note 2 6 8 5 2" xfId="20131"/>
    <cellStyle name="Note 2 6 8 5 3" xfId="20132"/>
    <cellStyle name="Note 2 6 8 6" xfId="20133"/>
    <cellStyle name="Note 2 6 8 6 2" xfId="20134"/>
    <cellStyle name="Note 2 6 8 6 3" xfId="20135"/>
    <cellStyle name="Note 2 6 8 7" xfId="20136"/>
    <cellStyle name="Note 2 6 8 8" xfId="20137"/>
    <cellStyle name="Note 2 6 8 9" xfId="20138"/>
    <cellStyle name="Note 2 6 9" xfId="20139"/>
    <cellStyle name="Note 2 6 9 2" xfId="20140"/>
    <cellStyle name="Note 2 6 9 2 2" xfId="20141"/>
    <cellStyle name="Note 2 6 9 2 3" xfId="20142"/>
    <cellStyle name="Note 2 6 9 3" xfId="20143"/>
    <cellStyle name="Note 2 6 9 3 2" xfId="20144"/>
    <cellStyle name="Note 2 6 9 3 3" xfId="20145"/>
    <cellStyle name="Note 2 6 9 4" xfId="20146"/>
    <cellStyle name="Note 2 6 9 4 2" xfId="20147"/>
    <cellStyle name="Note 2 6 9 4 3" xfId="20148"/>
    <cellStyle name="Note 2 6 9 5" xfId="20149"/>
    <cellStyle name="Note 2 6 9 5 2" xfId="20150"/>
    <cellStyle name="Note 2 6 9 5 3" xfId="20151"/>
    <cellStyle name="Note 2 6 9 6" xfId="20152"/>
    <cellStyle name="Note 2 6 9 6 2" xfId="20153"/>
    <cellStyle name="Note 2 6 9 6 3" xfId="20154"/>
    <cellStyle name="Note 2 6 9 7" xfId="20155"/>
    <cellStyle name="Note 2 6 9 8" xfId="20156"/>
    <cellStyle name="Note 2 6 9 9" xfId="20157"/>
    <cellStyle name="Note 2 7" xfId="20158"/>
    <cellStyle name="Note 2 7 10" xfId="20159"/>
    <cellStyle name="Note 2 7 10 2" xfId="20160"/>
    <cellStyle name="Note 2 7 10 2 2" xfId="20161"/>
    <cellStyle name="Note 2 7 10 2 3" xfId="20162"/>
    <cellStyle name="Note 2 7 10 3" xfId="20163"/>
    <cellStyle name="Note 2 7 10 3 2" xfId="20164"/>
    <cellStyle name="Note 2 7 10 3 3" xfId="20165"/>
    <cellStyle name="Note 2 7 10 4" xfId="20166"/>
    <cellStyle name="Note 2 7 10 4 2" xfId="20167"/>
    <cellStyle name="Note 2 7 10 4 3" xfId="20168"/>
    <cellStyle name="Note 2 7 10 5" xfId="20169"/>
    <cellStyle name="Note 2 7 10 5 2" xfId="20170"/>
    <cellStyle name="Note 2 7 10 5 3" xfId="20171"/>
    <cellStyle name="Note 2 7 10 6" xfId="20172"/>
    <cellStyle name="Note 2 7 10 6 2" xfId="20173"/>
    <cellStyle name="Note 2 7 10 6 3" xfId="20174"/>
    <cellStyle name="Note 2 7 10 7" xfId="20175"/>
    <cellStyle name="Note 2 7 10 8" xfId="20176"/>
    <cellStyle name="Note 2 7 11" xfId="20177"/>
    <cellStyle name="Note 2 7 11 2" xfId="20178"/>
    <cellStyle name="Note 2 7 11 2 2" xfId="20179"/>
    <cellStyle name="Note 2 7 11 2 3" xfId="20180"/>
    <cellStyle name="Note 2 7 11 3" xfId="20181"/>
    <cellStyle name="Note 2 7 11 3 2" xfId="20182"/>
    <cellStyle name="Note 2 7 11 3 3" xfId="20183"/>
    <cellStyle name="Note 2 7 11 4" xfId="20184"/>
    <cellStyle name="Note 2 7 11 4 2" xfId="20185"/>
    <cellStyle name="Note 2 7 11 4 3" xfId="20186"/>
    <cellStyle name="Note 2 7 11 5" xfId="20187"/>
    <cellStyle name="Note 2 7 11 5 2" xfId="20188"/>
    <cellStyle name="Note 2 7 11 5 3" xfId="20189"/>
    <cellStyle name="Note 2 7 11 6" xfId="20190"/>
    <cellStyle name="Note 2 7 11 6 2" xfId="20191"/>
    <cellStyle name="Note 2 7 11 6 3" xfId="20192"/>
    <cellStyle name="Note 2 7 11 7" xfId="20193"/>
    <cellStyle name="Note 2 7 11 8" xfId="20194"/>
    <cellStyle name="Note 2 7 12" xfId="20195"/>
    <cellStyle name="Note 2 7 12 2" xfId="20196"/>
    <cellStyle name="Note 2 7 12 2 2" xfId="20197"/>
    <cellStyle name="Note 2 7 12 2 3" xfId="20198"/>
    <cellStyle name="Note 2 7 12 3" xfId="20199"/>
    <cellStyle name="Note 2 7 12 3 2" xfId="20200"/>
    <cellStyle name="Note 2 7 12 3 3" xfId="20201"/>
    <cellStyle name="Note 2 7 12 4" xfId="20202"/>
    <cellStyle name="Note 2 7 12 4 2" xfId="20203"/>
    <cellStyle name="Note 2 7 12 4 3" xfId="20204"/>
    <cellStyle name="Note 2 7 12 5" xfId="20205"/>
    <cellStyle name="Note 2 7 12 5 2" xfId="20206"/>
    <cellStyle name="Note 2 7 12 5 3" xfId="20207"/>
    <cellStyle name="Note 2 7 12 6" xfId="20208"/>
    <cellStyle name="Note 2 7 12 6 2" xfId="20209"/>
    <cellStyle name="Note 2 7 12 6 3" xfId="20210"/>
    <cellStyle name="Note 2 7 12 7" xfId="20211"/>
    <cellStyle name="Note 2 7 12 8" xfId="20212"/>
    <cellStyle name="Note 2 7 13" xfId="20213"/>
    <cellStyle name="Note 2 7 13 2" xfId="20214"/>
    <cellStyle name="Note 2 7 13 2 2" xfId="20215"/>
    <cellStyle name="Note 2 7 13 2 3" xfId="20216"/>
    <cellStyle name="Note 2 7 13 3" xfId="20217"/>
    <cellStyle name="Note 2 7 13 3 2" xfId="20218"/>
    <cellStyle name="Note 2 7 13 3 3" xfId="20219"/>
    <cellStyle name="Note 2 7 13 4" xfId="20220"/>
    <cellStyle name="Note 2 7 13 4 2" xfId="20221"/>
    <cellStyle name="Note 2 7 13 4 3" xfId="20222"/>
    <cellStyle name="Note 2 7 13 5" xfId="20223"/>
    <cellStyle name="Note 2 7 13 5 2" xfId="20224"/>
    <cellStyle name="Note 2 7 13 5 3" xfId="20225"/>
    <cellStyle name="Note 2 7 13 6" xfId="20226"/>
    <cellStyle name="Note 2 7 13 6 2" xfId="20227"/>
    <cellStyle name="Note 2 7 13 6 3" xfId="20228"/>
    <cellStyle name="Note 2 7 13 7" xfId="20229"/>
    <cellStyle name="Note 2 7 13 8" xfId="20230"/>
    <cellStyle name="Note 2 7 14" xfId="20231"/>
    <cellStyle name="Note 2 7 14 2" xfId="20232"/>
    <cellStyle name="Note 2 7 14 2 2" xfId="20233"/>
    <cellStyle name="Note 2 7 14 2 3" xfId="20234"/>
    <cellStyle name="Note 2 7 14 3" xfId="20235"/>
    <cellStyle name="Note 2 7 14 3 2" xfId="20236"/>
    <cellStyle name="Note 2 7 14 3 3" xfId="20237"/>
    <cellStyle name="Note 2 7 14 4" xfId="20238"/>
    <cellStyle name="Note 2 7 14 4 2" xfId="20239"/>
    <cellStyle name="Note 2 7 14 4 3" xfId="20240"/>
    <cellStyle name="Note 2 7 14 5" xfId="20241"/>
    <cellStyle name="Note 2 7 14 5 2" xfId="20242"/>
    <cellStyle name="Note 2 7 14 5 3" xfId="20243"/>
    <cellStyle name="Note 2 7 14 6" xfId="20244"/>
    <cellStyle name="Note 2 7 14 6 2" xfId="20245"/>
    <cellStyle name="Note 2 7 14 6 3" xfId="20246"/>
    <cellStyle name="Note 2 7 14 7" xfId="20247"/>
    <cellStyle name="Note 2 7 14 8" xfId="20248"/>
    <cellStyle name="Note 2 7 15" xfId="20249"/>
    <cellStyle name="Note 2 7 15 2" xfId="20250"/>
    <cellStyle name="Note 2 7 15 2 2" xfId="20251"/>
    <cellStyle name="Note 2 7 15 2 3" xfId="20252"/>
    <cellStyle name="Note 2 7 15 3" xfId="20253"/>
    <cellStyle name="Note 2 7 15 3 2" xfId="20254"/>
    <cellStyle name="Note 2 7 15 3 3" xfId="20255"/>
    <cellStyle name="Note 2 7 15 4" xfId="20256"/>
    <cellStyle name="Note 2 7 15 4 2" xfId="20257"/>
    <cellStyle name="Note 2 7 15 4 3" xfId="20258"/>
    <cellStyle name="Note 2 7 15 5" xfId="20259"/>
    <cellStyle name="Note 2 7 15 5 2" xfId="20260"/>
    <cellStyle name="Note 2 7 15 5 3" xfId="20261"/>
    <cellStyle name="Note 2 7 15 6" xfId="20262"/>
    <cellStyle name="Note 2 7 15 6 2" xfId="20263"/>
    <cellStyle name="Note 2 7 15 6 3" xfId="20264"/>
    <cellStyle name="Note 2 7 15 7" xfId="20265"/>
    <cellStyle name="Note 2 7 15 8" xfId="20266"/>
    <cellStyle name="Note 2 7 16" xfId="20267"/>
    <cellStyle name="Note 2 7 2" xfId="20268"/>
    <cellStyle name="Note 2 7 2 2" xfId="20269"/>
    <cellStyle name="Note 2 7 2 2 2" xfId="20270"/>
    <cellStyle name="Note 2 7 2 2 3" xfId="20271"/>
    <cellStyle name="Note 2 7 2 3" xfId="20272"/>
    <cellStyle name="Note 2 7 2 3 2" xfId="20273"/>
    <cellStyle name="Note 2 7 2 3 3" xfId="20274"/>
    <cellStyle name="Note 2 7 2 4" xfId="20275"/>
    <cellStyle name="Note 2 7 2 4 2" xfId="20276"/>
    <cellStyle name="Note 2 7 2 4 3" xfId="20277"/>
    <cellStyle name="Note 2 7 2 5" xfId="20278"/>
    <cellStyle name="Note 2 7 2 5 2" xfId="20279"/>
    <cellStyle name="Note 2 7 2 5 3" xfId="20280"/>
    <cellStyle name="Note 2 7 2 6" xfId="20281"/>
    <cellStyle name="Note 2 7 2 6 2" xfId="20282"/>
    <cellStyle name="Note 2 7 2 6 3" xfId="20283"/>
    <cellStyle name="Note 2 7 2 7" xfId="20284"/>
    <cellStyle name="Note 2 7 2 8" xfId="20285"/>
    <cellStyle name="Note 2 7 2 9" xfId="20286"/>
    <cellStyle name="Note 2 7 3" xfId="20287"/>
    <cellStyle name="Note 2 7 3 2" xfId="20288"/>
    <cellStyle name="Note 2 7 3 2 2" xfId="20289"/>
    <cellStyle name="Note 2 7 3 2 3" xfId="20290"/>
    <cellStyle name="Note 2 7 3 3" xfId="20291"/>
    <cellStyle name="Note 2 7 3 3 2" xfId="20292"/>
    <cellStyle name="Note 2 7 3 3 3" xfId="20293"/>
    <cellStyle name="Note 2 7 3 4" xfId="20294"/>
    <cellStyle name="Note 2 7 3 4 2" xfId="20295"/>
    <cellStyle name="Note 2 7 3 4 3" xfId="20296"/>
    <cellStyle name="Note 2 7 3 5" xfId="20297"/>
    <cellStyle name="Note 2 7 3 5 2" xfId="20298"/>
    <cellStyle name="Note 2 7 3 5 3" xfId="20299"/>
    <cellStyle name="Note 2 7 3 6" xfId="20300"/>
    <cellStyle name="Note 2 7 3 6 2" xfId="20301"/>
    <cellStyle name="Note 2 7 3 6 3" xfId="20302"/>
    <cellStyle name="Note 2 7 3 7" xfId="20303"/>
    <cellStyle name="Note 2 7 3 8" xfId="20304"/>
    <cellStyle name="Note 2 7 3 9" xfId="20305"/>
    <cellStyle name="Note 2 7 4" xfId="20306"/>
    <cellStyle name="Note 2 7 4 2" xfId="20307"/>
    <cellStyle name="Note 2 7 4 2 2" xfId="20308"/>
    <cellStyle name="Note 2 7 4 2 3" xfId="20309"/>
    <cellStyle name="Note 2 7 4 3" xfId="20310"/>
    <cellStyle name="Note 2 7 4 3 2" xfId="20311"/>
    <cellStyle name="Note 2 7 4 3 3" xfId="20312"/>
    <cellStyle name="Note 2 7 4 4" xfId="20313"/>
    <cellStyle name="Note 2 7 4 4 2" xfId="20314"/>
    <cellStyle name="Note 2 7 4 4 3" xfId="20315"/>
    <cellStyle name="Note 2 7 4 5" xfId="20316"/>
    <cellStyle name="Note 2 7 4 5 2" xfId="20317"/>
    <cellStyle name="Note 2 7 4 5 3" xfId="20318"/>
    <cellStyle name="Note 2 7 4 6" xfId="20319"/>
    <cellStyle name="Note 2 7 4 6 2" xfId="20320"/>
    <cellStyle name="Note 2 7 4 6 3" xfId="20321"/>
    <cellStyle name="Note 2 7 4 7" xfId="20322"/>
    <cellStyle name="Note 2 7 4 8" xfId="20323"/>
    <cellStyle name="Note 2 7 4 9" xfId="20324"/>
    <cellStyle name="Note 2 7 5" xfId="20325"/>
    <cellStyle name="Note 2 7 5 2" xfId="20326"/>
    <cellStyle name="Note 2 7 5 2 2" xfId="20327"/>
    <cellStyle name="Note 2 7 5 2 3" xfId="20328"/>
    <cellStyle name="Note 2 7 5 3" xfId="20329"/>
    <cellStyle name="Note 2 7 5 3 2" xfId="20330"/>
    <cellStyle name="Note 2 7 5 3 3" xfId="20331"/>
    <cellStyle name="Note 2 7 5 4" xfId="20332"/>
    <cellStyle name="Note 2 7 5 4 2" xfId="20333"/>
    <cellStyle name="Note 2 7 5 4 3" xfId="20334"/>
    <cellStyle name="Note 2 7 5 5" xfId="20335"/>
    <cellStyle name="Note 2 7 5 5 2" xfId="20336"/>
    <cellStyle name="Note 2 7 5 5 3" xfId="20337"/>
    <cellStyle name="Note 2 7 5 6" xfId="20338"/>
    <cellStyle name="Note 2 7 5 6 2" xfId="20339"/>
    <cellStyle name="Note 2 7 5 6 3" xfId="20340"/>
    <cellStyle name="Note 2 7 5 7" xfId="20341"/>
    <cellStyle name="Note 2 7 5 8" xfId="20342"/>
    <cellStyle name="Note 2 7 5 9" xfId="20343"/>
    <cellStyle name="Note 2 7 6" xfId="20344"/>
    <cellStyle name="Note 2 7 6 2" xfId="20345"/>
    <cellStyle name="Note 2 7 6 2 2" xfId="20346"/>
    <cellStyle name="Note 2 7 6 2 3" xfId="20347"/>
    <cellStyle name="Note 2 7 6 3" xfId="20348"/>
    <cellStyle name="Note 2 7 6 3 2" xfId="20349"/>
    <cellStyle name="Note 2 7 6 3 3" xfId="20350"/>
    <cellStyle name="Note 2 7 6 4" xfId="20351"/>
    <cellStyle name="Note 2 7 6 4 2" xfId="20352"/>
    <cellStyle name="Note 2 7 6 4 3" xfId="20353"/>
    <cellStyle name="Note 2 7 6 5" xfId="20354"/>
    <cellStyle name="Note 2 7 6 5 2" xfId="20355"/>
    <cellStyle name="Note 2 7 6 5 3" xfId="20356"/>
    <cellStyle name="Note 2 7 6 6" xfId="20357"/>
    <cellStyle name="Note 2 7 6 6 2" xfId="20358"/>
    <cellStyle name="Note 2 7 6 6 3" xfId="20359"/>
    <cellStyle name="Note 2 7 6 7" xfId="20360"/>
    <cellStyle name="Note 2 7 6 8" xfId="20361"/>
    <cellStyle name="Note 2 7 6 9" xfId="20362"/>
    <cellStyle name="Note 2 7 7" xfId="20363"/>
    <cellStyle name="Note 2 7 7 2" xfId="20364"/>
    <cellStyle name="Note 2 7 7 2 2" xfId="20365"/>
    <cellStyle name="Note 2 7 7 2 3" xfId="20366"/>
    <cellStyle name="Note 2 7 7 3" xfId="20367"/>
    <cellStyle name="Note 2 7 7 3 2" xfId="20368"/>
    <cellStyle name="Note 2 7 7 3 3" xfId="20369"/>
    <cellStyle name="Note 2 7 7 4" xfId="20370"/>
    <cellStyle name="Note 2 7 7 4 2" xfId="20371"/>
    <cellStyle name="Note 2 7 7 4 3" xfId="20372"/>
    <cellStyle name="Note 2 7 7 5" xfId="20373"/>
    <cellStyle name="Note 2 7 7 5 2" xfId="20374"/>
    <cellStyle name="Note 2 7 7 5 3" xfId="20375"/>
    <cellStyle name="Note 2 7 7 6" xfId="20376"/>
    <cellStyle name="Note 2 7 7 6 2" xfId="20377"/>
    <cellStyle name="Note 2 7 7 6 3" xfId="20378"/>
    <cellStyle name="Note 2 7 7 7" xfId="20379"/>
    <cellStyle name="Note 2 7 7 8" xfId="20380"/>
    <cellStyle name="Note 2 7 7 9" xfId="20381"/>
    <cellStyle name="Note 2 7 8" xfId="20382"/>
    <cellStyle name="Note 2 7 8 2" xfId="20383"/>
    <cellStyle name="Note 2 7 8 2 2" xfId="20384"/>
    <cellStyle name="Note 2 7 8 2 3" xfId="20385"/>
    <cellStyle name="Note 2 7 8 3" xfId="20386"/>
    <cellStyle name="Note 2 7 8 3 2" xfId="20387"/>
    <cellStyle name="Note 2 7 8 3 3" xfId="20388"/>
    <cellStyle name="Note 2 7 8 4" xfId="20389"/>
    <cellStyle name="Note 2 7 8 4 2" xfId="20390"/>
    <cellStyle name="Note 2 7 8 4 3" xfId="20391"/>
    <cellStyle name="Note 2 7 8 5" xfId="20392"/>
    <cellStyle name="Note 2 7 8 5 2" xfId="20393"/>
    <cellStyle name="Note 2 7 8 5 3" xfId="20394"/>
    <cellStyle name="Note 2 7 8 6" xfId="20395"/>
    <cellStyle name="Note 2 7 8 6 2" xfId="20396"/>
    <cellStyle name="Note 2 7 8 6 3" xfId="20397"/>
    <cellStyle name="Note 2 7 8 7" xfId="20398"/>
    <cellStyle name="Note 2 7 8 8" xfId="20399"/>
    <cellStyle name="Note 2 7 8 9" xfId="20400"/>
    <cellStyle name="Note 2 7 9" xfId="20401"/>
    <cellStyle name="Note 2 7 9 2" xfId="20402"/>
    <cellStyle name="Note 2 7 9 2 2" xfId="20403"/>
    <cellStyle name="Note 2 7 9 2 3" xfId="20404"/>
    <cellStyle name="Note 2 7 9 3" xfId="20405"/>
    <cellStyle name="Note 2 7 9 3 2" xfId="20406"/>
    <cellStyle name="Note 2 7 9 3 3" xfId="20407"/>
    <cellStyle name="Note 2 7 9 4" xfId="20408"/>
    <cellStyle name="Note 2 7 9 4 2" xfId="20409"/>
    <cellStyle name="Note 2 7 9 4 3" xfId="20410"/>
    <cellStyle name="Note 2 7 9 5" xfId="20411"/>
    <cellStyle name="Note 2 7 9 5 2" xfId="20412"/>
    <cellStyle name="Note 2 7 9 5 3" xfId="20413"/>
    <cellStyle name="Note 2 7 9 6" xfId="20414"/>
    <cellStyle name="Note 2 7 9 6 2" xfId="20415"/>
    <cellStyle name="Note 2 7 9 6 3" xfId="20416"/>
    <cellStyle name="Note 2 7 9 7" xfId="20417"/>
    <cellStyle name="Note 2 7 9 8" xfId="20418"/>
    <cellStyle name="Note 2 8" xfId="20419"/>
    <cellStyle name="Note 2 8 10" xfId="20420"/>
    <cellStyle name="Note 2 8 10 2" xfId="20421"/>
    <cellStyle name="Note 2 8 10 2 2" xfId="20422"/>
    <cellStyle name="Note 2 8 10 2 3" xfId="20423"/>
    <cellStyle name="Note 2 8 10 3" xfId="20424"/>
    <cellStyle name="Note 2 8 10 3 2" xfId="20425"/>
    <cellStyle name="Note 2 8 10 3 3" xfId="20426"/>
    <cellStyle name="Note 2 8 10 4" xfId="20427"/>
    <cellStyle name="Note 2 8 10 4 2" xfId="20428"/>
    <cellStyle name="Note 2 8 10 4 3" xfId="20429"/>
    <cellStyle name="Note 2 8 10 5" xfId="20430"/>
    <cellStyle name="Note 2 8 10 5 2" xfId="20431"/>
    <cellStyle name="Note 2 8 10 5 3" xfId="20432"/>
    <cellStyle name="Note 2 8 10 6" xfId="20433"/>
    <cellStyle name="Note 2 8 10 6 2" xfId="20434"/>
    <cellStyle name="Note 2 8 10 6 3" xfId="20435"/>
    <cellStyle name="Note 2 8 10 7" xfId="20436"/>
    <cellStyle name="Note 2 8 10 8" xfId="20437"/>
    <cellStyle name="Note 2 8 11" xfId="20438"/>
    <cellStyle name="Note 2 8 11 2" xfId="20439"/>
    <cellStyle name="Note 2 8 11 2 2" xfId="20440"/>
    <cellStyle name="Note 2 8 11 2 3" xfId="20441"/>
    <cellStyle name="Note 2 8 11 3" xfId="20442"/>
    <cellStyle name="Note 2 8 11 3 2" xfId="20443"/>
    <cellStyle name="Note 2 8 11 3 3" xfId="20444"/>
    <cellStyle name="Note 2 8 11 4" xfId="20445"/>
    <cellStyle name="Note 2 8 11 4 2" xfId="20446"/>
    <cellStyle name="Note 2 8 11 4 3" xfId="20447"/>
    <cellStyle name="Note 2 8 11 5" xfId="20448"/>
    <cellStyle name="Note 2 8 11 5 2" xfId="20449"/>
    <cellStyle name="Note 2 8 11 5 3" xfId="20450"/>
    <cellStyle name="Note 2 8 11 6" xfId="20451"/>
    <cellStyle name="Note 2 8 11 6 2" xfId="20452"/>
    <cellStyle name="Note 2 8 11 6 3" xfId="20453"/>
    <cellStyle name="Note 2 8 11 7" xfId="20454"/>
    <cellStyle name="Note 2 8 11 8" xfId="20455"/>
    <cellStyle name="Note 2 8 12" xfId="20456"/>
    <cellStyle name="Note 2 8 12 2" xfId="20457"/>
    <cellStyle name="Note 2 8 12 2 2" xfId="20458"/>
    <cellStyle name="Note 2 8 12 2 3" xfId="20459"/>
    <cellStyle name="Note 2 8 12 3" xfId="20460"/>
    <cellStyle name="Note 2 8 12 3 2" xfId="20461"/>
    <cellStyle name="Note 2 8 12 3 3" xfId="20462"/>
    <cellStyle name="Note 2 8 12 4" xfId="20463"/>
    <cellStyle name="Note 2 8 12 4 2" xfId="20464"/>
    <cellStyle name="Note 2 8 12 4 3" xfId="20465"/>
    <cellStyle name="Note 2 8 12 5" xfId="20466"/>
    <cellStyle name="Note 2 8 12 5 2" xfId="20467"/>
    <cellStyle name="Note 2 8 12 5 3" xfId="20468"/>
    <cellStyle name="Note 2 8 12 6" xfId="20469"/>
    <cellStyle name="Note 2 8 12 6 2" xfId="20470"/>
    <cellStyle name="Note 2 8 12 6 3" xfId="20471"/>
    <cellStyle name="Note 2 8 12 7" xfId="20472"/>
    <cellStyle name="Note 2 8 12 8" xfId="20473"/>
    <cellStyle name="Note 2 8 13" xfId="20474"/>
    <cellStyle name="Note 2 8 13 2" xfId="20475"/>
    <cellStyle name="Note 2 8 13 2 2" xfId="20476"/>
    <cellStyle name="Note 2 8 13 2 3" xfId="20477"/>
    <cellStyle name="Note 2 8 13 3" xfId="20478"/>
    <cellStyle name="Note 2 8 13 3 2" xfId="20479"/>
    <cellStyle name="Note 2 8 13 3 3" xfId="20480"/>
    <cellStyle name="Note 2 8 13 4" xfId="20481"/>
    <cellStyle name="Note 2 8 13 4 2" xfId="20482"/>
    <cellStyle name="Note 2 8 13 4 3" xfId="20483"/>
    <cellStyle name="Note 2 8 13 5" xfId="20484"/>
    <cellStyle name="Note 2 8 13 5 2" xfId="20485"/>
    <cellStyle name="Note 2 8 13 5 3" xfId="20486"/>
    <cellStyle name="Note 2 8 13 6" xfId="20487"/>
    <cellStyle name="Note 2 8 13 6 2" xfId="20488"/>
    <cellStyle name="Note 2 8 13 6 3" xfId="20489"/>
    <cellStyle name="Note 2 8 13 7" xfId="20490"/>
    <cellStyle name="Note 2 8 13 8" xfId="20491"/>
    <cellStyle name="Note 2 8 14" xfId="20492"/>
    <cellStyle name="Note 2 8 14 2" xfId="20493"/>
    <cellStyle name="Note 2 8 14 2 2" xfId="20494"/>
    <cellStyle name="Note 2 8 14 2 3" xfId="20495"/>
    <cellStyle name="Note 2 8 14 3" xfId="20496"/>
    <cellStyle name="Note 2 8 14 3 2" xfId="20497"/>
    <cellStyle name="Note 2 8 14 3 3" xfId="20498"/>
    <cellStyle name="Note 2 8 14 4" xfId="20499"/>
    <cellStyle name="Note 2 8 14 4 2" xfId="20500"/>
    <cellStyle name="Note 2 8 14 4 3" xfId="20501"/>
    <cellStyle name="Note 2 8 14 5" xfId="20502"/>
    <cellStyle name="Note 2 8 14 5 2" xfId="20503"/>
    <cellStyle name="Note 2 8 14 5 3" xfId="20504"/>
    <cellStyle name="Note 2 8 14 6" xfId="20505"/>
    <cellStyle name="Note 2 8 14 6 2" xfId="20506"/>
    <cellStyle name="Note 2 8 14 6 3" xfId="20507"/>
    <cellStyle name="Note 2 8 14 7" xfId="20508"/>
    <cellStyle name="Note 2 8 14 8" xfId="20509"/>
    <cellStyle name="Note 2 8 15" xfId="20510"/>
    <cellStyle name="Note 2 8 15 2" xfId="20511"/>
    <cellStyle name="Note 2 8 15 2 2" xfId="20512"/>
    <cellStyle name="Note 2 8 15 2 3" xfId="20513"/>
    <cellStyle name="Note 2 8 15 3" xfId="20514"/>
    <cellStyle name="Note 2 8 15 3 2" xfId="20515"/>
    <cellStyle name="Note 2 8 15 3 3" xfId="20516"/>
    <cellStyle name="Note 2 8 15 4" xfId="20517"/>
    <cellStyle name="Note 2 8 15 4 2" xfId="20518"/>
    <cellStyle name="Note 2 8 15 4 3" xfId="20519"/>
    <cellStyle name="Note 2 8 15 5" xfId="20520"/>
    <cellStyle name="Note 2 8 15 5 2" xfId="20521"/>
    <cellStyle name="Note 2 8 15 5 3" xfId="20522"/>
    <cellStyle name="Note 2 8 15 6" xfId="20523"/>
    <cellStyle name="Note 2 8 15 6 2" xfId="20524"/>
    <cellStyle name="Note 2 8 15 6 3" xfId="20525"/>
    <cellStyle name="Note 2 8 15 7" xfId="20526"/>
    <cellStyle name="Note 2 8 15 8" xfId="20527"/>
    <cellStyle name="Note 2 8 16" xfId="20528"/>
    <cellStyle name="Note 2 8 2" xfId="20529"/>
    <cellStyle name="Note 2 8 2 2" xfId="20530"/>
    <cellStyle name="Note 2 8 2 2 2" xfId="20531"/>
    <cellStyle name="Note 2 8 2 2 3" xfId="20532"/>
    <cellStyle name="Note 2 8 2 3" xfId="20533"/>
    <cellStyle name="Note 2 8 2 3 2" xfId="20534"/>
    <cellStyle name="Note 2 8 2 3 3" xfId="20535"/>
    <cellStyle name="Note 2 8 2 4" xfId="20536"/>
    <cellStyle name="Note 2 8 2 4 2" xfId="20537"/>
    <cellStyle name="Note 2 8 2 4 3" xfId="20538"/>
    <cellStyle name="Note 2 8 2 5" xfId="20539"/>
    <cellStyle name="Note 2 8 2 5 2" xfId="20540"/>
    <cellStyle name="Note 2 8 2 5 3" xfId="20541"/>
    <cellStyle name="Note 2 8 2 6" xfId="20542"/>
    <cellStyle name="Note 2 8 2 6 2" xfId="20543"/>
    <cellStyle name="Note 2 8 2 6 3" xfId="20544"/>
    <cellStyle name="Note 2 8 2 7" xfId="20545"/>
    <cellStyle name="Note 2 8 2 8" xfId="20546"/>
    <cellStyle name="Note 2 8 2 9" xfId="20547"/>
    <cellStyle name="Note 2 8 3" xfId="20548"/>
    <cellStyle name="Note 2 8 3 2" xfId="20549"/>
    <cellStyle name="Note 2 8 3 2 2" xfId="20550"/>
    <cellStyle name="Note 2 8 3 2 3" xfId="20551"/>
    <cellStyle name="Note 2 8 3 3" xfId="20552"/>
    <cellStyle name="Note 2 8 3 3 2" xfId="20553"/>
    <cellStyle name="Note 2 8 3 3 3" xfId="20554"/>
    <cellStyle name="Note 2 8 3 4" xfId="20555"/>
    <cellStyle name="Note 2 8 3 4 2" xfId="20556"/>
    <cellStyle name="Note 2 8 3 4 3" xfId="20557"/>
    <cellStyle name="Note 2 8 3 5" xfId="20558"/>
    <cellStyle name="Note 2 8 3 5 2" xfId="20559"/>
    <cellStyle name="Note 2 8 3 5 3" xfId="20560"/>
    <cellStyle name="Note 2 8 3 6" xfId="20561"/>
    <cellStyle name="Note 2 8 3 6 2" xfId="20562"/>
    <cellStyle name="Note 2 8 3 6 3" xfId="20563"/>
    <cellStyle name="Note 2 8 3 7" xfId="20564"/>
    <cellStyle name="Note 2 8 3 8" xfId="20565"/>
    <cellStyle name="Note 2 8 3 9" xfId="20566"/>
    <cellStyle name="Note 2 8 4" xfId="20567"/>
    <cellStyle name="Note 2 8 4 2" xfId="20568"/>
    <cellStyle name="Note 2 8 4 2 2" xfId="20569"/>
    <cellStyle name="Note 2 8 4 2 3" xfId="20570"/>
    <cellStyle name="Note 2 8 4 3" xfId="20571"/>
    <cellStyle name="Note 2 8 4 3 2" xfId="20572"/>
    <cellStyle name="Note 2 8 4 3 3" xfId="20573"/>
    <cellStyle name="Note 2 8 4 4" xfId="20574"/>
    <cellStyle name="Note 2 8 4 4 2" xfId="20575"/>
    <cellStyle name="Note 2 8 4 4 3" xfId="20576"/>
    <cellStyle name="Note 2 8 4 5" xfId="20577"/>
    <cellStyle name="Note 2 8 4 5 2" xfId="20578"/>
    <cellStyle name="Note 2 8 4 5 3" xfId="20579"/>
    <cellStyle name="Note 2 8 4 6" xfId="20580"/>
    <cellStyle name="Note 2 8 4 6 2" xfId="20581"/>
    <cellStyle name="Note 2 8 4 6 3" xfId="20582"/>
    <cellStyle name="Note 2 8 4 7" xfId="20583"/>
    <cellStyle name="Note 2 8 4 8" xfId="20584"/>
    <cellStyle name="Note 2 8 4 9" xfId="20585"/>
    <cellStyle name="Note 2 8 5" xfId="20586"/>
    <cellStyle name="Note 2 8 5 2" xfId="20587"/>
    <cellStyle name="Note 2 8 5 2 2" xfId="20588"/>
    <cellStyle name="Note 2 8 5 2 3" xfId="20589"/>
    <cellStyle name="Note 2 8 5 3" xfId="20590"/>
    <cellStyle name="Note 2 8 5 3 2" xfId="20591"/>
    <cellStyle name="Note 2 8 5 3 3" xfId="20592"/>
    <cellStyle name="Note 2 8 5 4" xfId="20593"/>
    <cellStyle name="Note 2 8 5 4 2" xfId="20594"/>
    <cellStyle name="Note 2 8 5 4 3" xfId="20595"/>
    <cellStyle name="Note 2 8 5 5" xfId="20596"/>
    <cellStyle name="Note 2 8 5 5 2" xfId="20597"/>
    <cellStyle name="Note 2 8 5 5 3" xfId="20598"/>
    <cellStyle name="Note 2 8 5 6" xfId="20599"/>
    <cellStyle name="Note 2 8 5 6 2" xfId="20600"/>
    <cellStyle name="Note 2 8 5 6 3" xfId="20601"/>
    <cellStyle name="Note 2 8 5 7" xfId="20602"/>
    <cellStyle name="Note 2 8 5 8" xfId="20603"/>
    <cellStyle name="Note 2 8 5 9" xfId="20604"/>
    <cellStyle name="Note 2 8 6" xfId="20605"/>
    <cellStyle name="Note 2 8 6 2" xfId="20606"/>
    <cellStyle name="Note 2 8 6 2 2" xfId="20607"/>
    <cellStyle name="Note 2 8 6 2 3" xfId="20608"/>
    <cellStyle name="Note 2 8 6 3" xfId="20609"/>
    <cellStyle name="Note 2 8 6 3 2" xfId="20610"/>
    <cellStyle name="Note 2 8 6 3 3" xfId="20611"/>
    <cellStyle name="Note 2 8 6 4" xfId="20612"/>
    <cellStyle name="Note 2 8 6 4 2" xfId="20613"/>
    <cellStyle name="Note 2 8 6 4 3" xfId="20614"/>
    <cellStyle name="Note 2 8 6 5" xfId="20615"/>
    <cellStyle name="Note 2 8 6 5 2" xfId="20616"/>
    <cellStyle name="Note 2 8 6 5 3" xfId="20617"/>
    <cellStyle name="Note 2 8 6 6" xfId="20618"/>
    <cellStyle name="Note 2 8 6 6 2" xfId="20619"/>
    <cellStyle name="Note 2 8 6 6 3" xfId="20620"/>
    <cellStyle name="Note 2 8 6 7" xfId="20621"/>
    <cellStyle name="Note 2 8 6 8" xfId="20622"/>
    <cellStyle name="Note 2 8 6 9" xfId="20623"/>
    <cellStyle name="Note 2 8 7" xfId="20624"/>
    <cellStyle name="Note 2 8 7 2" xfId="20625"/>
    <cellStyle name="Note 2 8 7 2 2" xfId="20626"/>
    <cellStyle name="Note 2 8 7 2 3" xfId="20627"/>
    <cellStyle name="Note 2 8 7 3" xfId="20628"/>
    <cellStyle name="Note 2 8 7 3 2" xfId="20629"/>
    <cellStyle name="Note 2 8 7 3 3" xfId="20630"/>
    <cellStyle name="Note 2 8 7 4" xfId="20631"/>
    <cellStyle name="Note 2 8 7 4 2" xfId="20632"/>
    <cellStyle name="Note 2 8 7 4 3" xfId="20633"/>
    <cellStyle name="Note 2 8 7 5" xfId="20634"/>
    <cellStyle name="Note 2 8 7 5 2" xfId="20635"/>
    <cellStyle name="Note 2 8 7 5 3" xfId="20636"/>
    <cellStyle name="Note 2 8 7 6" xfId="20637"/>
    <cellStyle name="Note 2 8 7 6 2" xfId="20638"/>
    <cellStyle name="Note 2 8 7 6 3" xfId="20639"/>
    <cellStyle name="Note 2 8 7 7" xfId="20640"/>
    <cellStyle name="Note 2 8 7 8" xfId="20641"/>
    <cellStyle name="Note 2 8 7 9" xfId="20642"/>
    <cellStyle name="Note 2 8 8" xfId="20643"/>
    <cellStyle name="Note 2 8 8 2" xfId="20644"/>
    <cellStyle name="Note 2 8 8 2 2" xfId="20645"/>
    <cellStyle name="Note 2 8 8 2 3" xfId="20646"/>
    <cellStyle name="Note 2 8 8 3" xfId="20647"/>
    <cellStyle name="Note 2 8 8 3 2" xfId="20648"/>
    <cellStyle name="Note 2 8 8 3 3" xfId="20649"/>
    <cellStyle name="Note 2 8 8 4" xfId="20650"/>
    <cellStyle name="Note 2 8 8 4 2" xfId="20651"/>
    <cellStyle name="Note 2 8 8 4 3" xfId="20652"/>
    <cellStyle name="Note 2 8 8 5" xfId="20653"/>
    <cellStyle name="Note 2 8 8 5 2" xfId="20654"/>
    <cellStyle name="Note 2 8 8 5 3" xfId="20655"/>
    <cellStyle name="Note 2 8 8 6" xfId="20656"/>
    <cellStyle name="Note 2 8 8 6 2" xfId="20657"/>
    <cellStyle name="Note 2 8 8 6 3" xfId="20658"/>
    <cellStyle name="Note 2 8 8 7" xfId="20659"/>
    <cellStyle name="Note 2 8 8 8" xfId="20660"/>
    <cellStyle name="Note 2 8 8 9" xfId="20661"/>
    <cellStyle name="Note 2 8 9" xfId="20662"/>
    <cellStyle name="Note 2 8 9 2" xfId="20663"/>
    <cellStyle name="Note 2 8 9 2 2" xfId="20664"/>
    <cellStyle name="Note 2 8 9 2 3" xfId="20665"/>
    <cellStyle name="Note 2 8 9 3" xfId="20666"/>
    <cellStyle name="Note 2 8 9 3 2" xfId="20667"/>
    <cellStyle name="Note 2 8 9 3 3" xfId="20668"/>
    <cellStyle name="Note 2 8 9 4" xfId="20669"/>
    <cellStyle name="Note 2 8 9 4 2" xfId="20670"/>
    <cellStyle name="Note 2 8 9 4 3" xfId="20671"/>
    <cellStyle name="Note 2 8 9 5" xfId="20672"/>
    <cellStyle name="Note 2 8 9 5 2" xfId="20673"/>
    <cellStyle name="Note 2 8 9 5 3" xfId="20674"/>
    <cellStyle name="Note 2 8 9 6" xfId="20675"/>
    <cellStyle name="Note 2 8 9 6 2" xfId="20676"/>
    <cellStyle name="Note 2 8 9 6 3" xfId="20677"/>
    <cellStyle name="Note 2 8 9 7" xfId="20678"/>
    <cellStyle name="Note 2 8 9 8" xfId="20679"/>
    <cellStyle name="Note 2 9" xfId="20680"/>
    <cellStyle name="Note 2 9 10" xfId="20681"/>
    <cellStyle name="Note 2 9 11" xfId="20682"/>
    <cellStyle name="Note 2 9 2" xfId="20683"/>
    <cellStyle name="Note 2 9 2 2" xfId="20684"/>
    <cellStyle name="Note 2 9 2 3" xfId="20685"/>
    <cellStyle name="Note 2 9 2 4" xfId="20686"/>
    <cellStyle name="Note 2 9 3" xfId="20687"/>
    <cellStyle name="Note 2 9 3 2" xfId="20688"/>
    <cellStyle name="Note 2 9 3 3" xfId="20689"/>
    <cellStyle name="Note 2 9 3 4" xfId="20690"/>
    <cellStyle name="Note 2 9 4" xfId="20691"/>
    <cellStyle name="Note 2 9 4 2" xfId="20692"/>
    <cellStyle name="Note 2 9 4 3" xfId="20693"/>
    <cellStyle name="Note 2 9 4 4" xfId="20694"/>
    <cellStyle name="Note 2 9 5" xfId="20695"/>
    <cellStyle name="Note 2 9 5 2" xfId="20696"/>
    <cellStyle name="Note 2 9 5 3" xfId="20697"/>
    <cellStyle name="Note 2 9 5 4" xfId="20698"/>
    <cellStyle name="Note 2 9 6" xfId="20699"/>
    <cellStyle name="Note 2 9 6 2" xfId="20700"/>
    <cellStyle name="Note 2 9 6 3" xfId="20701"/>
    <cellStyle name="Note 2 9 6 4" xfId="20702"/>
    <cellStyle name="Note 2 9 7" xfId="20703"/>
    <cellStyle name="Note 2 9 8" xfId="20704"/>
    <cellStyle name="Note 2 9 9" xfId="20705"/>
    <cellStyle name="Note 3" xfId="20706"/>
    <cellStyle name="Output 2" xfId="20707"/>
    <cellStyle name="Output 2 10" xfId="20708"/>
    <cellStyle name="Output 2 10 10" xfId="20709"/>
    <cellStyle name="Output 2 10 10 2" xfId="20710"/>
    <cellStyle name="Output 2 10 10 2 2" xfId="20711"/>
    <cellStyle name="Output 2 10 10 2 3" xfId="20712"/>
    <cellStyle name="Output 2 10 10 3" xfId="20713"/>
    <cellStyle name="Output 2 10 10 3 2" xfId="20714"/>
    <cellStyle name="Output 2 10 10 3 3" xfId="20715"/>
    <cellStyle name="Output 2 10 10 4" xfId="20716"/>
    <cellStyle name="Output 2 10 10 4 2" xfId="20717"/>
    <cellStyle name="Output 2 10 10 4 3" xfId="20718"/>
    <cellStyle name="Output 2 10 10 5" xfId="20719"/>
    <cellStyle name="Output 2 10 10 5 2" xfId="20720"/>
    <cellStyle name="Output 2 10 10 5 3" xfId="20721"/>
    <cellStyle name="Output 2 10 10 6" xfId="20722"/>
    <cellStyle name="Output 2 10 10 6 2" xfId="20723"/>
    <cellStyle name="Output 2 10 10 6 3" xfId="20724"/>
    <cellStyle name="Output 2 10 10 7" xfId="20725"/>
    <cellStyle name="Output 2 10 10 8" xfId="20726"/>
    <cellStyle name="Output 2 10 11" xfId="20727"/>
    <cellStyle name="Output 2 10 11 2" xfId="20728"/>
    <cellStyle name="Output 2 10 11 2 2" xfId="20729"/>
    <cellStyle name="Output 2 10 11 2 3" xfId="20730"/>
    <cellStyle name="Output 2 10 11 3" xfId="20731"/>
    <cellStyle name="Output 2 10 11 3 2" xfId="20732"/>
    <cellStyle name="Output 2 10 11 3 3" xfId="20733"/>
    <cellStyle name="Output 2 10 11 4" xfId="20734"/>
    <cellStyle name="Output 2 10 11 4 2" xfId="20735"/>
    <cellStyle name="Output 2 10 11 4 3" xfId="20736"/>
    <cellStyle name="Output 2 10 11 5" xfId="20737"/>
    <cellStyle name="Output 2 10 11 5 2" xfId="20738"/>
    <cellStyle name="Output 2 10 11 5 3" xfId="20739"/>
    <cellStyle name="Output 2 10 11 6" xfId="20740"/>
    <cellStyle name="Output 2 10 11 6 2" xfId="20741"/>
    <cellStyle name="Output 2 10 11 6 3" xfId="20742"/>
    <cellStyle name="Output 2 10 11 7" xfId="20743"/>
    <cellStyle name="Output 2 10 11 8" xfId="20744"/>
    <cellStyle name="Output 2 10 12" xfId="20745"/>
    <cellStyle name="Output 2 10 12 2" xfId="20746"/>
    <cellStyle name="Output 2 10 12 2 2" xfId="20747"/>
    <cellStyle name="Output 2 10 12 2 3" xfId="20748"/>
    <cellStyle name="Output 2 10 12 3" xfId="20749"/>
    <cellStyle name="Output 2 10 12 3 2" xfId="20750"/>
    <cellStyle name="Output 2 10 12 3 3" xfId="20751"/>
    <cellStyle name="Output 2 10 12 4" xfId="20752"/>
    <cellStyle name="Output 2 10 12 4 2" xfId="20753"/>
    <cellStyle name="Output 2 10 12 4 3" xfId="20754"/>
    <cellStyle name="Output 2 10 12 5" xfId="20755"/>
    <cellStyle name="Output 2 10 12 5 2" xfId="20756"/>
    <cellStyle name="Output 2 10 12 5 3" xfId="20757"/>
    <cellStyle name="Output 2 10 12 6" xfId="20758"/>
    <cellStyle name="Output 2 10 12 6 2" xfId="20759"/>
    <cellStyle name="Output 2 10 12 6 3" xfId="20760"/>
    <cellStyle name="Output 2 10 12 7" xfId="20761"/>
    <cellStyle name="Output 2 10 12 8" xfId="20762"/>
    <cellStyle name="Output 2 10 13" xfId="20763"/>
    <cellStyle name="Output 2 10 13 2" xfId="20764"/>
    <cellStyle name="Output 2 10 13 2 2" xfId="20765"/>
    <cellStyle name="Output 2 10 13 2 3" xfId="20766"/>
    <cellStyle name="Output 2 10 13 3" xfId="20767"/>
    <cellStyle name="Output 2 10 13 3 2" xfId="20768"/>
    <cellStyle name="Output 2 10 13 3 3" xfId="20769"/>
    <cellStyle name="Output 2 10 13 4" xfId="20770"/>
    <cellStyle name="Output 2 10 13 4 2" xfId="20771"/>
    <cellStyle name="Output 2 10 13 4 3" xfId="20772"/>
    <cellStyle name="Output 2 10 13 5" xfId="20773"/>
    <cellStyle name="Output 2 10 13 5 2" xfId="20774"/>
    <cellStyle name="Output 2 10 13 5 3" xfId="20775"/>
    <cellStyle name="Output 2 10 13 6" xfId="20776"/>
    <cellStyle name="Output 2 10 13 6 2" xfId="20777"/>
    <cellStyle name="Output 2 10 13 6 3" xfId="20778"/>
    <cellStyle name="Output 2 10 13 7" xfId="20779"/>
    <cellStyle name="Output 2 10 13 8" xfId="20780"/>
    <cellStyle name="Output 2 10 14" xfId="20781"/>
    <cellStyle name="Output 2 10 14 2" xfId="20782"/>
    <cellStyle name="Output 2 10 14 2 2" xfId="20783"/>
    <cellStyle name="Output 2 10 14 2 3" xfId="20784"/>
    <cellStyle name="Output 2 10 14 3" xfId="20785"/>
    <cellStyle name="Output 2 10 14 3 2" xfId="20786"/>
    <cellStyle name="Output 2 10 14 3 3" xfId="20787"/>
    <cellStyle name="Output 2 10 14 4" xfId="20788"/>
    <cellStyle name="Output 2 10 14 4 2" xfId="20789"/>
    <cellStyle name="Output 2 10 14 4 3" xfId="20790"/>
    <cellStyle name="Output 2 10 14 5" xfId="20791"/>
    <cellStyle name="Output 2 10 14 5 2" xfId="20792"/>
    <cellStyle name="Output 2 10 14 5 3" xfId="20793"/>
    <cellStyle name="Output 2 10 14 6" xfId="20794"/>
    <cellStyle name="Output 2 10 14 6 2" xfId="20795"/>
    <cellStyle name="Output 2 10 14 6 3" xfId="20796"/>
    <cellStyle name="Output 2 10 14 7" xfId="20797"/>
    <cellStyle name="Output 2 10 14 8" xfId="20798"/>
    <cellStyle name="Output 2 10 15" xfId="20799"/>
    <cellStyle name="Output 2 10 15 2" xfId="20800"/>
    <cellStyle name="Output 2 10 15 3" xfId="20801"/>
    <cellStyle name="Output 2 10 16" xfId="20802"/>
    <cellStyle name="Output 2 10 16 2" xfId="20803"/>
    <cellStyle name="Output 2 10 16 3" xfId="20804"/>
    <cellStyle name="Output 2 10 17" xfId="20805"/>
    <cellStyle name="Output 2 10 18" xfId="20806"/>
    <cellStyle name="Output 2 10 2" xfId="20807"/>
    <cellStyle name="Output 2 10 2 2" xfId="20808"/>
    <cellStyle name="Output 2 10 2 2 2" xfId="20809"/>
    <cellStyle name="Output 2 10 2 2 3" xfId="20810"/>
    <cellStyle name="Output 2 10 2 3" xfId="20811"/>
    <cellStyle name="Output 2 10 2 3 2" xfId="20812"/>
    <cellStyle name="Output 2 10 2 3 3" xfId="20813"/>
    <cellStyle name="Output 2 10 2 4" xfId="20814"/>
    <cellStyle name="Output 2 10 2 4 2" xfId="20815"/>
    <cellStyle name="Output 2 10 2 4 3" xfId="20816"/>
    <cellStyle name="Output 2 10 2 5" xfId="20817"/>
    <cellStyle name="Output 2 10 2 5 2" xfId="20818"/>
    <cellStyle name="Output 2 10 2 5 3" xfId="20819"/>
    <cellStyle name="Output 2 10 2 6" xfId="20820"/>
    <cellStyle name="Output 2 10 2 6 2" xfId="20821"/>
    <cellStyle name="Output 2 10 2 6 3" xfId="20822"/>
    <cellStyle name="Output 2 10 2 7" xfId="20823"/>
    <cellStyle name="Output 2 10 2 8" xfId="20824"/>
    <cellStyle name="Output 2 10 2 9" xfId="20825"/>
    <cellStyle name="Output 2 10 3" xfId="20826"/>
    <cellStyle name="Output 2 10 3 2" xfId="20827"/>
    <cellStyle name="Output 2 10 3 2 2" xfId="20828"/>
    <cellStyle name="Output 2 10 3 2 3" xfId="20829"/>
    <cellStyle name="Output 2 10 3 3" xfId="20830"/>
    <cellStyle name="Output 2 10 3 3 2" xfId="20831"/>
    <cellStyle name="Output 2 10 3 3 3" xfId="20832"/>
    <cellStyle name="Output 2 10 3 4" xfId="20833"/>
    <cellStyle name="Output 2 10 3 4 2" xfId="20834"/>
    <cellStyle name="Output 2 10 3 4 3" xfId="20835"/>
    <cellStyle name="Output 2 10 3 5" xfId="20836"/>
    <cellStyle name="Output 2 10 3 5 2" xfId="20837"/>
    <cellStyle name="Output 2 10 3 5 3" xfId="20838"/>
    <cellStyle name="Output 2 10 3 6" xfId="20839"/>
    <cellStyle name="Output 2 10 3 6 2" xfId="20840"/>
    <cellStyle name="Output 2 10 3 6 3" xfId="20841"/>
    <cellStyle name="Output 2 10 3 7" xfId="20842"/>
    <cellStyle name="Output 2 10 3 8" xfId="20843"/>
    <cellStyle name="Output 2 10 3 9" xfId="20844"/>
    <cellStyle name="Output 2 10 4" xfId="20845"/>
    <cellStyle name="Output 2 10 4 2" xfId="20846"/>
    <cellStyle name="Output 2 10 4 2 2" xfId="20847"/>
    <cellStyle name="Output 2 10 4 2 3" xfId="20848"/>
    <cellStyle name="Output 2 10 4 3" xfId="20849"/>
    <cellStyle name="Output 2 10 4 3 2" xfId="20850"/>
    <cellStyle name="Output 2 10 4 3 3" xfId="20851"/>
    <cellStyle name="Output 2 10 4 4" xfId="20852"/>
    <cellStyle name="Output 2 10 4 4 2" xfId="20853"/>
    <cellStyle name="Output 2 10 4 4 3" xfId="20854"/>
    <cellStyle name="Output 2 10 4 5" xfId="20855"/>
    <cellStyle name="Output 2 10 4 5 2" xfId="20856"/>
    <cellStyle name="Output 2 10 4 5 3" xfId="20857"/>
    <cellStyle name="Output 2 10 4 6" xfId="20858"/>
    <cellStyle name="Output 2 10 4 6 2" xfId="20859"/>
    <cellStyle name="Output 2 10 4 6 3" xfId="20860"/>
    <cellStyle name="Output 2 10 4 7" xfId="20861"/>
    <cellStyle name="Output 2 10 4 8" xfId="20862"/>
    <cellStyle name="Output 2 10 4 9" xfId="20863"/>
    <cellStyle name="Output 2 10 5" xfId="20864"/>
    <cellStyle name="Output 2 10 5 2" xfId="20865"/>
    <cellStyle name="Output 2 10 5 2 2" xfId="20866"/>
    <cellStyle name="Output 2 10 5 2 3" xfId="20867"/>
    <cellStyle name="Output 2 10 5 3" xfId="20868"/>
    <cellStyle name="Output 2 10 5 3 2" xfId="20869"/>
    <cellStyle name="Output 2 10 5 3 3" xfId="20870"/>
    <cellStyle name="Output 2 10 5 4" xfId="20871"/>
    <cellStyle name="Output 2 10 5 4 2" xfId="20872"/>
    <cellStyle name="Output 2 10 5 4 3" xfId="20873"/>
    <cellStyle name="Output 2 10 5 5" xfId="20874"/>
    <cellStyle name="Output 2 10 5 5 2" xfId="20875"/>
    <cellStyle name="Output 2 10 5 5 3" xfId="20876"/>
    <cellStyle name="Output 2 10 5 6" xfId="20877"/>
    <cellStyle name="Output 2 10 5 6 2" xfId="20878"/>
    <cellStyle name="Output 2 10 5 6 3" xfId="20879"/>
    <cellStyle name="Output 2 10 5 7" xfId="20880"/>
    <cellStyle name="Output 2 10 5 8" xfId="20881"/>
    <cellStyle name="Output 2 10 5 9" xfId="20882"/>
    <cellStyle name="Output 2 10 6" xfId="20883"/>
    <cellStyle name="Output 2 10 6 2" xfId="20884"/>
    <cellStyle name="Output 2 10 6 2 2" xfId="20885"/>
    <cellStyle name="Output 2 10 6 2 3" xfId="20886"/>
    <cellStyle name="Output 2 10 6 3" xfId="20887"/>
    <cellStyle name="Output 2 10 6 3 2" xfId="20888"/>
    <cellStyle name="Output 2 10 6 3 3" xfId="20889"/>
    <cellStyle name="Output 2 10 6 4" xfId="20890"/>
    <cellStyle name="Output 2 10 6 4 2" xfId="20891"/>
    <cellStyle name="Output 2 10 6 4 3" xfId="20892"/>
    <cellStyle name="Output 2 10 6 5" xfId="20893"/>
    <cellStyle name="Output 2 10 6 5 2" xfId="20894"/>
    <cellStyle name="Output 2 10 6 5 3" xfId="20895"/>
    <cellStyle name="Output 2 10 6 6" xfId="20896"/>
    <cellStyle name="Output 2 10 6 6 2" xfId="20897"/>
    <cellStyle name="Output 2 10 6 6 3" xfId="20898"/>
    <cellStyle name="Output 2 10 6 7" xfId="20899"/>
    <cellStyle name="Output 2 10 6 8" xfId="20900"/>
    <cellStyle name="Output 2 10 6 9" xfId="20901"/>
    <cellStyle name="Output 2 10 7" xfId="20902"/>
    <cellStyle name="Output 2 10 7 2" xfId="20903"/>
    <cellStyle name="Output 2 10 7 2 2" xfId="20904"/>
    <cellStyle name="Output 2 10 7 2 3" xfId="20905"/>
    <cellStyle name="Output 2 10 7 3" xfId="20906"/>
    <cellStyle name="Output 2 10 7 3 2" xfId="20907"/>
    <cellStyle name="Output 2 10 7 3 3" xfId="20908"/>
    <cellStyle name="Output 2 10 7 4" xfId="20909"/>
    <cellStyle name="Output 2 10 7 4 2" xfId="20910"/>
    <cellStyle name="Output 2 10 7 4 3" xfId="20911"/>
    <cellStyle name="Output 2 10 7 5" xfId="20912"/>
    <cellStyle name="Output 2 10 7 5 2" xfId="20913"/>
    <cellStyle name="Output 2 10 7 5 3" xfId="20914"/>
    <cellStyle name="Output 2 10 7 6" xfId="20915"/>
    <cellStyle name="Output 2 10 7 6 2" xfId="20916"/>
    <cellStyle name="Output 2 10 7 6 3" xfId="20917"/>
    <cellStyle name="Output 2 10 7 7" xfId="20918"/>
    <cellStyle name="Output 2 10 7 8" xfId="20919"/>
    <cellStyle name="Output 2 10 7 9" xfId="20920"/>
    <cellStyle name="Output 2 10 8" xfId="20921"/>
    <cellStyle name="Output 2 10 8 2" xfId="20922"/>
    <cellStyle name="Output 2 10 8 2 2" xfId="20923"/>
    <cellStyle name="Output 2 10 8 2 3" xfId="20924"/>
    <cellStyle name="Output 2 10 8 3" xfId="20925"/>
    <cellStyle name="Output 2 10 8 3 2" xfId="20926"/>
    <cellStyle name="Output 2 10 8 3 3" xfId="20927"/>
    <cellStyle name="Output 2 10 8 4" xfId="20928"/>
    <cellStyle name="Output 2 10 8 4 2" xfId="20929"/>
    <cellStyle name="Output 2 10 8 4 3" xfId="20930"/>
    <cellStyle name="Output 2 10 8 5" xfId="20931"/>
    <cellStyle name="Output 2 10 8 5 2" xfId="20932"/>
    <cellStyle name="Output 2 10 8 5 3" xfId="20933"/>
    <cellStyle name="Output 2 10 8 6" xfId="20934"/>
    <cellStyle name="Output 2 10 8 6 2" xfId="20935"/>
    <cellStyle name="Output 2 10 8 6 3" xfId="20936"/>
    <cellStyle name="Output 2 10 8 7" xfId="20937"/>
    <cellStyle name="Output 2 10 8 8" xfId="20938"/>
    <cellStyle name="Output 2 10 8 9" xfId="20939"/>
    <cellStyle name="Output 2 10 9" xfId="20940"/>
    <cellStyle name="Output 2 10 9 2" xfId="20941"/>
    <cellStyle name="Output 2 10 9 2 2" xfId="20942"/>
    <cellStyle name="Output 2 10 9 2 3" xfId="20943"/>
    <cellStyle name="Output 2 10 9 3" xfId="20944"/>
    <cellStyle name="Output 2 10 9 3 2" xfId="20945"/>
    <cellStyle name="Output 2 10 9 3 3" xfId="20946"/>
    <cellStyle name="Output 2 10 9 4" xfId="20947"/>
    <cellStyle name="Output 2 10 9 4 2" xfId="20948"/>
    <cellStyle name="Output 2 10 9 4 3" xfId="20949"/>
    <cellStyle name="Output 2 10 9 5" xfId="20950"/>
    <cellStyle name="Output 2 10 9 5 2" xfId="20951"/>
    <cellStyle name="Output 2 10 9 5 3" xfId="20952"/>
    <cellStyle name="Output 2 10 9 6" xfId="20953"/>
    <cellStyle name="Output 2 10 9 6 2" xfId="20954"/>
    <cellStyle name="Output 2 10 9 6 3" xfId="20955"/>
    <cellStyle name="Output 2 10 9 7" xfId="20956"/>
    <cellStyle name="Output 2 10 9 8" xfId="20957"/>
    <cellStyle name="Output 2 11" xfId="20958"/>
    <cellStyle name="Output 2 11 10" xfId="20959"/>
    <cellStyle name="Output 2 11 10 2" xfId="20960"/>
    <cellStyle name="Output 2 11 10 2 2" xfId="20961"/>
    <cellStyle name="Output 2 11 10 2 3" xfId="20962"/>
    <cellStyle name="Output 2 11 10 3" xfId="20963"/>
    <cellStyle name="Output 2 11 10 3 2" xfId="20964"/>
    <cellStyle name="Output 2 11 10 3 3" xfId="20965"/>
    <cellStyle name="Output 2 11 10 4" xfId="20966"/>
    <cellStyle name="Output 2 11 10 4 2" xfId="20967"/>
    <cellStyle name="Output 2 11 10 4 3" xfId="20968"/>
    <cellStyle name="Output 2 11 10 5" xfId="20969"/>
    <cellStyle name="Output 2 11 10 5 2" xfId="20970"/>
    <cellStyle name="Output 2 11 10 5 3" xfId="20971"/>
    <cellStyle name="Output 2 11 10 6" xfId="20972"/>
    <cellStyle name="Output 2 11 10 6 2" xfId="20973"/>
    <cellStyle name="Output 2 11 10 6 3" xfId="20974"/>
    <cellStyle name="Output 2 11 10 7" xfId="20975"/>
    <cellStyle name="Output 2 11 10 8" xfId="20976"/>
    <cellStyle name="Output 2 11 11" xfId="20977"/>
    <cellStyle name="Output 2 11 11 2" xfId="20978"/>
    <cellStyle name="Output 2 11 11 2 2" xfId="20979"/>
    <cellStyle name="Output 2 11 11 2 3" xfId="20980"/>
    <cellStyle name="Output 2 11 11 3" xfId="20981"/>
    <cellStyle name="Output 2 11 11 3 2" xfId="20982"/>
    <cellStyle name="Output 2 11 11 3 3" xfId="20983"/>
    <cellStyle name="Output 2 11 11 4" xfId="20984"/>
    <cellStyle name="Output 2 11 11 4 2" xfId="20985"/>
    <cellStyle name="Output 2 11 11 4 3" xfId="20986"/>
    <cellStyle name="Output 2 11 11 5" xfId="20987"/>
    <cellStyle name="Output 2 11 11 5 2" xfId="20988"/>
    <cellStyle name="Output 2 11 11 5 3" xfId="20989"/>
    <cellStyle name="Output 2 11 11 6" xfId="20990"/>
    <cellStyle name="Output 2 11 11 6 2" xfId="20991"/>
    <cellStyle name="Output 2 11 11 6 3" xfId="20992"/>
    <cellStyle name="Output 2 11 11 7" xfId="20993"/>
    <cellStyle name="Output 2 11 11 8" xfId="20994"/>
    <cellStyle name="Output 2 11 12" xfId="20995"/>
    <cellStyle name="Output 2 11 12 2" xfId="20996"/>
    <cellStyle name="Output 2 11 12 2 2" xfId="20997"/>
    <cellStyle name="Output 2 11 12 2 3" xfId="20998"/>
    <cellStyle name="Output 2 11 12 3" xfId="20999"/>
    <cellStyle name="Output 2 11 12 3 2" xfId="21000"/>
    <cellStyle name="Output 2 11 12 3 3" xfId="21001"/>
    <cellStyle name="Output 2 11 12 4" xfId="21002"/>
    <cellStyle name="Output 2 11 12 4 2" xfId="21003"/>
    <cellStyle name="Output 2 11 12 4 3" xfId="21004"/>
    <cellStyle name="Output 2 11 12 5" xfId="21005"/>
    <cellStyle name="Output 2 11 12 5 2" xfId="21006"/>
    <cellStyle name="Output 2 11 12 5 3" xfId="21007"/>
    <cellStyle name="Output 2 11 12 6" xfId="21008"/>
    <cellStyle name="Output 2 11 12 6 2" xfId="21009"/>
    <cellStyle name="Output 2 11 12 6 3" xfId="21010"/>
    <cellStyle name="Output 2 11 12 7" xfId="21011"/>
    <cellStyle name="Output 2 11 12 8" xfId="21012"/>
    <cellStyle name="Output 2 11 13" xfId="21013"/>
    <cellStyle name="Output 2 11 13 2" xfId="21014"/>
    <cellStyle name="Output 2 11 13 2 2" xfId="21015"/>
    <cellStyle name="Output 2 11 13 2 3" xfId="21016"/>
    <cellStyle name="Output 2 11 13 3" xfId="21017"/>
    <cellStyle name="Output 2 11 13 3 2" xfId="21018"/>
    <cellStyle name="Output 2 11 13 3 3" xfId="21019"/>
    <cellStyle name="Output 2 11 13 4" xfId="21020"/>
    <cellStyle name="Output 2 11 13 4 2" xfId="21021"/>
    <cellStyle name="Output 2 11 13 4 3" xfId="21022"/>
    <cellStyle name="Output 2 11 13 5" xfId="21023"/>
    <cellStyle name="Output 2 11 13 5 2" xfId="21024"/>
    <cellStyle name="Output 2 11 13 5 3" xfId="21025"/>
    <cellStyle name="Output 2 11 13 6" xfId="21026"/>
    <cellStyle name="Output 2 11 13 6 2" xfId="21027"/>
    <cellStyle name="Output 2 11 13 6 3" xfId="21028"/>
    <cellStyle name="Output 2 11 13 7" xfId="21029"/>
    <cellStyle name="Output 2 11 13 8" xfId="21030"/>
    <cellStyle name="Output 2 11 14" xfId="21031"/>
    <cellStyle name="Output 2 11 14 2" xfId="21032"/>
    <cellStyle name="Output 2 11 14 2 2" xfId="21033"/>
    <cellStyle name="Output 2 11 14 2 3" xfId="21034"/>
    <cellStyle name="Output 2 11 14 3" xfId="21035"/>
    <cellStyle name="Output 2 11 14 3 2" xfId="21036"/>
    <cellStyle name="Output 2 11 14 3 3" xfId="21037"/>
    <cellStyle name="Output 2 11 14 4" xfId="21038"/>
    <cellStyle name="Output 2 11 14 4 2" xfId="21039"/>
    <cellStyle name="Output 2 11 14 4 3" xfId="21040"/>
    <cellStyle name="Output 2 11 14 5" xfId="21041"/>
    <cellStyle name="Output 2 11 14 5 2" xfId="21042"/>
    <cellStyle name="Output 2 11 14 5 3" xfId="21043"/>
    <cellStyle name="Output 2 11 14 6" xfId="21044"/>
    <cellStyle name="Output 2 11 14 6 2" xfId="21045"/>
    <cellStyle name="Output 2 11 14 6 3" xfId="21046"/>
    <cellStyle name="Output 2 11 14 7" xfId="21047"/>
    <cellStyle name="Output 2 11 14 8" xfId="21048"/>
    <cellStyle name="Output 2 11 15" xfId="21049"/>
    <cellStyle name="Output 2 11 15 2" xfId="21050"/>
    <cellStyle name="Output 2 11 15 3" xfId="21051"/>
    <cellStyle name="Output 2 11 16" xfId="21052"/>
    <cellStyle name="Output 2 11 16 2" xfId="21053"/>
    <cellStyle name="Output 2 11 16 3" xfId="21054"/>
    <cellStyle name="Output 2 11 17" xfId="21055"/>
    <cellStyle name="Output 2 11 18" xfId="21056"/>
    <cellStyle name="Output 2 11 2" xfId="21057"/>
    <cellStyle name="Output 2 11 2 2" xfId="21058"/>
    <cellStyle name="Output 2 11 2 2 2" xfId="21059"/>
    <cellStyle name="Output 2 11 2 2 3" xfId="21060"/>
    <cellStyle name="Output 2 11 2 3" xfId="21061"/>
    <cellStyle name="Output 2 11 2 3 2" xfId="21062"/>
    <cellStyle name="Output 2 11 2 3 3" xfId="21063"/>
    <cellStyle name="Output 2 11 2 4" xfId="21064"/>
    <cellStyle name="Output 2 11 2 4 2" xfId="21065"/>
    <cellStyle name="Output 2 11 2 4 3" xfId="21066"/>
    <cellStyle name="Output 2 11 2 5" xfId="21067"/>
    <cellStyle name="Output 2 11 2 5 2" xfId="21068"/>
    <cellStyle name="Output 2 11 2 5 3" xfId="21069"/>
    <cellStyle name="Output 2 11 2 6" xfId="21070"/>
    <cellStyle name="Output 2 11 2 6 2" xfId="21071"/>
    <cellStyle name="Output 2 11 2 6 3" xfId="21072"/>
    <cellStyle name="Output 2 11 2 7" xfId="21073"/>
    <cellStyle name="Output 2 11 2 8" xfId="21074"/>
    <cellStyle name="Output 2 11 2 9" xfId="21075"/>
    <cellStyle name="Output 2 11 3" xfId="21076"/>
    <cellStyle name="Output 2 11 3 2" xfId="21077"/>
    <cellStyle name="Output 2 11 3 2 2" xfId="21078"/>
    <cellStyle name="Output 2 11 3 2 3" xfId="21079"/>
    <cellStyle name="Output 2 11 3 3" xfId="21080"/>
    <cellStyle name="Output 2 11 3 3 2" xfId="21081"/>
    <cellStyle name="Output 2 11 3 3 3" xfId="21082"/>
    <cellStyle name="Output 2 11 3 4" xfId="21083"/>
    <cellStyle name="Output 2 11 3 4 2" xfId="21084"/>
    <cellStyle name="Output 2 11 3 4 3" xfId="21085"/>
    <cellStyle name="Output 2 11 3 5" xfId="21086"/>
    <cellStyle name="Output 2 11 3 5 2" xfId="21087"/>
    <cellStyle name="Output 2 11 3 5 3" xfId="21088"/>
    <cellStyle name="Output 2 11 3 6" xfId="21089"/>
    <cellStyle name="Output 2 11 3 6 2" xfId="21090"/>
    <cellStyle name="Output 2 11 3 6 3" xfId="21091"/>
    <cellStyle name="Output 2 11 3 7" xfId="21092"/>
    <cellStyle name="Output 2 11 3 8" xfId="21093"/>
    <cellStyle name="Output 2 11 3 9" xfId="21094"/>
    <cellStyle name="Output 2 11 4" xfId="21095"/>
    <cellStyle name="Output 2 11 4 2" xfId="21096"/>
    <cellStyle name="Output 2 11 4 2 2" xfId="21097"/>
    <cellStyle name="Output 2 11 4 2 3" xfId="21098"/>
    <cellStyle name="Output 2 11 4 3" xfId="21099"/>
    <cellStyle name="Output 2 11 4 3 2" xfId="21100"/>
    <cellStyle name="Output 2 11 4 3 3" xfId="21101"/>
    <cellStyle name="Output 2 11 4 4" xfId="21102"/>
    <cellStyle name="Output 2 11 4 4 2" xfId="21103"/>
    <cellStyle name="Output 2 11 4 4 3" xfId="21104"/>
    <cellStyle name="Output 2 11 4 5" xfId="21105"/>
    <cellStyle name="Output 2 11 4 5 2" xfId="21106"/>
    <cellStyle name="Output 2 11 4 5 3" xfId="21107"/>
    <cellStyle name="Output 2 11 4 6" xfId="21108"/>
    <cellStyle name="Output 2 11 4 6 2" xfId="21109"/>
    <cellStyle name="Output 2 11 4 6 3" xfId="21110"/>
    <cellStyle name="Output 2 11 4 7" xfId="21111"/>
    <cellStyle name="Output 2 11 4 8" xfId="21112"/>
    <cellStyle name="Output 2 11 4 9" xfId="21113"/>
    <cellStyle name="Output 2 11 5" xfId="21114"/>
    <cellStyle name="Output 2 11 5 2" xfId="21115"/>
    <cellStyle name="Output 2 11 5 2 2" xfId="21116"/>
    <cellStyle name="Output 2 11 5 2 3" xfId="21117"/>
    <cellStyle name="Output 2 11 5 3" xfId="21118"/>
    <cellStyle name="Output 2 11 5 3 2" xfId="21119"/>
    <cellStyle name="Output 2 11 5 3 3" xfId="21120"/>
    <cellStyle name="Output 2 11 5 4" xfId="21121"/>
    <cellStyle name="Output 2 11 5 4 2" xfId="21122"/>
    <cellStyle name="Output 2 11 5 4 3" xfId="21123"/>
    <cellStyle name="Output 2 11 5 5" xfId="21124"/>
    <cellStyle name="Output 2 11 5 5 2" xfId="21125"/>
    <cellStyle name="Output 2 11 5 5 3" xfId="21126"/>
    <cellStyle name="Output 2 11 5 6" xfId="21127"/>
    <cellStyle name="Output 2 11 5 6 2" xfId="21128"/>
    <cellStyle name="Output 2 11 5 6 3" xfId="21129"/>
    <cellStyle name="Output 2 11 5 7" xfId="21130"/>
    <cellStyle name="Output 2 11 5 8" xfId="21131"/>
    <cellStyle name="Output 2 11 5 9" xfId="21132"/>
    <cellStyle name="Output 2 11 6" xfId="21133"/>
    <cellStyle name="Output 2 11 6 2" xfId="21134"/>
    <cellStyle name="Output 2 11 6 2 2" xfId="21135"/>
    <cellStyle name="Output 2 11 6 2 3" xfId="21136"/>
    <cellStyle name="Output 2 11 6 3" xfId="21137"/>
    <cellStyle name="Output 2 11 6 3 2" xfId="21138"/>
    <cellStyle name="Output 2 11 6 3 3" xfId="21139"/>
    <cellStyle name="Output 2 11 6 4" xfId="21140"/>
    <cellStyle name="Output 2 11 6 4 2" xfId="21141"/>
    <cellStyle name="Output 2 11 6 4 3" xfId="21142"/>
    <cellStyle name="Output 2 11 6 5" xfId="21143"/>
    <cellStyle name="Output 2 11 6 5 2" xfId="21144"/>
    <cellStyle name="Output 2 11 6 5 3" xfId="21145"/>
    <cellStyle name="Output 2 11 6 6" xfId="21146"/>
    <cellStyle name="Output 2 11 6 6 2" xfId="21147"/>
    <cellStyle name="Output 2 11 6 6 3" xfId="21148"/>
    <cellStyle name="Output 2 11 6 7" xfId="21149"/>
    <cellStyle name="Output 2 11 6 8" xfId="21150"/>
    <cellStyle name="Output 2 11 6 9" xfId="21151"/>
    <cellStyle name="Output 2 11 7" xfId="21152"/>
    <cellStyle name="Output 2 11 7 2" xfId="21153"/>
    <cellStyle name="Output 2 11 7 2 2" xfId="21154"/>
    <cellStyle name="Output 2 11 7 2 3" xfId="21155"/>
    <cellStyle name="Output 2 11 7 3" xfId="21156"/>
    <cellStyle name="Output 2 11 7 3 2" xfId="21157"/>
    <cellStyle name="Output 2 11 7 3 3" xfId="21158"/>
    <cellStyle name="Output 2 11 7 4" xfId="21159"/>
    <cellStyle name="Output 2 11 7 4 2" xfId="21160"/>
    <cellStyle name="Output 2 11 7 4 3" xfId="21161"/>
    <cellStyle name="Output 2 11 7 5" xfId="21162"/>
    <cellStyle name="Output 2 11 7 5 2" xfId="21163"/>
    <cellStyle name="Output 2 11 7 5 3" xfId="21164"/>
    <cellStyle name="Output 2 11 7 6" xfId="21165"/>
    <cellStyle name="Output 2 11 7 6 2" xfId="21166"/>
    <cellStyle name="Output 2 11 7 6 3" xfId="21167"/>
    <cellStyle name="Output 2 11 7 7" xfId="21168"/>
    <cellStyle name="Output 2 11 7 8" xfId="21169"/>
    <cellStyle name="Output 2 11 7 9" xfId="21170"/>
    <cellStyle name="Output 2 11 8" xfId="21171"/>
    <cellStyle name="Output 2 11 8 2" xfId="21172"/>
    <cellStyle name="Output 2 11 8 2 2" xfId="21173"/>
    <cellStyle name="Output 2 11 8 2 3" xfId="21174"/>
    <cellStyle name="Output 2 11 8 3" xfId="21175"/>
    <cellStyle name="Output 2 11 8 3 2" xfId="21176"/>
    <cellStyle name="Output 2 11 8 3 3" xfId="21177"/>
    <cellStyle name="Output 2 11 8 4" xfId="21178"/>
    <cellStyle name="Output 2 11 8 4 2" xfId="21179"/>
    <cellStyle name="Output 2 11 8 4 3" xfId="21180"/>
    <cellStyle name="Output 2 11 8 5" xfId="21181"/>
    <cellStyle name="Output 2 11 8 5 2" xfId="21182"/>
    <cellStyle name="Output 2 11 8 5 3" xfId="21183"/>
    <cellStyle name="Output 2 11 8 6" xfId="21184"/>
    <cellStyle name="Output 2 11 8 6 2" xfId="21185"/>
    <cellStyle name="Output 2 11 8 6 3" xfId="21186"/>
    <cellStyle name="Output 2 11 8 7" xfId="21187"/>
    <cellStyle name="Output 2 11 8 8" xfId="21188"/>
    <cellStyle name="Output 2 11 8 9" xfId="21189"/>
    <cellStyle name="Output 2 11 9" xfId="21190"/>
    <cellStyle name="Output 2 11 9 2" xfId="21191"/>
    <cellStyle name="Output 2 11 9 2 2" xfId="21192"/>
    <cellStyle name="Output 2 11 9 2 3" xfId="21193"/>
    <cellStyle name="Output 2 11 9 3" xfId="21194"/>
    <cellStyle name="Output 2 11 9 3 2" xfId="21195"/>
    <cellStyle name="Output 2 11 9 3 3" xfId="21196"/>
    <cellStyle name="Output 2 11 9 4" xfId="21197"/>
    <cellStyle name="Output 2 11 9 4 2" xfId="21198"/>
    <cellStyle name="Output 2 11 9 4 3" xfId="21199"/>
    <cellStyle name="Output 2 11 9 5" xfId="21200"/>
    <cellStyle name="Output 2 11 9 5 2" xfId="21201"/>
    <cellStyle name="Output 2 11 9 5 3" xfId="21202"/>
    <cellStyle name="Output 2 11 9 6" xfId="21203"/>
    <cellStyle name="Output 2 11 9 6 2" xfId="21204"/>
    <cellStyle name="Output 2 11 9 6 3" xfId="21205"/>
    <cellStyle name="Output 2 11 9 7" xfId="21206"/>
    <cellStyle name="Output 2 11 9 8" xfId="21207"/>
    <cellStyle name="Output 2 12" xfId="21208"/>
    <cellStyle name="Output 2 12 10" xfId="21209"/>
    <cellStyle name="Output 2 12 11" xfId="21210"/>
    <cellStyle name="Output 2 12 2" xfId="21211"/>
    <cellStyle name="Output 2 12 2 2" xfId="21212"/>
    <cellStyle name="Output 2 12 2 3" xfId="21213"/>
    <cellStyle name="Output 2 12 2 4" xfId="21214"/>
    <cellStyle name="Output 2 12 3" xfId="21215"/>
    <cellStyle name="Output 2 12 3 2" xfId="21216"/>
    <cellStyle name="Output 2 12 3 3" xfId="21217"/>
    <cellStyle name="Output 2 12 3 4" xfId="21218"/>
    <cellStyle name="Output 2 12 4" xfId="21219"/>
    <cellStyle name="Output 2 12 4 2" xfId="21220"/>
    <cellStyle name="Output 2 12 4 3" xfId="21221"/>
    <cellStyle name="Output 2 12 4 4" xfId="21222"/>
    <cellStyle name="Output 2 12 5" xfId="21223"/>
    <cellStyle name="Output 2 12 5 2" xfId="21224"/>
    <cellStyle name="Output 2 12 5 3" xfId="21225"/>
    <cellStyle name="Output 2 12 5 4" xfId="21226"/>
    <cellStyle name="Output 2 12 6" xfId="21227"/>
    <cellStyle name="Output 2 12 6 2" xfId="21228"/>
    <cellStyle name="Output 2 12 6 3" xfId="21229"/>
    <cellStyle name="Output 2 12 6 4" xfId="21230"/>
    <cellStyle name="Output 2 12 7" xfId="21231"/>
    <cellStyle name="Output 2 12 8" xfId="21232"/>
    <cellStyle name="Output 2 12 9" xfId="21233"/>
    <cellStyle name="Output 2 13" xfId="21234"/>
    <cellStyle name="Output 2 13 10" xfId="21235"/>
    <cellStyle name="Output 2 13 2" xfId="21236"/>
    <cellStyle name="Output 2 13 2 2" xfId="21237"/>
    <cellStyle name="Output 2 13 2 3" xfId="21238"/>
    <cellStyle name="Output 2 13 2 4" xfId="21239"/>
    <cellStyle name="Output 2 13 3" xfId="21240"/>
    <cellStyle name="Output 2 13 3 2" xfId="21241"/>
    <cellStyle name="Output 2 13 3 3" xfId="21242"/>
    <cellStyle name="Output 2 13 3 4" xfId="21243"/>
    <cellStyle name="Output 2 13 4" xfId="21244"/>
    <cellStyle name="Output 2 13 4 2" xfId="21245"/>
    <cellStyle name="Output 2 13 4 3" xfId="21246"/>
    <cellStyle name="Output 2 13 4 4" xfId="21247"/>
    <cellStyle name="Output 2 13 5" xfId="21248"/>
    <cellStyle name="Output 2 13 5 2" xfId="21249"/>
    <cellStyle name="Output 2 13 5 3" xfId="21250"/>
    <cellStyle name="Output 2 13 5 4" xfId="21251"/>
    <cellStyle name="Output 2 13 6" xfId="21252"/>
    <cellStyle name="Output 2 13 6 2" xfId="21253"/>
    <cellStyle name="Output 2 13 6 3" xfId="21254"/>
    <cellStyle name="Output 2 13 6 4" xfId="21255"/>
    <cellStyle name="Output 2 13 7" xfId="21256"/>
    <cellStyle name="Output 2 13 8" xfId="21257"/>
    <cellStyle name="Output 2 13 9" xfId="21258"/>
    <cellStyle name="Output 2 14" xfId="21259"/>
    <cellStyle name="Output 2 14 2" xfId="21260"/>
    <cellStyle name="Output 2 14 2 2" xfId="21261"/>
    <cellStyle name="Output 2 14 2 3" xfId="21262"/>
    <cellStyle name="Output 2 14 3" xfId="21263"/>
    <cellStyle name="Output 2 14 3 2" xfId="21264"/>
    <cellStyle name="Output 2 14 3 3" xfId="21265"/>
    <cellStyle name="Output 2 14 4" xfId="21266"/>
    <cellStyle name="Output 2 14 4 2" xfId="21267"/>
    <cellStyle name="Output 2 14 4 3" xfId="21268"/>
    <cellStyle name="Output 2 14 5" xfId="21269"/>
    <cellStyle name="Output 2 14 5 2" xfId="21270"/>
    <cellStyle name="Output 2 14 5 3" xfId="21271"/>
    <cellStyle name="Output 2 14 6" xfId="21272"/>
    <cellStyle name="Output 2 14 6 2" xfId="21273"/>
    <cellStyle name="Output 2 14 6 3" xfId="21274"/>
    <cellStyle name="Output 2 14 7" xfId="21275"/>
    <cellStyle name="Output 2 14 8" xfId="21276"/>
    <cellStyle name="Output 2 14 9" xfId="21277"/>
    <cellStyle name="Output 2 15" xfId="21278"/>
    <cellStyle name="Output 2 15 2" xfId="21279"/>
    <cellStyle name="Output 2 15 2 2" xfId="21280"/>
    <cellStyle name="Output 2 15 2 3" xfId="21281"/>
    <cellStyle name="Output 2 15 3" xfId="21282"/>
    <cellStyle name="Output 2 15 3 2" xfId="21283"/>
    <cellStyle name="Output 2 15 3 3" xfId="21284"/>
    <cellStyle name="Output 2 15 4" xfId="21285"/>
    <cellStyle name="Output 2 15 4 2" xfId="21286"/>
    <cellStyle name="Output 2 15 4 3" xfId="21287"/>
    <cellStyle name="Output 2 15 5" xfId="21288"/>
    <cellStyle name="Output 2 15 5 2" xfId="21289"/>
    <cellStyle name="Output 2 15 5 3" xfId="21290"/>
    <cellStyle name="Output 2 15 6" xfId="21291"/>
    <cellStyle name="Output 2 15 6 2" xfId="21292"/>
    <cellStyle name="Output 2 15 6 3" xfId="21293"/>
    <cellStyle name="Output 2 15 7" xfId="21294"/>
    <cellStyle name="Output 2 15 8" xfId="21295"/>
    <cellStyle name="Output 2 15 9" xfId="21296"/>
    <cellStyle name="Output 2 16" xfId="21297"/>
    <cellStyle name="Output 2 16 2" xfId="21298"/>
    <cellStyle name="Output 2 16 2 2" xfId="21299"/>
    <cellStyle name="Output 2 16 2 3" xfId="21300"/>
    <cellStyle name="Output 2 16 3" xfId="21301"/>
    <cellStyle name="Output 2 16 3 2" xfId="21302"/>
    <cellStyle name="Output 2 16 3 3" xfId="21303"/>
    <cellStyle name="Output 2 16 4" xfId="21304"/>
    <cellStyle name="Output 2 16 4 2" xfId="21305"/>
    <cellStyle name="Output 2 16 4 3" xfId="21306"/>
    <cellStyle name="Output 2 16 5" xfId="21307"/>
    <cellStyle name="Output 2 16 5 2" xfId="21308"/>
    <cellStyle name="Output 2 16 5 3" xfId="21309"/>
    <cellStyle name="Output 2 16 6" xfId="21310"/>
    <cellStyle name="Output 2 16 6 2" xfId="21311"/>
    <cellStyle name="Output 2 16 6 3" xfId="21312"/>
    <cellStyle name="Output 2 16 7" xfId="21313"/>
    <cellStyle name="Output 2 16 8" xfId="21314"/>
    <cellStyle name="Output 2 16 9" xfId="21315"/>
    <cellStyle name="Output 2 17" xfId="21316"/>
    <cellStyle name="Output 2 17 2" xfId="21317"/>
    <cellStyle name="Output 2 17 2 2" xfId="21318"/>
    <cellStyle name="Output 2 17 2 3" xfId="21319"/>
    <cellStyle name="Output 2 17 3" xfId="21320"/>
    <cellStyle name="Output 2 17 3 2" xfId="21321"/>
    <cellStyle name="Output 2 17 3 3" xfId="21322"/>
    <cellStyle name="Output 2 17 4" xfId="21323"/>
    <cellStyle name="Output 2 17 4 2" xfId="21324"/>
    <cellStyle name="Output 2 17 4 3" xfId="21325"/>
    <cellStyle name="Output 2 17 5" xfId="21326"/>
    <cellStyle name="Output 2 17 5 2" xfId="21327"/>
    <cellStyle name="Output 2 17 5 3" xfId="21328"/>
    <cellStyle name="Output 2 17 6" xfId="21329"/>
    <cellStyle name="Output 2 17 6 2" xfId="21330"/>
    <cellStyle name="Output 2 17 6 3" xfId="21331"/>
    <cellStyle name="Output 2 17 7" xfId="21332"/>
    <cellStyle name="Output 2 17 8" xfId="21333"/>
    <cellStyle name="Output 2 17 9" xfId="21334"/>
    <cellStyle name="Output 2 18" xfId="21335"/>
    <cellStyle name="Output 2 18 2" xfId="21336"/>
    <cellStyle name="Output 2 18 2 2" xfId="21337"/>
    <cellStyle name="Output 2 18 2 3" xfId="21338"/>
    <cellStyle name="Output 2 18 3" xfId="21339"/>
    <cellStyle name="Output 2 18 3 2" xfId="21340"/>
    <cellStyle name="Output 2 18 3 3" xfId="21341"/>
    <cellStyle name="Output 2 18 4" xfId="21342"/>
    <cellStyle name="Output 2 18 4 2" xfId="21343"/>
    <cellStyle name="Output 2 18 4 3" xfId="21344"/>
    <cellStyle name="Output 2 18 5" xfId="21345"/>
    <cellStyle name="Output 2 18 5 2" xfId="21346"/>
    <cellStyle name="Output 2 18 5 3" xfId="21347"/>
    <cellStyle name="Output 2 18 6" xfId="21348"/>
    <cellStyle name="Output 2 18 6 2" xfId="21349"/>
    <cellStyle name="Output 2 18 6 3" xfId="21350"/>
    <cellStyle name="Output 2 18 7" xfId="21351"/>
    <cellStyle name="Output 2 18 8" xfId="21352"/>
    <cellStyle name="Output 2 18 9" xfId="21353"/>
    <cellStyle name="Output 2 19" xfId="21354"/>
    <cellStyle name="Output 2 19 2" xfId="21355"/>
    <cellStyle name="Output 2 19 2 2" xfId="21356"/>
    <cellStyle name="Output 2 19 2 3" xfId="21357"/>
    <cellStyle name="Output 2 19 3" xfId="21358"/>
    <cellStyle name="Output 2 19 3 2" xfId="21359"/>
    <cellStyle name="Output 2 19 3 3" xfId="21360"/>
    <cellStyle name="Output 2 19 4" xfId="21361"/>
    <cellStyle name="Output 2 19 4 2" xfId="21362"/>
    <cellStyle name="Output 2 19 4 3" xfId="21363"/>
    <cellStyle name="Output 2 19 5" xfId="21364"/>
    <cellStyle name="Output 2 19 5 2" xfId="21365"/>
    <cellStyle name="Output 2 19 5 3" xfId="21366"/>
    <cellStyle name="Output 2 19 6" xfId="21367"/>
    <cellStyle name="Output 2 19 6 2" xfId="21368"/>
    <cellStyle name="Output 2 19 6 3" xfId="21369"/>
    <cellStyle name="Output 2 19 7" xfId="21370"/>
    <cellStyle name="Output 2 19 8" xfId="21371"/>
    <cellStyle name="Output 2 19 9" xfId="21372"/>
    <cellStyle name="Output 2 2" xfId="21373"/>
    <cellStyle name="Output 2 2 10" xfId="21374"/>
    <cellStyle name="Output 2 2 10 2" xfId="21375"/>
    <cellStyle name="Output 2 2 10 2 2" xfId="21376"/>
    <cellStyle name="Output 2 2 10 2 3" xfId="21377"/>
    <cellStyle name="Output 2 2 10 3" xfId="21378"/>
    <cellStyle name="Output 2 2 10 3 2" xfId="21379"/>
    <cellStyle name="Output 2 2 10 3 3" xfId="21380"/>
    <cellStyle name="Output 2 2 10 4" xfId="21381"/>
    <cellStyle name="Output 2 2 10 4 2" xfId="21382"/>
    <cellStyle name="Output 2 2 10 4 3" xfId="21383"/>
    <cellStyle name="Output 2 2 10 5" xfId="21384"/>
    <cellStyle name="Output 2 2 10 5 2" xfId="21385"/>
    <cellStyle name="Output 2 2 10 5 3" xfId="21386"/>
    <cellStyle name="Output 2 2 10 6" xfId="21387"/>
    <cellStyle name="Output 2 2 10 6 2" xfId="21388"/>
    <cellStyle name="Output 2 2 10 6 3" xfId="21389"/>
    <cellStyle name="Output 2 2 10 7" xfId="21390"/>
    <cellStyle name="Output 2 2 10 8" xfId="21391"/>
    <cellStyle name="Output 2 2 10 9" xfId="21392"/>
    <cellStyle name="Output 2 2 11" xfId="21393"/>
    <cellStyle name="Output 2 2 11 2" xfId="21394"/>
    <cellStyle name="Output 2 2 11 2 2" xfId="21395"/>
    <cellStyle name="Output 2 2 11 2 3" xfId="21396"/>
    <cellStyle name="Output 2 2 11 3" xfId="21397"/>
    <cellStyle name="Output 2 2 11 3 2" xfId="21398"/>
    <cellStyle name="Output 2 2 11 3 3" xfId="21399"/>
    <cellStyle name="Output 2 2 11 4" xfId="21400"/>
    <cellStyle name="Output 2 2 11 4 2" xfId="21401"/>
    <cellStyle name="Output 2 2 11 4 3" xfId="21402"/>
    <cellStyle name="Output 2 2 11 5" xfId="21403"/>
    <cellStyle name="Output 2 2 11 5 2" xfId="21404"/>
    <cellStyle name="Output 2 2 11 5 3" xfId="21405"/>
    <cellStyle name="Output 2 2 11 6" xfId="21406"/>
    <cellStyle name="Output 2 2 11 6 2" xfId="21407"/>
    <cellStyle name="Output 2 2 11 6 3" xfId="21408"/>
    <cellStyle name="Output 2 2 11 7" xfId="21409"/>
    <cellStyle name="Output 2 2 11 8" xfId="21410"/>
    <cellStyle name="Output 2 2 11 9" xfId="21411"/>
    <cellStyle name="Output 2 2 12" xfId="21412"/>
    <cellStyle name="Output 2 2 12 2" xfId="21413"/>
    <cellStyle name="Output 2 2 12 2 2" xfId="21414"/>
    <cellStyle name="Output 2 2 12 2 3" xfId="21415"/>
    <cellStyle name="Output 2 2 12 3" xfId="21416"/>
    <cellStyle name="Output 2 2 12 3 2" xfId="21417"/>
    <cellStyle name="Output 2 2 12 3 3" xfId="21418"/>
    <cellStyle name="Output 2 2 12 4" xfId="21419"/>
    <cellStyle name="Output 2 2 12 4 2" xfId="21420"/>
    <cellStyle name="Output 2 2 12 4 3" xfId="21421"/>
    <cellStyle name="Output 2 2 12 5" xfId="21422"/>
    <cellStyle name="Output 2 2 12 5 2" xfId="21423"/>
    <cellStyle name="Output 2 2 12 5 3" xfId="21424"/>
    <cellStyle name="Output 2 2 12 6" xfId="21425"/>
    <cellStyle name="Output 2 2 12 6 2" xfId="21426"/>
    <cellStyle name="Output 2 2 12 6 3" xfId="21427"/>
    <cellStyle name="Output 2 2 12 7" xfId="21428"/>
    <cellStyle name="Output 2 2 12 8" xfId="21429"/>
    <cellStyle name="Output 2 2 12 9" xfId="21430"/>
    <cellStyle name="Output 2 2 13" xfId="21431"/>
    <cellStyle name="Output 2 2 13 2" xfId="21432"/>
    <cellStyle name="Output 2 2 13 2 2" xfId="21433"/>
    <cellStyle name="Output 2 2 13 2 3" xfId="21434"/>
    <cellStyle name="Output 2 2 13 3" xfId="21435"/>
    <cellStyle name="Output 2 2 13 3 2" xfId="21436"/>
    <cellStyle name="Output 2 2 13 3 3" xfId="21437"/>
    <cellStyle name="Output 2 2 13 4" xfId="21438"/>
    <cellStyle name="Output 2 2 13 4 2" xfId="21439"/>
    <cellStyle name="Output 2 2 13 4 3" xfId="21440"/>
    <cellStyle name="Output 2 2 13 5" xfId="21441"/>
    <cellStyle name="Output 2 2 13 5 2" xfId="21442"/>
    <cellStyle name="Output 2 2 13 5 3" xfId="21443"/>
    <cellStyle name="Output 2 2 13 6" xfId="21444"/>
    <cellStyle name="Output 2 2 13 6 2" xfId="21445"/>
    <cellStyle name="Output 2 2 13 6 3" xfId="21446"/>
    <cellStyle name="Output 2 2 13 7" xfId="21447"/>
    <cellStyle name="Output 2 2 13 8" xfId="21448"/>
    <cellStyle name="Output 2 2 13 9" xfId="21449"/>
    <cellStyle name="Output 2 2 14" xfId="21450"/>
    <cellStyle name="Output 2 2 14 2" xfId="21451"/>
    <cellStyle name="Output 2 2 14 2 2" xfId="21452"/>
    <cellStyle name="Output 2 2 14 2 3" xfId="21453"/>
    <cellStyle name="Output 2 2 14 3" xfId="21454"/>
    <cellStyle name="Output 2 2 14 3 2" xfId="21455"/>
    <cellStyle name="Output 2 2 14 3 3" xfId="21456"/>
    <cellStyle name="Output 2 2 14 4" xfId="21457"/>
    <cellStyle name="Output 2 2 14 4 2" xfId="21458"/>
    <cellStyle name="Output 2 2 14 4 3" xfId="21459"/>
    <cellStyle name="Output 2 2 14 5" xfId="21460"/>
    <cellStyle name="Output 2 2 14 5 2" xfId="21461"/>
    <cellStyle name="Output 2 2 14 5 3" xfId="21462"/>
    <cellStyle name="Output 2 2 14 6" xfId="21463"/>
    <cellStyle name="Output 2 2 14 6 2" xfId="21464"/>
    <cellStyle name="Output 2 2 14 6 3" xfId="21465"/>
    <cellStyle name="Output 2 2 14 7" xfId="21466"/>
    <cellStyle name="Output 2 2 14 8" xfId="21467"/>
    <cellStyle name="Output 2 2 14 9" xfId="21468"/>
    <cellStyle name="Output 2 2 15" xfId="21469"/>
    <cellStyle name="Output 2 2 15 2" xfId="21470"/>
    <cellStyle name="Output 2 2 15 2 2" xfId="21471"/>
    <cellStyle name="Output 2 2 15 2 3" xfId="21472"/>
    <cellStyle name="Output 2 2 15 3" xfId="21473"/>
    <cellStyle name="Output 2 2 15 3 2" xfId="21474"/>
    <cellStyle name="Output 2 2 15 3 3" xfId="21475"/>
    <cellStyle name="Output 2 2 15 4" xfId="21476"/>
    <cellStyle name="Output 2 2 15 4 2" xfId="21477"/>
    <cellStyle name="Output 2 2 15 4 3" xfId="21478"/>
    <cellStyle name="Output 2 2 15 5" xfId="21479"/>
    <cellStyle name="Output 2 2 15 5 2" xfId="21480"/>
    <cellStyle name="Output 2 2 15 5 3" xfId="21481"/>
    <cellStyle name="Output 2 2 15 6" xfId="21482"/>
    <cellStyle name="Output 2 2 15 6 2" xfId="21483"/>
    <cellStyle name="Output 2 2 15 6 3" xfId="21484"/>
    <cellStyle name="Output 2 2 15 7" xfId="21485"/>
    <cellStyle name="Output 2 2 15 8" xfId="21486"/>
    <cellStyle name="Output 2 2 15 9" xfId="21487"/>
    <cellStyle name="Output 2 2 16" xfId="21488"/>
    <cellStyle name="Output 2 2 16 2" xfId="21489"/>
    <cellStyle name="Output 2 2 16 3" xfId="21490"/>
    <cellStyle name="Output 2 2 16 4" xfId="21491"/>
    <cellStyle name="Output 2 2 17" xfId="21492"/>
    <cellStyle name="Output 2 2 18" xfId="21493"/>
    <cellStyle name="Output 2 2 19" xfId="21494"/>
    <cellStyle name="Output 2 2 2" xfId="21495"/>
    <cellStyle name="Output 2 2 2 10" xfId="21496"/>
    <cellStyle name="Output 2 2 2 10 2" xfId="21497"/>
    <cellStyle name="Output 2 2 2 10 2 2" xfId="21498"/>
    <cellStyle name="Output 2 2 2 10 2 3" xfId="21499"/>
    <cellStyle name="Output 2 2 2 10 3" xfId="21500"/>
    <cellStyle name="Output 2 2 2 10 3 2" xfId="21501"/>
    <cellStyle name="Output 2 2 2 10 3 3" xfId="21502"/>
    <cellStyle name="Output 2 2 2 10 4" xfId="21503"/>
    <cellStyle name="Output 2 2 2 10 4 2" xfId="21504"/>
    <cellStyle name="Output 2 2 2 10 4 3" xfId="21505"/>
    <cellStyle name="Output 2 2 2 10 5" xfId="21506"/>
    <cellStyle name="Output 2 2 2 10 5 2" xfId="21507"/>
    <cellStyle name="Output 2 2 2 10 5 3" xfId="21508"/>
    <cellStyle name="Output 2 2 2 10 6" xfId="21509"/>
    <cellStyle name="Output 2 2 2 10 6 2" xfId="21510"/>
    <cellStyle name="Output 2 2 2 10 6 3" xfId="21511"/>
    <cellStyle name="Output 2 2 2 10 7" xfId="21512"/>
    <cellStyle name="Output 2 2 2 10 8" xfId="21513"/>
    <cellStyle name="Output 2 2 2 10 9" xfId="21514"/>
    <cellStyle name="Output 2 2 2 11" xfId="21515"/>
    <cellStyle name="Output 2 2 2 11 2" xfId="21516"/>
    <cellStyle name="Output 2 2 2 11 2 2" xfId="21517"/>
    <cellStyle name="Output 2 2 2 11 2 3" xfId="21518"/>
    <cellStyle name="Output 2 2 2 11 3" xfId="21519"/>
    <cellStyle name="Output 2 2 2 11 3 2" xfId="21520"/>
    <cellStyle name="Output 2 2 2 11 3 3" xfId="21521"/>
    <cellStyle name="Output 2 2 2 11 4" xfId="21522"/>
    <cellStyle name="Output 2 2 2 11 4 2" xfId="21523"/>
    <cellStyle name="Output 2 2 2 11 4 3" xfId="21524"/>
    <cellStyle name="Output 2 2 2 11 5" xfId="21525"/>
    <cellStyle name="Output 2 2 2 11 5 2" xfId="21526"/>
    <cellStyle name="Output 2 2 2 11 5 3" xfId="21527"/>
    <cellStyle name="Output 2 2 2 11 6" xfId="21528"/>
    <cellStyle name="Output 2 2 2 11 6 2" xfId="21529"/>
    <cellStyle name="Output 2 2 2 11 6 3" xfId="21530"/>
    <cellStyle name="Output 2 2 2 11 7" xfId="21531"/>
    <cellStyle name="Output 2 2 2 11 8" xfId="21532"/>
    <cellStyle name="Output 2 2 2 11 9" xfId="21533"/>
    <cellStyle name="Output 2 2 2 12" xfId="21534"/>
    <cellStyle name="Output 2 2 2 12 2" xfId="21535"/>
    <cellStyle name="Output 2 2 2 12 2 2" xfId="21536"/>
    <cellStyle name="Output 2 2 2 12 2 3" xfId="21537"/>
    <cellStyle name="Output 2 2 2 12 3" xfId="21538"/>
    <cellStyle name="Output 2 2 2 12 3 2" xfId="21539"/>
    <cellStyle name="Output 2 2 2 12 3 3" xfId="21540"/>
    <cellStyle name="Output 2 2 2 12 4" xfId="21541"/>
    <cellStyle name="Output 2 2 2 12 4 2" xfId="21542"/>
    <cellStyle name="Output 2 2 2 12 4 3" xfId="21543"/>
    <cellStyle name="Output 2 2 2 12 5" xfId="21544"/>
    <cellStyle name="Output 2 2 2 12 5 2" xfId="21545"/>
    <cellStyle name="Output 2 2 2 12 5 3" xfId="21546"/>
    <cellStyle name="Output 2 2 2 12 6" xfId="21547"/>
    <cellStyle name="Output 2 2 2 12 6 2" xfId="21548"/>
    <cellStyle name="Output 2 2 2 12 6 3" xfId="21549"/>
    <cellStyle name="Output 2 2 2 12 7" xfId="21550"/>
    <cellStyle name="Output 2 2 2 12 8" xfId="21551"/>
    <cellStyle name="Output 2 2 2 12 9" xfId="21552"/>
    <cellStyle name="Output 2 2 2 13" xfId="21553"/>
    <cellStyle name="Output 2 2 2 13 2" xfId="21554"/>
    <cellStyle name="Output 2 2 2 13 2 2" xfId="21555"/>
    <cellStyle name="Output 2 2 2 13 2 3" xfId="21556"/>
    <cellStyle name="Output 2 2 2 13 3" xfId="21557"/>
    <cellStyle name="Output 2 2 2 13 3 2" xfId="21558"/>
    <cellStyle name="Output 2 2 2 13 3 3" xfId="21559"/>
    <cellStyle name="Output 2 2 2 13 4" xfId="21560"/>
    <cellStyle name="Output 2 2 2 13 4 2" xfId="21561"/>
    <cellStyle name="Output 2 2 2 13 4 3" xfId="21562"/>
    <cellStyle name="Output 2 2 2 13 5" xfId="21563"/>
    <cellStyle name="Output 2 2 2 13 5 2" xfId="21564"/>
    <cellStyle name="Output 2 2 2 13 5 3" xfId="21565"/>
    <cellStyle name="Output 2 2 2 13 6" xfId="21566"/>
    <cellStyle name="Output 2 2 2 13 6 2" xfId="21567"/>
    <cellStyle name="Output 2 2 2 13 6 3" xfId="21568"/>
    <cellStyle name="Output 2 2 2 13 7" xfId="21569"/>
    <cellStyle name="Output 2 2 2 13 8" xfId="21570"/>
    <cellStyle name="Output 2 2 2 13 9" xfId="21571"/>
    <cellStyle name="Output 2 2 2 14" xfId="21572"/>
    <cellStyle name="Output 2 2 2 14 2" xfId="21573"/>
    <cellStyle name="Output 2 2 2 14 3" xfId="21574"/>
    <cellStyle name="Output 2 2 2 14 4" xfId="21575"/>
    <cellStyle name="Output 2 2 2 15" xfId="21576"/>
    <cellStyle name="Output 2 2 2 16" xfId="21577"/>
    <cellStyle name="Output 2 2 2 17" xfId="21578"/>
    <cellStyle name="Output 2 2 2 18" xfId="21579"/>
    <cellStyle name="Output 2 2 2 19" xfId="21580"/>
    <cellStyle name="Output 2 2 2 2" xfId="21581"/>
    <cellStyle name="Output 2 2 2 2 10" xfId="21582"/>
    <cellStyle name="Output 2 2 2 2 10 2" xfId="21583"/>
    <cellStyle name="Output 2 2 2 2 10 2 2" xfId="21584"/>
    <cellStyle name="Output 2 2 2 2 10 2 3" xfId="21585"/>
    <cellStyle name="Output 2 2 2 2 10 3" xfId="21586"/>
    <cellStyle name="Output 2 2 2 2 10 3 2" xfId="21587"/>
    <cellStyle name="Output 2 2 2 2 10 3 3" xfId="21588"/>
    <cellStyle name="Output 2 2 2 2 10 4" xfId="21589"/>
    <cellStyle name="Output 2 2 2 2 10 4 2" xfId="21590"/>
    <cellStyle name="Output 2 2 2 2 10 4 3" xfId="21591"/>
    <cellStyle name="Output 2 2 2 2 10 5" xfId="21592"/>
    <cellStyle name="Output 2 2 2 2 10 5 2" xfId="21593"/>
    <cellStyle name="Output 2 2 2 2 10 5 3" xfId="21594"/>
    <cellStyle name="Output 2 2 2 2 10 6" xfId="21595"/>
    <cellStyle name="Output 2 2 2 2 10 6 2" xfId="21596"/>
    <cellStyle name="Output 2 2 2 2 10 6 3" xfId="21597"/>
    <cellStyle name="Output 2 2 2 2 10 7" xfId="21598"/>
    <cellStyle name="Output 2 2 2 2 10 8" xfId="21599"/>
    <cellStyle name="Output 2 2 2 2 11" xfId="21600"/>
    <cellStyle name="Output 2 2 2 2 11 2" xfId="21601"/>
    <cellStyle name="Output 2 2 2 2 11 2 2" xfId="21602"/>
    <cellStyle name="Output 2 2 2 2 11 2 3" xfId="21603"/>
    <cellStyle name="Output 2 2 2 2 11 3" xfId="21604"/>
    <cellStyle name="Output 2 2 2 2 11 3 2" xfId="21605"/>
    <cellStyle name="Output 2 2 2 2 11 3 3" xfId="21606"/>
    <cellStyle name="Output 2 2 2 2 11 4" xfId="21607"/>
    <cellStyle name="Output 2 2 2 2 11 4 2" xfId="21608"/>
    <cellStyle name="Output 2 2 2 2 11 4 3" xfId="21609"/>
    <cellStyle name="Output 2 2 2 2 11 5" xfId="21610"/>
    <cellStyle name="Output 2 2 2 2 11 5 2" xfId="21611"/>
    <cellStyle name="Output 2 2 2 2 11 5 3" xfId="21612"/>
    <cellStyle name="Output 2 2 2 2 11 6" xfId="21613"/>
    <cellStyle name="Output 2 2 2 2 11 6 2" xfId="21614"/>
    <cellStyle name="Output 2 2 2 2 11 6 3" xfId="21615"/>
    <cellStyle name="Output 2 2 2 2 11 7" xfId="21616"/>
    <cellStyle name="Output 2 2 2 2 11 8" xfId="21617"/>
    <cellStyle name="Output 2 2 2 2 12" xfId="21618"/>
    <cellStyle name="Output 2 2 2 2 12 2" xfId="21619"/>
    <cellStyle name="Output 2 2 2 2 12 2 2" xfId="21620"/>
    <cellStyle name="Output 2 2 2 2 12 2 3" xfId="21621"/>
    <cellStyle name="Output 2 2 2 2 12 3" xfId="21622"/>
    <cellStyle name="Output 2 2 2 2 12 3 2" xfId="21623"/>
    <cellStyle name="Output 2 2 2 2 12 3 3" xfId="21624"/>
    <cellStyle name="Output 2 2 2 2 12 4" xfId="21625"/>
    <cellStyle name="Output 2 2 2 2 12 4 2" xfId="21626"/>
    <cellStyle name="Output 2 2 2 2 12 4 3" xfId="21627"/>
    <cellStyle name="Output 2 2 2 2 12 5" xfId="21628"/>
    <cellStyle name="Output 2 2 2 2 12 5 2" xfId="21629"/>
    <cellStyle name="Output 2 2 2 2 12 5 3" xfId="21630"/>
    <cellStyle name="Output 2 2 2 2 12 6" xfId="21631"/>
    <cellStyle name="Output 2 2 2 2 12 6 2" xfId="21632"/>
    <cellStyle name="Output 2 2 2 2 12 6 3" xfId="21633"/>
    <cellStyle name="Output 2 2 2 2 12 7" xfId="21634"/>
    <cellStyle name="Output 2 2 2 2 12 8" xfId="21635"/>
    <cellStyle name="Output 2 2 2 2 13" xfId="21636"/>
    <cellStyle name="Output 2 2 2 2 13 2" xfId="21637"/>
    <cellStyle name="Output 2 2 2 2 13 2 2" xfId="21638"/>
    <cellStyle name="Output 2 2 2 2 13 2 3" xfId="21639"/>
    <cellStyle name="Output 2 2 2 2 13 3" xfId="21640"/>
    <cellStyle name="Output 2 2 2 2 13 3 2" xfId="21641"/>
    <cellStyle name="Output 2 2 2 2 13 3 3" xfId="21642"/>
    <cellStyle name="Output 2 2 2 2 13 4" xfId="21643"/>
    <cellStyle name="Output 2 2 2 2 13 4 2" xfId="21644"/>
    <cellStyle name="Output 2 2 2 2 13 4 3" xfId="21645"/>
    <cellStyle name="Output 2 2 2 2 13 5" xfId="21646"/>
    <cellStyle name="Output 2 2 2 2 13 5 2" xfId="21647"/>
    <cellStyle name="Output 2 2 2 2 13 5 3" xfId="21648"/>
    <cellStyle name="Output 2 2 2 2 13 6" xfId="21649"/>
    <cellStyle name="Output 2 2 2 2 13 6 2" xfId="21650"/>
    <cellStyle name="Output 2 2 2 2 13 6 3" xfId="21651"/>
    <cellStyle name="Output 2 2 2 2 13 7" xfId="21652"/>
    <cellStyle name="Output 2 2 2 2 13 8" xfId="21653"/>
    <cellStyle name="Output 2 2 2 2 14" xfId="21654"/>
    <cellStyle name="Output 2 2 2 2 14 2" xfId="21655"/>
    <cellStyle name="Output 2 2 2 2 14 2 2" xfId="21656"/>
    <cellStyle name="Output 2 2 2 2 14 2 3" xfId="21657"/>
    <cellStyle name="Output 2 2 2 2 14 3" xfId="21658"/>
    <cellStyle name="Output 2 2 2 2 14 3 2" xfId="21659"/>
    <cellStyle name="Output 2 2 2 2 14 3 3" xfId="21660"/>
    <cellStyle name="Output 2 2 2 2 14 4" xfId="21661"/>
    <cellStyle name="Output 2 2 2 2 14 4 2" xfId="21662"/>
    <cellStyle name="Output 2 2 2 2 14 4 3" xfId="21663"/>
    <cellStyle name="Output 2 2 2 2 14 5" xfId="21664"/>
    <cellStyle name="Output 2 2 2 2 14 5 2" xfId="21665"/>
    <cellStyle name="Output 2 2 2 2 14 5 3" xfId="21666"/>
    <cellStyle name="Output 2 2 2 2 14 6" xfId="21667"/>
    <cellStyle name="Output 2 2 2 2 14 6 2" xfId="21668"/>
    <cellStyle name="Output 2 2 2 2 14 6 3" xfId="21669"/>
    <cellStyle name="Output 2 2 2 2 14 7" xfId="21670"/>
    <cellStyle name="Output 2 2 2 2 14 8" xfId="21671"/>
    <cellStyle name="Output 2 2 2 2 15" xfId="21672"/>
    <cellStyle name="Output 2 2 2 2 15 2" xfId="21673"/>
    <cellStyle name="Output 2 2 2 2 15 3" xfId="21674"/>
    <cellStyle name="Output 2 2 2 2 16" xfId="21675"/>
    <cellStyle name="Output 2 2 2 2 16 2" xfId="21676"/>
    <cellStyle name="Output 2 2 2 2 16 3" xfId="21677"/>
    <cellStyle name="Output 2 2 2 2 17" xfId="21678"/>
    <cellStyle name="Output 2 2 2 2 18" xfId="21679"/>
    <cellStyle name="Output 2 2 2 2 2" xfId="21680"/>
    <cellStyle name="Output 2 2 2 2 2 2" xfId="21681"/>
    <cellStyle name="Output 2 2 2 2 2 2 2" xfId="21682"/>
    <cellStyle name="Output 2 2 2 2 2 2 3" xfId="21683"/>
    <cellStyle name="Output 2 2 2 2 2 3" xfId="21684"/>
    <cellStyle name="Output 2 2 2 2 2 3 2" xfId="21685"/>
    <cellStyle name="Output 2 2 2 2 2 3 3" xfId="21686"/>
    <cellStyle name="Output 2 2 2 2 2 4" xfId="21687"/>
    <cellStyle name="Output 2 2 2 2 2 4 2" xfId="21688"/>
    <cellStyle name="Output 2 2 2 2 2 4 3" xfId="21689"/>
    <cellStyle name="Output 2 2 2 2 2 5" xfId="21690"/>
    <cellStyle name="Output 2 2 2 2 2 5 2" xfId="21691"/>
    <cellStyle name="Output 2 2 2 2 2 5 3" xfId="21692"/>
    <cellStyle name="Output 2 2 2 2 2 6" xfId="21693"/>
    <cellStyle name="Output 2 2 2 2 2 6 2" xfId="21694"/>
    <cellStyle name="Output 2 2 2 2 2 6 3" xfId="21695"/>
    <cellStyle name="Output 2 2 2 2 2 7" xfId="21696"/>
    <cellStyle name="Output 2 2 2 2 2 8" xfId="21697"/>
    <cellStyle name="Output 2 2 2 2 2 9" xfId="21698"/>
    <cellStyle name="Output 2 2 2 2 3" xfId="21699"/>
    <cellStyle name="Output 2 2 2 2 3 2" xfId="21700"/>
    <cellStyle name="Output 2 2 2 2 3 2 2" xfId="21701"/>
    <cellStyle name="Output 2 2 2 2 3 2 3" xfId="21702"/>
    <cellStyle name="Output 2 2 2 2 3 3" xfId="21703"/>
    <cellStyle name="Output 2 2 2 2 3 3 2" xfId="21704"/>
    <cellStyle name="Output 2 2 2 2 3 3 3" xfId="21705"/>
    <cellStyle name="Output 2 2 2 2 3 4" xfId="21706"/>
    <cellStyle name="Output 2 2 2 2 3 4 2" xfId="21707"/>
    <cellStyle name="Output 2 2 2 2 3 4 3" xfId="21708"/>
    <cellStyle name="Output 2 2 2 2 3 5" xfId="21709"/>
    <cellStyle name="Output 2 2 2 2 3 5 2" xfId="21710"/>
    <cellStyle name="Output 2 2 2 2 3 5 3" xfId="21711"/>
    <cellStyle name="Output 2 2 2 2 3 6" xfId="21712"/>
    <cellStyle name="Output 2 2 2 2 3 6 2" xfId="21713"/>
    <cellStyle name="Output 2 2 2 2 3 6 3" xfId="21714"/>
    <cellStyle name="Output 2 2 2 2 3 7" xfId="21715"/>
    <cellStyle name="Output 2 2 2 2 3 8" xfId="21716"/>
    <cellStyle name="Output 2 2 2 2 3 9" xfId="21717"/>
    <cellStyle name="Output 2 2 2 2 4" xfId="21718"/>
    <cellStyle name="Output 2 2 2 2 4 2" xfId="21719"/>
    <cellStyle name="Output 2 2 2 2 4 2 2" xfId="21720"/>
    <cellStyle name="Output 2 2 2 2 4 2 3" xfId="21721"/>
    <cellStyle name="Output 2 2 2 2 4 3" xfId="21722"/>
    <cellStyle name="Output 2 2 2 2 4 3 2" xfId="21723"/>
    <cellStyle name="Output 2 2 2 2 4 3 3" xfId="21724"/>
    <cellStyle name="Output 2 2 2 2 4 4" xfId="21725"/>
    <cellStyle name="Output 2 2 2 2 4 4 2" xfId="21726"/>
    <cellStyle name="Output 2 2 2 2 4 4 3" xfId="21727"/>
    <cellStyle name="Output 2 2 2 2 4 5" xfId="21728"/>
    <cellStyle name="Output 2 2 2 2 4 5 2" xfId="21729"/>
    <cellStyle name="Output 2 2 2 2 4 5 3" xfId="21730"/>
    <cellStyle name="Output 2 2 2 2 4 6" xfId="21731"/>
    <cellStyle name="Output 2 2 2 2 4 6 2" xfId="21732"/>
    <cellStyle name="Output 2 2 2 2 4 6 3" xfId="21733"/>
    <cellStyle name="Output 2 2 2 2 4 7" xfId="21734"/>
    <cellStyle name="Output 2 2 2 2 4 8" xfId="21735"/>
    <cellStyle name="Output 2 2 2 2 4 9" xfId="21736"/>
    <cellStyle name="Output 2 2 2 2 5" xfId="21737"/>
    <cellStyle name="Output 2 2 2 2 5 2" xfId="21738"/>
    <cellStyle name="Output 2 2 2 2 5 2 2" xfId="21739"/>
    <cellStyle name="Output 2 2 2 2 5 2 3" xfId="21740"/>
    <cellStyle name="Output 2 2 2 2 5 3" xfId="21741"/>
    <cellStyle name="Output 2 2 2 2 5 3 2" xfId="21742"/>
    <cellStyle name="Output 2 2 2 2 5 3 3" xfId="21743"/>
    <cellStyle name="Output 2 2 2 2 5 4" xfId="21744"/>
    <cellStyle name="Output 2 2 2 2 5 4 2" xfId="21745"/>
    <cellStyle name="Output 2 2 2 2 5 4 3" xfId="21746"/>
    <cellStyle name="Output 2 2 2 2 5 5" xfId="21747"/>
    <cellStyle name="Output 2 2 2 2 5 5 2" xfId="21748"/>
    <cellStyle name="Output 2 2 2 2 5 5 3" xfId="21749"/>
    <cellStyle name="Output 2 2 2 2 5 6" xfId="21750"/>
    <cellStyle name="Output 2 2 2 2 5 6 2" xfId="21751"/>
    <cellStyle name="Output 2 2 2 2 5 6 3" xfId="21752"/>
    <cellStyle name="Output 2 2 2 2 5 7" xfId="21753"/>
    <cellStyle name="Output 2 2 2 2 5 8" xfId="21754"/>
    <cellStyle name="Output 2 2 2 2 5 9" xfId="21755"/>
    <cellStyle name="Output 2 2 2 2 6" xfId="21756"/>
    <cellStyle name="Output 2 2 2 2 6 2" xfId="21757"/>
    <cellStyle name="Output 2 2 2 2 6 2 2" xfId="21758"/>
    <cellStyle name="Output 2 2 2 2 6 2 3" xfId="21759"/>
    <cellStyle name="Output 2 2 2 2 6 3" xfId="21760"/>
    <cellStyle name="Output 2 2 2 2 6 3 2" xfId="21761"/>
    <cellStyle name="Output 2 2 2 2 6 3 3" xfId="21762"/>
    <cellStyle name="Output 2 2 2 2 6 4" xfId="21763"/>
    <cellStyle name="Output 2 2 2 2 6 4 2" xfId="21764"/>
    <cellStyle name="Output 2 2 2 2 6 4 3" xfId="21765"/>
    <cellStyle name="Output 2 2 2 2 6 5" xfId="21766"/>
    <cellStyle name="Output 2 2 2 2 6 5 2" xfId="21767"/>
    <cellStyle name="Output 2 2 2 2 6 5 3" xfId="21768"/>
    <cellStyle name="Output 2 2 2 2 6 6" xfId="21769"/>
    <cellStyle name="Output 2 2 2 2 6 6 2" xfId="21770"/>
    <cellStyle name="Output 2 2 2 2 6 6 3" xfId="21771"/>
    <cellStyle name="Output 2 2 2 2 6 7" xfId="21772"/>
    <cellStyle name="Output 2 2 2 2 6 8" xfId="21773"/>
    <cellStyle name="Output 2 2 2 2 6 9" xfId="21774"/>
    <cellStyle name="Output 2 2 2 2 7" xfId="21775"/>
    <cellStyle name="Output 2 2 2 2 7 2" xfId="21776"/>
    <cellStyle name="Output 2 2 2 2 7 2 2" xfId="21777"/>
    <cellStyle name="Output 2 2 2 2 7 2 3" xfId="21778"/>
    <cellStyle name="Output 2 2 2 2 7 3" xfId="21779"/>
    <cellStyle name="Output 2 2 2 2 7 3 2" xfId="21780"/>
    <cellStyle name="Output 2 2 2 2 7 3 3" xfId="21781"/>
    <cellStyle name="Output 2 2 2 2 7 4" xfId="21782"/>
    <cellStyle name="Output 2 2 2 2 7 4 2" xfId="21783"/>
    <cellStyle name="Output 2 2 2 2 7 4 3" xfId="21784"/>
    <cellStyle name="Output 2 2 2 2 7 5" xfId="21785"/>
    <cellStyle name="Output 2 2 2 2 7 5 2" xfId="21786"/>
    <cellStyle name="Output 2 2 2 2 7 5 3" xfId="21787"/>
    <cellStyle name="Output 2 2 2 2 7 6" xfId="21788"/>
    <cellStyle name="Output 2 2 2 2 7 6 2" xfId="21789"/>
    <cellStyle name="Output 2 2 2 2 7 6 3" xfId="21790"/>
    <cellStyle name="Output 2 2 2 2 7 7" xfId="21791"/>
    <cellStyle name="Output 2 2 2 2 7 8" xfId="21792"/>
    <cellStyle name="Output 2 2 2 2 7 9" xfId="21793"/>
    <cellStyle name="Output 2 2 2 2 8" xfId="21794"/>
    <cellStyle name="Output 2 2 2 2 8 2" xfId="21795"/>
    <cellStyle name="Output 2 2 2 2 8 2 2" xfId="21796"/>
    <cellStyle name="Output 2 2 2 2 8 2 3" xfId="21797"/>
    <cellStyle name="Output 2 2 2 2 8 3" xfId="21798"/>
    <cellStyle name="Output 2 2 2 2 8 3 2" xfId="21799"/>
    <cellStyle name="Output 2 2 2 2 8 3 3" xfId="21800"/>
    <cellStyle name="Output 2 2 2 2 8 4" xfId="21801"/>
    <cellStyle name="Output 2 2 2 2 8 4 2" xfId="21802"/>
    <cellStyle name="Output 2 2 2 2 8 4 3" xfId="21803"/>
    <cellStyle name="Output 2 2 2 2 8 5" xfId="21804"/>
    <cellStyle name="Output 2 2 2 2 8 5 2" xfId="21805"/>
    <cellStyle name="Output 2 2 2 2 8 5 3" xfId="21806"/>
    <cellStyle name="Output 2 2 2 2 8 6" xfId="21807"/>
    <cellStyle name="Output 2 2 2 2 8 6 2" xfId="21808"/>
    <cellStyle name="Output 2 2 2 2 8 6 3" xfId="21809"/>
    <cellStyle name="Output 2 2 2 2 8 7" xfId="21810"/>
    <cellStyle name="Output 2 2 2 2 8 8" xfId="21811"/>
    <cellStyle name="Output 2 2 2 2 8 9" xfId="21812"/>
    <cellStyle name="Output 2 2 2 2 9" xfId="21813"/>
    <cellStyle name="Output 2 2 2 2 9 2" xfId="21814"/>
    <cellStyle name="Output 2 2 2 2 9 2 2" xfId="21815"/>
    <cellStyle name="Output 2 2 2 2 9 2 3" xfId="21816"/>
    <cellStyle name="Output 2 2 2 2 9 3" xfId="21817"/>
    <cellStyle name="Output 2 2 2 2 9 3 2" xfId="21818"/>
    <cellStyle name="Output 2 2 2 2 9 3 3" xfId="21819"/>
    <cellStyle name="Output 2 2 2 2 9 4" xfId="21820"/>
    <cellStyle name="Output 2 2 2 2 9 4 2" xfId="21821"/>
    <cellStyle name="Output 2 2 2 2 9 4 3" xfId="21822"/>
    <cellStyle name="Output 2 2 2 2 9 5" xfId="21823"/>
    <cellStyle name="Output 2 2 2 2 9 5 2" xfId="21824"/>
    <cellStyle name="Output 2 2 2 2 9 5 3" xfId="21825"/>
    <cellStyle name="Output 2 2 2 2 9 6" xfId="21826"/>
    <cellStyle name="Output 2 2 2 2 9 6 2" xfId="21827"/>
    <cellStyle name="Output 2 2 2 2 9 6 3" xfId="21828"/>
    <cellStyle name="Output 2 2 2 2 9 7" xfId="21829"/>
    <cellStyle name="Output 2 2 2 2 9 8" xfId="21830"/>
    <cellStyle name="Output 2 2 2 20" xfId="21831"/>
    <cellStyle name="Output 2 2 2 21" xfId="21832"/>
    <cellStyle name="Output 2 2 2 3" xfId="21833"/>
    <cellStyle name="Output 2 2 2 3 10" xfId="21834"/>
    <cellStyle name="Output 2 2 2 3 10 2" xfId="21835"/>
    <cellStyle name="Output 2 2 2 3 10 2 2" xfId="21836"/>
    <cellStyle name="Output 2 2 2 3 10 2 3" xfId="21837"/>
    <cellStyle name="Output 2 2 2 3 10 3" xfId="21838"/>
    <cellStyle name="Output 2 2 2 3 10 3 2" xfId="21839"/>
    <cellStyle name="Output 2 2 2 3 10 3 3" xfId="21840"/>
    <cellStyle name="Output 2 2 2 3 10 4" xfId="21841"/>
    <cellStyle name="Output 2 2 2 3 10 4 2" xfId="21842"/>
    <cellStyle name="Output 2 2 2 3 10 4 3" xfId="21843"/>
    <cellStyle name="Output 2 2 2 3 10 5" xfId="21844"/>
    <cellStyle name="Output 2 2 2 3 10 5 2" xfId="21845"/>
    <cellStyle name="Output 2 2 2 3 10 5 3" xfId="21846"/>
    <cellStyle name="Output 2 2 2 3 10 6" xfId="21847"/>
    <cellStyle name="Output 2 2 2 3 10 6 2" xfId="21848"/>
    <cellStyle name="Output 2 2 2 3 10 6 3" xfId="21849"/>
    <cellStyle name="Output 2 2 2 3 10 7" xfId="21850"/>
    <cellStyle name="Output 2 2 2 3 10 8" xfId="21851"/>
    <cellStyle name="Output 2 2 2 3 11" xfId="21852"/>
    <cellStyle name="Output 2 2 2 3 11 2" xfId="21853"/>
    <cellStyle name="Output 2 2 2 3 11 2 2" xfId="21854"/>
    <cellStyle name="Output 2 2 2 3 11 2 3" xfId="21855"/>
    <cellStyle name="Output 2 2 2 3 11 3" xfId="21856"/>
    <cellStyle name="Output 2 2 2 3 11 3 2" xfId="21857"/>
    <cellStyle name="Output 2 2 2 3 11 3 3" xfId="21858"/>
    <cellStyle name="Output 2 2 2 3 11 4" xfId="21859"/>
    <cellStyle name="Output 2 2 2 3 11 4 2" xfId="21860"/>
    <cellStyle name="Output 2 2 2 3 11 4 3" xfId="21861"/>
    <cellStyle name="Output 2 2 2 3 11 5" xfId="21862"/>
    <cellStyle name="Output 2 2 2 3 11 5 2" xfId="21863"/>
    <cellStyle name="Output 2 2 2 3 11 5 3" xfId="21864"/>
    <cellStyle name="Output 2 2 2 3 11 6" xfId="21865"/>
    <cellStyle name="Output 2 2 2 3 11 6 2" xfId="21866"/>
    <cellStyle name="Output 2 2 2 3 11 6 3" xfId="21867"/>
    <cellStyle name="Output 2 2 2 3 11 7" xfId="21868"/>
    <cellStyle name="Output 2 2 2 3 11 8" xfId="21869"/>
    <cellStyle name="Output 2 2 2 3 12" xfId="21870"/>
    <cellStyle name="Output 2 2 2 3 12 2" xfId="21871"/>
    <cellStyle name="Output 2 2 2 3 12 2 2" xfId="21872"/>
    <cellStyle name="Output 2 2 2 3 12 2 3" xfId="21873"/>
    <cellStyle name="Output 2 2 2 3 12 3" xfId="21874"/>
    <cellStyle name="Output 2 2 2 3 12 3 2" xfId="21875"/>
    <cellStyle name="Output 2 2 2 3 12 3 3" xfId="21876"/>
    <cellStyle name="Output 2 2 2 3 12 4" xfId="21877"/>
    <cellStyle name="Output 2 2 2 3 12 4 2" xfId="21878"/>
    <cellStyle name="Output 2 2 2 3 12 4 3" xfId="21879"/>
    <cellStyle name="Output 2 2 2 3 12 5" xfId="21880"/>
    <cellStyle name="Output 2 2 2 3 12 5 2" xfId="21881"/>
    <cellStyle name="Output 2 2 2 3 12 5 3" xfId="21882"/>
    <cellStyle name="Output 2 2 2 3 12 6" xfId="21883"/>
    <cellStyle name="Output 2 2 2 3 12 6 2" xfId="21884"/>
    <cellStyle name="Output 2 2 2 3 12 6 3" xfId="21885"/>
    <cellStyle name="Output 2 2 2 3 12 7" xfId="21886"/>
    <cellStyle name="Output 2 2 2 3 12 8" xfId="21887"/>
    <cellStyle name="Output 2 2 2 3 13" xfId="21888"/>
    <cellStyle name="Output 2 2 2 3 13 2" xfId="21889"/>
    <cellStyle name="Output 2 2 2 3 13 2 2" xfId="21890"/>
    <cellStyle name="Output 2 2 2 3 13 2 3" xfId="21891"/>
    <cellStyle name="Output 2 2 2 3 13 3" xfId="21892"/>
    <cellStyle name="Output 2 2 2 3 13 3 2" xfId="21893"/>
    <cellStyle name="Output 2 2 2 3 13 3 3" xfId="21894"/>
    <cellStyle name="Output 2 2 2 3 13 4" xfId="21895"/>
    <cellStyle name="Output 2 2 2 3 13 4 2" xfId="21896"/>
    <cellStyle name="Output 2 2 2 3 13 4 3" xfId="21897"/>
    <cellStyle name="Output 2 2 2 3 13 5" xfId="21898"/>
    <cellStyle name="Output 2 2 2 3 13 5 2" xfId="21899"/>
    <cellStyle name="Output 2 2 2 3 13 5 3" xfId="21900"/>
    <cellStyle name="Output 2 2 2 3 13 6" xfId="21901"/>
    <cellStyle name="Output 2 2 2 3 13 6 2" xfId="21902"/>
    <cellStyle name="Output 2 2 2 3 13 6 3" xfId="21903"/>
    <cellStyle name="Output 2 2 2 3 13 7" xfId="21904"/>
    <cellStyle name="Output 2 2 2 3 13 8" xfId="21905"/>
    <cellStyle name="Output 2 2 2 3 14" xfId="21906"/>
    <cellStyle name="Output 2 2 2 3 14 2" xfId="21907"/>
    <cellStyle name="Output 2 2 2 3 14 2 2" xfId="21908"/>
    <cellStyle name="Output 2 2 2 3 14 2 3" xfId="21909"/>
    <cellStyle name="Output 2 2 2 3 14 3" xfId="21910"/>
    <cellStyle name="Output 2 2 2 3 14 3 2" xfId="21911"/>
    <cellStyle name="Output 2 2 2 3 14 3 3" xfId="21912"/>
    <cellStyle name="Output 2 2 2 3 14 4" xfId="21913"/>
    <cellStyle name="Output 2 2 2 3 14 4 2" xfId="21914"/>
    <cellStyle name="Output 2 2 2 3 14 4 3" xfId="21915"/>
    <cellStyle name="Output 2 2 2 3 14 5" xfId="21916"/>
    <cellStyle name="Output 2 2 2 3 14 5 2" xfId="21917"/>
    <cellStyle name="Output 2 2 2 3 14 5 3" xfId="21918"/>
    <cellStyle name="Output 2 2 2 3 14 6" xfId="21919"/>
    <cellStyle name="Output 2 2 2 3 14 6 2" xfId="21920"/>
    <cellStyle name="Output 2 2 2 3 14 6 3" xfId="21921"/>
    <cellStyle name="Output 2 2 2 3 14 7" xfId="21922"/>
    <cellStyle name="Output 2 2 2 3 14 8" xfId="21923"/>
    <cellStyle name="Output 2 2 2 3 15" xfId="21924"/>
    <cellStyle name="Output 2 2 2 3 15 2" xfId="21925"/>
    <cellStyle name="Output 2 2 2 3 15 3" xfId="21926"/>
    <cellStyle name="Output 2 2 2 3 16" xfId="21927"/>
    <cellStyle name="Output 2 2 2 3 16 2" xfId="21928"/>
    <cellStyle name="Output 2 2 2 3 16 3" xfId="21929"/>
    <cellStyle name="Output 2 2 2 3 17" xfId="21930"/>
    <cellStyle name="Output 2 2 2 3 18" xfId="21931"/>
    <cellStyle name="Output 2 2 2 3 2" xfId="21932"/>
    <cellStyle name="Output 2 2 2 3 2 2" xfId="21933"/>
    <cellStyle name="Output 2 2 2 3 2 2 2" xfId="21934"/>
    <cellStyle name="Output 2 2 2 3 2 2 3" xfId="21935"/>
    <cellStyle name="Output 2 2 2 3 2 3" xfId="21936"/>
    <cellStyle name="Output 2 2 2 3 2 3 2" xfId="21937"/>
    <cellStyle name="Output 2 2 2 3 2 3 3" xfId="21938"/>
    <cellStyle name="Output 2 2 2 3 2 4" xfId="21939"/>
    <cellStyle name="Output 2 2 2 3 2 4 2" xfId="21940"/>
    <cellStyle name="Output 2 2 2 3 2 4 3" xfId="21941"/>
    <cellStyle name="Output 2 2 2 3 2 5" xfId="21942"/>
    <cellStyle name="Output 2 2 2 3 2 5 2" xfId="21943"/>
    <cellStyle name="Output 2 2 2 3 2 5 3" xfId="21944"/>
    <cellStyle name="Output 2 2 2 3 2 6" xfId="21945"/>
    <cellStyle name="Output 2 2 2 3 2 6 2" xfId="21946"/>
    <cellStyle name="Output 2 2 2 3 2 6 3" xfId="21947"/>
    <cellStyle name="Output 2 2 2 3 2 7" xfId="21948"/>
    <cellStyle name="Output 2 2 2 3 2 8" xfId="21949"/>
    <cellStyle name="Output 2 2 2 3 2 9" xfId="21950"/>
    <cellStyle name="Output 2 2 2 3 3" xfId="21951"/>
    <cellStyle name="Output 2 2 2 3 3 2" xfId="21952"/>
    <cellStyle name="Output 2 2 2 3 3 2 2" xfId="21953"/>
    <cellStyle name="Output 2 2 2 3 3 2 3" xfId="21954"/>
    <cellStyle name="Output 2 2 2 3 3 3" xfId="21955"/>
    <cellStyle name="Output 2 2 2 3 3 3 2" xfId="21956"/>
    <cellStyle name="Output 2 2 2 3 3 3 3" xfId="21957"/>
    <cellStyle name="Output 2 2 2 3 3 4" xfId="21958"/>
    <cellStyle name="Output 2 2 2 3 3 4 2" xfId="21959"/>
    <cellStyle name="Output 2 2 2 3 3 4 3" xfId="21960"/>
    <cellStyle name="Output 2 2 2 3 3 5" xfId="21961"/>
    <cellStyle name="Output 2 2 2 3 3 5 2" xfId="21962"/>
    <cellStyle name="Output 2 2 2 3 3 5 3" xfId="21963"/>
    <cellStyle name="Output 2 2 2 3 3 6" xfId="21964"/>
    <cellStyle name="Output 2 2 2 3 3 6 2" xfId="21965"/>
    <cellStyle name="Output 2 2 2 3 3 6 3" xfId="21966"/>
    <cellStyle name="Output 2 2 2 3 3 7" xfId="21967"/>
    <cellStyle name="Output 2 2 2 3 3 8" xfId="21968"/>
    <cellStyle name="Output 2 2 2 3 3 9" xfId="21969"/>
    <cellStyle name="Output 2 2 2 3 4" xfId="21970"/>
    <cellStyle name="Output 2 2 2 3 4 2" xfId="21971"/>
    <cellStyle name="Output 2 2 2 3 4 2 2" xfId="21972"/>
    <cellStyle name="Output 2 2 2 3 4 2 3" xfId="21973"/>
    <cellStyle name="Output 2 2 2 3 4 3" xfId="21974"/>
    <cellStyle name="Output 2 2 2 3 4 3 2" xfId="21975"/>
    <cellStyle name="Output 2 2 2 3 4 3 3" xfId="21976"/>
    <cellStyle name="Output 2 2 2 3 4 4" xfId="21977"/>
    <cellStyle name="Output 2 2 2 3 4 4 2" xfId="21978"/>
    <cellStyle name="Output 2 2 2 3 4 4 3" xfId="21979"/>
    <cellStyle name="Output 2 2 2 3 4 5" xfId="21980"/>
    <cellStyle name="Output 2 2 2 3 4 5 2" xfId="21981"/>
    <cellStyle name="Output 2 2 2 3 4 5 3" xfId="21982"/>
    <cellStyle name="Output 2 2 2 3 4 6" xfId="21983"/>
    <cellStyle name="Output 2 2 2 3 4 6 2" xfId="21984"/>
    <cellStyle name="Output 2 2 2 3 4 6 3" xfId="21985"/>
    <cellStyle name="Output 2 2 2 3 4 7" xfId="21986"/>
    <cellStyle name="Output 2 2 2 3 4 8" xfId="21987"/>
    <cellStyle name="Output 2 2 2 3 4 9" xfId="21988"/>
    <cellStyle name="Output 2 2 2 3 5" xfId="21989"/>
    <cellStyle name="Output 2 2 2 3 5 2" xfId="21990"/>
    <cellStyle name="Output 2 2 2 3 5 2 2" xfId="21991"/>
    <cellStyle name="Output 2 2 2 3 5 2 3" xfId="21992"/>
    <cellStyle name="Output 2 2 2 3 5 3" xfId="21993"/>
    <cellStyle name="Output 2 2 2 3 5 3 2" xfId="21994"/>
    <cellStyle name="Output 2 2 2 3 5 3 3" xfId="21995"/>
    <cellStyle name="Output 2 2 2 3 5 4" xfId="21996"/>
    <cellStyle name="Output 2 2 2 3 5 4 2" xfId="21997"/>
    <cellStyle name="Output 2 2 2 3 5 4 3" xfId="21998"/>
    <cellStyle name="Output 2 2 2 3 5 5" xfId="21999"/>
    <cellStyle name="Output 2 2 2 3 5 5 2" xfId="22000"/>
    <cellStyle name="Output 2 2 2 3 5 5 3" xfId="22001"/>
    <cellStyle name="Output 2 2 2 3 5 6" xfId="22002"/>
    <cellStyle name="Output 2 2 2 3 5 6 2" xfId="22003"/>
    <cellStyle name="Output 2 2 2 3 5 6 3" xfId="22004"/>
    <cellStyle name="Output 2 2 2 3 5 7" xfId="22005"/>
    <cellStyle name="Output 2 2 2 3 5 8" xfId="22006"/>
    <cellStyle name="Output 2 2 2 3 5 9" xfId="22007"/>
    <cellStyle name="Output 2 2 2 3 6" xfId="22008"/>
    <cellStyle name="Output 2 2 2 3 6 2" xfId="22009"/>
    <cellStyle name="Output 2 2 2 3 6 2 2" xfId="22010"/>
    <cellStyle name="Output 2 2 2 3 6 2 3" xfId="22011"/>
    <cellStyle name="Output 2 2 2 3 6 3" xfId="22012"/>
    <cellStyle name="Output 2 2 2 3 6 3 2" xfId="22013"/>
    <cellStyle name="Output 2 2 2 3 6 3 3" xfId="22014"/>
    <cellStyle name="Output 2 2 2 3 6 4" xfId="22015"/>
    <cellStyle name="Output 2 2 2 3 6 4 2" xfId="22016"/>
    <cellStyle name="Output 2 2 2 3 6 4 3" xfId="22017"/>
    <cellStyle name="Output 2 2 2 3 6 5" xfId="22018"/>
    <cellStyle name="Output 2 2 2 3 6 5 2" xfId="22019"/>
    <cellStyle name="Output 2 2 2 3 6 5 3" xfId="22020"/>
    <cellStyle name="Output 2 2 2 3 6 6" xfId="22021"/>
    <cellStyle name="Output 2 2 2 3 6 6 2" xfId="22022"/>
    <cellStyle name="Output 2 2 2 3 6 6 3" xfId="22023"/>
    <cellStyle name="Output 2 2 2 3 6 7" xfId="22024"/>
    <cellStyle name="Output 2 2 2 3 6 8" xfId="22025"/>
    <cellStyle name="Output 2 2 2 3 6 9" xfId="22026"/>
    <cellStyle name="Output 2 2 2 3 7" xfId="22027"/>
    <cellStyle name="Output 2 2 2 3 7 2" xfId="22028"/>
    <cellStyle name="Output 2 2 2 3 7 2 2" xfId="22029"/>
    <cellStyle name="Output 2 2 2 3 7 2 3" xfId="22030"/>
    <cellStyle name="Output 2 2 2 3 7 3" xfId="22031"/>
    <cellStyle name="Output 2 2 2 3 7 3 2" xfId="22032"/>
    <cellStyle name="Output 2 2 2 3 7 3 3" xfId="22033"/>
    <cellStyle name="Output 2 2 2 3 7 4" xfId="22034"/>
    <cellStyle name="Output 2 2 2 3 7 4 2" xfId="22035"/>
    <cellStyle name="Output 2 2 2 3 7 4 3" xfId="22036"/>
    <cellStyle name="Output 2 2 2 3 7 5" xfId="22037"/>
    <cellStyle name="Output 2 2 2 3 7 5 2" xfId="22038"/>
    <cellStyle name="Output 2 2 2 3 7 5 3" xfId="22039"/>
    <cellStyle name="Output 2 2 2 3 7 6" xfId="22040"/>
    <cellStyle name="Output 2 2 2 3 7 6 2" xfId="22041"/>
    <cellStyle name="Output 2 2 2 3 7 6 3" xfId="22042"/>
    <cellStyle name="Output 2 2 2 3 7 7" xfId="22043"/>
    <cellStyle name="Output 2 2 2 3 7 8" xfId="22044"/>
    <cellStyle name="Output 2 2 2 3 7 9" xfId="22045"/>
    <cellStyle name="Output 2 2 2 3 8" xfId="22046"/>
    <cellStyle name="Output 2 2 2 3 8 2" xfId="22047"/>
    <cellStyle name="Output 2 2 2 3 8 2 2" xfId="22048"/>
    <cellStyle name="Output 2 2 2 3 8 2 3" xfId="22049"/>
    <cellStyle name="Output 2 2 2 3 8 3" xfId="22050"/>
    <cellStyle name="Output 2 2 2 3 8 3 2" xfId="22051"/>
    <cellStyle name="Output 2 2 2 3 8 3 3" xfId="22052"/>
    <cellStyle name="Output 2 2 2 3 8 4" xfId="22053"/>
    <cellStyle name="Output 2 2 2 3 8 4 2" xfId="22054"/>
    <cellStyle name="Output 2 2 2 3 8 4 3" xfId="22055"/>
    <cellStyle name="Output 2 2 2 3 8 5" xfId="22056"/>
    <cellStyle name="Output 2 2 2 3 8 5 2" xfId="22057"/>
    <cellStyle name="Output 2 2 2 3 8 5 3" xfId="22058"/>
    <cellStyle name="Output 2 2 2 3 8 6" xfId="22059"/>
    <cellStyle name="Output 2 2 2 3 8 6 2" xfId="22060"/>
    <cellStyle name="Output 2 2 2 3 8 6 3" xfId="22061"/>
    <cellStyle name="Output 2 2 2 3 8 7" xfId="22062"/>
    <cellStyle name="Output 2 2 2 3 8 8" xfId="22063"/>
    <cellStyle name="Output 2 2 2 3 8 9" xfId="22064"/>
    <cellStyle name="Output 2 2 2 3 9" xfId="22065"/>
    <cellStyle name="Output 2 2 2 3 9 2" xfId="22066"/>
    <cellStyle name="Output 2 2 2 3 9 2 2" xfId="22067"/>
    <cellStyle name="Output 2 2 2 3 9 2 3" xfId="22068"/>
    <cellStyle name="Output 2 2 2 3 9 3" xfId="22069"/>
    <cellStyle name="Output 2 2 2 3 9 3 2" xfId="22070"/>
    <cellStyle name="Output 2 2 2 3 9 3 3" xfId="22071"/>
    <cellStyle name="Output 2 2 2 3 9 4" xfId="22072"/>
    <cellStyle name="Output 2 2 2 3 9 4 2" xfId="22073"/>
    <cellStyle name="Output 2 2 2 3 9 4 3" xfId="22074"/>
    <cellStyle name="Output 2 2 2 3 9 5" xfId="22075"/>
    <cellStyle name="Output 2 2 2 3 9 5 2" xfId="22076"/>
    <cellStyle name="Output 2 2 2 3 9 5 3" xfId="22077"/>
    <cellStyle name="Output 2 2 2 3 9 6" xfId="22078"/>
    <cellStyle name="Output 2 2 2 3 9 6 2" xfId="22079"/>
    <cellStyle name="Output 2 2 2 3 9 6 3" xfId="22080"/>
    <cellStyle name="Output 2 2 2 3 9 7" xfId="22081"/>
    <cellStyle name="Output 2 2 2 3 9 8" xfId="22082"/>
    <cellStyle name="Output 2 2 2 4" xfId="22083"/>
    <cellStyle name="Output 2 2 2 4 10" xfId="22084"/>
    <cellStyle name="Output 2 2 2 4 11" xfId="22085"/>
    <cellStyle name="Output 2 2 2 4 2" xfId="22086"/>
    <cellStyle name="Output 2 2 2 4 2 2" xfId="22087"/>
    <cellStyle name="Output 2 2 2 4 2 3" xfId="22088"/>
    <cellStyle name="Output 2 2 2 4 2 4" xfId="22089"/>
    <cellStyle name="Output 2 2 2 4 3" xfId="22090"/>
    <cellStyle name="Output 2 2 2 4 3 2" xfId="22091"/>
    <cellStyle name="Output 2 2 2 4 3 3" xfId="22092"/>
    <cellStyle name="Output 2 2 2 4 3 4" xfId="22093"/>
    <cellStyle name="Output 2 2 2 4 4" xfId="22094"/>
    <cellStyle name="Output 2 2 2 4 4 2" xfId="22095"/>
    <cellStyle name="Output 2 2 2 4 4 3" xfId="22096"/>
    <cellStyle name="Output 2 2 2 4 4 4" xfId="22097"/>
    <cellStyle name="Output 2 2 2 4 5" xfId="22098"/>
    <cellStyle name="Output 2 2 2 4 5 2" xfId="22099"/>
    <cellStyle name="Output 2 2 2 4 5 3" xfId="22100"/>
    <cellStyle name="Output 2 2 2 4 5 4" xfId="22101"/>
    <cellStyle name="Output 2 2 2 4 6" xfId="22102"/>
    <cellStyle name="Output 2 2 2 4 6 2" xfId="22103"/>
    <cellStyle name="Output 2 2 2 4 6 3" xfId="22104"/>
    <cellStyle name="Output 2 2 2 4 6 4" xfId="22105"/>
    <cellStyle name="Output 2 2 2 4 7" xfId="22106"/>
    <cellStyle name="Output 2 2 2 4 8" xfId="22107"/>
    <cellStyle name="Output 2 2 2 4 9" xfId="22108"/>
    <cellStyle name="Output 2 2 2 5" xfId="22109"/>
    <cellStyle name="Output 2 2 2 5 10" xfId="22110"/>
    <cellStyle name="Output 2 2 2 5 11" xfId="22111"/>
    <cellStyle name="Output 2 2 2 5 2" xfId="22112"/>
    <cellStyle name="Output 2 2 2 5 2 2" xfId="22113"/>
    <cellStyle name="Output 2 2 2 5 2 3" xfId="22114"/>
    <cellStyle name="Output 2 2 2 5 2 4" xfId="22115"/>
    <cellStyle name="Output 2 2 2 5 3" xfId="22116"/>
    <cellStyle name="Output 2 2 2 5 3 2" xfId="22117"/>
    <cellStyle name="Output 2 2 2 5 3 3" xfId="22118"/>
    <cellStyle name="Output 2 2 2 5 3 4" xfId="22119"/>
    <cellStyle name="Output 2 2 2 5 4" xfId="22120"/>
    <cellStyle name="Output 2 2 2 5 4 2" xfId="22121"/>
    <cellStyle name="Output 2 2 2 5 4 3" xfId="22122"/>
    <cellStyle name="Output 2 2 2 5 4 4" xfId="22123"/>
    <cellStyle name="Output 2 2 2 5 5" xfId="22124"/>
    <cellStyle name="Output 2 2 2 5 5 2" xfId="22125"/>
    <cellStyle name="Output 2 2 2 5 5 3" xfId="22126"/>
    <cellStyle name="Output 2 2 2 5 5 4" xfId="22127"/>
    <cellStyle name="Output 2 2 2 5 6" xfId="22128"/>
    <cellStyle name="Output 2 2 2 5 6 2" xfId="22129"/>
    <cellStyle name="Output 2 2 2 5 6 3" xfId="22130"/>
    <cellStyle name="Output 2 2 2 5 6 4" xfId="22131"/>
    <cellStyle name="Output 2 2 2 5 7" xfId="22132"/>
    <cellStyle name="Output 2 2 2 5 8" xfId="22133"/>
    <cellStyle name="Output 2 2 2 5 9" xfId="22134"/>
    <cellStyle name="Output 2 2 2 6" xfId="22135"/>
    <cellStyle name="Output 2 2 2 6 2" xfId="22136"/>
    <cellStyle name="Output 2 2 2 6 2 2" xfId="22137"/>
    <cellStyle name="Output 2 2 2 6 2 3" xfId="22138"/>
    <cellStyle name="Output 2 2 2 6 3" xfId="22139"/>
    <cellStyle name="Output 2 2 2 6 3 2" xfId="22140"/>
    <cellStyle name="Output 2 2 2 6 3 3" xfId="22141"/>
    <cellStyle name="Output 2 2 2 6 4" xfId="22142"/>
    <cellStyle name="Output 2 2 2 6 4 2" xfId="22143"/>
    <cellStyle name="Output 2 2 2 6 4 3" xfId="22144"/>
    <cellStyle name="Output 2 2 2 6 5" xfId="22145"/>
    <cellStyle name="Output 2 2 2 6 5 2" xfId="22146"/>
    <cellStyle name="Output 2 2 2 6 5 3" xfId="22147"/>
    <cellStyle name="Output 2 2 2 6 6" xfId="22148"/>
    <cellStyle name="Output 2 2 2 6 6 2" xfId="22149"/>
    <cellStyle name="Output 2 2 2 6 6 3" xfId="22150"/>
    <cellStyle name="Output 2 2 2 6 7" xfId="22151"/>
    <cellStyle name="Output 2 2 2 6 8" xfId="22152"/>
    <cellStyle name="Output 2 2 2 6 9" xfId="22153"/>
    <cellStyle name="Output 2 2 2 7" xfId="22154"/>
    <cellStyle name="Output 2 2 2 7 2" xfId="22155"/>
    <cellStyle name="Output 2 2 2 7 2 2" xfId="22156"/>
    <cellStyle name="Output 2 2 2 7 2 3" xfId="22157"/>
    <cellStyle name="Output 2 2 2 7 3" xfId="22158"/>
    <cellStyle name="Output 2 2 2 7 3 2" xfId="22159"/>
    <cellStyle name="Output 2 2 2 7 3 3" xfId="22160"/>
    <cellStyle name="Output 2 2 2 7 4" xfId="22161"/>
    <cellStyle name="Output 2 2 2 7 4 2" xfId="22162"/>
    <cellStyle name="Output 2 2 2 7 4 3" xfId="22163"/>
    <cellStyle name="Output 2 2 2 7 5" xfId="22164"/>
    <cellStyle name="Output 2 2 2 7 5 2" xfId="22165"/>
    <cellStyle name="Output 2 2 2 7 5 3" xfId="22166"/>
    <cellStyle name="Output 2 2 2 7 6" xfId="22167"/>
    <cellStyle name="Output 2 2 2 7 6 2" xfId="22168"/>
    <cellStyle name="Output 2 2 2 7 6 3" xfId="22169"/>
    <cellStyle name="Output 2 2 2 7 7" xfId="22170"/>
    <cellStyle name="Output 2 2 2 7 8" xfId="22171"/>
    <cellStyle name="Output 2 2 2 7 9" xfId="22172"/>
    <cellStyle name="Output 2 2 2 8" xfId="22173"/>
    <cellStyle name="Output 2 2 2 8 2" xfId="22174"/>
    <cellStyle name="Output 2 2 2 8 2 2" xfId="22175"/>
    <cellStyle name="Output 2 2 2 8 2 3" xfId="22176"/>
    <cellStyle name="Output 2 2 2 8 3" xfId="22177"/>
    <cellStyle name="Output 2 2 2 8 3 2" xfId="22178"/>
    <cellStyle name="Output 2 2 2 8 3 3" xfId="22179"/>
    <cellStyle name="Output 2 2 2 8 4" xfId="22180"/>
    <cellStyle name="Output 2 2 2 8 4 2" xfId="22181"/>
    <cellStyle name="Output 2 2 2 8 4 3" xfId="22182"/>
    <cellStyle name="Output 2 2 2 8 5" xfId="22183"/>
    <cellStyle name="Output 2 2 2 8 5 2" xfId="22184"/>
    <cellStyle name="Output 2 2 2 8 5 3" xfId="22185"/>
    <cellStyle name="Output 2 2 2 8 6" xfId="22186"/>
    <cellStyle name="Output 2 2 2 8 6 2" xfId="22187"/>
    <cellStyle name="Output 2 2 2 8 6 3" xfId="22188"/>
    <cellStyle name="Output 2 2 2 8 7" xfId="22189"/>
    <cellStyle name="Output 2 2 2 8 8" xfId="22190"/>
    <cellStyle name="Output 2 2 2 8 9" xfId="22191"/>
    <cellStyle name="Output 2 2 2 9" xfId="22192"/>
    <cellStyle name="Output 2 2 2 9 2" xfId="22193"/>
    <cellStyle name="Output 2 2 2 9 2 2" xfId="22194"/>
    <cellStyle name="Output 2 2 2 9 2 3" xfId="22195"/>
    <cellStyle name="Output 2 2 2 9 3" xfId="22196"/>
    <cellStyle name="Output 2 2 2 9 3 2" xfId="22197"/>
    <cellStyle name="Output 2 2 2 9 3 3" xfId="22198"/>
    <cellStyle name="Output 2 2 2 9 4" xfId="22199"/>
    <cellStyle name="Output 2 2 2 9 4 2" xfId="22200"/>
    <cellStyle name="Output 2 2 2 9 4 3" xfId="22201"/>
    <cellStyle name="Output 2 2 2 9 5" xfId="22202"/>
    <cellStyle name="Output 2 2 2 9 5 2" xfId="22203"/>
    <cellStyle name="Output 2 2 2 9 5 3" xfId="22204"/>
    <cellStyle name="Output 2 2 2 9 6" xfId="22205"/>
    <cellStyle name="Output 2 2 2 9 6 2" xfId="22206"/>
    <cellStyle name="Output 2 2 2 9 6 3" xfId="22207"/>
    <cellStyle name="Output 2 2 2 9 7" xfId="22208"/>
    <cellStyle name="Output 2 2 2 9 8" xfId="22209"/>
    <cellStyle name="Output 2 2 2 9 9" xfId="22210"/>
    <cellStyle name="Output 2 2 20" xfId="22211"/>
    <cellStyle name="Output 2 2 21" xfId="22212"/>
    <cellStyle name="Output 2 2 22" xfId="22213"/>
    <cellStyle name="Output 2 2 3" xfId="22214"/>
    <cellStyle name="Output 2 2 3 10" xfId="22215"/>
    <cellStyle name="Output 2 2 3 10 2" xfId="22216"/>
    <cellStyle name="Output 2 2 3 10 2 2" xfId="22217"/>
    <cellStyle name="Output 2 2 3 10 2 3" xfId="22218"/>
    <cellStyle name="Output 2 2 3 10 3" xfId="22219"/>
    <cellStyle name="Output 2 2 3 10 3 2" xfId="22220"/>
    <cellStyle name="Output 2 2 3 10 3 3" xfId="22221"/>
    <cellStyle name="Output 2 2 3 10 4" xfId="22222"/>
    <cellStyle name="Output 2 2 3 10 4 2" xfId="22223"/>
    <cellStyle name="Output 2 2 3 10 4 3" xfId="22224"/>
    <cellStyle name="Output 2 2 3 10 5" xfId="22225"/>
    <cellStyle name="Output 2 2 3 10 5 2" xfId="22226"/>
    <cellStyle name="Output 2 2 3 10 5 3" xfId="22227"/>
    <cellStyle name="Output 2 2 3 10 6" xfId="22228"/>
    <cellStyle name="Output 2 2 3 10 6 2" xfId="22229"/>
    <cellStyle name="Output 2 2 3 10 6 3" xfId="22230"/>
    <cellStyle name="Output 2 2 3 10 7" xfId="22231"/>
    <cellStyle name="Output 2 2 3 10 8" xfId="22232"/>
    <cellStyle name="Output 2 2 3 10 9" xfId="22233"/>
    <cellStyle name="Output 2 2 3 11" xfId="22234"/>
    <cellStyle name="Output 2 2 3 11 2" xfId="22235"/>
    <cellStyle name="Output 2 2 3 11 2 2" xfId="22236"/>
    <cellStyle name="Output 2 2 3 11 2 3" xfId="22237"/>
    <cellStyle name="Output 2 2 3 11 3" xfId="22238"/>
    <cellStyle name="Output 2 2 3 11 3 2" xfId="22239"/>
    <cellStyle name="Output 2 2 3 11 3 3" xfId="22240"/>
    <cellStyle name="Output 2 2 3 11 4" xfId="22241"/>
    <cellStyle name="Output 2 2 3 11 4 2" xfId="22242"/>
    <cellStyle name="Output 2 2 3 11 4 3" xfId="22243"/>
    <cellStyle name="Output 2 2 3 11 5" xfId="22244"/>
    <cellStyle name="Output 2 2 3 11 5 2" xfId="22245"/>
    <cellStyle name="Output 2 2 3 11 5 3" xfId="22246"/>
    <cellStyle name="Output 2 2 3 11 6" xfId="22247"/>
    <cellStyle name="Output 2 2 3 11 6 2" xfId="22248"/>
    <cellStyle name="Output 2 2 3 11 6 3" xfId="22249"/>
    <cellStyle name="Output 2 2 3 11 7" xfId="22250"/>
    <cellStyle name="Output 2 2 3 11 8" xfId="22251"/>
    <cellStyle name="Output 2 2 3 11 9" xfId="22252"/>
    <cellStyle name="Output 2 2 3 12" xfId="22253"/>
    <cellStyle name="Output 2 2 3 12 2" xfId="22254"/>
    <cellStyle name="Output 2 2 3 12 2 2" xfId="22255"/>
    <cellStyle name="Output 2 2 3 12 2 3" xfId="22256"/>
    <cellStyle name="Output 2 2 3 12 3" xfId="22257"/>
    <cellStyle name="Output 2 2 3 12 3 2" xfId="22258"/>
    <cellStyle name="Output 2 2 3 12 3 3" xfId="22259"/>
    <cellStyle name="Output 2 2 3 12 4" xfId="22260"/>
    <cellStyle name="Output 2 2 3 12 4 2" xfId="22261"/>
    <cellStyle name="Output 2 2 3 12 4 3" xfId="22262"/>
    <cellStyle name="Output 2 2 3 12 5" xfId="22263"/>
    <cellStyle name="Output 2 2 3 12 5 2" xfId="22264"/>
    <cellStyle name="Output 2 2 3 12 5 3" xfId="22265"/>
    <cellStyle name="Output 2 2 3 12 6" xfId="22266"/>
    <cellStyle name="Output 2 2 3 12 6 2" xfId="22267"/>
    <cellStyle name="Output 2 2 3 12 6 3" xfId="22268"/>
    <cellStyle name="Output 2 2 3 12 7" xfId="22269"/>
    <cellStyle name="Output 2 2 3 12 8" xfId="22270"/>
    <cellStyle name="Output 2 2 3 12 9" xfId="22271"/>
    <cellStyle name="Output 2 2 3 13" xfId="22272"/>
    <cellStyle name="Output 2 2 3 13 2" xfId="22273"/>
    <cellStyle name="Output 2 2 3 13 2 2" xfId="22274"/>
    <cellStyle name="Output 2 2 3 13 2 3" xfId="22275"/>
    <cellStyle name="Output 2 2 3 13 3" xfId="22276"/>
    <cellStyle name="Output 2 2 3 13 3 2" xfId="22277"/>
    <cellStyle name="Output 2 2 3 13 3 3" xfId="22278"/>
    <cellStyle name="Output 2 2 3 13 4" xfId="22279"/>
    <cellStyle name="Output 2 2 3 13 4 2" xfId="22280"/>
    <cellStyle name="Output 2 2 3 13 4 3" xfId="22281"/>
    <cellStyle name="Output 2 2 3 13 5" xfId="22282"/>
    <cellStyle name="Output 2 2 3 13 5 2" xfId="22283"/>
    <cellStyle name="Output 2 2 3 13 5 3" xfId="22284"/>
    <cellStyle name="Output 2 2 3 13 6" xfId="22285"/>
    <cellStyle name="Output 2 2 3 13 6 2" xfId="22286"/>
    <cellStyle name="Output 2 2 3 13 6 3" xfId="22287"/>
    <cellStyle name="Output 2 2 3 13 7" xfId="22288"/>
    <cellStyle name="Output 2 2 3 13 8" xfId="22289"/>
    <cellStyle name="Output 2 2 3 13 9" xfId="22290"/>
    <cellStyle name="Output 2 2 3 14" xfId="22291"/>
    <cellStyle name="Output 2 2 3 14 2" xfId="22292"/>
    <cellStyle name="Output 2 2 3 14 3" xfId="22293"/>
    <cellStyle name="Output 2 2 3 14 4" xfId="22294"/>
    <cellStyle name="Output 2 2 3 15" xfId="22295"/>
    <cellStyle name="Output 2 2 3 16" xfId="22296"/>
    <cellStyle name="Output 2 2 3 17" xfId="22297"/>
    <cellStyle name="Output 2 2 3 18" xfId="22298"/>
    <cellStyle name="Output 2 2 3 19" xfId="22299"/>
    <cellStyle name="Output 2 2 3 2" xfId="22300"/>
    <cellStyle name="Output 2 2 3 2 10" xfId="22301"/>
    <cellStyle name="Output 2 2 3 2 10 2" xfId="22302"/>
    <cellStyle name="Output 2 2 3 2 10 2 2" xfId="22303"/>
    <cellStyle name="Output 2 2 3 2 10 2 3" xfId="22304"/>
    <cellStyle name="Output 2 2 3 2 10 3" xfId="22305"/>
    <cellStyle name="Output 2 2 3 2 10 3 2" xfId="22306"/>
    <cellStyle name="Output 2 2 3 2 10 3 3" xfId="22307"/>
    <cellStyle name="Output 2 2 3 2 10 4" xfId="22308"/>
    <cellStyle name="Output 2 2 3 2 10 4 2" xfId="22309"/>
    <cellStyle name="Output 2 2 3 2 10 4 3" xfId="22310"/>
    <cellStyle name="Output 2 2 3 2 10 5" xfId="22311"/>
    <cellStyle name="Output 2 2 3 2 10 5 2" xfId="22312"/>
    <cellStyle name="Output 2 2 3 2 10 5 3" xfId="22313"/>
    <cellStyle name="Output 2 2 3 2 10 6" xfId="22314"/>
    <cellStyle name="Output 2 2 3 2 10 6 2" xfId="22315"/>
    <cellStyle name="Output 2 2 3 2 10 6 3" xfId="22316"/>
    <cellStyle name="Output 2 2 3 2 10 7" xfId="22317"/>
    <cellStyle name="Output 2 2 3 2 10 8" xfId="22318"/>
    <cellStyle name="Output 2 2 3 2 11" xfId="22319"/>
    <cellStyle name="Output 2 2 3 2 11 2" xfId="22320"/>
    <cellStyle name="Output 2 2 3 2 11 2 2" xfId="22321"/>
    <cellStyle name="Output 2 2 3 2 11 2 3" xfId="22322"/>
    <cellStyle name="Output 2 2 3 2 11 3" xfId="22323"/>
    <cellStyle name="Output 2 2 3 2 11 3 2" xfId="22324"/>
    <cellStyle name="Output 2 2 3 2 11 3 3" xfId="22325"/>
    <cellStyle name="Output 2 2 3 2 11 4" xfId="22326"/>
    <cellStyle name="Output 2 2 3 2 11 4 2" xfId="22327"/>
    <cellStyle name="Output 2 2 3 2 11 4 3" xfId="22328"/>
    <cellStyle name="Output 2 2 3 2 11 5" xfId="22329"/>
    <cellStyle name="Output 2 2 3 2 11 5 2" xfId="22330"/>
    <cellStyle name="Output 2 2 3 2 11 5 3" xfId="22331"/>
    <cellStyle name="Output 2 2 3 2 11 6" xfId="22332"/>
    <cellStyle name="Output 2 2 3 2 11 6 2" xfId="22333"/>
    <cellStyle name="Output 2 2 3 2 11 6 3" xfId="22334"/>
    <cellStyle name="Output 2 2 3 2 11 7" xfId="22335"/>
    <cellStyle name="Output 2 2 3 2 11 8" xfId="22336"/>
    <cellStyle name="Output 2 2 3 2 12" xfId="22337"/>
    <cellStyle name="Output 2 2 3 2 12 2" xfId="22338"/>
    <cellStyle name="Output 2 2 3 2 12 2 2" xfId="22339"/>
    <cellStyle name="Output 2 2 3 2 12 2 3" xfId="22340"/>
    <cellStyle name="Output 2 2 3 2 12 3" xfId="22341"/>
    <cellStyle name="Output 2 2 3 2 12 3 2" xfId="22342"/>
    <cellStyle name="Output 2 2 3 2 12 3 3" xfId="22343"/>
    <cellStyle name="Output 2 2 3 2 12 4" xfId="22344"/>
    <cellStyle name="Output 2 2 3 2 12 4 2" xfId="22345"/>
    <cellStyle name="Output 2 2 3 2 12 4 3" xfId="22346"/>
    <cellStyle name="Output 2 2 3 2 12 5" xfId="22347"/>
    <cellStyle name="Output 2 2 3 2 12 5 2" xfId="22348"/>
    <cellStyle name="Output 2 2 3 2 12 5 3" xfId="22349"/>
    <cellStyle name="Output 2 2 3 2 12 6" xfId="22350"/>
    <cellStyle name="Output 2 2 3 2 12 6 2" xfId="22351"/>
    <cellStyle name="Output 2 2 3 2 12 6 3" xfId="22352"/>
    <cellStyle name="Output 2 2 3 2 12 7" xfId="22353"/>
    <cellStyle name="Output 2 2 3 2 12 8" xfId="22354"/>
    <cellStyle name="Output 2 2 3 2 13" xfId="22355"/>
    <cellStyle name="Output 2 2 3 2 13 2" xfId="22356"/>
    <cellStyle name="Output 2 2 3 2 13 2 2" xfId="22357"/>
    <cellStyle name="Output 2 2 3 2 13 2 3" xfId="22358"/>
    <cellStyle name="Output 2 2 3 2 13 3" xfId="22359"/>
    <cellStyle name="Output 2 2 3 2 13 3 2" xfId="22360"/>
    <cellStyle name="Output 2 2 3 2 13 3 3" xfId="22361"/>
    <cellStyle name="Output 2 2 3 2 13 4" xfId="22362"/>
    <cellStyle name="Output 2 2 3 2 13 4 2" xfId="22363"/>
    <cellStyle name="Output 2 2 3 2 13 4 3" xfId="22364"/>
    <cellStyle name="Output 2 2 3 2 13 5" xfId="22365"/>
    <cellStyle name="Output 2 2 3 2 13 5 2" xfId="22366"/>
    <cellStyle name="Output 2 2 3 2 13 5 3" xfId="22367"/>
    <cellStyle name="Output 2 2 3 2 13 6" xfId="22368"/>
    <cellStyle name="Output 2 2 3 2 13 6 2" xfId="22369"/>
    <cellStyle name="Output 2 2 3 2 13 6 3" xfId="22370"/>
    <cellStyle name="Output 2 2 3 2 13 7" xfId="22371"/>
    <cellStyle name="Output 2 2 3 2 13 8" xfId="22372"/>
    <cellStyle name="Output 2 2 3 2 14" xfId="22373"/>
    <cellStyle name="Output 2 2 3 2 14 2" xfId="22374"/>
    <cellStyle name="Output 2 2 3 2 14 2 2" xfId="22375"/>
    <cellStyle name="Output 2 2 3 2 14 2 3" xfId="22376"/>
    <cellStyle name="Output 2 2 3 2 14 3" xfId="22377"/>
    <cellStyle name="Output 2 2 3 2 14 3 2" xfId="22378"/>
    <cellStyle name="Output 2 2 3 2 14 3 3" xfId="22379"/>
    <cellStyle name="Output 2 2 3 2 14 4" xfId="22380"/>
    <cellStyle name="Output 2 2 3 2 14 4 2" xfId="22381"/>
    <cellStyle name="Output 2 2 3 2 14 4 3" xfId="22382"/>
    <cellStyle name="Output 2 2 3 2 14 5" xfId="22383"/>
    <cellStyle name="Output 2 2 3 2 14 5 2" xfId="22384"/>
    <cellStyle name="Output 2 2 3 2 14 5 3" xfId="22385"/>
    <cellStyle name="Output 2 2 3 2 14 6" xfId="22386"/>
    <cellStyle name="Output 2 2 3 2 14 6 2" xfId="22387"/>
    <cellStyle name="Output 2 2 3 2 14 6 3" xfId="22388"/>
    <cellStyle name="Output 2 2 3 2 14 7" xfId="22389"/>
    <cellStyle name="Output 2 2 3 2 14 8" xfId="22390"/>
    <cellStyle name="Output 2 2 3 2 15" xfId="22391"/>
    <cellStyle name="Output 2 2 3 2 15 2" xfId="22392"/>
    <cellStyle name="Output 2 2 3 2 15 3" xfId="22393"/>
    <cellStyle name="Output 2 2 3 2 16" xfId="22394"/>
    <cellStyle name="Output 2 2 3 2 16 2" xfId="22395"/>
    <cellStyle name="Output 2 2 3 2 16 3" xfId="22396"/>
    <cellStyle name="Output 2 2 3 2 17" xfId="22397"/>
    <cellStyle name="Output 2 2 3 2 18" xfId="22398"/>
    <cellStyle name="Output 2 2 3 2 2" xfId="22399"/>
    <cellStyle name="Output 2 2 3 2 2 2" xfId="22400"/>
    <cellStyle name="Output 2 2 3 2 2 2 2" xfId="22401"/>
    <cellStyle name="Output 2 2 3 2 2 2 3" xfId="22402"/>
    <cellStyle name="Output 2 2 3 2 2 3" xfId="22403"/>
    <cellStyle name="Output 2 2 3 2 2 3 2" xfId="22404"/>
    <cellStyle name="Output 2 2 3 2 2 3 3" xfId="22405"/>
    <cellStyle name="Output 2 2 3 2 2 4" xfId="22406"/>
    <cellStyle name="Output 2 2 3 2 2 4 2" xfId="22407"/>
    <cellStyle name="Output 2 2 3 2 2 4 3" xfId="22408"/>
    <cellStyle name="Output 2 2 3 2 2 5" xfId="22409"/>
    <cellStyle name="Output 2 2 3 2 2 5 2" xfId="22410"/>
    <cellStyle name="Output 2 2 3 2 2 5 3" xfId="22411"/>
    <cellStyle name="Output 2 2 3 2 2 6" xfId="22412"/>
    <cellStyle name="Output 2 2 3 2 2 6 2" xfId="22413"/>
    <cellStyle name="Output 2 2 3 2 2 6 3" xfId="22414"/>
    <cellStyle name="Output 2 2 3 2 2 7" xfId="22415"/>
    <cellStyle name="Output 2 2 3 2 2 8" xfId="22416"/>
    <cellStyle name="Output 2 2 3 2 2 9" xfId="22417"/>
    <cellStyle name="Output 2 2 3 2 3" xfId="22418"/>
    <cellStyle name="Output 2 2 3 2 3 2" xfId="22419"/>
    <cellStyle name="Output 2 2 3 2 3 2 2" xfId="22420"/>
    <cellStyle name="Output 2 2 3 2 3 2 3" xfId="22421"/>
    <cellStyle name="Output 2 2 3 2 3 3" xfId="22422"/>
    <cellStyle name="Output 2 2 3 2 3 3 2" xfId="22423"/>
    <cellStyle name="Output 2 2 3 2 3 3 3" xfId="22424"/>
    <cellStyle name="Output 2 2 3 2 3 4" xfId="22425"/>
    <cellStyle name="Output 2 2 3 2 3 4 2" xfId="22426"/>
    <cellStyle name="Output 2 2 3 2 3 4 3" xfId="22427"/>
    <cellStyle name="Output 2 2 3 2 3 5" xfId="22428"/>
    <cellStyle name="Output 2 2 3 2 3 5 2" xfId="22429"/>
    <cellStyle name="Output 2 2 3 2 3 5 3" xfId="22430"/>
    <cellStyle name="Output 2 2 3 2 3 6" xfId="22431"/>
    <cellStyle name="Output 2 2 3 2 3 6 2" xfId="22432"/>
    <cellStyle name="Output 2 2 3 2 3 6 3" xfId="22433"/>
    <cellStyle name="Output 2 2 3 2 3 7" xfId="22434"/>
    <cellStyle name="Output 2 2 3 2 3 8" xfId="22435"/>
    <cellStyle name="Output 2 2 3 2 3 9" xfId="22436"/>
    <cellStyle name="Output 2 2 3 2 4" xfId="22437"/>
    <cellStyle name="Output 2 2 3 2 4 2" xfId="22438"/>
    <cellStyle name="Output 2 2 3 2 4 2 2" xfId="22439"/>
    <cellStyle name="Output 2 2 3 2 4 2 3" xfId="22440"/>
    <cellStyle name="Output 2 2 3 2 4 3" xfId="22441"/>
    <cellStyle name="Output 2 2 3 2 4 3 2" xfId="22442"/>
    <cellStyle name="Output 2 2 3 2 4 3 3" xfId="22443"/>
    <cellStyle name="Output 2 2 3 2 4 4" xfId="22444"/>
    <cellStyle name="Output 2 2 3 2 4 4 2" xfId="22445"/>
    <cellStyle name="Output 2 2 3 2 4 4 3" xfId="22446"/>
    <cellStyle name="Output 2 2 3 2 4 5" xfId="22447"/>
    <cellStyle name="Output 2 2 3 2 4 5 2" xfId="22448"/>
    <cellStyle name="Output 2 2 3 2 4 5 3" xfId="22449"/>
    <cellStyle name="Output 2 2 3 2 4 6" xfId="22450"/>
    <cellStyle name="Output 2 2 3 2 4 6 2" xfId="22451"/>
    <cellStyle name="Output 2 2 3 2 4 6 3" xfId="22452"/>
    <cellStyle name="Output 2 2 3 2 4 7" xfId="22453"/>
    <cellStyle name="Output 2 2 3 2 4 8" xfId="22454"/>
    <cellStyle name="Output 2 2 3 2 4 9" xfId="22455"/>
    <cellStyle name="Output 2 2 3 2 5" xfId="22456"/>
    <cellStyle name="Output 2 2 3 2 5 2" xfId="22457"/>
    <cellStyle name="Output 2 2 3 2 5 2 2" xfId="22458"/>
    <cellStyle name="Output 2 2 3 2 5 2 3" xfId="22459"/>
    <cellStyle name="Output 2 2 3 2 5 3" xfId="22460"/>
    <cellStyle name="Output 2 2 3 2 5 3 2" xfId="22461"/>
    <cellStyle name="Output 2 2 3 2 5 3 3" xfId="22462"/>
    <cellStyle name="Output 2 2 3 2 5 4" xfId="22463"/>
    <cellStyle name="Output 2 2 3 2 5 4 2" xfId="22464"/>
    <cellStyle name="Output 2 2 3 2 5 4 3" xfId="22465"/>
    <cellStyle name="Output 2 2 3 2 5 5" xfId="22466"/>
    <cellStyle name="Output 2 2 3 2 5 5 2" xfId="22467"/>
    <cellStyle name="Output 2 2 3 2 5 5 3" xfId="22468"/>
    <cellStyle name="Output 2 2 3 2 5 6" xfId="22469"/>
    <cellStyle name="Output 2 2 3 2 5 6 2" xfId="22470"/>
    <cellStyle name="Output 2 2 3 2 5 6 3" xfId="22471"/>
    <cellStyle name="Output 2 2 3 2 5 7" xfId="22472"/>
    <cellStyle name="Output 2 2 3 2 5 8" xfId="22473"/>
    <cellStyle name="Output 2 2 3 2 5 9" xfId="22474"/>
    <cellStyle name="Output 2 2 3 2 6" xfId="22475"/>
    <cellStyle name="Output 2 2 3 2 6 2" xfId="22476"/>
    <cellStyle name="Output 2 2 3 2 6 2 2" xfId="22477"/>
    <cellStyle name="Output 2 2 3 2 6 2 3" xfId="22478"/>
    <cellStyle name="Output 2 2 3 2 6 3" xfId="22479"/>
    <cellStyle name="Output 2 2 3 2 6 3 2" xfId="22480"/>
    <cellStyle name="Output 2 2 3 2 6 3 3" xfId="22481"/>
    <cellStyle name="Output 2 2 3 2 6 4" xfId="22482"/>
    <cellStyle name="Output 2 2 3 2 6 4 2" xfId="22483"/>
    <cellStyle name="Output 2 2 3 2 6 4 3" xfId="22484"/>
    <cellStyle name="Output 2 2 3 2 6 5" xfId="22485"/>
    <cellStyle name="Output 2 2 3 2 6 5 2" xfId="22486"/>
    <cellStyle name="Output 2 2 3 2 6 5 3" xfId="22487"/>
    <cellStyle name="Output 2 2 3 2 6 6" xfId="22488"/>
    <cellStyle name="Output 2 2 3 2 6 6 2" xfId="22489"/>
    <cellStyle name="Output 2 2 3 2 6 6 3" xfId="22490"/>
    <cellStyle name="Output 2 2 3 2 6 7" xfId="22491"/>
    <cellStyle name="Output 2 2 3 2 6 8" xfId="22492"/>
    <cellStyle name="Output 2 2 3 2 6 9" xfId="22493"/>
    <cellStyle name="Output 2 2 3 2 7" xfId="22494"/>
    <cellStyle name="Output 2 2 3 2 7 2" xfId="22495"/>
    <cellStyle name="Output 2 2 3 2 7 2 2" xfId="22496"/>
    <cellStyle name="Output 2 2 3 2 7 2 3" xfId="22497"/>
    <cellStyle name="Output 2 2 3 2 7 3" xfId="22498"/>
    <cellStyle name="Output 2 2 3 2 7 3 2" xfId="22499"/>
    <cellStyle name="Output 2 2 3 2 7 3 3" xfId="22500"/>
    <cellStyle name="Output 2 2 3 2 7 4" xfId="22501"/>
    <cellStyle name="Output 2 2 3 2 7 4 2" xfId="22502"/>
    <cellStyle name="Output 2 2 3 2 7 4 3" xfId="22503"/>
    <cellStyle name="Output 2 2 3 2 7 5" xfId="22504"/>
    <cellStyle name="Output 2 2 3 2 7 5 2" xfId="22505"/>
    <cellStyle name="Output 2 2 3 2 7 5 3" xfId="22506"/>
    <cellStyle name="Output 2 2 3 2 7 6" xfId="22507"/>
    <cellStyle name="Output 2 2 3 2 7 6 2" xfId="22508"/>
    <cellStyle name="Output 2 2 3 2 7 6 3" xfId="22509"/>
    <cellStyle name="Output 2 2 3 2 7 7" xfId="22510"/>
    <cellStyle name="Output 2 2 3 2 7 8" xfId="22511"/>
    <cellStyle name="Output 2 2 3 2 7 9" xfId="22512"/>
    <cellStyle name="Output 2 2 3 2 8" xfId="22513"/>
    <cellStyle name="Output 2 2 3 2 8 2" xfId="22514"/>
    <cellStyle name="Output 2 2 3 2 8 2 2" xfId="22515"/>
    <cellStyle name="Output 2 2 3 2 8 2 3" xfId="22516"/>
    <cellStyle name="Output 2 2 3 2 8 3" xfId="22517"/>
    <cellStyle name="Output 2 2 3 2 8 3 2" xfId="22518"/>
    <cellStyle name="Output 2 2 3 2 8 3 3" xfId="22519"/>
    <cellStyle name="Output 2 2 3 2 8 4" xfId="22520"/>
    <cellStyle name="Output 2 2 3 2 8 4 2" xfId="22521"/>
    <cellStyle name="Output 2 2 3 2 8 4 3" xfId="22522"/>
    <cellStyle name="Output 2 2 3 2 8 5" xfId="22523"/>
    <cellStyle name="Output 2 2 3 2 8 5 2" xfId="22524"/>
    <cellStyle name="Output 2 2 3 2 8 5 3" xfId="22525"/>
    <cellStyle name="Output 2 2 3 2 8 6" xfId="22526"/>
    <cellStyle name="Output 2 2 3 2 8 6 2" xfId="22527"/>
    <cellStyle name="Output 2 2 3 2 8 6 3" xfId="22528"/>
    <cellStyle name="Output 2 2 3 2 8 7" xfId="22529"/>
    <cellStyle name="Output 2 2 3 2 8 8" xfId="22530"/>
    <cellStyle name="Output 2 2 3 2 8 9" xfId="22531"/>
    <cellStyle name="Output 2 2 3 2 9" xfId="22532"/>
    <cellStyle name="Output 2 2 3 2 9 2" xfId="22533"/>
    <cellStyle name="Output 2 2 3 2 9 2 2" xfId="22534"/>
    <cellStyle name="Output 2 2 3 2 9 2 3" xfId="22535"/>
    <cellStyle name="Output 2 2 3 2 9 3" xfId="22536"/>
    <cellStyle name="Output 2 2 3 2 9 3 2" xfId="22537"/>
    <cellStyle name="Output 2 2 3 2 9 3 3" xfId="22538"/>
    <cellStyle name="Output 2 2 3 2 9 4" xfId="22539"/>
    <cellStyle name="Output 2 2 3 2 9 4 2" xfId="22540"/>
    <cellStyle name="Output 2 2 3 2 9 4 3" xfId="22541"/>
    <cellStyle name="Output 2 2 3 2 9 5" xfId="22542"/>
    <cellStyle name="Output 2 2 3 2 9 5 2" xfId="22543"/>
    <cellStyle name="Output 2 2 3 2 9 5 3" xfId="22544"/>
    <cellStyle name="Output 2 2 3 2 9 6" xfId="22545"/>
    <cellStyle name="Output 2 2 3 2 9 6 2" xfId="22546"/>
    <cellStyle name="Output 2 2 3 2 9 6 3" xfId="22547"/>
    <cellStyle name="Output 2 2 3 2 9 7" xfId="22548"/>
    <cellStyle name="Output 2 2 3 2 9 8" xfId="22549"/>
    <cellStyle name="Output 2 2 3 20" xfId="22550"/>
    <cellStyle name="Output 2 2 3 21" xfId="22551"/>
    <cellStyle name="Output 2 2 3 3" xfId="22552"/>
    <cellStyle name="Output 2 2 3 3 10" xfId="22553"/>
    <cellStyle name="Output 2 2 3 3 10 2" xfId="22554"/>
    <cellStyle name="Output 2 2 3 3 10 2 2" xfId="22555"/>
    <cellStyle name="Output 2 2 3 3 10 2 3" xfId="22556"/>
    <cellStyle name="Output 2 2 3 3 10 3" xfId="22557"/>
    <cellStyle name="Output 2 2 3 3 10 3 2" xfId="22558"/>
    <cellStyle name="Output 2 2 3 3 10 3 3" xfId="22559"/>
    <cellStyle name="Output 2 2 3 3 10 4" xfId="22560"/>
    <cellStyle name="Output 2 2 3 3 10 4 2" xfId="22561"/>
    <cellStyle name="Output 2 2 3 3 10 4 3" xfId="22562"/>
    <cellStyle name="Output 2 2 3 3 10 5" xfId="22563"/>
    <cellStyle name="Output 2 2 3 3 10 5 2" xfId="22564"/>
    <cellStyle name="Output 2 2 3 3 10 5 3" xfId="22565"/>
    <cellStyle name="Output 2 2 3 3 10 6" xfId="22566"/>
    <cellStyle name="Output 2 2 3 3 10 6 2" xfId="22567"/>
    <cellStyle name="Output 2 2 3 3 10 6 3" xfId="22568"/>
    <cellStyle name="Output 2 2 3 3 10 7" xfId="22569"/>
    <cellStyle name="Output 2 2 3 3 10 8" xfId="22570"/>
    <cellStyle name="Output 2 2 3 3 11" xfId="22571"/>
    <cellStyle name="Output 2 2 3 3 11 2" xfId="22572"/>
    <cellStyle name="Output 2 2 3 3 11 2 2" xfId="22573"/>
    <cellStyle name="Output 2 2 3 3 11 2 3" xfId="22574"/>
    <cellStyle name="Output 2 2 3 3 11 3" xfId="22575"/>
    <cellStyle name="Output 2 2 3 3 11 3 2" xfId="22576"/>
    <cellStyle name="Output 2 2 3 3 11 3 3" xfId="22577"/>
    <cellStyle name="Output 2 2 3 3 11 4" xfId="22578"/>
    <cellStyle name="Output 2 2 3 3 11 4 2" xfId="22579"/>
    <cellStyle name="Output 2 2 3 3 11 4 3" xfId="22580"/>
    <cellStyle name="Output 2 2 3 3 11 5" xfId="22581"/>
    <cellStyle name="Output 2 2 3 3 11 5 2" xfId="22582"/>
    <cellStyle name="Output 2 2 3 3 11 5 3" xfId="22583"/>
    <cellStyle name="Output 2 2 3 3 11 6" xfId="22584"/>
    <cellStyle name="Output 2 2 3 3 11 6 2" xfId="22585"/>
    <cellStyle name="Output 2 2 3 3 11 6 3" xfId="22586"/>
    <cellStyle name="Output 2 2 3 3 11 7" xfId="22587"/>
    <cellStyle name="Output 2 2 3 3 11 8" xfId="22588"/>
    <cellStyle name="Output 2 2 3 3 12" xfId="22589"/>
    <cellStyle name="Output 2 2 3 3 12 2" xfId="22590"/>
    <cellStyle name="Output 2 2 3 3 12 2 2" xfId="22591"/>
    <cellStyle name="Output 2 2 3 3 12 2 3" xfId="22592"/>
    <cellStyle name="Output 2 2 3 3 12 3" xfId="22593"/>
    <cellStyle name="Output 2 2 3 3 12 3 2" xfId="22594"/>
    <cellStyle name="Output 2 2 3 3 12 3 3" xfId="22595"/>
    <cellStyle name="Output 2 2 3 3 12 4" xfId="22596"/>
    <cellStyle name="Output 2 2 3 3 12 4 2" xfId="22597"/>
    <cellStyle name="Output 2 2 3 3 12 4 3" xfId="22598"/>
    <cellStyle name="Output 2 2 3 3 12 5" xfId="22599"/>
    <cellStyle name="Output 2 2 3 3 12 5 2" xfId="22600"/>
    <cellStyle name="Output 2 2 3 3 12 5 3" xfId="22601"/>
    <cellStyle name="Output 2 2 3 3 12 6" xfId="22602"/>
    <cellStyle name="Output 2 2 3 3 12 6 2" xfId="22603"/>
    <cellStyle name="Output 2 2 3 3 12 6 3" xfId="22604"/>
    <cellStyle name="Output 2 2 3 3 12 7" xfId="22605"/>
    <cellStyle name="Output 2 2 3 3 12 8" xfId="22606"/>
    <cellStyle name="Output 2 2 3 3 13" xfId="22607"/>
    <cellStyle name="Output 2 2 3 3 13 2" xfId="22608"/>
    <cellStyle name="Output 2 2 3 3 13 2 2" xfId="22609"/>
    <cellStyle name="Output 2 2 3 3 13 2 3" xfId="22610"/>
    <cellStyle name="Output 2 2 3 3 13 3" xfId="22611"/>
    <cellStyle name="Output 2 2 3 3 13 3 2" xfId="22612"/>
    <cellStyle name="Output 2 2 3 3 13 3 3" xfId="22613"/>
    <cellStyle name="Output 2 2 3 3 13 4" xfId="22614"/>
    <cellStyle name="Output 2 2 3 3 13 4 2" xfId="22615"/>
    <cellStyle name="Output 2 2 3 3 13 4 3" xfId="22616"/>
    <cellStyle name="Output 2 2 3 3 13 5" xfId="22617"/>
    <cellStyle name="Output 2 2 3 3 13 5 2" xfId="22618"/>
    <cellStyle name="Output 2 2 3 3 13 5 3" xfId="22619"/>
    <cellStyle name="Output 2 2 3 3 13 6" xfId="22620"/>
    <cellStyle name="Output 2 2 3 3 13 6 2" xfId="22621"/>
    <cellStyle name="Output 2 2 3 3 13 6 3" xfId="22622"/>
    <cellStyle name="Output 2 2 3 3 13 7" xfId="22623"/>
    <cellStyle name="Output 2 2 3 3 13 8" xfId="22624"/>
    <cellStyle name="Output 2 2 3 3 14" xfId="22625"/>
    <cellStyle name="Output 2 2 3 3 14 2" xfId="22626"/>
    <cellStyle name="Output 2 2 3 3 14 2 2" xfId="22627"/>
    <cellStyle name="Output 2 2 3 3 14 2 3" xfId="22628"/>
    <cellStyle name="Output 2 2 3 3 14 3" xfId="22629"/>
    <cellStyle name="Output 2 2 3 3 14 3 2" xfId="22630"/>
    <cellStyle name="Output 2 2 3 3 14 3 3" xfId="22631"/>
    <cellStyle name="Output 2 2 3 3 14 4" xfId="22632"/>
    <cellStyle name="Output 2 2 3 3 14 4 2" xfId="22633"/>
    <cellStyle name="Output 2 2 3 3 14 4 3" xfId="22634"/>
    <cellStyle name="Output 2 2 3 3 14 5" xfId="22635"/>
    <cellStyle name="Output 2 2 3 3 14 5 2" xfId="22636"/>
    <cellStyle name="Output 2 2 3 3 14 5 3" xfId="22637"/>
    <cellStyle name="Output 2 2 3 3 14 6" xfId="22638"/>
    <cellStyle name="Output 2 2 3 3 14 6 2" xfId="22639"/>
    <cellStyle name="Output 2 2 3 3 14 6 3" xfId="22640"/>
    <cellStyle name="Output 2 2 3 3 14 7" xfId="22641"/>
    <cellStyle name="Output 2 2 3 3 14 8" xfId="22642"/>
    <cellStyle name="Output 2 2 3 3 15" xfId="22643"/>
    <cellStyle name="Output 2 2 3 3 15 2" xfId="22644"/>
    <cellStyle name="Output 2 2 3 3 15 3" xfId="22645"/>
    <cellStyle name="Output 2 2 3 3 16" xfId="22646"/>
    <cellStyle name="Output 2 2 3 3 16 2" xfId="22647"/>
    <cellStyle name="Output 2 2 3 3 16 3" xfId="22648"/>
    <cellStyle name="Output 2 2 3 3 17" xfId="22649"/>
    <cellStyle name="Output 2 2 3 3 18" xfId="22650"/>
    <cellStyle name="Output 2 2 3 3 2" xfId="22651"/>
    <cellStyle name="Output 2 2 3 3 2 2" xfId="22652"/>
    <cellStyle name="Output 2 2 3 3 2 2 2" xfId="22653"/>
    <cellStyle name="Output 2 2 3 3 2 2 3" xfId="22654"/>
    <cellStyle name="Output 2 2 3 3 2 3" xfId="22655"/>
    <cellStyle name="Output 2 2 3 3 2 3 2" xfId="22656"/>
    <cellStyle name="Output 2 2 3 3 2 3 3" xfId="22657"/>
    <cellStyle name="Output 2 2 3 3 2 4" xfId="22658"/>
    <cellStyle name="Output 2 2 3 3 2 4 2" xfId="22659"/>
    <cellStyle name="Output 2 2 3 3 2 4 3" xfId="22660"/>
    <cellStyle name="Output 2 2 3 3 2 5" xfId="22661"/>
    <cellStyle name="Output 2 2 3 3 2 5 2" xfId="22662"/>
    <cellStyle name="Output 2 2 3 3 2 5 3" xfId="22663"/>
    <cellStyle name="Output 2 2 3 3 2 6" xfId="22664"/>
    <cellStyle name="Output 2 2 3 3 2 6 2" xfId="22665"/>
    <cellStyle name="Output 2 2 3 3 2 6 3" xfId="22666"/>
    <cellStyle name="Output 2 2 3 3 2 7" xfId="22667"/>
    <cellStyle name="Output 2 2 3 3 2 8" xfId="22668"/>
    <cellStyle name="Output 2 2 3 3 2 9" xfId="22669"/>
    <cellStyle name="Output 2 2 3 3 3" xfId="22670"/>
    <cellStyle name="Output 2 2 3 3 3 2" xfId="22671"/>
    <cellStyle name="Output 2 2 3 3 3 2 2" xfId="22672"/>
    <cellStyle name="Output 2 2 3 3 3 2 3" xfId="22673"/>
    <cellStyle name="Output 2 2 3 3 3 3" xfId="22674"/>
    <cellStyle name="Output 2 2 3 3 3 3 2" xfId="22675"/>
    <cellStyle name="Output 2 2 3 3 3 3 3" xfId="22676"/>
    <cellStyle name="Output 2 2 3 3 3 4" xfId="22677"/>
    <cellStyle name="Output 2 2 3 3 3 4 2" xfId="22678"/>
    <cellStyle name="Output 2 2 3 3 3 4 3" xfId="22679"/>
    <cellStyle name="Output 2 2 3 3 3 5" xfId="22680"/>
    <cellStyle name="Output 2 2 3 3 3 5 2" xfId="22681"/>
    <cellStyle name="Output 2 2 3 3 3 5 3" xfId="22682"/>
    <cellStyle name="Output 2 2 3 3 3 6" xfId="22683"/>
    <cellStyle name="Output 2 2 3 3 3 6 2" xfId="22684"/>
    <cellStyle name="Output 2 2 3 3 3 6 3" xfId="22685"/>
    <cellStyle name="Output 2 2 3 3 3 7" xfId="22686"/>
    <cellStyle name="Output 2 2 3 3 3 8" xfId="22687"/>
    <cellStyle name="Output 2 2 3 3 3 9" xfId="22688"/>
    <cellStyle name="Output 2 2 3 3 4" xfId="22689"/>
    <cellStyle name="Output 2 2 3 3 4 2" xfId="22690"/>
    <cellStyle name="Output 2 2 3 3 4 2 2" xfId="22691"/>
    <cellStyle name="Output 2 2 3 3 4 2 3" xfId="22692"/>
    <cellStyle name="Output 2 2 3 3 4 3" xfId="22693"/>
    <cellStyle name="Output 2 2 3 3 4 3 2" xfId="22694"/>
    <cellStyle name="Output 2 2 3 3 4 3 3" xfId="22695"/>
    <cellStyle name="Output 2 2 3 3 4 4" xfId="22696"/>
    <cellStyle name="Output 2 2 3 3 4 4 2" xfId="22697"/>
    <cellStyle name="Output 2 2 3 3 4 4 3" xfId="22698"/>
    <cellStyle name="Output 2 2 3 3 4 5" xfId="22699"/>
    <cellStyle name="Output 2 2 3 3 4 5 2" xfId="22700"/>
    <cellStyle name="Output 2 2 3 3 4 5 3" xfId="22701"/>
    <cellStyle name="Output 2 2 3 3 4 6" xfId="22702"/>
    <cellStyle name="Output 2 2 3 3 4 6 2" xfId="22703"/>
    <cellStyle name="Output 2 2 3 3 4 6 3" xfId="22704"/>
    <cellStyle name="Output 2 2 3 3 4 7" xfId="22705"/>
    <cellStyle name="Output 2 2 3 3 4 8" xfId="22706"/>
    <cellStyle name="Output 2 2 3 3 4 9" xfId="22707"/>
    <cellStyle name="Output 2 2 3 3 5" xfId="22708"/>
    <cellStyle name="Output 2 2 3 3 5 2" xfId="22709"/>
    <cellStyle name="Output 2 2 3 3 5 2 2" xfId="22710"/>
    <cellStyle name="Output 2 2 3 3 5 2 3" xfId="22711"/>
    <cellStyle name="Output 2 2 3 3 5 3" xfId="22712"/>
    <cellStyle name="Output 2 2 3 3 5 3 2" xfId="22713"/>
    <cellStyle name="Output 2 2 3 3 5 3 3" xfId="22714"/>
    <cellStyle name="Output 2 2 3 3 5 4" xfId="22715"/>
    <cellStyle name="Output 2 2 3 3 5 4 2" xfId="22716"/>
    <cellStyle name="Output 2 2 3 3 5 4 3" xfId="22717"/>
    <cellStyle name="Output 2 2 3 3 5 5" xfId="22718"/>
    <cellStyle name="Output 2 2 3 3 5 5 2" xfId="22719"/>
    <cellStyle name="Output 2 2 3 3 5 5 3" xfId="22720"/>
    <cellStyle name="Output 2 2 3 3 5 6" xfId="22721"/>
    <cellStyle name="Output 2 2 3 3 5 6 2" xfId="22722"/>
    <cellStyle name="Output 2 2 3 3 5 6 3" xfId="22723"/>
    <cellStyle name="Output 2 2 3 3 5 7" xfId="22724"/>
    <cellStyle name="Output 2 2 3 3 5 8" xfId="22725"/>
    <cellStyle name="Output 2 2 3 3 5 9" xfId="22726"/>
    <cellStyle name="Output 2 2 3 3 6" xfId="22727"/>
    <cellStyle name="Output 2 2 3 3 6 2" xfId="22728"/>
    <cellStyle name="Output 2 2 3 3 6 2 2" xfId="22729"/>
    <cellStyle name="Output 2 2 3 3 6 2 3" xfId="22730"/>
    <cellStyle name="Output 2 2 3 3 6 3" xfId="22731"/>
    <cellStyle name="Output 2 2 3 3 6 3 2" xfId="22732"/>
    <cellStyle name="Output 2 2 3 3 6 3 3" xfId="22733"/>
    <cellStyle name="Output 2 2 3 3 6 4" xfId="22734"/>
    <cellStyle name="Output 2 2 3 3 6 4 2" xfId="22735"/>
    <cellStyle name="Output 2 2 3 3 6 4 3" xfId="22736"/>
    <cellStyle name="Output 2 2 3 3 6 5" xfId="22737"/>
    <cellStyle name="Output 2 2 3 3 6 5 2" xfId="22738"/>
    <cellStyle name="Output 2 2 3 3 6 5 3" xfId="22739"/>
    <cellStyle name="Output 2 2 3 3 6 6" xfId="22740"/>
    <cellStyle name="Output 2 2 3 3 6 6 2" xfId="22741"/>
    <cellStyle name="Output 2 2 3 3 6 6 3" xfId="22742"/>
    <cellStyle name="Output 2 2 3 3 6 7" xfId="22743"/>
    <cellStyle name="Output 2 2 3 3 6 8" xfId="22744"/>
    <cellStyle name="Output 2 2 3 3 6 9" xfId="22745"/>
    <cellStyle name="Output 2 2 3 3 7" xfId="22746"/>
    <cellStyle name="Output 2 2 3 3 7 2" xfId="22747"/>
    <cellStyle name="Output 2 2 3 3 7 2 2" xfId="22748"/>
    <cellStyle name="Output 2 2 3 3 7 2 3" xfId="22749"/>
    <cellStyle name="Output 2 2 3 3 7 3" xfId="22750"/>
    <cellStyle name="Output 2 2 3 3 7 3 2" xfId="22751"/>
    <cellStyle name="Output 2 2 3 3 7 3 3" xfId="22752"/>
    <cellStyle name="Output 2 2 3 3 7 4" xfId="22753"/>
    <cellStyle name="Output 2 2 3 3 7 4 2" xfId="22754"/>
    <cellStyle name="Output 2 2 3 3 7 4 3" xfId="22755"/>
    <cellStyle name="Output 2 2 3 3 7 5" xfId="22756"/>
    <cellStyle name="Output 2 2 3 3 7 5 2" xfId="22757"/>
    <cellStyle name="Output 2 2 3 3 7 5 3" xfId="22758"/>
    <cellStyle name="Output 2 2 3 3 7 6" xfId="22759"/>
    <cellStyle name="Output 2 2 3 3 7 6 2" xfId="22760"/>
    <cellStyle name="Output 2 2 3 3 7 6 3" xfId="22761"/>
    <cellStyle name="Output 2 2 3 3 7 7" xfId="22762"/>
    <cellStyle name="Output 2 2 3 3 7 8" xfId="22763"/>
    <cellStyle name="Output 2 2 3 3 7 9" xfId="22764"/>
    <cellStyle name="Output 2 2 3 3 8" xfId="22765"/>
    <cellStyle name="Output 2 2 3 3 8 2" xfId="22766"/>
    <cellStyle name="Output 2 2 3 3 8 2 2" xfId="22767"/>
    <cellStyle name="Output 2 2 3 3 8 2 3" xfId="22768"/>
    <cellStyle name="Output 2 2 3 3 8 3" xfId="22769"/>
    <cellStyle name="Output 2 2 3 3 8 3 2" xfId="22770"/>
    <cellStyle name="Output 2 2 3 3 8 3 3" xfId="22771"/>
    <cellStyle name="Output 2 2 3 3 8 4" xfId="22772"/>
    <cellStyle name="Output 2 2 3 3 8 4 2" xfId="22773"/>
    <cellStyle name="Output 2 2 3 3 8 4 3" xfId="22774"/>
    <cellStyle name="Output 2 2 3 3 8 5" xfId="22775"/>
    <cellStyle name="Output 2 2 3 3 8 5 2" xfId="22776"/>
    <cellStyle name="Output 2 2 3 3 8 5 3" xfId="22777"/>
    <cellStyle name="Output 2 2 3 3 8 6" xfId="22778"/>
    <cellStyle name="Output 2 2 3 3 8 6 2" xfId="22779"/>
    <cellStyle name="Output 2 2 3 3 8 6 3" xfId="22780"/>
    <cellStyle name="Output 2 2 3 3 8 7" xfId="22781"/>
    <cellStyle name="Output 2 2 3 3 8 8" xfId="22782"/>
    <cellStyle name="Output 2 2 3 3 8 9" xfId="22783"/>
    <cellStyle name="Output 2 2 3 3 9" xfId="22784"/>
    <cellStyle name="Output 2 2 3 3 9 2" xfId="22785"/>
    <cellStyle name="Output 2 2 3 3 9 2 2" xfId="22786"/>
    <cellStyle name="Output 2 2 3 3 9 2 3" xfId="22787"/>
    <cellStyle name="Output 2 2 3 3 9 3" xfId="22788"/>
    <cellStyle name="Output 2 2 3 3 9 3 2" xfId="22789"/>
    <cellStyle name="Output 2 2 3 3 9 3 3" xfId="22790"/>
    <cellStyle name="Output 2 2 3 3 9 4" xfId="22791"/>
    <cellStyle name="Output 2 2 3 3 9 4 2" xfId="22792"/>
    <cellStyle name="Output 2 2 3 3 9 4 3" xfId="22793"/>
    <cellStyle name="Output 2 2 3 3 9 5" xfId="22794"/>
    <cellStyle name="Output 2 2 3 3 9 5 2" xfId="22795"/>
    <cellStyle name="Output 2 2 3 3 9 5 3" xfId="22796"/>
    <cellStyle name="Output 2 2 3 3 9 6" xfId="22797"/>
    <cellStyle name="Output 2 2 3 3 9 6 2" xfId="22798"/>
    <cellStyle name="Output 2 2 3 3 9 6 3" xfId="22799"/>
    <cellStyle name="Output 2 2 3 3 9 7" xfId="22800"/>
    <cellStyle name="Output 2 2 3 3 9 8" xfId="22801"/>
    <cellStyle name="Output 2 2 3 4" xfId="22802"/>
    <cellStyle name="Output 2 2 3 4 10" xfId="22803"/>
    <cellStyle name="Output 2 2 3 4 11" xfId="22804"/>
    <cellStyle name="Output 2 2 3 4 2" xfId="22805"/>
    <cellStyle name="Output 2 2 3 4 2 2" xfId="22806"/>
    <cellStyle name="Output 2 2 3 4 2 3" xfId="22807"/>
    <cellStyle name="Output 2 2 3 4 2 4" xfId="22808"/>
    <cellStyle name="Output 2 2 3 4 3" xfId="22809"/>
    <cellStyle name="Output 2 2 3 4 3 2" xfId="22810"/>
    <cellStyle name="Output 2 2 3 4 3 3" xfId="22811"/>
    <cellStyle name="Output 2 2 3 4 3 4" xfId="22812"/>
    <cellStyle name="Output 2 2 3 4 4" xfId="22813"/>
    <cellStyle name="Output 2 2 3 4 4 2" xfId="22814"/>
    <cellStyle name="Output 2 2 3 4 4 3" xfId="22815"/>
    <cellStyle name="Output 2 2 3 4 4 4" xfId="22816"/>
    <cellStyle name="Output 2 2 3 4 5" xfId="22817"/>
    <cellStyle name="Output 2 2 3 4 5 2" xfId="22818"/>
    <cellStyle name="Output 2 2 3 4 5 3" xfId="22819"/>
    <cellStyle name="Output 2 2 3 4 5 4" xfId="22820"/>
    <cellStyle name="Output 2 2 3 4 6" xfId="22821"/>
    <cellStyle name="Output 2 2 3 4 6 2" xfId="22822"/>
    <cellStyle name="Output 2 2 3 4 6 3" xfId="22823"/>
    <cellStyle name="Output 2 2 3 4 6 4" xfId="22824"/>
    <cellStyle name="Output 2 2 3 4 7" xfId="22825"/>
    <cellStyle name="Output 2 2 3 4 8" xfId="22826"/>
    <cellStyle name="Output 2 2 3 4 9" xfId="22827"/>
    <cellStyle name="Output 2 2 3 5" xfId="22828"/>
    <cellStyle name="Output 2 2 3 5 10" xfId="22829"/>
    <cellStyle name="Output 2 2 3 5 11" xfId="22830"/>
    <cellStyle name="Output 2 2 3 5 2" xfId="22831"/>
    <cellStyle name="Output 2 2 3 5 2 2" xfId="22832"/>
    <cellStyle name="Output 2 2 3 5 2 3" xfId="22833"/>
    <cellStyle name="Output 2 2 3 5 2 4" xfId="22834"/>
    <cellStyle name="Output 2 2 3 5 3" xfId="22835"/>
    <cellStyle name="Output 2 2 3 5 3 2" xfId="22836"/>
    <cellStyle name="Output 2 2 3 5 3 3" xfId="22837"/>
    <cellStyle name="Output 2 2 3 5 3 4" xfId="22838"/>
    <cellStyle name="Output 2 2 3 5 4" xfId="22839"/>
    <cellStyle name="Output 2 2 3 5 4 2" xfId="22840"/>
    <cellStyle name="Output 2 2 3 5 4 3" xfId="22841"/>
    <cellStyle name="Output 2 2 3 5 4 4" xfId="22842"/>
    <cellStyle name="Output 2 2 3 5 5" xfId="22843"/>
    <cellStyle name="Output 2 2 3 5 5 2" xfId="22844"/>
    <cellStyle name="Output 2 2 3 5 5 3" xfId="22845"/>
    <cellStyle name="Output 2 2 3 5 5 4" xfId="22846"/>
    <cellStyle name="Output 2 2 3 5 6" xfId="22847"/>
    <cellStyle name="Output 2 2 3 5 6 2" xfId="22848"/>
    <cellStyle name="Output 2 2 3 5 6 3" xfId="22849"/>
    <cellStyle name="Output 2 2 3 5 6 4" xfId="22850"/>
    <cellStyle name="Output 2 2 3 5 7" xfId="22851"/>
    <cellStyle name="Output 2 2 3 5 8" xfId="22852"/>
    <cellStyle name="Output 2 2 3 5 9" xfId="22853"/>
    <cellStyle name="Output 2 2 3 6" xfId="22854"/>
    <cellStyle name="Output 2 2 3 6 2" xfId="22855"/>
    <cellStyle name="Output 2 2 3 6 2 2" xfId="22856"/>
    <cellStyle name="Output 2 2 3 6 2 3" xfId="22857"/>
    <cellStyle name="Output 2 2 3 6 3" xfId="22858"/>
    <cellStyle name="Output 2 2 3 6 3 2" xfId="22859"/>
    <cellStyle name="Output 2 2 3 6 3 3" xfId="22860"/>
    <cellStyle name="Output 2 2 3 6 4" xfId="22861"/>
    <cellStyle name="Output 2 2 3 6 4 2" xfId="22862"/>
    <cellStyle name="Output 2 2 3 6 4 3" xfId="22863"/>
    <cellStyle name="Output 2 2 3 6 5" xfId="22864"/>
    <cellStyle name="Output 2 2 3 6 5 2" xfId="22865"/>
    <cellStyle name="Output 2 2 3 6 5 3" xfId="22866"/>
    <cellStyle name="Output 2 2 3 6 6" xfId="22867"/>
    <cellStyle name="Output 2 2 3 6 6 2" xfId="22868"/>
    <cellStyle name="Output 2 2 3 6 6 3" xfId="22869"/>
    <cellStyle name="Output 2 2 3 6 7" xfId="22870"/>
    <cellStyle name="Output 2 2 3 6 8" xfId="22871"/>
    <cellStyle name="Output 2 2 3 6 9" xfId="22872"/>
    <cellStyle name="Output 2 2 3 7" xfId="22873"/>
    <cellStyle name="Output 2 2 3 7 2" xfId="22874"/>
    <cellStyle name="Output 2 2 3 7 2 2" xfId="22875"/>
    <cellStyle name="Output 2 2 3 7 2 3" xfId="22876"/>
    <cellStyle name="Output 2 2 3 7 3" xfId="22877"/>
    <cellStyle name="Output 2 2 3 7 3 2" xfId="22878"/>
    <cellStyle name="Output 2 2 3 7 3 3" xfId="22879"/>
    <cellStyle name="Output 2 2 3 7 4" xfId="22880"/>
    <cellStyle name="Output 2 2 3 7 4 2" xfId="22881"/>
    <cellStyle name="Output 2 2 3 7 4 3" xfId="22882"/>
    <cellStyle name="Output 2 2 3 7 5" xfId="22883"/>
    <cellStyle name="Output 2 2 3 7 5 2" xfId="22884"/>
    <cellStyle name="Output 2 2 3 7 5 3" xfId="22885"/>
    <cellStyle name="Output 2 2 3 7 6" xfId="22886"/>
    <cellStyle name="Output 2 2 3 7 6 2" xfId="22887"/>
    <cellStyle name="Output 2 2 3 7 6 3" xfId="22888"/>
    <cellStyle name="Output 2 2 3 7 7" xfId="22889"/>
    <cellStyle name="Output 2 2 3 7 8" xfId="22890"/>
    <cellStyle name="Output 2 2 3 7 9" xfId="22891"/>
    <cellStyle name="Output 2 2 3 8" xfId="22892"/>
    <cellStyle name="Output 2 2 3 8 2" xfId="22893"/>
    <cellStyle name="Output 2 2 3 8 2 2" xfId="22894"/>
    <cellStyle name="Output 2 2 3 8 2 3" xfId="22895"/>
    <cellStyle name="Output 2 2 3 8 3" xfId="22896"/>
    <cellStyle name="Output 2 2 3 8 3 2" xfId="22897"/>
    <cellStyle name="Output 2 2 3 8 3 3" xfId="22898"/>
    <cellStyle name="Output 2 2 3 8 4" xfId="22899"/>
    <cellStyle name="Output 2 2 3 8 4 2" xfId="22900"/>
    <cellStyle name="Output 2 2 3 8 4 3" xfId="22901"/>
    <cellStyle name="Output 2 2 3 8 5" xfId="22902"/>
    <cellStyle name="Output 2 2 3 8 5 2" xfId="22903"/>
    <cellStyle name="Output 2 2 3 8 5 3" xfId="22904"/>
    <cellStyle name="Output 2 2 3 8 6" xfId="22905"/>
    <cellStyle name="Output 2 2 3 8 6 2" xfId="22906"/>
    <cellStyle name="Output 2 2 3 8 6 3" xfId="22907"/>
    <cellStyle name="Output 2 2 3 8 7" xfId="22908"/>
    <cellStyle name="Output 2 2 3 8 8" xfId="22909"/>
    <cellStyle name="Output 2 2 3 8 9" xfId="22910"/>
    <cellStyle name="Output 2 2 3 9" xfId="22911"/>
    <cellStyle name="Output 2 2 3 9 2" xfId="22912"/>
    <cellStyle name="Output 2 2 3 9 2 2" xfId="22913"/>
    <cellStyle name="Output 2 2 3 9 2 3" xfId="22914"/>
    <cellStyle name="Output 2 2 3 9 3" xfId="22915"/>
    <cellStyle name="Output 2 2 3 9 3 2" xfId="22916"/>
    <cellStyle name="Output 2 2 3 9 3 3" xfId="22917"/>
    <cellStyle name="Output 2 2 3 9 4" xfId="22918"/>
    <cellStyle name="Output 2 2 3 9 4 2" xfId="22919"/>
    <cellStyle name="Output 2 2 3 9 4 3" xfId="22920"/>
    <cellStyle name="Output 2 2 3 9 5" xfId="22921"/>
    <cellStyle name="Output 2 2 3 9 5 2" xfId="22922"/>
    <cellStyle name="Output 2 2 3 9 5 3" xfId="22923"/>
    <cellStyle name="Output 2 2 3 9 6" xfId="22924"/>
    <cellStyle name="Output 2 2 3 9 6 2" xfId="22925"/>
    <cellStyle name="Output 2 2 3 9 6 3" xfId="22926"/>
    <cellStyle name="Output 2 2 3 9 7" xfId="22927"/>
    <cellStyle name="Output 2 2 3 9 8" xfId="22928"/>
    <cellStyle name="Output 2 2 3 9 9" xfId="22929"/>
    <cellStyle name="Output 2 2 4" xfId="22930"/>
    <cellStyle name="Output 2 2 4 10" xfId="22931"/>
    <cellStyle name="Output 2 2 4 10 2" xfId="22932"/>
    <cellStyle name="Output 2 2 4 10 2 2" xfId="22933"/>
    <cellStyle name="Output 2 2 4 10 2 3" xfId="22934"/>
    <cellStyle name="Output 2 2 4 10 3" xfId="22935"/>
    <cellStyle name="Output 2 2 4 10 3 2" xfId="22936"/>
    <cellStyle name="Output 2 2 4 10 3 3" xfId="22937"/>
    <cellStyle name="Output 2 2 4 10 4" xfId="22938"/>
    <cellStyle name="Output 2 2 4 10 4 2" xfId="22939"/>
    <cellStyle name="Output 2 2 4 10 4 3" xfId="22940"/>
    <cellStyle name="Output 2 2 4 10 5" xfId="22941"/>
    <cellStyle name="Output 2 2 4 10 5 2" xfId="22942"/>
    <cellStyle name="Output 2 2 4 10 5 3" xfId="22943"/>
    <cellStyle name="Output 2 2 4 10 6" xfId="22944"/>
    <cellStyle name="Output 2 2 4 10 6 2" xfId="22945"/>
    <cellStyle name="Output 2 2 4 10 6 3" xfId="22946"/>
    <cellStyle name="Output 2 2 4 10 7" xfId="22947"/>
    <cellStyle name="Output 2 2 4 10 8" xfId="22948"/>
    <cellStyle name="Output 2 2 4 11" xfId="22949"/>
    <cellStyle name="Output 2 2 4 11 2" xfId="22950"/>
    <cellStyle name="Output 2 2 4 11 2 2" xfId="22951"/>
    <cellStyle name="Output 2 2 4 11 2 3" xfId="22952"/>
    <cellStyle name="Output 2 2 4 11 3" xfId="22953"/>
    <cellStyle name="Output 2 2 4 11 3 2" xfId="22954"/>
    <cellStyle name="Output 2 2 4 11 3 3" xfId="22955"/>
    <cellStyle name="Output 2 2 4 11 4" xfId="22956"/>
    <cellStyle name="Output 2 2 4 11 4 2" xfId="22957"/>
    <cellStyle name="Output 2 2 4 11 4 3" xfId="22958"/>
    <cellStyle name="Output 2 2 4 11 5" xfId="22959"/>
    <cellStyle name="Output 2 2 4 11 5 2" xfId="22960"/>
    <cellStyle name="Output 2 2 4 11 5 3" xfId="22961"/>
    <cellStyle name="Output 2 2 4 11 6" xfId="22962"/>
    <cellStyle name="Output 2 2 4 11 6 2" xfId="22963"/>
    <cellStyle name="Output 2 2 4 11 6 3" xfId="22964"/>
    <cellStyle name="Output 2 2 4 11 7" xfId="22965"/>
    <cellStyle name="Output 2 2 4 11 8" xfId="22966"/>
    <cellStyle name="Output 2 2 4 12" xfId="22967"/>
    <cellStyle name="Output 2 2 4 12 2" xfId="22968"/>
    <cellStyle name="Output 2 2 4 12 2 2" xfId="22969"/>
    <cellStyle name="Output 2 2 4 12 2 3" xfId="22970"/>
    <cellStyle name="Output 2 2 4 12 3" xfId="22971"/>
    <cellStyle name="Output 2 2 4 12 3 2" xfId="22972"/>
    <cellStyle name="Output 2 2 4 12 3 3" xfId="22973"/>
    <cellStyle name="Output 2 2 4 12 4" xfId="22974"/>
    <cellStyle name="Output 2 2 4 12 4 2" xfId="22975"/>
    <cellStyle name="Output 2 2 4 12 4 3" xfId="22976"/>
    <cellStyle name="Output 2 2 4 12 5" xfId="22977"/>
    <cellStyle name="Output 2 2 4 12 5 2" xfId="22978"/>
    <cellStyle name="Output 2 2 4 12 5 3" xfId="22979"/>
    <cellStyle name="Output 2 2 4 12 6" xfId="22980"/>
    <cellStyle name="Output 2 2 4 12 6 2" xfId="22981"/>
    <cellStyle name="Output 2 2 4 12 6 3" xfId="22982"/>
    <cellStyle name="Output 2 2 4 12 7" xfId="22983"/>
    <cellStyle name="Output 2 2 4 12 8" xfId="22984"/>
    <cellStyle name="Output 2 2 4 13" xfId="22985"/>
    <cellStyle name="Output 2 2 4 13 2" xfId="22986"/>
    <cellStyle name="Output 2 2 4 13 2 2" xfId="22987"/>
    <cellStyle name="Output 2 2 4 13 2 3" xfId="22988"/>
    <cellStyle name="Output 2 2 4 13 3" xfId="22989"/>
    <cellStyle name="Output 2 2 4 13 3 2" xfId="22990"/>
    <cellStyle name="Output 2 2 4 13 3 3" xfId="22991"/>
    <cellStyle name="Output 2 2 4 13 4" xfId="22992"/>
    <cellStyle name="Output 2 2 4 13 4 2" xfId="22993"/>
    <cellStyle name="Output 2 2 4 13 4 3" xfId="22994"/>
    <cellStyle name="Output 2 2 4 13 5" xfId="22995"/>
    <cellStyle name="Output 2 2 4 13 5 2" xfId="22996"/>
    <cellStyle name="Output 2 2 4 13 5 3" xfId="22997"/>
    <cellStyle name="Output 2 2 4 13 6" xfId="22998"/>
    <cellStyle name="Output 2 2 4 13 6 2" xfId="22999"/>
    <cellStyle name="Output 2 2 4 13 6 3" xfId="23000"/>
    <cellStyle name="Output 2 2 4 13 7" xfId="23001"/>
    <cellStyle name="Output 2 2 4 13 8" xfId="23002"/>
    <cellStyle name="Output 2 2 4 14" xfId="23003"/>
    <cellStyle name="Output 2 2 4 14 2" xfId="23004"/>
    <cellStyle name="Output 2 2 4 14 2 2" xfId="23005"/>
    <cellStyle name="Output 2 2 4 14 2 3" xfId="23006"/>
    <cellStyle name="Output 2 2 4 14 3" xfId="23007"/>
    <cellStyle name="Output 2 2 4 14 3 2" xfId="23008"/>
    <cellStyle name="Output 2 2 4 14 3 3" xfId="23009"/>
    <cellStyle name="Output 2 2 4 14 4" xfId="23010"/>
    <cellStyle name="Output 2 2 4 14 4 2" xfId="23011"/>
    <cellStyle name="Output 2 2 4 14 4 3" xfId="23012"/>
    <cellStyle name="Output 2 2 4 14 5" xfId="23013"/>
    <cellStyle name="Output 2 2 4 14 5 2" xfId="23014"/>
    <cellStyle name="Output 2 2 4 14 5 3" xfId="23015"/>
    <cellStyle name="Output 2 2 4 14 6" xfId="23016"/>
    <cellStyle name="Output 2 2 4 14 6 2" xfId="23017"/>
    <cellStyle name="Output 2 2 4 14 6 3" xfId="23018"/>
    <cellStyle name="Output 2 2 4 14 7" xfId="23019"/>
    <cellStyle name="Output 2 2 4 14 8" xfId="23020"/>
    <cellStyle name="Output 2 2 4 15" xfId="23021"/>
    <cellStyle name="Output 2 2 4 15 2" xfId="23022"/>
    <cellStyle name="Output 2 2 4 15 3" xfId="23023"/>
    <cellStyle name="Output 2 2 4 16" xfId="23024"/>
    <cellStyle name="Output 2 2 4 16 2" xfId="23025"/>
    <cellStyle name="Output 2 2 4 16 3" xfId="23026"/>
    <cellStyle name="Output 2 2 4 17" xfId="23027"/>
    <cellStyle name="Output 2 2 4 18" xfId="23028"/>
    <cellStyle name="Output 2 2 4 2" xfId="23029"/>
    <cellStyle name="Output 2 2 4 2 2" xfId="23030"/>
    <cellStyle name="Output 2 2 4 2 2 2" xfId="23031"/>
    <cellStyle name="Output 2 2 4 2 2 3" xfId="23032"/>
    <cellStyle name="Output 2 2 4 2 3" xfId="23033"/>
    <cellStyle name="Output 2 2 4 2 3 2" xfId="23034"/>
    <cellStyle name="Output 2 2 4 2 3 3" xfId="23035"/>
    <cellStyle name="Output 2 2 4 2 4" xfId="23036"/>
    <cellStyle name="Output 2 2 4 2 4 2" xfId="23037"/>
    <cellStyle name="Output 2 2 4 2 4 3" xfId="23038"/>
    <cellStyle name="Output 2 2 4 2 5" xfId="23039"/>
    <cellStyle name="Output 2 2 4 2 5 2" xfId="23040"/>
    <cellStyle name="Output 2 2 4 2 5 3" xfId="23041"/>
    <cellStyle name="Output 2 2 4 2 6" xfId="23042"/>
    <cellStyle name="Output 2 2 4 2 6 2" xfId="23043"/>
    <cellStyle name="Output 2 2 4 2 6 3" xfId="23044"/>
    <cellStyle name="Output 2 2 4 2 7" xfId="23045"/>
    <cellStyle name="Output 2 2 4 2 8" xfId="23046"/>
    <cellStyle name="Output 2 2 4 2 9" xfId="23047"/>
    <cellStyle name="Output 2 2 4 3" xfId="23048"/>
    <cellStyle name="Output 2 2 4 3 2" xfId="23049"/>
    <cellStyle name="Output 2 2 4 3 2 2" xfId="23050"/>
    <cellStyle name="Output 2 2 4 3 2 3" xfId="23051"/>
    <cellStyle name="Output 2 2 4 3 3" xfId="23052"/>
    <cellStyle name="Output 2 2 4 3 3 2" xfId="23053"/>
    <cellStyle name="Output 2 2 4 3 3 3" xfId="23054"/>
    <cellStyle name="Output 2 2 4 3 4" xfId="23055"/>
    <cellStyle name="Output 2 2 4 3 4 2" xfId="23056"/>
    <cellStyle name="Output 2 2 4 3 4 3" xfId="23057"/>
    <cellStyle name="Output 2 2 4 3 5" xfId="23058"/>
    <cellStyle name="Output 2 2 4 3 5 2" xfId="23059"/>
    <cellStyle name="Output 2 2 4 3 5 3" xfId="23060"/>
    <cellStyle name="Output 2 2 4 3 6" xfId="23061"/>
    <cellStyle name="Output 2 2 4 3 6 2" xfId="23062"/>
    <cellStyle name="Output 2 2 4 3 6 3" xfId="23063"/>
    <cellStyle name="Output 2 2 4 3 7" xfId="23064"/>
    <cellStyle name="Output 2 2 4 3 8" xfId="23065"/>
    <cellStyle name="Output 2 2 4 3 9" xfId="23066"/>
    <cellStyle name="Output 2 2 4 4" xfId="23067"/>
    <cellStyle name="Output 2 2 4 4 2" xfId="23068"/>
    <cellStyle name="Output 2 2 4 4 2 2" xfId="23069"/>
    <cellStyle name="Output 2 2 4 4 2 3" xfId="23070"/>
    <cellStyle name="Output 2 2 4 4 3" xfId="23071"/>
    <cellStyle name="Output 2 2 4 4 3 2" xfId="23072"/>
    <cellStyle name="Output 2 2 4 4 3 3" xfId="23073"/>
    <cellStyle name="Output 2 2 4 4 4" xfId="23074"/>
    <cellStyle name="Output 2 2 4 4 4 2" xfId="23075"/>
    <cellStyle name="Output 2 2 4 4 4 3" xfId="23076"/>
    <cellStyle name="Output 2 2 4 4 5" xfId="23077"/>
    <cellStyle name="Output 2 2 4 4 5 2" xfId="23078"/>
    <cellStyle name="Output 2 2 4 4 5 3" xfId="23079"/>
    <cellStyle name="Output 2 2 4 4 6" xfId="23080"/>
    <cellStyle name="Output 2 2 4 4 6 2" xfId="23081"/>
    <cellStyle name="Output 2 2 4 4 6 3" xfId="23082"/>
    <cellStyle name="Output 2 2 4 4 7" xfId="23083"/>
    <cellStyle name="Output 2 2 4 4 8" xfId="23084"/>
    <cellStyle name="Output 2 2 4 4 9" xfId="23085"/>
    <cellStyle name="Output 2 2 4 5" xfId="23086"/>
    <cellStyle name="Output 2 2 4 5 2" xfId="23087"/>
    <cellStyle name="Output 2 2 4 5 2 2" xfId="23088"/>
    <cellStyle name="Output 2 2 4 5 2 3" xfId="23089"/>
    <cellStyle name="Output 2 2 4 5 3" xfId="23090"/>
    <cellStyle name="Output 2 2 4 5 3 2" xfId="23091"/>
    <cellStyle name="Output 2 2 4 5 3 3" xfId="23092"/>
    <cellStyle name="Output 2 2 4 5 4" xfId="23093"/>
    <cellStyle name="Output 2 2 4 5 4 2" xfId="23094"/>
    <cellStyle name="Output 2 2 4 5 4 3" xfId="23095"/>
    <cellStyle name="Output 2 2 4 5 5" xfId="23096"/>
    <cellStyle name="Output 2 2 4 5 5 2" xfId="23097"/>
    <cellStyle name="Output 2 2 4 5 5 3" xfId="23098"/>
    <cellStyle name="Output 2 2 4 5 6" xfId="23099"/>
    <cellStyle name="Output 2 2 4 5 6 2" xfId="23100"/>
    <cellStyle name="Output 2 2 4 5 6 3" xfId="23101"/>
    <cellStyle name="Output 2 2 4 5 7" xfId="23102"/>
    <cellStyle name="Output 2 2 4 5 8" xfId="23103"/>
    <cellStyle name="Output 2 2 4 5 9" xfId="23104"/>
    <cellStyle name="Output 2 2 4 6" xfId="23105"/>
    <cellStyle name="Output 2 2 4 6 2" xfId="23106"/>
    <cellStyle name="Output 2 2 4 6 2 2" xfId="23107"/>
    <cellStyle name="Output 2 2 4 6 2 3" xfId="23108"/>
    <cellStyle name="Output 2 2 4 6 3" xfId="23109"/>
    <cellStyle name="Output 2 2 4 6 3 2" xfId="23110"/>
    <cellStyle name="Output 2 2 4 6 3 3" xfId="23111"/>
    <cellStyle name="Output 2 2 4 6 4" xfId="23112"/>
    <cellStyle name="Output 2 2 4 6 4 2" xfId="23113"/>
    <cellStyle name="Output 2 2 4 6 4 3" xfId="23114"/>
    <cellStyle name="Output 2 2 4 6 5" xfId="23115"/>
    <cellStyle name="Output 2 2 4 6 5 2" xfId="23116"/>
    <cellStyle name="Output 2 2 4 6 5 3" xfId="23117"/>
    <cellStyle name="Output 2 2 4 6 6" xfId="23118"/>
    <cellStyle name="Output 2 2 4 6 6 2" xfId="23119"/>
    <cellStyle name="Output 2 2 4 6 6 3" xfId="23120"/>
    <cellStyle name="Output 2 2 4 6 7" xfId="23121"/>
    <cellStyle name="Output 2 2 4 6 8" xfId="23122"/>
    <cellStyle name="Output 2 2 4 6 9" xfId="23123"/>
    <cellStyle name="Output 2 2 4 7" xfId="23124"/>
    <cellStyle name="Output 2 2 4 7 2" xfId="23125"/>
    <cellStyle name="Output 2 2 4 7 2 2" xfId="23126"/>
    <cellStyle name="Output 2 2 4 7 2 3" xfId="23127"/>
    <cellStyle name="Output 2 2 4 7 3" xfId="23128"/>
    <cellStyle name="Output 2 2 4 7 3 2" xfId="23129"/>
    <cellStyle name="Output 2 2 4 7 3 3" xfId="23130"/>
    <cellStyle name="Output 2 2 4 7 4" xfId="23131"/>
    <cellStyle name="Output 2 2 4 7 4 2" xfId="23132"/>
    <cellStyle name="Output 2 2 4 7 4 3" xfId="23133"/>
    <cellStyle name="Output 2 2 4 7 5" xfId="23134"/>
    <cellStyle name="Output 2 2 4 7 5 2" xfId="23135"/>
    <cellStyle name="Output 2 2 4 7 5 3" xfId="23136"/>
    <cellStyle name="Output 2 2 4 7 6" xfId="23137"/>
    <cellStyle name="Output 2 2 4 7 6 2" xfId="23138"/>
    <cellStyle name="Output 2 2 4 7 6 3" xfId="23139"/>
    <cellStyle name="Output 2 2 4 7 7" xfId="23140"/>
    <cellStyle name="Output 2 2 4 7 8" xfId="23141"/>
    <cellStyle name="Output 2 2 4 7 9" xfId="23142"/>
    <cellStyle name="Output 2 2 4 8" xfId="23143"/>
    <cellStyle name="Output 2 2 4 8 2" xfId="23144"/>
    <cellStyle name="Output 2 2 4 8 2 2" xfId="23145"/>
    <cellStyle name="Output 2 2 4 8 2 3" xfId="23146"/>
    <cellStyle name="Output 2 2 4 8 3" xfId="23147"/>
    <cellStyle name="Output 2 2 4 8 3 2" xfId="23148"/>
    <cellStyle name="Output 2 2 4 8 3 3" xfId="23149"/>
    <cellStyle name="Output 2 2 4 8 4" xfId="23150"/>
    <cellStyle name="Output 2 2 4 8 4 2" xfId="23151"/>
    <cellStyle name="Output 2 2 4 8 4 3" xfId="23152"/>
    <cellStyle name="Output 2 2 4 8 5" xfId="23153"/>
    <cellStyle name="Output 2 2 4 8 5 2" xfId="23154"/>
    <cellStyle name="Output 2 2 4 8 5 3" xfId="23155"/>
    <cellStyle name="Output 2 2 4 8 6" xfId="23156"/>
    <cellStyle name="Output 2 2 4 8 6 2" xfId="23157"/>
    <cellStyle name="Output 2 2 4 8 6 3" xfId="23158"/>
    <cellStyle name="Output 2 2 4 8 7" xfId="23159"/>
    <cellStyle name="Output 2 2 4 8 8" xfId="23160"/>
    <cellStyle name="Output 2 2 4 8 9" xfId="23161"/>
    <cellStyle name="Output 2 2 4 9" xfId="23162"/>
    <cellStyle name="Output 2 2 4 9 2" xfId="23163"/>
    <cellStyle name="Output 2 2 4 9 2 2" xfId="23164"/>
    <cellStyle name="Output 2 2 4 9 2 3" xfId="23165"/>
    <cellStyle name="Output 2 2 4 9 3" xfId="23166"/>
    <cellStyle name="Output 2 2 4 9 3 2" xfId="23167"/>
    <cellStyle name="Output 2 2 4 9 3 3" xfId="23168"/>
    <cellStyle name="Output 2 2 4 9 4" xfId="23169"/>
    <cellStyle name="Output 2 2 4 9 4 2" xfId="23170"/>
    <cellStyle name="Output 2 2 4 9 4 3" xfId="23171"/>
    <cellStyle name="Output 2 2 4 9 5" xfId="23172"/>
    <cellStyle name="Output 2 2 4 9 5 2" xfId="23173"/>
    <cellStyle name="Output 2 2 4 9 5 3" xfId="23174"/>
    <cellStyle name="Output 2 2 4 9 6" xfId="23175"/>
    <cellStyle name="Output 2 2 4 9 6 2" xfId="23176"/>
    <cellStyle name="Output 2 2 4 9 6 3" xfId="23177"/>
    <cellStyle name="Output 2 2 4 9 7" xfId="23178"/>
    <cellStyle name="Output 2 2 4 9 8" xfId="23179"/>
    <cellStyle name="Output 2 2 5" xfId="23180"/>
    <cellStyle name="Output 2 2 5 10" xfId="23181"/>
    <cellStyle name="Output 2 2 5 10 2" xfId="23182"/>
    <cellStyle name="Output 2 2 5 10 2 2" xfId="23183"/>
    <cellStyle name="Output 2 2 5 10 2 3" xfId="23184"/>
    <cellStyle name="Output 2 2 5 10 3" xfId="23185"/>
    <cellStyle name="Output 2 2 5 10 3 2" xfId="23186"/>
    <cellStyle name="Output 2 2 5 10 3 3" xfId="23187"/>
    <cellStyle name="Output 2 2 5 10 4" xfId="23188"/>
    <cellStyle name="Output 2 2 5 10 4 2" xfId="23189"/>
    <cellStyle name="Output 2 2 5 10 4 3" xfId="23190"/>
    <cellStyle name="Output 2 2 5 10 5" xfId="23191"/>
    <cellStyle name="Output 2 2 5 10 5 2" xfId="23192"/>
    <cellStyle name="Output 2 2 5 10 5 3" xfId="23193"/>
    <cellStyle name="Output 2 2 5 10 6" xfId="23194"/>
    <cellStyle name="Output 2 2 5 10 6 2" xfId="23195"/>
    <cellStyle name="Output 2 2 5 10 6 3" xfId="23196"/>
    <cellStyle name="Output 2 2 5 10 7" xfId="23197"/>
    <cellStyle name="Output 2 2 5 10 8" xfId="23198"/>
    <cellStyle name="Output 2 2 5 11" xfId="23199"/>
    <cellStyle name="Output 2 2 5 11 2" xfId="23200"/>
    <cellStyle name="Output 2 2 5 11 2 2" xfId="23201"/>
    <cellStyle name="Output 2 2 5 11 2 3" xfId="23202"/>
    <cellStyle name="Output 2 2 5 11 3" xfId="23203"/>
    <cellStyle name="Output 2 2 5 11 3 2" xfId="23204"/>
    <cellStyle name="Output 2 2 5 11 3 3" xfId="23205"/>
    <cellStyle name="Output 2 2 5 11 4" xfId="23206"/>
    <cellStyle name="Output 2 2 5 11 4 2" xfId="23207"/>
    <cellStyle name="Output 2 2 5 11 4 3" xfId="23208"/>
    <cellStyle name="Output 2 2 5 11 5" xfId="23209"/>
    <cellStyle name="Output 2 2 5 11 5 2" xfId="23210"/>
    <cellStyle name="Output 2 2 5 11 5 3" xfId="23211"/>
    <cellStyle name="Output 2 2 5 11 6" xfId="23212"/>
    <cellStyle name="Output 2 2 5 11 6 2" xfId="23213"/>
    <cellStyle name="Output 2 2 5 11 6 3" xfId="23214"/>
    <cellStyle name="Output 2 2 5 11 7" xfId="23215"/>
    <cellStyle name="Output 2 2 5 11 8" xfId="23216"/>
    <cellStyle name="Output 2 2 5 12" xfId="23217"/>
    <cellStyle name="Output 2 2 5 12 2" xfId="23218"/>
    <cellStyle name="Output 2 2 5 12 2 2" xfId="23219"/>
    <cellStyle name="Output 2 2 5 12 2 3" xfId="23220"/>
    <cellStyle name="Output 2 2 5 12 3" xfId="23221"/>
    <cellStyle name="Output 2 2 5 12 3 2" xfId="23222"/>
    <cellStyle name="Output 2 2 5 12 3 3" xfId="23223"/>
    <cellStyle name="Output 2 2 5 12 4" xfId="23224"/>
    <cellStyle name="Output 2 2 5 12 4 2" xfId="23225"/>
    <cellStyle name="Output 2 2 5 12 4 3" xfId="23226"/>
    <cellStyle name="Output 2 2 5 12 5" xfId="23227"/>
    <cellStyle name="Output 2 2 5 12 5 2" xfId="23228"/>
    <cellStyle name="Output 2 2 5 12 5 3" xfId="23229"/>
    <cellStyle name="Output 2 2 5 12 6" xfId="23230"/>
    <cellStyle name="Output 2 2 5 12 6 2" xfId="23231"/>
    <cellStyle name="Output 2 2 5 12 6 3" xfId="23232"/>
    <cellStyle name="Output 2 2 5 12 7" xfId="23233"/>
    <cellStyle name="Output 2 2 5 12 8" xfId="23234"/>
    <cellStyle name="Output 2 2 5 13" xfId="23235"/>
    <cellStyle name="Output 2 2 5 13 2" xfId="23236"/>
    <cellStyle name="Output 2 2 5 13 2 2" xfId="23237"/>
    <cellStyle name="Output 2 2 5 13 2 3" xfId="23238"/>
    <cellStyle name="Output 2 2 5 13 3" xfId="23239"/>
    <cellStyle name="Output 2 2 5 13 3 2" xfId="23240"/>
    <cellStyle name="Output 2 2 5 13 3 3" xfId="23241"/>
    <cellStyle name="Output 2 2 5 13 4" xfId="23242"/>
    <cellStyle name="Output 2 2 5 13 4 2" xfId="23243"/>
    <cellStyle name="Output 2 2 5 13 4 3" xfId="23244"/>
    <cellStyle name="Output 2 2 5 13 5" xfId="23245"/>
    <cellStyle name="Output 2 2 5 13 5 2" xfId="23246"/>
    <cellStyle name="Output 2 2 5 13 5 3" xfId="23247"/>
    <cellStyle name="Output 2 2 5 13 6" xfId="23248"/>
    <cellStyle name="Output 2 2 5 13 6 2" xfId="23249"/>
    <cellStyle name="Output 2 2 5 13 6 3" xfId="23250"/>
    <cellStyle name="Output 2 2 5 13 7" xfId="23251"/>
    <cellStyle name="Output 2 2 5 13 8" xfId="23252"/>
    <cellStyle name="Output 2 2 5 14" xfId="23253"/>
    <cellStyle name="Output 2 2 5 14 2" xfId="23254"/>
    <cellStyle name="Output 2 2 5 14 2 2" xfId="23255"/>
    <cellStyle name="Output 2 2 5 14 2 3" xfId="23256"/>
    <cellStyle name="Output 2 2 5 14 3" xfId="23257"/>
    <cellStyle name="Output 2 2 5 14 3 2" xfId="23258"/>
    <cellStyle name="Output 2 2 5 14 3 3" xfId="23259"/>
    <cellStyle name="Output 2 2 5 14 4" xfId="23260"/>
    <cellStyle name="Output 2 2 5 14 4 2" xfId="23261"/>
    <cellStyle name="Output 2 2 5 14 4 3" xfId="23262"/>
    <cellStyle name="Output 2 2 5 14 5" xfId="23263"/>
    <cellStyle name="Output 2 2 5 14 5 2" xfId="23264"/>
    <cellStyle name="Output 2 2 5 14 5 3" xfId="23265"/>
    <cellStyle name="Output 2 2 5 14 6" xfId="23266"/>
    <cellStyle name="Output 2 2 5 14 6 2" xfId="23267"/>
    <cellStyle name="Output 2 2 5 14 6 3" xfId="23268"/>
    <cellStyle name="Output 2 2 5 14 7" xfId="23269"/>
    <cellStyle name="Output 2 2 5 14 8" xfId="23270"/>
    <cellStyle name="Output 2 2 5 15" xfId="23271"/>
    <cellStyle name="Output 2 2 5 15 2" xfId="23272"/>
    <cellStyle name="Output 2 2 5 15 3" xfId="23273"/>
    <cellStyle name="Output 2 2 5 16" xfId="23274"/>
    <cellStyle name="Output 2 2 5 16 2" xfId="23275"/>
    <cellStyle name="Output 2 2 5 16 3" xfId="23276"/>
    <cellStyle name="Output 2 2 5 17" xfId="23277"/>
    <cellStyle name="Output 2 2 5 18" xfId="23278"/>
    <cellStyle name="Output 2 2 5 2" xfId="23279"/>
    <cellStyle name="Output 2 2 5 2 2" xfId="23280"/>
    <cellStyle name="Output 2 2 5 2 2 2" xfId="23281"/>
    <cellStyle name="Output 2 2 5 2 2 3" xfId="23282"/>
    <cellStyle name="Output 2 2 5 2 3" xfId="23283"/>
    <cellStyle name="Output 2 2 5 2 3 2" xfId="23284"/>
    <cellStyle name="Output 2 2 5 2 3 3" xfId="23285"/>
    <cellStyle name="Output 2 2 5 2 4" xfId="23286"/>
    <cellStyle name="Output 2 2 5 2 4 2" xfId="23287"/>
    <cellStyle name="Output 2 2 5 2 4 3" xfId="23288"/>
    <cellStyle name="Output 2 2 5 2 5" xfId="23289"/>
    <cellStyle name="Output 2 2 5 2 5 2" xfId="23290"/>
    <cellStyle name="Output 2 2 5 2 5 3" xfId="23291"/>
    <cellStyle name="Output 2 2 5 2 6" xfId="23292"/>
    <cellStyle name="Output 2 2 5 2 6 2" xfId="23293"/>
    <cellStyle name="Output 2 2 5 2 6 3" xfId="23294"/>
    <cellStyle name="Output 2 2 5 2 7" xfId="23295"/>
    <cellStyle name="Output 2 2 5 2 8" xfId="23296"/>
    <cellStyle name="Output 2 2 5 2 9" xfId="23297"/>
    <cellStyle name="Output 2 2 5 3" xfId="23298"/>
    <cellStyle name="Output 2 2 5 3 2" xfId="23299"/>
    <cellStyle name="Output 2 2 5 3 2 2" xfId="23300"/>
    <cellStyle name="Output 2 2 5 3 2 3" xfId="23301"/>
    <cellStyle name="Output 2 2 5 3 3" xfId="23302"/>
    <cellStyle name="Output 2 2 5 3 3 2" xfId="23303"/>
    <cellStyle name="Output 2 2 5 3 3 3" xfId="23304"/>
    <cellStyle name="Output 2 2 5 3 4" xfId="23305"/>
    <cellStyle name="Output 2 2 5 3 4 2" xfId="23306"/>
    <cellStyle name="Output 2 2 5 3 4 3" xfId="23307"/>
    <cellStyle name="Output 2 2 5 3 5" xfId="23308"/>
    <cellStyle name="Output 2 2 5 3 5 2" xfId="23309"/>
    <cellStyle name="Output 2 2 5 3 5 3" xfId="23310"/>
    <cellStyle name="Output 2 2 5 3 6" xfId="23311"/>
    <cellStyle name="Output 2 2 5 3 6 2" xfId="23312"/>
    <cellStyle name="Output 2 2 5 3 6 3" xfId="23313"/>
    <cellStyle name="Output 2 2 5 3 7" xfId="23314"/>
    <cellStyle name="Output 2 2 5 3 8" xfId="23315"/>
    <cellStyle name="Output 2 2 5 3 9" xfId="23316"/>
    <cellStyle name="Output 2 2 5 4" xfId="23317"/>
    <cellStyle name="Output 2 2 5 4 2" xfId="23318"/>
    <cellStyle name="Output 2 2 5 4 2 2" xfId="23319"/>
    <cellStyle name="Output 2 2 5 4 2 3" xfId="23320"/>
    <cellStyle name="Output 2 2 5 4 3" xfId="23321"/>
    <cellStyle name="Output 2 2 5 4 3 2" xfId="23322"/>
    <cellStyle name="Output 2 2 5 4 3 3" xfId="23323"/>
    <cellStyle name="Output 2 2 5 4 4" xfId="23324"/>
    <cellStyle name="Output 2 2 5 4 4 2" xfId="23325"/>
    <cellStyle name="Output 2 2 5 4 4 3" xfId="23326"/>
    <cellStyle name="Output 2 2 5 4 5" xfId="23327"/>
    <cellStyle name="Output 2 2 5 4 5 2" xfId="23328"/>
    <cellStyle name="Output 2 2 5 4 5 3" xfId="23329"/>
    <cellStyle name="Output 2 2 5 4 6" xfId="23330"/>
    <cellStyle name="Output 2 2 5 4 6 2" xfId="23331"/>
    <cellStyle name="Output 2 2 5 4 6 3" xfId="23332"/>
    <cellStyle name="Output 2 2 5 4 7" xfId="23333"/>
    <cellStyle name="Output 2 2 5 4 8" xfId="23334"/>
    <cellStyle name="Output 2 2 5 4 9" xfId="23335"/>
    <cellStyle name="Output 2 2 5 5" xfId="23336"/>
    <cellStyle name="Output 2 2 5 5 2" xfId="23337"/>
    <cellStyle name="Output 2 2 5 5 2 2" xfId="23338"/>
    <cellStyle name="Output 2 2 5 5 2 3" xfId="23339"/>
    <cellStyle name="Output 2 2 5 5 3" xfId="23340"/>
    <cellStyle name="Output 2 2 5 5 3 2" xfId="23341"/>
    <cellStyle name="Output 2 2 5 5 3 3" xfId="23342"/>
    <cellStyle name="Output 2 2 5 5 4" xfId="23343"/>
    <cellStyle name="Output 2 2 5 5 4 2" xfId="23344"/>
    <cellStyle name="Output 2 2 5 5 4 3" xfId="23345"/>
    <cellStyle name="Output 2 2 5 5 5" xfId="23346"/>
    <cellStyle name="Output 2 2 5 5 5 2" xfId="23347"/>
    <cellStyle name="Output 2 2 5 5 5 3" xfId="23348"/>
    <cellStyle name="Output 2 2 5 5 6" xfId="23349"/>
    <cellStyle name="Output 2 2 5 5 6 2" xfId="23350"/>
    <cellStyle name="Output 2 2 5 5 6 3" xfId="23351"/>
    <cellStyle name="Output 2 2 5 5 7" xfId="23352"/>
    <cellStyle name="Output 2 2 5 5 8" xfId="23353"/>
    <cellStyle name="Output 2 2 5 5 9" xfId="23354"/>
    <cellStyle name="Output 2 2 5 6" xfId="23355"/>
    <cellStyle name="Output 2 2 5 6 2" xfId="23356"/>
    <cellStyle name="Output 2 2 5 6 2 2" xfId="23357"/>
    <cellStyle name="Output 2 2 5 6 2 3" xfId="23358"/>
    <cellStyle name="Output 2 2 5 6 3" xfId="23359"/>
    <cellStyle name="Output 2 2 5 6 3 2" xfId="23360"/>
    <cellStyle name="Output 2 2 5 6 3 3" xfId="23361"/>
    <cellStyle name="Output 2 2 5 6 4" xfId="23362"/>
    <cellStyle name="Output 2 2 5 6 4 2" xfId="23363"/>
    <cellStyle name="Output 2 2 5 6 4 3" xfId="23364"/>
    <cellStyle name="Output 2 2 5 6 5" xfId="23365"/>
    <cellStyle name="Output 2 2 5 6 5 2" xfId="23366"/>
    <cellStyle name="Output 2 2 5 6 5 3" xfId="23367"/>
    <cellStyle name="Output 2 2 5 6 6" xfId="23368"/>
    <cellStyle name="Output 2 2 5 6 6 2" xfId="23369"/>
    <cellStyle name="Output 2 2 5 6 6 3" xfId="23370"/>
    <cellStyle name="Output 2 2 5 6 7" xfId="23371"/>
    <cellStyle name="Output 2 2 5 6 8" xfId="23372"/>
    <cellStyle name="Output 2 2 5 6 9" xfId="23373"/>
    <cellStyle name="Output 2 2 5 7" xfId="23374"/>
    <cellStyle name="Output 2 2 5 7 2" xfId="23375"/>
    <cellStyle name="Output 2 2 5 7 2 2" xfId="23376"/>
    <cellStyle name="Output 2 2 5 7 2 3" xfId="23377"/>
    <cellStyle name="Output 2 2 5 7 3" xfId="23378"/>
    <cellStyle name="Output 2 2 5 7 3 2" xfId="23379"/>
    <cellStyle name="Output 2 2 5 7 3 3" xfId="23380"/>
    <cellStyle name="Output 2 2 5 7 4" xfId="23381"/>
    <cellStyle name="Output 2 2 5 7 4 2" xfId="23382"/>
    <cellStyle name="Output 2 2 5 7 4 3" xfId="23383"/>
    <cellStyle name="Output 2 2 5 7 5" xfId="23384"/>
    <cellStyle name="Output 2 2 5 7 5 2" xfId="23385"/>
    <cellStyle name="Output 2 2 5 7 5 3" xfId="23386"/>
    <cellStyle name="Output 2 2 5 7 6" xfId="23387"/>
    <cellStyle name="Output 2 2 5 7 6 2" xfId="23388"/>
    <cellStyle name="Output 2 2 5 7 6 3" xfId="23389"/>
    <cellStyle name="Output 2 2 5 7 7" xfId="23390"/>
    <cellStyle name="Output 2 2 5 7 8" xfId="23391"/>
    <cellStyle name="Output 2 2 5 7 9" xfId="23392"/>
    <cellStyle name="Output 2 2 5 8" xfId="23393"/>
    <cellStyle name="Output 2 2 5 8 2" xfId="23394"/>
    <cellStyle name="Output 2 2 5 8 2 2" xfId="23395"/>
    <cellStyle name="Output 2 2 5 8 2 3" xfId="23396"/>
    <cellStyle name="Output 2 2 5 8 3" xfId="23397"/>
    <cellStyle name="Output 2 2 5 8 3 2" xfId="23398"/>
    <cellStyle name="Output 2 2 5 8 3 3" xfId="23399"/>
    <cellStyle name="Output 2 2 5 8 4" xfId="23400"/>
    <cellStyle name="Output 2 2 5 8 4 2" xfId="23401"/>
    <cellStyle name="Output 2 2 5 8 4 3" xfId="23402"/>
    <cellStyle name="Output 2 2 5 8 5" xfId="23403"/>
    <cellStyle name="Output 2 2 5 8 5 2" xfId="23404"/>
    <cellStyle name="Output 2 2 5 8 5 3" xfId="23405"/>
    <cellStyle name="Output 2 2 5 8 6" xfId="23406"/>
    <cellStyle name="Output 2 2 5 8 6 2" xfId="23407"/>
    <cellStyle name="Output 2 2 5 8 6 3" xfId="23408"/>
    <cellStyle name="Output 2 2 5 8 7" xfId="23409"/>
    <cellStyle name="Output 2 2 5 8 8" xfId="23410"/>
    <cellStyle name="Output 2 2 5 8 9" xfId="23411"/>
    <cellStyle name="Output 2 2 5 9" xfId="23412"/>
    <cellStyle name="Output 2 2 5 9 2" xfId="23413"/>
    <cellStyle name="Output 2 2 5 9 2 2" xfId="23414"/>
    <cellStyle name="Output 2 2 5 9 2 3" xfId="23415"/>
    <cellStyle name="Output 2 2 5 9 3" xfId="23416"/>
    <cellStyle name="Output 2 2 5 9 3 2" xfId="23417"/>
    <cellStyle name="Output 2 2 5 9 3 3" xfId="23418"/>
    <cellStyle name="Output 2 2 5 9 4" xfId="23419"/>
    <cellStyle name="Output 2 2 5 9 4 2" xfId="23420"/>
    <cellStyle name="Output 2 2 5 9 4 3" xfId="23421"/>
    <cellStyle name="Output 2 2 5 9 5" xfId="23422"/>
    <cellStyle name="Output 2 2 5 9 5 2" xfId="23423"/>
    <cellStyle name="Output 2 2 5 9 5 3" xfId="23424"/>
    <cellStyle name="Output 2 2 5 9 6" xfId="23425"/>
    <cellStyle name="Output 2 2 5 9 6 2" xfId="23426"/>
    <cellStyle name="Output 2 2 5 9 6 3" xfId="23427"/>
    <cellStyle name="Output 2 2 5 9 7" xfId="23428"/>
    <cellStyle name="Output 2 2 5 9 8" xfId="23429"/>
    <cellStyle name="Output 2 2 6" xfId="23430"/>
    <cellStyle name="Output 2 2 6 10" xfId="23431"/>
    <cellStyle name="Output 2 2 6 11" xfId="23432"/>
    <cellStyle name="Output 2 2 6 2" xfId="23433"/>
    <cellStyle name="Output 2 2 6 2 2" xfId="23434"/>
    <cellStyle name="Output 2 2 6 2 3" xfId="23435"/>
    <cellStyle name="Output 2 2 6 2 4" xfId="23436"/>
    <cellStyle name="Output 2 2 6 3" xfId="23437"/>
    <cellStyle name="Output 2 2 6 3 2" xfId="23438"/>
    <cellStyle name="Output 2 2 6 3 3" xfId="23439"/>
    <cellStyle name="Output 2 2 6 3 4" xfId="23440"/>
    <cellStyle name="Output 2 2 6 4" xfId="23441"/>
    <cellStyle name="Output 2 2 6 4 2" xfId="23442"/>
    <cellStyle name="Output 2 2 6 4 3" xfId="23443"/>
    <cellStyle name="Output 2 2 6 4 4" xfId="23444"/>
    <cellStyle name="Output 2 2 6 5" xfId="23445"/>
    <cellStyle name="Output 2 2 6 5 2" xfId="23446"/>
    <cellStyle name="Output 2 2 6 5 3" xfId="23447"/>
    <cellStyle name="Output 2 2 6 5 4" xfId="23448"/>
    <cellStyle name="Output 2 2 6 6" xfId="23449"/>
    <cellStyle name="Output 2 2 6 6 2" xfId="23450"/>
    <cellStyle name="Output 2 2 6 6 3" xfId="23451"/>
    <cellStyle name="Output 2 2 6 6 4" xfId="23452"/>
    <cellStyle name="Output 2 2 6 7" xfId="23453"/>
    <cellStyle name="Output 2 2 6 8" xfId="23454"/>
    <cellStyle name="Output 2 2 6 9" xfId="23455"/>
    <cellStyle name="Output 2 2 7" xfId="23456"/>
    <cellStyle name="Output 2 2 7 10" xfId="23457"/>
    <cellStyle name="Output 2 2 7 2" xfId="23458"/>
    <cellStyle name="Output 2 2 7 2 2" xfId="23459"/>
    <cellStyle name="Output 2 2 7 2 3" xfId="23460"/>
    <cellStyle name="Output 2 2 7 2 4" xfId="23461"/>
    <cellStyle name="Output 2 2 7 3" xfId="23462"/>
    <cellStyle name="Output 2 2 7 3 2" xfId="23463"/>
    <cellStyle name="Output 2 2 7 3 3" xfId="23464"/>
    <cellStyle name="Output 2 2 7 3 4" xfId="23465"/>
    <cellStyle name="Output 2 2 7 4" xfId="23466"/>
    <cellStyle name="Output 2 2 7 4 2" xfId="23467"/>
    <cellStyle name="Output 2 2 7 4 3" xfId="23468"/>
    <cellStyle name="Output 2 2 7 4 4" xfId="23469"/>
    <cellStyle name="Output 2 2 7 5" xfId="23470"/>
    <cellStyle name="Output 2 2 7 5 2" xfId="23471"/>
    <cellStyle name="Output 2 2 7 5 3" xfId="23472"/>
    <cellStyle name="Output 2 2 7 5 4" xfId="23473"/>
    <cellStyle name="Output 2 2 7 6" xfId="23474"/>
    <cellStyle name="Output 2 2 7 6 2" xfId="23475"/>
    <cellStyle name="Output 2 2 7 6 3" xfId="23476"/>
    <cellStyle name="Output 2 2 7 6 4" xfId="23477"/>
    <cellStyle name="Output 2 2 7 7" xfId="23478"/>
    <cellStyle name="Output 2 2 7 8" xfId="23479"/>
    <cellStyle name="Output 2 2 7 9" xfId="23480"/>
    <cellStyle name="Output 2 2 8" xfId="23481"/>
    <cellStyle name="Output 2 2 8 2" xfId="23482"/>
    <cellStyle name="Output 2 2 8 2 2" xfId="23483"/>
    <cellStyle name="Output 2 2 8 2 3" xfId="23484"/>
    <cellStyle name="Output 2 2 8 3" xfId="23485"/>
    <cellStyle name="Output 2 2 8 3 2" xfId="23486"/>
    <cellStyle name="Output 2 2 8 3 3" xfId="23487"/>
    <cellStyle name="Output 2 2 8 4" xfId="23488"/>
    <cellStyle name="Output 2 2 8 4 2" xfId="23489"/>
    <cellStyle name="Output 2 2 8 4 3" xfId="23490"/>
    <cellStyle name="Output 2 2 8 5" xfId="23491"/>
    <cellStyle name="Output 2 2 8 5 2" xfId="23492"/>
    <cellStyle name="Output 2 2 8 5 3" xfId="23493"/>
    <cellStyle name="Output 2 2 8 6" xfId="23494"/>
    <cellStyle name="Output 2 2 8 6 2" xfId="23495"/>
    <cellStyle name="Output 2 2 8 6 3" xfId="23496"/>
    <cellStyle name="Output 2 2 8 7" xfId="23497"/>
    <cellStyle name="Output 2 2 8 8" xfId="23498"/>
    <cellStyle name="Output 2 2 8 9" xfId="23499"/>
    <cellStyle name="Output 2 2 9" xfId="23500"/>
    <cellStyle name="Output 2 2 9 2" xfId="23501"/>
    <cellStyle name="Output 2 2 9 2 2" xfId="23502"/>
    <cellStyle name="Output 2 2 9 2 3" xfId="23503"/>
    <cellStyle name="Output 2 2 9 3" xfId="23504"/>
    <cellStyle name="Output 2 2 9 3 2" xfId="23505"/>
    <cellStyle name="Output 2 2 9 3 3" xfId="23506"/>
    <cellStyle name="Output 2 2 9 4" xfId="23507"/>
    <cellStyle name="Output 2 2 9 4 2" xfId="23508"/>
    <cellStyle name="Output 2 2 9 4 3" xfId="23509"/>
    <cellStyle name="Output 2 2 9 5" xfId="23510"/>
    <cellStyle name="Output 2 2 9 5 2" xfId="23511"/>
    <cellStyle name="Output 2 2 9 5 3" xfId="23512"/>
    <cellStyle name="Output 2 2 9 6" xfId="23513"/>
    <cellStyle name="Output 2 2 9 6 2" xfId="23514"/>
    <cellStyle name="Output 2 2 9 6 3" xfId="23515"/>
    <cellStyle name="Output 2 2 9 7" xfId="23516"/>
    <cellStyle name="Output 2 2 9 8" xfId="23517"/>
    <cellStyle name="Output 2 2 9 9" xfId="23518"/>
    <cellStyle name="Output 2 20" xfId="23519"/>
    <cellStyle name="Output 2 20 2" xfId="23520"/>
    <cellStyle name="Output 2 20 3" xfId="23521"/>
    <cellStyle name="Output 2 20 4" xfId="23522"/>
    <cellStyle name="Output 2 21" xfId="23523"/>
    <cellStyle name="Output 2 22" xfId="23524"/>
    <cellStyle name="Output 2 23" xfId="23525"/>
    <cellStyle name="Output 2 24" xfId="23526"/>
    <cellStyle name="Output 2 25" xfId="23527"/>
    <cellStyle name="Output 2 26" xfId="23528"/>
    <cellStyle name="Output 2 3" xfId="23529"/>
    <cellStyle name="Output 2 3 10" xfId="23530"/>
    <cellStyle name="Output 2 3 10 2" xfId="23531"/>
    <cellStyle name="Output 2 3 10 2 2" xfId="23532"/>
    <cellStyle name="Output 2 3 10 2 3" xfId="23533"/>
    <cellStyle name="Output 2 3 10 3" xfId="23534"/>
    <cellStyle name="Output 2 3 10 3 2" xfId="23535"/>
    <cellStyle name="Output 2 3 10 3 3" xfId="23536"/>
    <cellStyle name="Output 2 3 10 4" xfId="23537"/>
    <cellStyle name="Output 2 3 10 4 2" xfId="23538"/>
    <cellStyle name="Output 2 3 10 4 3" xfId="23539"/>
    <cellStyle name="Output 2 3 10 5" xfId="23540"/>
    <cellStyle name="Output 2 3 10 5 2" xfId="23541"/>
    <cellStyle name="Output 2 3 10 5 3" xfId="23542"/>
    <cellStyle name="Output 2 3 10 6" xfId="23543"/>
    <cellStyle name="Output 2 3 10 6 2" xfId="23544"/>
    <cellStyle name="Output 2 3 10 6 3" xfId="23545"/>
    <cellStyle name="Output 2 3 10 7" xfId="23546"/>
    <cellStyle name="Output 2 3 10 8" xfId="23547"/>
    <cellStyle name="Output 2 3 10 9" xfId="23548"/>
    <cellStyle name="Output 2 3 11" xfId="23549"/>
    <cellStyle name="Output 2 3 11 2" xfId="23550"/>
    <cellStyle name="Output 2 3 11 2 2" xfId="23551"/>
    <cellStyle name="Output 2 3 11 2 3" xfId="23552"/>
    <cellStyle name="Output 2 3 11 3" xfId="23553"/>
    <cellStyle name="Output 2 3 11 3 2" xfId="23554"/>
    <cellStyle name="Output 2 3 11 3 3" xfId="23555"/>
    <cellStyle name="Output 2 3 11 4" xfId="23556"/>
    <cellStyle name="Output 2 3 11 4 2" xfId="23557"/>
    <cellStyle name="Output 2 3 11 4 3" xfId="23558"/>
    <cellStyle name="Output 2 3 11 5" xfId="23559"/>
    <cellStyle name="Output 2 3 11 5 2" xfId="23560"/>
    <cellStyle name="Output 2 3 11 5 3" xfId="23561"/>
    <cellStyle name="Output 2 3 11 6" xfId="23562"/>
    <cellStyle name="Output 2 3 11 6 2" xfId="23563"/>
    <cellStyle name="Output 2 3 11 6 3" xfId="23564"/>
    <cellStyle name="Output 2 3 11 7" xfId="23565"/>
    <cellStyle name="Output 2 3 11 8" xfId="23566"/>
    <cellStyle name="Output 2 3 11 9" xfId="23567"/>
    <cellStyle name="Output 2 3 12" xfId="23568"/>
    <cellStyle name="Output 2 3 12 2" xfId="23569"/>
    <cellStyle name="Output 2 3 12 2 2" xfId="23570"/>
    <cellStyle name="Output 2 3 12 2 3" xfId="23571"/>
    <cellStyle name="Output 2 3 12 3" xfId="23572"/>
    <cellStyle name="Output 2 3 12 3 2" xfId="23573"/>
    <cellStyle name="Output 2 3 12 3 3" xfId="23574"/>
    <cellStyle name="Output 2 3 12 4" xfId="23575"/>
    <cellStyle name="Output 2 3 12 4 2" xfId="23576"/>
    <cellStyle name="Output 2 3 12 4 3" xfId="23577"/>
    <cellStyle name="Output 2 3 12 5" xfId="23578"/>
    <cellStyle name="Output 2 3 12 5 2" xfId="23579"/>
    <cellStyle name="Output 2 3 12 5 3" xfId="23580"/>
    <cellStyle name="Output 2 3 12 6" xfId="23581"/>
    <cellStyle name="Output 2 3 12 6 2" xfId="23582"/>
    <cellStyle name="Output 2 3 12 6 3" xfId="23583"/>
    <cellStyle name="Output 2 3 12 7" xfId="23584"/>
    <cellStyle name="Output 2 3 12 8" xfId="23585"/>
    <cellStyle name="Output 2 3 12 9" xfId="23586"/>
    <cellStyle name="Output 2 3 13" xfId="23587"/>
    <cellStyle name="Output 2 3 13 2" xfId="23588"/>
    <cellStyle name="Output 2 3 13 2 2" xfId="23589"/>
    <cellStyle name="Output 2 3 13 2 3" xfId="23590"/>
    <cellStyle name="Output 2 3 13 3" xfId="23591"/>
    <cellStyle name="Output 2 3 13 3 2" xfId="23592"/>
    <cellStyle name="Output 2 3 13 3 3" xfId="23593"/>
    <cellStyle name="Output 2 3 13 4" xfId="23594"/>
    <cellStyle name="Output 2 3 13 4 2" xfId="23595"/>
    <cellStyle name="Output 2 3 13 4 3" xfId="23596"/>
    <cellStyle name="Output 2 3 13 5" xfId="23597"/>
    <cellStyle name="Output 2 3 13 5 2" xfId="23598"/>
    <cellStyle name="Output 2 3 13 5 3" xfId="23599"/>
    <cellStyle name="Output 2 3 13 6" xfId="23600"/>
    <cellStyle name="Output 2 3 13 6 2" xfId="23601"/>
    <cellStyle name="Output 2 3 13 6 3" xfId="23602"/>
    <cellStyle name="Output 2 3 13 7" xfId="23603"/>
    <cellStyle name="Output 2 3 13 8" xfId="23604"/>
    <cellStyle name="Output 2 3 13 9" xfId="23605"/>
    <cellStyle name="Output 2 3 14" xfId="23606"/>
    <cellStyle name="Output 2 3 14 2" xfId="23607"/>
    <cellStyle name="Output 2 3 14 2 2" xfId="23608"/>
    <cellStyle name="Output 2 3 14 2 3" xfId="23609"/>
    <cellStyle name="Output 2 3 14 3" xfId="23610"/>
    <cellStyle name="Output 2 3 14 3 2" xfId="23611"/>
    <cellStyle name="Output 2 3 14 3 3" xfId="23612"/>
    <cellStyle name="Output 2 3 14 4" xfId="23613"/>
    <cellStyle name="Output 2 3 14 4 2" xfId="23614"/>
    <cellStyle name="Output 2 3 14 4 3" xfId="23615"/>
    <cellStyle name="Output 2 3 14 5" xfId="23616"/>
    <cellStyle name="Output 2 3 14 5 2" xfId="23617"/>
    <cellStyle name="Output 2 3 14 5 3" xfId="23618"/>
    <cellStyle name="Output 2 3 14 6" xfId="23619"/>
    <cellStyle name="Output 2 3 14 6 2" xfId="23620"/>
    <cellStyle name="Output 2 3 14 6 3" xfId="23621"/>
    <cellStyle name="Output 2 3 14 7" xfId="23622"/>
    <cellStyle name="Output 2 3 14 8" xfId="23623"/>
    <cellStyle name="Output 2 3 14 9" xfId="23624"/>
    <cellStyle name="Output 2 3 15" xfId="23625"/>
    <cellStyle name="Output 2 3 15 2" xfId="23626"/>
    <cellStyle name="Output 2 3 15 2 2" xfId="23627"/>
    <cellStyle name="Output 2 3 15 2 3" xfId="23628"/>
    <cellStyle name="Output 2 3 15 3" xfId="23629"/>
    <cellStyle name="Output 2 3 15 3 2" xfId="23630"/>
    <cellStyle name="Output 2 3 15 3 3" xfId="23631"/>
    <cellStyle name="Output 2 3 15 4" xfId="23632"/>
    <cellStyle name="Output 2 3 15 4 2" xfId="23633"/>
    <cellStyle name="Output 2 3 15 4 3" xfId="23634"/>
    <cellStyle name="Output 2 3 15 5" xfId="23635"/>
    <cellStyle name="Output 2 3 15 5 2" xfId="23636"/>
    <cellStyle name="Output 2 3 15 5 3" xfId="23637"/>
    <cellStyle name="Output 2 3 15 6" xfId="23638"/>
    <cellStyle name="Output 2 3 15 6 2" xfId="23639"/>
    <cellStyle name="Output 2 3 15 6 3" xfId="23640"/>
    <cellStyle name="Output 2 3 15 7" xfId="23641"/>
    <cellStyle name="Output 2 3 15 8" xfId="23642"/>
    <cellStyle name="Output 2 3 15 9" xfId="23643"/>
    <cellStyle name="Output 2 3 16" xfId="23644"/>
    <cellStyle name="Output 2 3 16 2" xfId="23645"/>
    <cellStyle name="Output 2 3 16 3" xfId="23646"/>
    <cellStyle name="Output 2 3 16 4" xfId="23647"/>
    <cellStyle name="Output 2 3 17" xfId="23648"/>
    <cellStyle name="Output 2 3 18" xfId="23649"/>
    <cellStyle name="Output 2 3 19" xfId="23650"/>
    <cellStyle name="Output 2 3 2" xfId="23651"/>
    <cellStyle name="Output 2 3 2 10" xfId="23652"/>
    <cellStyle name="Output 2 3 2 10 2" xfId="23653"/>
    <cellStyle name="Output 2 3 2 10 2 2" xfId="23654"/>
    <cellStyle name="Output 2 3 2 10 2 3" xfId="23655"/>
    <cellStyle name="Output 2 3 2 10 3" xfId="23656"/>
    <cellStyle name="Output 2 3 2 10 3 2" xfId="23657"/>
    <cellStyle name="Output 2 3 2 10 3 3" xfId="23658"/>
    <cellStyle name="Output 2 3 2 10 4" xfId="23659"/>
    <cellStyle name="Output 2 3 2 10 4 2" xfId="23660"/>
    <cellStyle name="Output 2 3 2 10 4 3" xfId="23661"/>
    <cellStyle name="Output 2 3 2 10 5" xfId="23662"/>
    <cellStyle name="Output 2 3 2 10 5 2" xfId="23663"/>
    <cellStyle name="Output 2 3 2 10 5 3" xfId="23664"/>
    <cellStyle name="Output 2 3 2 10 6" xfId="23665"/>
    <cellStyle name="Output 2 3 2 10 6 2" xfId="23666"/>
    <cellStyle name="Output 2 3 2 10 6 3" xfId="23667"/>
    <cellStyle name="Output 2 3 2 10 7" xfId="23668"/>
    <cellStyle name="Output 2 3 2 10 8" xfId="23669"/>
    <cellStyle name="Output 2 3 2 10 9" xfId="23670"/>
    <cellStyle name="Output 2 3 2 11" xfId="23671"/>
    <cellStyle name="Output 2 3 2 11 2" xfId="23672"/>
    <cellStyle name="Output 2 3 2 11 2 2" xfId="23673"/>
    <cellStyle name="Output 2 3 2 11 2 3" xfId="23674"/>
    <cellStyle name="Output 2 3 2 11 3" xfId="23675"/>
    <cellStyle name="Output 2 3 2 11 3 2" xfId="23676"/>
    <cellStyle name="Output 2 3 2 11 3 3" xfId="23677"/>
    <cellStyle name="Output 2 3 2 11 4" xfId="23678"/>
    <cellStyle name="Output 2 3 2 11 4 2" xfId="23679"/>
    <cellStyle name="Output 2 3 2 11 4 3" xfId="23680"/>
    <cellStyle name="Output 2 3 2 11 5" xfId="23681"/>
    <cellStyle name="Output 2 3 2 11 5 2" xfId="23682"/>
    <cellStyle name="Output 2 3 2 11 5 3" xfId="23683"/>
    <cellStyle name="Output 2 3 2 11 6" xfId="23684"/>
    <cellStyle name="Output 2 3 2 11 6 2" xfId="23685"/>
    <cellStyle name="Output 2 3 2 11 6 3" xfId="23686"/>
    <cellStyle name="Output 2 3 2 11 7" xfId="23687"/>
    <cellStyle name="Output 2 3 2 11 8" xfId="23688"/>
    <cellStyle name="Output 2 3 2 11 9" xfId="23689"/>
    <cellStyle name="Output 2 3 2 12" xfId="23690"/>
    <cellStyle name="Output 2 3 2 12 2" xfId="23691"/>
    <cellStyle name="Output 2 3 2 12 2 2" xfId="23692"/>
    <cellStyle name="Output 2 3 2 12 2 3" xfId="23693"/>
    <cellStyle name="Output 2 3 2 12 3" xfId="23694"/>
    <cellStyle name="Output 2 3 2 12 3 2" xfId="23695"/>
    <cellStyle name="Output 2 3 2 12 3 3" xfId="23696"/>
    <cellStyle name="Output 2 3 2 12 4" xfId="23697"/>
    <cellStyle name="Output 2 3 2 12 4 2" xfId="23698"/>
    <cellStyle name="Output 2 3 2 12 4 3" xfId="23699"/>
    <cellStyle name="Output 2 3 2 12 5" xfId="23700"/>
    <cellStyle name="Output 2 3 2 12 5 2" xfId="23701"/>
    <cellStyle name="Output 2 3 2 12 5 3" xfId="23702"/>
    <cellStyle name="Output 2 3 2 12 6" xfId="23703"/>
    <cellStyle name="Output 2 3 2 12 6 2" xfId="23704"/>
    <cellStyle name="Output 2 3 2 12 6 3" xfId="23705"/>
    <cellStyle name="Output 2 3 2 12 7" xfId="23706"/>
    <cellStyle name="Output 2 3 2 12 8" xfId="23707"/>
    <cellStyle name="Output 2 3 2 12 9" xfId="23708"/>
    <cellStyle name="Output 2 3 2 13" xfId="23709"/>
    <cellStyle name="Output 2 3 2 13 2" xfId="23710"/>
    <cellStyle name="Output 2 3 2 13 2 2" xfId="23711"/>
    <cellStyle name="Output 2 3 2 13 2 3" xfId="23712"/>
    <cellStyle name="Output 2 3 2 13 3" xfId="23713"/>
    <cellStyle name="Output 2 3 2 13 3 2" xfId="23714"/>
    <cellStyle name="Output 2 3 2 13 3 3" xfId="23715"/>
    <cellStyle name="Output 2 3 2 13 4" xfId="23716"/>
    <cellStyle name="Output 2 3 2 13 4 2" xfId="23717"/>
    <cellStyle name="Output 2 3 2 13 4 3" xfId="23718"/>
    <cellStyle name="Output 2 3 2 13 5" xfId="23719"/>
    <cellStyle name="Output 2 3 2 13 5 2" xfId="23720"/>
    <cellStyle name="Output 2 3 2 13 5 3" xfId="23721"/>
    <cellStyle name="Output 2 3 2 13 6" xfId="23722"/>
    <cellStyle name="Output 2 3 2 13 6 2" xfId="23723"/>
    <cellStyle name="Output 2 3 2 13 6 3" xfId="23724"/>
    <cellStyle name="Output 2 3 2 13 7" xfId="23725"/>
    <cellStyle name="Output 2 3 2 13 8" xfId="23726"/>
    <cellStyle name="Output 2 3 2 13 9" xfId="23727"/>
    <cellStyle name="Output 2 3 2 14" xfId="23728"/>
    <cellStyle name="Output 2 3 2 14 2" xfId="23729"/>
    <cellStyle name="Output 2 3 2 14 3" xfId="23730"/>
    <cellStyle name="Output 2 3 2 14 4" xfId="23731"/>
    <cellStyle name="Output 2 3 2 15" xfId="23732"/>
    <cellStyle name="Output 2 3 2 16" xfId="23733"/>
    <cellStyle name="Output 2 3 2 17" xfId="23734"/>
    <cellStyle name="Output 2 3 2 18" xfId="23735"/>
    <cellStyle name="Output 2 3 2 19" xfId="23736"/>
    <cellStyle name="Output 2 3 2 2" xfId="23737"/>
    <cellStyle name="Output 2 3 2 2 10" xfId="23738"/>
    <cellStyle name="Output 2 3 2 2 10 2" xfId="23739"/>
    <cellStyle name="Output 2 3 2 2 10 2 2" xfId="23740"/>
    <cellStyle name="Output 2 3 2 2 10 2 3" xfId="23741"/>
    <cellStyle name="Output 2 3 2 2 10 3" xfId="23742"/>
    <cellStyle name="Output 2 3 2 2 10 3 2" xfId="23743"/>
    <cellStyle name="Output 2 3 2 2 10 3 3" xfId="23744"/>
    <cellStyle name="Output 2 3 2 2 10 4" xfId="23745"/>
    <cellStyle name="Output 2 3 2 2 10 4 2" xfId="23746"/>
    <cellStyle name="Output 2 3 2 2 10 4 3" xfId="23747"/>
    <cellStyle name="Output 2 3 2 2 10 5" xfId="23748"/>
    <cellStyle name="Output 2 3 2 2 10 5 2" xfId="23749"/>
    <cellStyle name="Output 2 3 2 2 10 5 3" xfId="23750"/>
    <cellStyle name="Output 2 3 2 2 10 6" xfId="23751"/>
    <cellStyle name="Output 2 3 2 2 10 6 2" xfId="23752"/>
    <cellStyle name="Output 2 3 2 2 10 6 3" xfId="23753"/>
    <cellStyle name="Output 2 3 2 2 10 7" xfId="23754"/>
    <cellStyle name="Output 2 3 2 2 10 8" xfId="23755"/>
    <cellStyle name="Output 2 3 2 2 11" xfId="23756"/>
    <cellStyle name="Output 2 3 2 2 11 2" xfId="23757"/>
    <cellStyle name="Output 2 3 2 2 11 2 2" xfId="23758"/>
    <cellStyle name="Output 2 3 2 2 11 2 3" xfId="23759"/>
    <cellStyle name="Output 2 3 2 2 11 3" xfId="23760"/>
    <cellStyle name="Output 2 3 2 2 11 3 2" xfId="23761"/>
    <cellStyle name="Output 2 3 2 2 11 3 3" xfId="23762"/>
    <cellStyle name="Output 2 3 2 2 11 4" xfId="23763"/>
    <cellStyle name="Output 2 3 2 2 11 4 2" xfId="23764"/>
    <cellStyle name="Output 2 3 2 2 11 4 3" xfId="23765"/>
    <cellStyle name="Output 2 3 2 2 11 5" xfId="23766"/>
    <cellStyle name="Output 2 3 2 2 11 5 2" xfId="23767"/>
    <cellStyle name="Output 2 3 2 2 11 5 3" xfId="23768"/>
    <cellStyle name="Output 2 3 2 2 11 6" xfId="23769"/>
    <cellStyle name="Output 2 3 2 2 11 6 2" xfId="23770"/>
    <cellStyle name="Output 2 3 2 2 11 6 3" xfId="23771"/>
    <cellStyle name="Output 2 3 2 2 11 7" xfId="23772"/>
    <cellStyle name="Output 2 3 2 2 11 8" xfId="23773"/>
    <cellStyle name="Output 2 3 2 2 12" xfId="23774"/>
    <cellStyle name="Output 2 3 2 2 12 2" xfId="23775"/>
    <cellStyle name="Output 2 3 2 2 12 2 2" xfId="23776"/>
    <cellStyle name="Output 2 3 2 2 12 2 3" xfId="23777"/>
    <cellStyle name="Output 2 3 2 2 12 3" xfId="23778"/>
    <cellStyle name="Output 2 3 2 2 12 3 2" xfId="23779"/>
    <cellStyle name="Output 2 3 2 2 12 3 3" xfId="23780"/>
    <cellStyle name="Output 2 3 2 2 12 4" xfId="23781"/>
    <cellStyle name="Output 2 3 2 2 12 4 2" xfId="23782"/>
    <cellStyle name="Output 2 3 2 2 12 4 3" xfId="23783"/>
    <cellStyle name="Output 2 3 2 2 12 5" xfId="23784"/>
    <cellStyle name="Output 2 3 2 2 12 5 2" xfId="23785"/>
    <cellStyle name="Output 2 3 2 2 12 5 3" xfId="23786"/>
    <cellStyle name="Output 2 3 2 2 12 6" xfId="23787"/>
    <cellStyle name="Output 2 3 2 2 12 6 2" xfId="23788"/>
    <cellStyle name="Output 2 3 2 2 12 6 3" xfId="23789"/>
    <cellStyle name="Output 2 3 2 2 12 7" xfId="23790"/>
    <cellStyle name="Output 2 3 2 2 12 8" xfId="23791"/>
    <cellStyle name="Output 2 3 2 2 13" xfId="23792"/>
    <cellStyle name="Output 2 3 2 2 13 2" xfId="23793"/>
    <cellStyle name="Output 2 3 2 2 13 2 2" xfId="23794"/>
    <cellStyle name="Output 2 3 2 2 13 2 3" xfId="23795"/>
    <cellStyle name="Output 2 3 2 2 13 3" xfId="23796"/>
    <cellStyle name="Output 2 3 2 2 13 3 2" xfId="23797"/>
    <cellStyle name="Output 2 3 2 2 13 3 3" xfId="23798"/>
    <cellStyle name="Output 2 3 2 2 13 4" xfId="23799"/>
    <cellStyle name="Output 2 3 2 2 13 4 2" xfId="23800"/>
    <cellStyle name="Output 2 3 2 2 13 4 3" xfId="23801"/>
    <cellStyle name="Output 2 3 2 2 13 5" xfId="23802"/>
    <cellStyle name="Output 2 3 2 2 13 5 2" xfId="23803"/>
    <cellStyle name="Output 2 3 2 2 13 5 3" xfId="23804"/>
    <cellStyle name="Output 2 3 2 2 13 6" xfId="23805"/>
    <cellStyle name="Output 2 3 2 2 13 6 2" xfId="23806"/>
    <cellStyle name="Output 2 3 2 2 13 6 3" xfId="23807"/>
    <cellStyle name="Output 2 3 2 2 13 7" xfId="23808"/>
    <cellStyle name="Output 2 3 2 2 13 8" xfId="23809"/>
    <cellStyle name="Output 2 3 2 2 14" xfId="23810"/>
    <cellStyle name="Output 2 3 2 2 14 2" xfId="23811"/>
    <cellStyle name="Output 2 3 2 2 14 2 2" xfId="23812"/>
    <cellStyle name="Output 2 3 2 2 14 2 3" xfId="23813"/>
    <cellStyle name="Output 2 3 2 2 14 3" xfId="23814"/>
    <cellStyle name="Output 2 3 2 2 14 3 2" xfId="23815"/>
    <cellStyle name="Output 2 3 2 2 14 3 3" xfId="23816"/>
    <cellStyle name="Output 2 3 2 2 14 4" xfId="23817"/>
    <cellStyle name="Output 2 3 2 2 14 4 2" xfId="23818"/>
    <cellStyle name="Output 2 3 2 2 14 4 3" xfId="23819"/>
    <cellStyle name="Output 2 3 2 2 14 5" xfId="23820"/>
    <cellStyle name="Output 2 3 2 2 14 5 2" xfId="23821"/>
    <cellStyle name="Output 2 3 2 2 14 5 3" xfId="23822"/>
    <cellStyle name="Output 2 3 2 2 14 6" xfId="23823"/>
    <cellStyle name="Output 2 3 2 2 14 6 2" xfId="23824"/>
    <cellStyle name="Output 2 3 2 2 14 6 3" xfId="23825"/>
    <cellStyle name="Output 2 3 2 2 14 7" xfId="23826"/>
    <cellStyle name="Output 2 3 2 2 14 8" xfId="23827"/>
    <cellStyle name="Output 2 3 2 2 15" xfId="23828"/>
    <cellStyle name="Output 2 3 2 2 15 2" xfId="23829"/>
    <cellStyle name="Output 2 3 2 2 15 3" xfId="23830"/>
    <cellStyle name="Output 2 3 2 2 16" xfId="23831"/>
    <cellStyle name="Output 2 3 2 2 16 2" xfId="23832"/>
    <cellStyle name="Output 2 3 2 2 16 3" xfId="23833"/>
    <cellStyle name="Output 2 3 2 2 17" xfId="23834"/>
    <cellStyle name="Output 2 3 2 2 18" xfId="23835"/>
    <cellStyle name="Output 2 3 2 2 2" xfId="23836"/>
    <cellStyle name="Output 2 3 2 2 2 2" xfId="23837"/>
    <cellStyle name="Output 2 3 2 2 2 2 2" xfId="23838"/>
    <cellStyle name="Output 2 3 2 2 2 2 3" xfId="23839"/>
    <cellStyle name="Output 2 3 2 2 2 3" xfId="23840"/>
    <cellStyle name="Output 2 3 2 2 2 3 2" xfId="23841"/>
    <cellStyle name="Output 2 3 2 2 2 3 3" xfId="23842"/>
    <cellStyle name="Output 2 3 2 2 2 4" xfId="23843"/>
    <cellStyle name="Output 2 3 2 2 2 4 2" xfId="23844"/>
    <cellStyle name="Output 2 3 2 2 2 4 3" xfId="23845"/>
    <cellStyle name="Output 2 3 2 2 2 5" xfId="23846"/>
    <cellStyle name="Output 2 3 2 2 2 5 2" xfId="23847"/>
    <cellStyle name="Output 2 3 2 2 2 5 3" xfId="23848"/>
    <cellStyle name="Output 2 3 2 2 2 6" xfId="23849"/>
    <cellStyle name="Output 2 3 2 2 2 6 2" xfId="23850"/>
    <cellStyle name="Output 2 3 2 2 2 6 3" xfId="23851"/>
    <cellStyle name="Output 2 3 2 2 2 7" xfId="23852"/>
    <cellStyle name="Output 2 3 2 2 2 8" xfId="23853"/>
    <cellStyle name="Output 2 3 2 2 2 9" xfId="23854"/>
    <cellStyle name="Output 2 3 2 2 3" xfId="23855"/>
    <cellStyle name="Output 2 3 2 2 3 2" xfId="23856"/>
    <cellStyle name="Output 2 3 2 2 3 2 2" xfId="23857"/>
    <cellStyle name="Output 2 3 2 2 3 2 3" xfId="23858"/>
    <cellStyle name="Output 2 3 2 2 3 3" xfId="23859"/>
    <cellStyle name="Output 2 3 2 2 3 3 2" xfId="23860"/>
    <cellStyle name="Output 2 3 2 2 3 3 3" xfId="23861"/>
    <cellStyle name="Output 2 3 2 2 3 4" xfId="23862"/>
    <cellStyle name="Output 2 3 2 2 3 4 2" xfId="23863"/>
    <cellStyle name="Output 2 3 2 2 3 4 3" xfId="23864"/>
    <cellStyle name="Output 2 3 2 2 3 5" xfId="23865"/>
    <cellStyle name="Output 2 3 2 2 3 5 2" xfId="23866"/>
    <cellStyle name="Output 2 3 2 2 3 5 3" xfId="23867"/>
    <cellStyle name="Output 2 3 2 2 3 6" xfId="23868"/>
    <cellStyle name="Output 2 3 2 2 3 6 2" xfId="23869"/>
    <cellStyle name="Output 2 3 2 2 3 6 3" xfId="23870"/>
    <cellStyle name="Output 2 3 2 2 3 7" xfId="23871"/>
    <cellStyle name="Output 2 3 2 2 3 8" xfId="23872"/>
    <cellStyle name="Output 2 3 2 2 3 9" xfId="23873"/>
    <cellStyle name="Output 2 3 2 2 4" xfId="23874"/>
    <cellStyle name="Output 2 3 2 2 4 2" xfId="23875"/>
    <cellStyle name="Output 2 3 2 2 4 2 2" xfId="23876"/>
    <cellStyle name="Output 2 3 2 2 4 2 3" xfId="23877"/>
    <cellStyle name="Output 2 3 2 2 4 3" xfId="23878"/>
    <cellStyle name="Output 2 3 2 2 4 3 2" xfId="23879"/>
    <cellStyle name="Output 2 3 2 2 4 3 3" xfId="23880"/>
    <cellStyle name="Output 2 3 2 2 4 4" xfId="23881"/>
    <cellStyle name="Output 2 3 2 2 4 4 2" xfId="23882"/>
    <cellStyle name="Output 2 3 2 2 4 4 3" xfId="23883"/>
    <cellStyle name="Output 2 3 2 2 4 5" xfId="23884"/>
    <cellStyle name="Output 2 3 2 2 4 5 2" xfId="23885"/>
    <cellStyle name="Output 2 3 2 2 4 5 3" xfId="23886"/>
    <cellStyle name="Output 2 3 2 2 4 6" xfId="23887"/>
    <cellStyle name="Output 2 3 2 2 4 6 2" xfId="23888"/>
    <cellStyle name="Output 2 3 2 2 4 6 3" xfId="23889"/>
    <cellStyle name="Output 2 3 2 2 4 7" xfId="23890"/>
    <cellStyle name="Output 2 3 2 2 4 8" xfId="23891"/>
    <cellStyle name="Output 2 3 2 2 4 9" xfId="23892"/>
    <cellStyle name="Output 2 3 2 2 5" xfId="23893"/>
    <cellStyle name="Output 2 3 2 2 5 2" xfId="23894"/>
    <cellStyle name="Output 2 3 2 2 5 2 2" xfId="23895"/>
    <cellStyle name="Output 2 3 2 2 5 2 3" xfId="23896"/>
    <cellStyle name="Output 2 3 2 2 5 3" xfId="23897"/>
    <cellStyle name="Output 2 3 2 2 5 3 2" xfId="23898"/>
    <cellStyle name="Output 2 3 2 2 5 3 3" xfId="23899"/>
    <cellStyle name="Output 2 3 2 2 5 4" xfId="23900"/>
    <cellStyle name="Output 2 3 2 2 5 4 2" xfId="23901"/>
    <cellStyle name="Output 2 3 2 2 5 4 3" xfId="23902"/>
    <cellStyle name="Output 2 3 2 2 5 5" xfId="23903"/>
    <cellStyle name="Output 2 3 2 2 5 5 2" xfId="23904"/>
    <cellStyle name="Output 2 3 2 2 5 5 3" xfId="23905"/>
    <cellStyle name="Output 2 3 2 2 5 6" xfId="23906"/>
    <cellStyle name="Output 2 3 2 2 5 6 2" xfId="23907"/>
    <cellStyle name="Output 2 3 2 2 5 6 3" xfId="23908"/>
    <cellStyle name="Output 2 3 2 2 5 7" xfId="23909"/>
    <cellStyle name="Output 2 3 2 2 5 8" xfId="23910"/>
    <cellStyle name="Output 2 3 2 2 5 9" xfId="23911"/>
    <cellStyle name="Output 2 3 2 2 6" xfId="23912"/>
    <cellStyle name="Output 2 3 2 2 6 2" xfId="23913"/>
    <cellStyle name="Output 2 3 2 2 6 2 2" xfId="23914"/>
    <cellStyle name="Output 2 3 2 2 6 2 3" xfId="23915"/>
    <cellStyle name="Output 2 3 2 2 6 3" xfId="23916"/>
    <cellStyle name="Output 2 3 2 2 6 3 2" xfId="23917"/>
    <cellStyle name="Output 2 3 2 2 6 3 3" xfId="23918"/>
    <cellStyle name="Output 2 3 2 2 6 4" xfId="23919"/>
    <cellStyle name="Output 2 3 2 2 6 4 2" xfId="23920"/>
    <cellStyle name="Output 2 3 2 2 6 4 3" xfId="23921"/>
    <cellStyle name="Output 2 3 2 2 6 5" xfId="23922"/>
    <cellStyle name="Output 2 3 2 2 6 5 2" xfId="23923"/>
    <cellStyle name="Output 2 3 2 2 6 5 3" xfId="23924"/>
    <cellStyle name="Output 2 3 2 2 6 6" xfId="23925"/>
    <cellStyle name="Output 2 3 2 2 6 6 2" xfId="23926"/>
    <cellStyle name="Output 2 3 2 2 6 6 3" xfId="23927"/>
    <cellStyle name="Output 2 3 2 2 6 7" xfId="23928"/>
    <cellStyle name="Output 2 3 2 2 6 8" xfId="23929"/>
    <cellStyle name="Output 2 3 2 2 6 9" xfId="23930"/>
    <cellStyle name="Output 2 3 2 2 7" xfId="23931"/>
    <cellStyle name="Output 2 3 2 2 7 2" xfId="23932"/>
    <cellStyle name="Output 2 3 2 2 7 2 2" xfId="23933"/>
    <cellStyle name="Output 2 3 2 2 7 2 3" xfId="23934"/>
    <cellStyle name="Output 2 3 2 2 7 3" xfId="23935"/>
    <cellStyle name="Output 2 3 2 2 7 3 2" xfId="23936"/>
    <cellStyle name="Output 2 3 2 2 7 3 3" xfId="23937"/>
    <cellStyle name="Output 2 3 2 2 7 4" xfId="23938"/>
    <cellStyle name="Output 2 3 2 2 7 4 2" xfId="23939"/>
    <cellStyle name="Output 2 3 2 2 7 4 3" xfId="23940"/>
    <cellStyle name="Output 2 3 2 2 7 5" xfId="23941"/>
    <cellStyle name="Output 2 3 2 2 7 5 2" xfId="23942"/>
    <cellStyle name="Output 2 3 2 2 7 5 3" xfId="23943"/>
    <cellStyle name="Output 2 3 2 2 7 6" xfId="23944"/>
    <cellStyle name="Output 2 3 2 2 7 6 2" xfId="23945"/>
    <cellStyle name="Output 2 3 2 2 7 6 3" xfId="23946"/>
    <cellStyle name="Output 2 3 2 2 7 7" xfId="23947"/>
    <cellStyle name="Output 2 3 2 2 7 8" xfId="23948"/>
    <cellStyle name="Output 2 3 2 2 7 9" xfId="23949"/>
    <cellStyle name="Output 2 3 2 2 8" xfId="23950"/>
    <cellStyle name="Output 2 3 2 2 8 2" xfId="23951"/>
    <cellStyle name="Output 2 3 2 2 8 2 2" xfId="23952"/>
    <cellStyle name="Output 2 3 2 2 8 2 3" xfId="23953"/>
    <cellStyle name="Output 2 3 2 2 8 3" xfId="23954"/>
    <cellStyle name="Output 2 3 2 2 8 3 2" xfId="23955"/>
    <cellStyle name="Output 2 3 2 2 8 3 3" xfId="23956"/>
    <cellStyle name="Output 2 3 2 2 8 4" xfId="23957"/>
    <cellStyle name="Output 2 3 2 2 8 4 2" xfId="23958"/>
    <cellStyle name="Output 2 3 2 2 8 4 3" xfId="23959"/>
    <cellStyle name="Output 2 3 2 2 8 5" xfId="23960"/>
    <cellStyle name="Output 2 3 2 2 8 5 2" xfId="23961"/>
    <cellStyle name="Output 2 3 2 2 8 5 3" xfId="23962"/>
    <cellStyle name="Output 2 3 2 2 8 6" xfId="23963"/>
    <cellStyle name="Output 2 3 2 2 8 6 2" xfId="23964"/>
    <cellStyle name="Output 2 3 2 2 8 6 3" xfId="23965"/>
    <cellStyle name="Output 2 3 2 2 8 7" xfId="23966"/>
    <cellStyle name="Output 2 3 2 2 8 8" xfId="23967"/>
    <cellStyle name="Output 2 3 2 2 8 9" xfId="23968"/>
    <cellStyle name="Output 2 3 2 2 9" xfId="23969"/>
    <cellStyle name="Output 2 3 2 2 9 2" xfId="23970"/>
    <cellStyle name="Output 2 3 2 2 9 2 2" xfId="23971"/>
    <cellStyle name="Output 2 3 2 2 9 2 3" xfId="23972"/>
    <cellStyle name="Output 2 3 2 2 9 3" xfId="23973"/>
    <cellStyle name="Output 2 3 2 2 9 3 2" xfId="23974"/>
    <cellStyle name="Output 2 3 2 2 9 3 3" xfId="23975"/>
    <cellStyle name="Output 2 3 2 2 9 4" xfId="23976"/>
    <cellStyle name="Output 2 3 2 2 9 4 2" xfId="23977"/>
    <cellStyle name="Output 2 3 2 2 9 4 3" xfId="23978"/>
    <cellStyle name="Output 2 3 2 2 9 5" xfId="23979"/>
    <cellStyle name="Output 2 3 2 2 9 5 2" xfId="23980"/>
    <cellStyle name="Output 2 3 2 2 9 5 3" xfId="23981"/>
    <cellStyle name="Output 2 3 2 2 9 6" xfId="23982"/>
    <cellStyle name="Output 2 3 2 2 9 6 2" xfId="23983"/>
    <cellStyle name="Output 2 3 2 2 9 6 3" xfId="23984"/>
    <cellStyle name="Output 2 3 2 2 9 7" xfId="23985"/>
    <cellStyle name="Output 2 3 2 2 9 8" xfId="23986"/>
    <cellStyle name="Output 2 3 2 20" xfId="23987"/>
    <cellStyle name="Output 2 3 2 21" xfId="23988"/>
    <cellStyle name="Output 2 3 2 3" xfId="23989"/>
    <cellStyle name="Output 2 3 2 3 10" xfId="23990"/>
    <cellStyle name="Output 2 3 2 3 10 2" xfId="23991"/>
    <cellStyle name="Output 2 3 2 3 10 2 2" xfId="23992"/>
    <cellStyle name="Output 2 3 2 3 10 2 3" xfId="23993"/>
    <cellStyle name="Output 2 3 2 3 10 3" xfId="23994"/>
    <cellStyle name="Output 2 3 2 3 10 3 2" xfId="23995"/>
    <cellStyle name="Output 2 3 2 3 10 3 3" xfId="23996"/>
    <cellStyle name="Output 2 3 2 3 10 4" xfId="23997"/>
    <cellStyle name="Output 2 3 2 3 10 4 2" xfId="23998"/>
    <cellStyle name="Output 2 3 2 3 10 4 3" xfId="23999"/>
    <cellStyle name="Output 2 3 2 3 10 5" xfId="24000"/>
    <cellStyle name="Output 2 3 2 3 10 5 2" xfId="24001"/>
    <cellStyle name="Output 2 3 2 3 10 5 3" xfId="24002"/>
    <cellStyle name="Output 2 3 2 3 10 6" xfId="24003"/>
    <cellStyle name="Output 2 3 2 3 10 6 2" xfId="24004"/>
    <cellStyle name="Output 2 3 2 3 10 6 3" xfId="24005"/>
    <cellStyle name="Output 2 3 2 3 10 7" xfId="24006"/>
    <cellStyle name="Output 2 3 2 3 10 8" xfId="24007"/>
    <cellStyle name="Output 2 3 2 3 11" xfId="24008"/>
    <cellStyle name="Output 2 3 2 3 11 2" xfId="24009"/>
    <cellStyle name="Output 2 3 2 3 11 2 2" xfId="24010"/>
    <cellStyle name="Output 2 3 2 3 11 2 3" xfId="24011"/>
    <cellStyle name="Output 2 3 2 3 11 3" xfId="24012"/>
    <cellStyle name="Output 2 3 2 3 11 3 2" xfId="24013"/>
    <cellStyle name="Output 2 3 2 3 11 3 3" xfId="24014"/>
    <cellStyle name="Output 2 3 2 3 11 4" xfId="24015"/>
    <cellStyle name="Output 2 3 2 3 11 4 2" xfId="24016"/>
    <cellStyle name="Output 2 3 2 3 11 4 3" xfId="24017"/>
    <cellStyle name="Output 2 3 2 3 11 5" xfId="24018"/>
    <cellStyle name="Output 2 3 2 3 11 5 2" xfId="24019"/>
    <cellStyle name="Output 2 3 2 3 11 5 3" xfId="24020"/>
    <cellStyle name="Output 2 3 2 3 11 6" xfId="24021"/>
    <cellStyle name="Output 2 3 2 3 11 6 2" xfId="24022"/>
    <cellStyle name="Output 2 3 2 3 11 6 3" xfId="24023"/>
    <cellStyle name="Output 2 3 2 3 11 7" xfId="24024"/>
    <cellStyle name="Output 2 3 2 3 11 8" xfId="24025"/>
    <cellStyle name="Output 2 3 2 3 12" xfId="24026"/>
    <cellStyle name="Output 2 3 2 3 12 2" xfId="24027"/>
    <cellStyle name="Output 2 3 2 3 12 2 2" xfId="24028"/>
    <cellStyle name="Output 2 3 2 3 12 2 3" xfId="24029"/>
    <cellStyle name="Output 2 3 2 3 12 3" xfId="24030"/>
    <cellStyle name="Output 2 3 2 3 12 3 2" xfId="24031"/>
    <cellStyle name="Output 2 3 2 3 12 3 3" xfId="24032"/>
    <cellStyle name="Output 2 3 2 3 12 4" xfId="24033"/>
    <cellStyle name="Output 2 3 2 3 12 4 2" xfId="24034"/>
    <cellStyle name="Output 2 3 2 3 12 4 3" xfId="24035"/>
    <cellStyle name="Output 2 3 2 3 12 5" xfId="24036"/>
    <cellStyle name="Output 2 3 2 3 12 5 2" xfId="24037"/>
    <cellStyle name="Output 2 3 2 3 12 5 3" xfId="24038"/>
    <cellStyle name="Output 2 3 2 3 12 6" xfId="24039"/>
    <cellStyle name="Output 2 3 2 3 12 6 2" xfId="24040"/>
    <cellStyle name="Output 2 3 2 3 12 6 3" xfId="24041"/>
    <cellStyle name="Output 2 3 2 3 12 7" xfId="24042"/>
    <cellStyle name="Output 2 3 2 3 12 8" xfId="24043"/>
    <cellStyle name="Output 2 3 2 3 13" xfId="24044"/>
    <cellStyle name="Output 2 3 2 3 13 2" xfId="24045"/>
    <cellStyle name="Output 2 3 2 3 13 2 2" xfId="24046"/>
    <cellStyle name="Output 2 3 2 3 13 2 3" xfId="24047"/>
    <cellStyle name="Output 2 3 2 3 13 3" xfId="24048"/>
    <cellStyle name="Output 2 3 2 3 13 3 2" xfId="24049"/>
    <cellStyle name="Output 2 3 2 3 13 3 3" xfId="24050"/>
    <cellStyle name="Output 2 3 2 3 13 4" xfId="24051"/>
    <cellStyle name="Output 2 3 2 3 13 4 2" xfId="24052"/>
    <cellStyle name="Output 2 3 2 3 13 4 3" xfId="24053"/>
    <cellStyle name="Output 2 3 2 3 13 5" xfId="24054"/>
    <cellStyle name="Output 2 3 2 3 13 5 2" xfId="24055"/>
    <cellStyle name="Output 2 3 2 3 13 5 3" xfId="24056"/>
    <cellStyle name="Output 2 3 2 3 13 6" xfId="24057"/>
    <cellStyle name="Output 2 3 2 3 13 6 2" xfId="24058"/>
    <cellStyle name="Output 2 3 2 3 13 6 3" xfId="24059"/>
    <cellStyle name="Output 2 3 2 3 13 7" xfId="24060"/>
    <cellStyle name="Output 2 3 2 3 13 8" xfId="24061"/>
    <cellStyle name="Output 2 3 2 3 14" xfId="24062"/>
    <cellStyle name="Output 2 3 2 3 14 2" xfId="24063"/>
    <cellStyle name="Output 2 3 2 3 14 2 2" xfId="24064"/>
    <cellStyle name="Output 2 3 2 3 14 2 3" xfId="24065"/>
    <cellStyle name="Output 2 3 2 3 14 3" xfId="24066"/>
    <cellStyle name="Output 2 3 2 3 14 3 2" xfId="24067"/>
    <cellStyle name="Output 2 3 2 3 14 3 3" xfId="24068"/>
    <cellStyle name="Output 2 3 2 3 14 4" xfId="24069"/>
    <cellStyle name="Output 2 3 2 3 14 4 2" xfId="24070"/>
    <cellStyle name="Output 2 3 2 3 14 4 3" xfId="24071"/>
    <cellStyle name="Output 2 3 2 3 14 5" xfId="24072"/>
    <cellStyle name="Output 2 3 2 3 14 5 2" xfId="24073"/>
    <cellStyle name="Output 2 3 2 3 14 5 3" xfId="24074"/>
    <cellStyle name="Output 2 3 2 3 14 6" xfId="24075"/>
    <cellStyle name="Output 2 3 2 3 14 6 2" xfId="24076"/>
    <cellStyle name="Output 2 3 2 3 14 6 3" xfId="24077"/>
    <cellStyle name="Output 2 3 2 3 14 7" xfId="24078"/>
    <cellStyle name="Output 2 3 2 3 14 8" xfId="24079"/>
    <cellStyle name="Output 2 3 2 3 15" xfId="24080"/>
    <cellStyle name="Output 2 3 2 3 15 2" xfId="24081"/>
    <cellStyle name="Output 2 3 2 3 15 3" xfId="24082"/>
    <cellStyle name="Output 2 3 2 3 16" xfId="24083"/>
    <cellStyle name="Output 2 3 2 3 16 2" xfId="24084"/>
    <cellStyle name="Output 2 3 2 3 16 3" xfId="24085"/>
    <cellStyle name="Output 2 3 2 3 17" xfId="24086"/>
    <cellStyle name="Output 2 3 2 3 18" xfId="24087"/>
    <cellStyle name="Output 2 3 2 3 2" xfId="24088"/>
    <cellStyle name="Output 2 3 2 3 2 2" xfId="24089"/>
    <cellStyle name="Output 2 3 2 3 2 2 2" xfId="24090"/>
    <cellStyle name="Output 2 3 2 3 2 2 3" xfId="24091"/>
    <cellStyle name="Output 2 3 2 3 2 3" xfId="24092"/>
    <cellStyle name="Output 2 3 2 3 2 3 2" xfId="24093"/>
    <cellStyle name="Output 2 3 2 3 2 3 3" xfId="24094"/>
    <cellStyle name="Output 2 3 2 3 2 4" xfId="24095"/>
    <cellStyle name="Output 2 3 2 3 2 4 2" xfId="24096"/>
    <cellStyle name="Output 2 3 2 3 2 4 3" xfId="24097"/>
    <cellStyle name="Output 2 3 2 3 2 5" xfId="24098"/>
    <cellStyle name="Output 2 3 2 3 2 5 2" xfId="24099"/>
    <cellStyle name="Output 2 3 2 3 2 5 3" xfId="24100"/>
    <cellStyle name="Output 2 3 2 3 2 6" xfId="24101"/>
    <cellStyle name="Output 2 3 2 3 2 6 2" xfId="24102"/>
    <cellStyle name="Output 2 3 2 3 2 6 3" xfId="24103"/>
    <cellStyle name="Output 2 3 2 3 2 7" xfId="24104"/>
    <cellStyle name="Output 2 3 2 3 2 8" xfId="24105"/>
    <cellStyle name="Output 2 3 2 3 2 9" xfId="24106"/>
    <cellStyle name="Output 2 3 2 3 3" xfId="24107"/>
    <cellStyle name="Output 2 3 2 3 3 2" xfId="24108"/>
    <cellStyle name="Output 2 3 2 3 3 2 2" xfId="24109"/>
    <cellStyle name="Output 2 3 2 3 3 2 3" xfId="24110"/>
    <cellStyle name="Output 2 3 2 3 3 3" xfId="24111"/>
    <cellStyle name="Output 2 3 2 3 3 3 2" xfId="24112"/>
    <cellStyle name="Output 2 3 2 3 3 3 3" xfId="24113"/>
    <cellStyle name="Output 2 3 2 3 3 4" xfId="24114"/>
    <cellStyle name="Output 2 3 2 3 3 4 2" xfId="24115"/>
    <cellStyle name="Output 2 3 2 3 3 4 3" xfId="24116"/>
    <cellStyle name="Output 2 3 2 3 3 5" xfId="24117"/>
    <cellStyle name="Output 2 3 2 3 3 5 2" xfId="24118"/>
    <cellStyle name="Output 2 3 2 3 3 5 3" xfId="24119"/>
    <cellStyle name="Output 2 3 2 3 3 6" xfId="24120"/>
    <cellStyle name="Output 2 3 2 3 3 6 2" xfId="24121"/>
    <cellStyle name="Output 2 3 2 3 3 6 3" xfId="24122"/>
    <cellStyle name="Output 2 3 2 3 3 7" xfId="24123"/>
    <cellStyle name="Output 2 3 2 3 3 8" xfId="24124"/>
    <cellStyle name="Output 2 3 2 3 3 9" xfId="24125"/>
    <cellStyle name="Output 2 3 2 3 4" xfId="24126"/>
    <cellStyle name="Output 2 3 2 3 4 2" xfId="24127"/>
    <cellStyle name="Output 2 3 2 3 4 2 2" xfId="24128"/>
    <cellStyle name="Output 2 3 2 3 4 2 3" xfId="24129"/>
    <cellStyle name="Output 2 3 2 3 4 3" xfId="24130"/>
    <cellStyle name="Output 2 3 2 3 4 3 2" xfId="24131"/>
    <cellStyle name="Output 2 3 2 3 4 3 3" xfId="24132"/>
    <cellStyle name="Output 2 3 2 3 4 4" xfId="24133"/>
    <cellStyle name="Output 2 3 2 3 4 4 2" xfId="24134"/>
    <cellStyle name="Output 2 3 2 3 4 4 3" xfId="24135"/>
    <cellStyle name="Output 2 3 2 3 4 5" xfId="24136"/>
    <cellStyle name="Output 2 3 2 3 4 5 2" xfId="24137"/>
    <cellStyle name="Output 2 3 2 3 4 5 3" xfId="24138"/>
    <cellStyle name="Output 2 3 2 3 4 6" xfId="24139"/>
    <cellStyle name="Output 2 3 2 3 4 6 2" xfId="24140"/>
    <cellStyle name="Output 2 3 2 3 4 6 3" xfId="24141"/>
    <cellStyle name="Output 2 3 2 3 4 7" xfId="24142"/>
    <cellStyle name="Output 2 3 2 3 4 8" xfId="24143"/>
    <cellStyle name="Output 2 3 2 3 4 9" xfId="24144"/>
    <cellStyle name="Output 2 3 2 3 5" xfId="24145"/>
    <cellStyle name="Output 2 3 2 3 5 2" xfId="24146"/>
    <cellStyle name="Output 2 3 2 3 5 2 2" xfId="24147"/>
    <cellStyle name="Output 2 3 2 3 5 2 3" xfId="24148"/>
    <cellStyle name="Output 2 3 2 3 5 3" xfId="24149"/>
    <cellStyle name="Output 2 3 2 3 5 3 2" xfId="24150"/>
    <cellStyle name="Output 2 3 2 3 5 3 3" xfId="24151"/>
    <cellStyle name="Output 2 3 2 3 5 4" xfId="24152"/>
    <cellStyle name="Output 2 3 2 3 5 4 2" xfId="24153"/>
    <cellStyle name="Output 2 3 2 3 5 4 3" xfId="24154"/>
    <cellStyle name="Output 2 3 2 3 5 5" xfId="24155"/>
    <cellStyle name="Output 2 3 2 3 5 5 2" xfId="24156"/>
    <cellStyle name="Output 2 3 2 3 5 5 3" xfId="24157"/>
    <cellStyle name="Output 2 3 2 3 5 6" xfId="24158"/>
    <cellStyle name="Output 2 3 2 3 5 6 2" xfId="24159"/>
    <cellStyle name="Output 2 3 2 3 5 6 3" xfId="24160"/>
    <cellStyle name="Output 2 3 2 3 5 7" xfId="24161"/>
    <cellStyle name="Output 2 3 2 3 5 8" xfId="24162"/>
    <cellStyle name="Output 2 3 2 3 5 9" xfId="24163"/>
    <cellStyle name="Output 2 3 2 3 6" xfId="24164"/>
    <cellStyle name="Output 2 3 2 3 6 2" xfId="24165"/>
    <cellStyle name="Output 2 3 2 3 6 2 2" xfId="24166"/>
    <cellStyle name="Output 2 3 2 3 6 2 3" xfId="24167"/>
    <cellStyle name="Output 2 3 2 3 6 3" xfId="24168"/>
    <cellStyle name="Output 2 3 2 3 6 3 2" xfId="24169"/>
    <cellStyle name="Output 2 3 2 3 6 3 3" xfId="24170"/>
    <cellStyle name="Output 2 3 2 3 6 4" xfId="24171"/>
    <cellStyle name="Output 2 3 2 3 6 4 2" xfId="24172"/>
    <cellStyle name="Output 2 3 2 3 6 4 3" xfId="24173"/>
    <cellStyle name="Output 2 3 2 3 6 5" xfId="24174"/>
    <cellStyle name="Output 2 3 2 3 6 5 2" xfId="24175"/>
    <cellStyle name="Output 2 3 2 3 6 5 3" xfId="24176"/>
    <cellStyle name="Output 2 3 2 3 6 6" xfId="24177"/>
    <cellStyle name="Output 2 3 2 3 6 6 2" xfId="24178"/>
    <cellStyle name="Output 2 3 2 3 6 6 3" xfId="24179"/>
    <cellStyle name="Output 2 3 2 3 6 7" xfId="24180"/>
    <cellStyle name="Output 2 3 2 3 6 8" xfId="24181"/>
    <cellStyle name="Output 2 3 2 3 6 9" xfId="24182"/>
    <cellStyle name="Output 2 3 2 3 7" xfId="24183"/>
    <cellStyle name="Output 2 3 2 3 7 2" xfId="24184"/>
    <cellStyle name="Output 2 3 2 3 7 2 2" xfId="24185"/>
    <cellStyle name="Output 2 3 2 3 7 2 3" xfId="24186"/>
    <cellStyle name="Output 2 3 2 3 7 3" xfId="24187"/>
    <cellStyle name="Output 2 3 2 3 7 3 2" xfId="24188"/>
    <cellStyle name="Output 2 3 2 3 7 3 3" xfId="24189"/>
    <cellStyle name="Output 2 3 2 3 7 4" xfId="24190"/>
    <cellStyle name="Output 2 3 2 3 7 4 2" xfId="24191"/>
    <cellStyle name="Output 2 3 2 3 7 4 3" xfId="24192"/>
    <cellStyle name="Output 2 3 2 3 7 5" xfId="24193"/>
    <cellStyle name="Output 2 3 2 3 7 5 2" xfId="24194"/>
    <cellStyle name="Output 2 3 2 3 7 5 3" xfId="24195"/>
    <cellStyle name="Output 2 3 2 3 7 6" xfId="24196"/>
    <cellStyle name="Output 2 3 2 3 7 6 2" xfId="24197"/>
    <cellStyle name="Output 2 3 2 3 7 6 3" xfId="24198"/>
    <cellStyle name="Output 2 3 2 3 7 7" xfId="24199"/>
    <cellStyle name="Output 2 3 2 3 7 8" xfId="24200"/>
    <cellStyle name="Output 2 3 2 3 7 9" xfId="24201"/>
    <cellStyle name="Output 2 3 2 3 8" xfId="24202"/>
    <cellStyle name="Output 2 3 2 3 8 2" xfId="24203"/>
    <cellStyle name="Output 2 3 2 3 8 2 2" xfId="24204"/>
    <cellStyle name="Output 2 3 2 3 8 2 3" xfId="24205"/>
    <cellStyle name="Output 2 3 2 3 8 3" xfId="24206"/>
    <cellStyle name="Output 2 3 2 3 8 3 2" xfId="24207"/>
    <cellStyle name="Output 2 3 2 3 8 3 3" xfId="24208"/>
    <cellStyle name="Output 2 3 2 3 8 4" xfId="24209"/>
    <cellStyle name="Output 2 3 2 3 8 4 2" xfId="24210"/>
    <cellStyle name="Output 2 3 2 3 8 4 3" xfId="24211"/>
    <cellStyle name="Output 2 3 2 3 8 5" xfId="24212"/>
    <cellStyle name="Output 2 3 2 3 8 5 2" xfId="24213"/>
    <cellStyle name="Output 2 3 2 3 8 5 3" xfId="24214"/>
    <cellStyle name="Output 2 3 2 3 8 6" xfId="24215"/>
    <cellStyle name="Output 2 3 2 3 8 6 2" xfId="24216"/>
    <cellStyle name="Output 2 3 2 3 8 6 3" xfId="24217"/>
    <cellStyle name="Output 2 3 2 3 8 7" xfId="24218"/>
    <cellStyle name="Output 2 3 2 3 8 8" xfId="24219"/>
    <cellStyle name="Output 2 3 2 3 8 9" xfId="24220"/>
    <cellStyle name="Output 2 3 2 3 9" xfId="24221"/>
    <cellStyle name="Output 2 3 2 3 9 2" xfId="24222"/>
    <cellStyle name="Output 2 3 2 3 9 2 2" xfId="24223"/>
    <cellStyle name="Output 2 3 2 3 9 2 3" xfId="24224"/>
    <cellStyle name="Output 2 3 2 3 9 3" xfId="24225"/>
    <cellStyle name="Output 2 3 2 3 9 3 2" xfId="24226"/>
    <cellStyle name="Output 2 3 2 3 9 3 3" xfId="24227"/>
    <cellStyle name="Output 2 3 2 3 9 4" xfId="24228"/>
    <cellStyle name="Output 2 3 2 3 9 4 2" xfId="24229"/>
    <cellStyle name="Output 2 3 2 3 9 4 3" xfId="24230"/>
    <cellStyle name="Output 2 3 2 3 9 5" xfId="24231"/>
    <cellStyle name="Output 2 3 2 3 9 5 2" xfId="24232"/>
    <cellStyle name="Output 2 3 2 3 9 5 3" xfId="24233"/>
    <cellStyle name="Output 2 3 2 3 9 6" xfId="24234"/>
    <cellStyle name="Output 2 3 2 3 9 6 2" xfId="24235"/>
    <cellStyle name="Output 2 3 2 3 9 6 3" xfId="24236"/>
    <cellStyle name="Output 2 3 2 3 9 7" xfId="24237"/>
    <cellStyle name="Output 2 3 2 3 9 8" xfId="24238"/>
    <cellStyle name="Output 2 3 2 4" xfId="24239"/>
    <cellStyle name="Output 2 3 2 4 10" xfId="24240"/>
    <cellStyle name="Output 2 3 2 4 11" xfId="24241"/>
    <cellStyle name="Output 2 3 2 4 2" xfId="24242"/>
    <cellStyle name="Output 2 3 2 4 2 2" xfId="24243"/>
    <cellStyle name="Output 2 3 2 4 2 3" xfId="24244"/>
    <cellStyle name="Output 2 3 2 4 2 4" xfId="24245"/>
    <cellStyle name="Output 2 3 2 4 3" xfId="24246"/>
    <cellStyle name="Output 2 3 2 4 3 2" xfId="24247"/>
    <cellStyle name="Output 2 3 2 4 3 3" xfId="24248"/>
    <cellStyle name="Output 2 3 2 4 3 4" xfId="24249"/>
    <cellStyle name="Output 2 3 2 4 4" xfId="24250"/>
    <cellStyle name="Output 2 3 2 4 4 2" xfId="24251"/>
    <cellStyle name="Output 2 3 2 4 4 3" xfId="24252"/>
    <cellStyle name="Output 2 3 2 4 4 4" xfId="24253"/>
    <cellStyle name="Output 2 3 2 4 5" xfId="24254"/>
    <cellStyle name="Output 2 3 2 4 5 2" xfId="24255"/>
    <cellStyle name="Output 2 3 2 4 5 3" xfId="24256"/>
    <cellStyle name="Output 2 3 2 4 5 4" xfId="24257"/>
    <cellStyle name="Output 2 3 2 4 6" xfId="24258"/>
    <cellStyle name="Output 2 3 2 4 6 2" xfId="24259"/>
    <cellStyle name="Output 2 3 2 4 6 3" xfId="24260"/>
    <cellStyle name="Output 2 3 2 4 6 4" xfId="24261"/>
    <cellStyle name="Output 2 3 2 4 7" xfId="24262"/>
    <cellStyle name="Output 2 3 2 4 8" xfId="24263"/>
    <cellStyle name="Output 2 3 2 4 9" xfId="24264"/>
    <cellStyle name="Output 2 3 2 5" xfId="24265"/>
    <cellStyle name="Output 2 3 2 5 10" xfId="24266"/>
    <cellStyle name="Output 2 3 2 5 11" xfId="24267"/>
    <cellStyle name="Output 2 3 2 5 2" xfId="24268"/>
    <cellStyle name="Output 2 3 2 5 2 2" xfId="24269"/>
    <cellStyle name="Output 2 3 2 5 2 3" xfId="24270"/>
    <cellStyle name="Output 2 3 2 5 2 4" xfId="24271"/>
    <cellStyle name="Output 2 3 2 5 3" xfId="24272"/>
    <cellStyle name="Output 2 3 2 5 3 2" xfId="24273"/>
    <cellStyle name="Output 2 3 2 5 3 3" xfId="24274"/>
    <cellStyle name="Output 2 3 2 5 3 4" xfId="24275"/>
    <cellStyle name="Output 2 3 2 5 4" xfId="24276"/>
    <cellStyle name="Output 2 3 2 5 4 2" xfId="24277"/>
    <cellStyle name="Output 2 3 2 5 4 3" xfId="24278"/>
    <cellStyle name="Output 2 3 2 5 4 4" xfId="24279"/>
    <cellStyle name="Output 2 3 2 5 5" xfId="24280"/>
    <cellStyle name="Output 2 3 2 5 5 2" xfId="24281"/>
    <cellStyle name="Output 2 3 2 5 5 3" xfId="24282"/>
    <cellStyle name="Output 2 3 2 5 5 4" xfId="24283"/>
    <cellStyle name="Output 2 3 2 5 6" xfId="24284"/>
    <cellStyle name="Output 2 3 2 5 6 2" xfId="24285"/>
    <cellStyle name="Output 2 3 2 5 6 3" xfId="24286"/>
    <cellStyle name="Output 2 3 2 5 6 4" xfId="24287"/>
    <cellStyle name="Output 2 3 2 5 7" xfId="24288"/>
    <cellStyle name="Output 2 3 2 5 8" xfId="24289"/>
    <cellStyle name="Output 2 3 2 5 9" xfId="24290"/>
    <cellStyle name="Output 2 3 2 6" xfId="24291"/>
    <cellStyle name="Output 2 3 2 6 2" xfId="24292"/>
    <cellStyle name="Output 2 3 2 6 2 2" xfId="24293"/>
    <cellStyle name="Output 2 3 2 6 2 3" xfId="24294"/>
    <cellStyle name="Output 2 3 2 6 3" xfId="24295"/>
    <cellStyle name="Output 2 3 2 6 3 2" xfId="24296"/>
    <cellStyle name="Output 2 3 2 6 3 3" xfId="24297"/>
    <cellStyle name="Output 2 3 2 6 4" xfId="24298"/>
    <cellStyle name="Output 2 3 2 6 4 2" xfId="24299"/>
    <cellStyle name="Output 2 3 2 6 4 3" xfId="24300"/>
    <cellStyle name="Output 2 3 2 6 5" xfId="24301"/>
    <cellStyle name="Output 2 3 2 6 5 2" xfId="24302"/>
    <cellStyle name="Output 2 3 2 6 5 3" xfId="24303"/>
    <cellStyle name="Output 2 3 2 6 6" xfId="24304"/>
    <cellStyle name="Output 2 3 2 6 6 2" xfId="24305"/>
    <cellStyle name="Output 2 3 2 6 6 3" xfId="24306"/>
    <cellStyle name="Output 2 3 2 6 7" xfId="24307"/>
    <cellStyle name="Output 2 3 2 6 8" xfId="24308"/>
    <cellStyle name="Output 2 3 2 6 9" xfId="24309"/>
    <cellStyle name="Output 2 3 2 7" xfId="24310"/>
    <cellStyle name="Output 2 3 2 7 2" xfId="24311"/>
    <cellStyle name="Output 2 3 2 7 2 2" xfId="24312"/>
    <cellStyle name="Output 2 3 2 7 2 3" xfId="24313"/>
    <cellStyle name="Output 2 3 2 7 3" xfId="24314"/>
    <cellStyle name="Output 2 3 2 7 3 2" xfId="24315"/>
    <cellStyle name="Output 2 3 2 7 3 3" xfId="24316"/>
    <cellStyle name="Output 2 3 2 7 4" xfId="24317"/>
    <cellStyle name="Output 2 3 2 7 4 2" xfId="24318"/>
    <cellStyle name="Output 2 3 2 7 4 3" xfId="24319"/>
    <cellStyle name="Output 2 3 2 7 5" xfId="24320"/>
    <cellStyle name="Output 2 3 2 7 5 2" xfId="24321"/>
    <cellStyle name="Output 2 3 2 7 5 3" xfId="24322"/>
    <cellStyle name="Output 2 3 2 7 6" xfId="24323"/>
    <cellStyle name="Output 2 3 2 7 6 2" xfId="24324"/>
    <cellStyle name="Output 2 3 2 7 6 3" xfId="24325"/>
    <cellStyle name="Output 2 3 2 7 7" xfId="24326"/>
    <cellStyle name="Output 2 3 2 7 8" xfId="24327"/>
    <cellStyle name="Output 2 3 2 7 9" xfId="24328"/>
    <cellStyle name="Output 2 3 2 8" xfId="24329"/>
    <cellStyle name="Output 2 3 2 8 2" xfId="24330"/>
    <cellStyle name="Output 2 3 2 8 2 2" xfId="24331"/>
    <cellStyle name="Output 2 3 2 8 2 3" xfId="24332"/>
    <cellStyle name="Output 2 3 2 8 3" xfId="24333"/>
    <cellStyle name="Output 2 3 2 8 3 2" xfId="24334"/>
    <cellStyle name="Output 2 3 2 8 3 3" xfId="24335"/>
    <cellStyle name="Output 2 3 2 8 4" xfId="24336"/>
    <cellStyle name="Output 2 3 2 8 4 2" xfId="24337"/>
    <cellStyle name="Output 2 3 2 8 4 3" xfId="24338"/>
    <cellStyle name="Output 2 3 2 8 5" xfId="24339"/>
    <cellStyle name="Output 2 3 2 8 5 2" xfId="24340"/>
    <cellStyle name="Output 2 3 2 8 5 3" xfId="24341"/>
    <cellStyle name="Output 2 3 2 8 6" xfId="24342"/>
    <cellStyle name="Output 2 3 2 8 6 2" xfId="24343"/>
    <cellStyle name="Output 2 3 2 8 6 3" xfId="24344"/>
    <cellStyle name="Output 2 3 2 8 7" xfId="24345"/>
    <cellStyle name="Output 2 3 2 8 8" xfId="24346"/>
    <cellStyle name="Output 2 3 2 8 9" xfId="24347"/>
    <cellStyle name="Output 2 3 2 9" xfId="24348"/>
    <cellStyle name="Output 2 3 2 9 2" xfId="24349"/>
    <cellStyle name="Output 2 3 2 9 2 2" xfId="24350"/>
    <cellStyle name="Output 2 3 2 9 2 3" xfId="24351"/>
    <cellStyle name="Output 2 3 2 9 3" xfId="24352"/>
    <cellStyle name="Output 2 3 2 9 3 2" xfId="24353"/>
    <cellStyle name="Output 2 3 2 9 3 3" xfId="24354"/>
    <cellStyle name="Output 2 3 2 9 4" xfId="24355"/>
    <cellStyle name="Output 2 3 2 9 4 2" xfId="24356"/>
    <cellStyle name="Output 2 3 2 9 4 3" xfId="24357"/>
    <cellStyle name="Output 2 3 2 9 5" xfId="24358"/>
    <cellStyle name="Output 2 3 2 9 5 2" xfId="24359"/>
    <cellStyle name="Output 2 3 2 9 5 3" xfId="24360"/>
    <cellStyle name="Output 2 3 2 9 6" xfId="24361"/>
    <cellStyle name="Output 2 3 2 9 6 2" xfId="24362"/>
    <cellStyle name="Output 2 3 2 9 6 3" xfId="24363"/>
    <cellStyle name="Output 2 3 2 9 7" xfId="24364"/>
    <cellStyle name="Output 2 3 2 9 8" xfId="24365"/>
    <cellStyle name="Output 2 3 2 9 9" xfId="24366"/>
    <cellStyle name="Output 2 3 20" xfId="24367"/>
    <cellStyle name="Output 2 3 21" xfId="24368"/>
    <cellStyle name="Output 2 3 22" xfId="24369"/>
    <cellStyle name="Output 2 3 3" xfId="24370"/>
    <cellStyle name="Output 2 3 3 10" xfId="24371"/>
    <cellStyle name="Output 2 3 3 10 2" xfId="24372"/>
    <cellStyle name="Output 2 3 3 10 2 2" xfId="24373"/>
    <cellStyle name="Output 2 3 3 10 2 3" xfId="24374"/>
    <cellStyle name="Output 2 3 3 10 3" xfId="24375"/>
    <cellStyle name="Output 2 3 3 10 3 2" xfId="24376"/>
    <cellStyle name="Output 2 3 3 10 3 3" xfId="24377"/>
    <cellStyle name="Output 2 3 3 10 4" xfId="24378"/>
    <cellStyle name="Output 2 3 3 10 4 2" xfId="24379"/>
    <cellStyle name="Output 2 3 3 10 4 3" xfId="24380"/>
    <cellStyle name="Output 2 3 3 10 5" xfId="24381"/>
    <cellStyle name="Output 2 3 3 10 5 2" xfId="24382"/>
    <cellStyle name="Output 2 3 3 10 5 3" xfId="24383"/>
    <cellStyle name="Output 2 3 3 10 6" xfId="24384"/>
    <cellStyle name="Output 2 3 3 10 6 2" xfId="24385"/>
    <cellStyle name="Output 2 3 3 10 6 3" xfId="24386"/>
    <cellStyle name="Output 2 3 3 10 7" xfId="24387"/>
    <cellStyle name="Output 2 3 3 10 8" xfId="24388"/>
    <cellStyle name="Output 2 3 3 10 9" xfId="24389"/>
    <cellStyle name="Output 2 3 3 11" xfId="24390"/>
    <cellStyle name="Output 2 3 3 11 2" xfId="24391"/>
    <cellStyle name="Output 2 3 3 11 2 2" xfId="24392"/>
    <cellStyle name="Output 2 3 3 11 2 3" xfId="24393"/>
    <cellStyle name="Output 2 3 3 11 3" xfId="24394"/>
    <cellStyle name="Output 2 3 3 11 3 2" xfId="24395"/>
    <cellStyle name="Output 2 3 3 11 3 3" xfId="24396"/>
    <cellStyle name="Output 2 3 3 11 4" xfId="24397"/>
    <cellStyle name="Output 2 3 3 11 4 2" xfId="24398"/>
    <cellStyle name="Output 2 3 3 11 4 3" xfId="24399"/>
    <cellStyle name="Output 2 3 3 11 5" xfId="24400"/>
    <cellStyle name="Output 2 3 3 11 5 2" xfId="24401"/>
    <cellStyle name="Output 2 3 3 11 5 3" xfId="24402"/>
    <cellStyle name="Output 2 3 3 11 6" xfId="24403"/>
    <cellStyle name="Output 2 3 3 11 6 2" xfId="24404"/>
    <cellStyle name="Output 2 3 3 11 6 3" xfId="24405"/>
    <cellStyle name="Output 2 3 3 11 7" xfId="24406"/>
    <cellStyle name="Output 2 3 3 11 8" xfId="24407"/>
    <cellStyle name="Output 2 3 3 11 9" xfId="24408"/>
    <cellStyle name="Output 2 3 3 12" xfId="24409"/>
    <cellStyle name="Output 2 3 3 12 2" xfId="24410"/>
    <cellStyle name="Output 2 3 3 12 2 2" xfId="24411"/>
    <cellStyle name="Output 2 3 3 12 2 3" xfId="24412"/>
    <cellStyle name="Output 2 3 3 12 3" xfId="24413"/>
    <cellStyle name="Output 2 3 3 12 3 2" xfId="24414"/>
    <cellStyle name="Output 2 3 3 12 3 3" xfId="24415"/>
    <cellStyle name="Output 2 3 3 12 4" xfId="24416"/>
    <cellStyle name="Output 2 3 3 12 4 2" xfId="24417"/>
    <cellStyle name="Output 2 3 3 12 4 3" xfId="24418"/>
    <cellStyle name="Output 2 3 3 12 5" xfId="24419"/>
    <cellStyle name="Output 2 3 3 12 5 2" xfId="24420"/>
    <cellStyle name="Output 2 3 3 12 5 3" xfId="24421"/>
    <cellStyle name="Output 2 3 3 12 6" xfId="24422"/>
    <cellStyle name="Output 2 3 3 12 6 2" xfId="24423"/>
    <cellStyle name="Output 2 3 3 12 6 3" xfId="24424"/>
    <cellStyle name="Output 2 3 3 12 7" xfId="24425"/>
    <cellStyle name="Output 2 3 3 12 8" xfId="24426"/>
    <cellStyle name="Output 2 3 3 12 9" xfId="24427"/>
    <cellStyle name="Output 2 3 3 13" xfId="24428"/>
    <cellStyle name="Output 2 3 3 13 2" xfId="24429"/>
    <cellStyle name="Output 2 3 3 13 2 2" xfId="24430"/>
    <cellStyle name="Output 2 3 3 13 2 3" xfId="24431"/>
    <cellStyle name="Output 2 3 3 13 3" xfId="24432"/>
    <cellStyle name="Output 2 3 3 13 3 2" xfId="24433"/>
    <cellStyle name="Output 2 3 3 13 3 3" xfId="24434"/>
    <cellStyle name="Output 2 3 3 13 4" xfId="24435"/>
    <cellStyle name="Output 2 3 3 13 4 2" xfId="24436"/>
    <cellStyle name="Output 2 3 3 13 4 3" xfId="24437"/>
    <cellStyle name="Output 2 3 3 13 5" xfId="24438"/>
    <cellStyle name="Output 2 3 3 13 5 2" xfId="24439"/>
    <cellStyle name="Output 2 3 3 13 5 3" xfId="24440"/>
    <cellStyle name="Output 2 3 3 13 6" xfId="24441"/>
    <cellStyle name="Output 2 3 3 13 6 2" xfId="24442"/>
    <cellStyle name="Output 2 3 3 13 6 3" xfId="24443"/>
    <cellStyle name="Output 2 3 3 13 7" xfId="24444"/>
    <cellStyle name="Output 2 3 3 13 8" xfId="24445"/>
    <cellStyle name="Output 2 3 3 13 9" xfId="24446"/>
    <cellStyle name="Output 2 3 3 14" xfId="24447"/>
    <cellStyle name="Output 2 3 3 14 2" xfId="24448"/>
    <cellStyle name="Output 2 3 3 14 3" xfId="24449"/>
    <cellStyle name="Output 2 3 3 14 4" xfId="24450"/>
    <cellStyle name="Output 2 3 3 15" xfId="24451"/>
    <cellStyle name="Output 2 3 3 16" xfId="24452"/>
    <cellStyle name="Output 2 3 3 17" xfId="24453"/>
    <cellStyle name="Output 2 3 3 18" xfId="24454"/>
    <cellStyle name="Output 2 3 3 19" xfId="24455"/>
    <cellStyle name="Output 2 3 3 2" xfId="24456"/>
    <cellStyle name="Output 2 3 3 2 10" xfId="24457"/>
    <cellStyle name="Output 2 3 3 2 10 2" xfId="24458"/>
    <cellStyle name="Output 2 3 3 2 10 2 2" xfId="24459"/>
    <cellStyle name="Output 2 3 3 2 10 2 3" xfId="24460"/>
    <cellStyle name="Output 2 3 3 2 10 3" xfId="24461"/>
    <cellStyle name="Output 2 3 3 2 10 3 2" xfId="24462"/>
    <cellStyle name="Output 2 3 3 2 10 3 3" xfId="24463"/>
    <cellStyle name="Output 2 3 3 2 10 4" xfId="24464"/>
    <cellStyle name="Output 2 3 3 2 10 4 2" xfId="24465"/>
    <cellStyle name="Output 2 3 3 2 10 4 3" xfId="24466"/>
    <cellStyle name="Output 2 3 3 2 10 5" xfId="24467"/>
    <cellStyle name="Output 2 3 3 2 10 5 2" xfId="24468"/>
    <cellStyle name="Output 2 3 3 2 10 5 3" xfId="24469"/>
    <cellStyle name="Output 2 3 3 2 10 6" xfId="24470"/>
    <cellStyle name="Output 2 3 3 2 10 6 2" xfId="24471"/>
    <cellStyle name="Output 2 3 3 2 10 6 3" xfId="24472"/>
    <cellStyle name="Output 2 3 3 2 10 7" xfId="24473"/>
    <cellStyle name="Output 2 3 3 2 10 8" xfId="24474"/>
    <cellStyle name="Output 2 3 3 2 11" xfId="24475"/>
    <cellStyle name="Output 2 3 3 2 11 2" xfId="24476"/>
    <cellStyle name="Output 2 3 3 2 11 2 2" xfId="24477"/>
    <cellStyle name="Output 2 3 3 2 11 2 3" xfId="24478"/>
    <cellStyle name="Output 2 3 3 2 11 3" xfId="24479"/>
    <cellStyle name="Output 2 3 3 2 11 3 2" xfId="24480"/>
    <cellStyle name="Output 2 3 3 2 11 3 3" xfId="24481"/>
    <cellStyle name="Output 2 3 3 2 11 4" xfId="24482"/>
    <cellStyle name="Output 2 3 3 2 11 4 2" xfId="24483"/>
    <cellStyle name="Output 2 3 3 2 11 4 3" xfId="24484"/>
    <cellStyle name="Output 2 3 3 2 11 5" xfId="24485"/>
    <cellStyle name="Output 2 3 3 2 11 5 2" xfId="24486"/>
    <cellStyle name="Output 2 3 3 2 11 5 3" xfId="24487"/>
    <cellStyle name="Output 2 3 3 2 11 6" xfId="24488"/>
    <cellStyle name="Output 2 3 3 2 11 6 2" xfId="24489"/>
    <cellStyle name="Output 2 3 3 2 11 6 3" xfId="24490"/>
    <cellStyle name="Output 2 3 3 2 11 7" xfId="24491"/>
    <cellStyle name="Output 2 3 3 2 11 8" xfId="24492"/>
    <cellStyle name="Output 2 3 3 2 12" xfId="24493"/>
    <cellStyle name="Output 2 3 3 2 12 2" xfId="24494"/>
    <cellStyle name="Output 2 3 3 2 12 2 2" xfId="24495"/>
    <cellStyle name="Output 2 3 3 2 12 2 3" xfId="24496"/>
    <cellStyle name="Output 2 3 3 2 12 3" xfId="24497"/>
    <cellStyle name="Output 2 3 3 2 12 3 2" xfId="24498"/>
    <cellStyle name="Output 2 3 3 2 12 3 3" xfId="24499"/>
    <cellStyle name="Output 2 3 3 2 12 4" xfId="24500"/>
    <cellStyle name="Output 2 3 3 2 12 4 2" xfId="24501"/>
    <cellStyle name="Output 2 3 3 2 12 4 3" xfId="24502"/>
    <cellStyle name="Output 2 3 3 2 12 5" xfId="24503"/>
    <cellStyle name="Output 2 3 3 2 12 5 2" xfId="24504"/>
    <cellStyle name="Output 2 3 3 2 12 5 3" xfId="24505"/>
    <cellStyle name="Output 2 3 3 2 12 6" xfId="24506"/>
    <cellStyle name="Output 2 3 3 2 12 6 2" xfId="24507"/>
    <cellStyle name="Output 2 3 3 2 12 6 3" xfId="24508"/>
    <cellStyle name="Output 2 3 3 2 12 7" xfId="24509"/>
    <cellStyle name="Output 2 3 3 2 12 8" xfId="24510"/>
    <cellStyle name="Output 2 3 3 2 13" xfId="24511"/>
    <cellStyle name="Output 2 3 3 2 13 2" xfId="24512"/>
    <cellStyle name="Output 2 3 3 2 13 2 2" xfId="24513"/>
    <cellStyle name="Output 2 3 3 2 13 2 3" xfId="24514"/>
    <cellStyle name="Output 2 3 3 2 13 3" xfId="24515"/>
    <cellStyle name="Output 2 3 3 2 13 3 2" xfId="24516"/>
    <cellStyle name="Output 2 3 3 2 13 3 3" xfId="24517"/>
    <cellStyle name="Output 2 3 3 2 13 4" xfId="24518"/>
    <cellStyle name="Output 2 3 3 2 13 4 2" xfId="24519"/>
    <cellStyle name="Output 2 3 3 2 13 4 3" xfId="24520"/>
    <cellStyle name="Output 2 3 3 2 13 5" xfId="24521"/>
    <cellStyle name="Output 2 3 3 2 13 5 2" xfId="24522"/>
    <cellStyle name="Output 2 3 3 2 13 5 3" xfId="24523"/>
    <cellStyle name="Output 2 3 3 2 13 6" xfId="24524"/>
    <cellStyle name="Output 2 3 3 2 13 6 2" xfId="24525"/>
    <cellStyle name="Output 2 3 3 2 13 6 3" xfId="24526"/>
    <cellStyle name="Output 2 3 3 2 13 7" xfId="24527"/>
    <cellStyle name="Output 2 3 3 2 13 8" xfId="24528"/>
    <cellStyle name="Output 2 3 3 2 14" xfId="24529"/>
    <cellStyle name="Output 2 3 3 2 14 2" xfId="24530"/>
    <cellStyle name="Output 2 3 3 2 14 2 2" xfId="24531"/>
    <cellStyle name="Output 2 3 3 2 14 2 3" xfId="24532"/>
    <cellStyle name="Output 2 3 3 2 14 3" xfId="24533"/>
    <cellStyle name="Output 2 3 3 2 14 3 2" xfId="24534"/>
    <cellStyle name="Output 2 3 3 2 14 3 3" xfId="24535"/>
    <cellStyle name="Output 2 3 3 2 14 4" xfId="24536"/>
    <cellStyle name="Output 2 3 3 2 14 4 2" xfId="24537"/>
    <cellStyle name="Output 2 3 3 2 14 4 3" xfId="24538"/>
    <cellStyle name="Output 2 3 3 2 14 5" xfId="24539"/>
    <cellStyle name="Output 2 3 3 2 14 5 2" xfId="24540"/>
    <cellStyle name="Output 2 3 3 2 14 5 3" xfId="24541"/>
    <cellStyle name="Output 2 3 3 2 14 6" xfId="24542"/>
    <cellStyle name="Output 2 3 3 2 14 6 2" xfId="24543"/>
    <cellStyle name="Output 2 3 3 2 14 6 3" xfId="24544"/>
    <cellStyle name="Output 2 3 3 2 14 7" xfId="24545"/>
    <cellStyle name="Output 2 3 3 2 14 8" xfId="24546"/>
    <cellStyle name="Output 2 3 3 2 15" xfId="24547"/>
    <cellStyle name="Output 2 3 3 2 15 2" xfId="24548"/>
    <cellStyle name="Output 2 3 3 2 15 3" xfId="24549"/>
    <cellStyle name="Output 2 3 3 2 16" xfId="24550"/>
    <cellStyle name="Output 2 3 3 2 16 2" xfId="24551"/>
    <cellStyle name="Output 2 3 3 2 16 3" xfId="24552"/>
    <cellStyle name="Output 2 3 3 2 17" xfId="24553"/>
    <cellStyle name="Output 2 3 3 2 18" xfId="24554"/>
    <cellStyle name="Output 2 3 3 2 2" xfId="24555"/>
    <cellStyle name="Output 2 3 3 2 2 2" xfId="24556"/>
    <cellStyle name="Output 2 3 3 2 2 2 2" xfId="24557"/>
    <cellStyle name="Output 2 3 3 2 2 2 3" xfId="24558"/>
    <cellStyle name="Output 2 3 3 2 2 3" xfId="24559"/>
    <cellStyle name="Output 2 3 3 2 2 3 2" xfId="24560"/>
    <cellStyle name="Output 2 3 3 2 2 3 3" xfId="24561"/>
    <cellStyle name="Output 2 3 3 2 2 4" xfId="24562"/>
    <cellStyle name="Output 2 3 3 2 2 4 2" xfId="24563"/>
    <cellStyle name="Output 2 3 3 2 2 4 3" xfId="24564"/>
    <cellStyle name="Output 2 3 3 2 2 5" xfId="24565"/>
    <cellStyle name="Output 2 3 3 2 2 5 2" xfId="24566"/>
    <cellStyle name="Output 2 3 3 2 2 5 3" xfId="24567"/>
    <cellStyle name="Output 2 3 3 2 2 6" xfId="24568"/>
    <cellStyle name="Output 2 3 3 2 2 6 2" xfId="24569"/>
    <cellStyle name="Output 2 3 3 2 2 6 3" xfId="24570"/>
    <cellStyle name="Output 2 3 3 2 2 7" xfId="24571"/>
    <cellStyle name="Output 2 3 3 2 2 8" xfId="24572"/>
    <cellStyle name="Output 2 3 3 2 2 9" xfId="24573"/>
    <cellStyle name="Output 2 3 3 2 3" xfId="24574"/>
    <cellStyle name="Output 2 3 3 2 3 2" xfId="24575"/>
    <cellStyle name="Output 2 3 3 2 3 2 2" xfId="24576"/>
    <cellStyle name="Output 2 3 3 2 3 2 3" xfId="24577"/>
    <cellStyle name="Output 2 3 3 2 3 3" xfId="24578"/>
    <cellStyle name="Output 2 3 3 2 3 3 2" xfId="24579"/>
    <cellStyle name="Output 2 3 3 2 3 3 3" xfId="24580"/>
    <cellStyle name="Output 2 3 3 2 3 4" xfId="24581"/>
    <cellStyle name="Output 2 3 3 2 3 4 2" xfId="24582"/>
    <cellStyle name="Output 2 3 3 2 3 4 3" xfId="24583"/>
    <cellStyle name="Output 2 3 3 2 3 5" xfId="24584"/>
    <cellStyle name="Output 2 3 3 2 3 5 2" xfId="24585"/>
    <cellStyle name="Output 2 3 3 2 3 5 3" xfId="24586"/>
    <cellStyle name="Output 2 3 3 2 3 6" xfId="24587"/>
    <cellStyle name="Output 2 3 3 2 3 6 2" xfId="24588"/>
    <cellStyle name="Output 2 3 3 2 3 6 3" xfId="24589"/>
    <cellStyle name="Output 2 3 3 2 3 7" xfId="24590"/>
    <cellStyle name="Output 2 3 3 2 3 8" xfId="24591"/>
    <cellStyle name="Output 2 3 3 2 3 9" xfId="24592"/>
    <cellStyle name="Output 2 3 3 2 4" xfId="24593"/>
    <cellStyle name="Output 2 3 3 2 4 2" xfId="24594"/>
    <cellStyle name="Output 2 3 3 2 4 2 2" xfId="24595"/>
    <cellStyle name="Output 2 3 3 2 4 2 3" xfId="24596"/>
    <cellStyle name="Output 2 3 3 2 4 3" xfId="24597"/>
    <cellStyle name="Output 2 3 3 2 4 3 2" xfId="24598"/>
    <cellStyle name="Output 2 3 3 2 4 3 3" xfId="24599"/>
    <cellStyle name="Output 2 3 3 2 4 4" xfId="24600"/>
    <cellStyle name="Output 2 3 3 2 4 4 2" xfId="24601"/>
    <cellStyle name="Output 2 3 3 2 4 4 3" xfId="24602"/>
    <cellStyle name="Output 2 3 3 2 4 5" xfId="24603"/>
    <cellStyle name="Output 2 3 3 2 4 5 2" xfId="24604"/>
    <cellStyle name="Output 2 3 3 2 4 5 3" xfId="24605"/>
    <cellStyle name="Output 2 3 3 2 4 6" xfId="24606"/>
    <cellStyle name="Output 2 3 3 2 4 6 2" xfId="24607"/>
    <cellStyle name="Output 2 3 3 2 4 6 3" xfId="24608"/>
    <cellStyle name="Output 2 3 3 2 4 7" xfId="24609"/>
    <cellStyle name="Output 2 3 3 2 4 8" xfId="24610"/>
    <cellStyle name="Output 2 3 3 2 4 9" xfId="24611"/>
    <cellStyle name="Output 2 3 3 2 5" xfId="24612"/>
    <cellStyle name="Output 2 3 3 2 5 2" xfId="24613"/>
    <cellStyle name="Output 2 3 3 2 5 2 2" xfId="24614"/>
    <cellStyle name="Output 2 3 3 2 5 2 3" xfId="24615"/>
    <cellStyle name="Output 2 3 3 2 5 3" xfId="24616"/>
    <cellStyle name="Output 2 3 3 2 5 3 2" xfId="24617"/>
    <cellStyle name="Output 2 3 3 2 5 3 3" xfId="24618"/>
    <cellStyle name="Output 2 3 3 2 5 4" xfId="24619"/>
    <cellStyle name="Output 2 3 3 2 5 4 2" xfId="24620"/>
    <cellStyle name="Output 2 3 3 2 5 4 3" xfId="24621"/>
    <cellStyle name="Output 2 3 3 2 5 5" xfId="24622"/>
    <cellStyle name="Output 2 3 3 2 5 5 2" xfId="24623"/>
    <cellStyle name="Output 2 3 3 2 5 5 3" xfId="24624"/>
    <cellStyle name="Output 2 3 3 2 5 6" xfId="24625"/>
    <cellStyle name="Output 2 3 3 2 5 6 2" xfId="24626"/>
    <cellStyle name="Output 2 3 3 2 5 6 3" xfId="24627"/>
    <cellStyle name="Output 2 3 3 2 5 7" xfId="24628"/>
    <cellStyle name="Output 2 3 3 2 5 8" xfId="24629"/>
    <cellStyle name="Output 2 3 3 2 5 9" xfId="24630"/>
    <cellStyle name="Output 2 3 3 2 6" xfId="24631"/>
    <cellStyle name="Output 2 3 3 2 6 2" xfId="24632"/>
    <cellStyle name="Output 2 3 3 2 6 2 2" xfId="24633"/>
    <cellStyle name="Output 2 3 3 2 6 2 3" xfId="24634"/>
    <cellStyle name="Output 2 3 3 2 6 3" xfId="24635"/>
    <cellStyle name="Output 2 3 3 2 6 3 2" xfId="24636"/>
    <cellStyle name="Output 2 3 3 2 6 3 3" xfId="24637"/>
    <cellStyle name="Output 2 3 3 2 6 4" xfId="24638"/>
    <cellStyle name="Output 2 3 3 2 6 4 2" xfId="24639"/>
    <cellStyle name="Output 2 3 3 2 6 4 3" xfId="24640"/>
    <cellStyle name="Output 2 3 3 2 6 5" xfId="24641"/>
    <cellStyle name="Output 2 3 3 2 6 5 2" xfId="24642"/>
    <cellStyle name="Output 2 3 3 2 6 5 3" xfId="24643"/>
    <cellStyle name="Output 2 3 3 2 6 6" xfId="24644"/>
    <cellStyle name="Output 2 3 3 2 6 6 2" xfId="24645"/>
    <cellStyle name="Output 2 3 3 2 6 6 3" xfId="24646"/>
    <cellStyle name="Output 2 3 3 2 6 7" xfId="24647"/>
    <cellStyle name="Output 2 3 3 2 6 8" xfId="24648"/>
    <cellStyle name="Output 2 3 3 2 6 9" xfId="24649"/>
    <cellStyle name="Output 2 3 3 2 7" xfId="24650"/>
    <cellStyle name="Output 2 3 3 2 7 2" xfId="24651"/>
    <cellStyle name="Output 2 3 3 2 7 2 2" xfId="24652"/>
    <cellStyle name="Output 2 3 3 2 7 2 3" xfId="24653"/>
    <cellStyle name="Output 2 3 3 2 7 3" xfId="24654"/>
    <cellStyle name="Output 2 3 3 2 7 3 2" xfId="24655"/>
    <cellStyle name="Output 2 3 3 2 7 3 3" xfId="24656"/>
    <cellStyle name="Output 2 3 3 2 7 4" xfId="24657"/>
    <cellStyle name="Output 2 3 3 2 7 4 2" xfId="24658"/>
    <cellStyle name="Output 2 3 3 2 7 4 3" xfId="24659"/>
    <cellStyle name="Output 2 3 3 2 7 5" xfId="24660"/>
    <cellStyle name="Output 2 3 3 2 7 5 2" xfId="24661"/>
    <cellStyle name="Output 2 3 3 2 7 5 3" xfId="24662"/>
    <cellStyle name="Output 2 3 3 2 7 6" xfId="24663"/>
    <cellStyle name="Output 2 3 3 2 7 6 2" xfId="24664"/>
    <cellStyle name="Output 2 3 3 2 7 6 3" xfId="24665"/>
    <cellStyle name="Output 2 3 3 2 7 7" xfId="24666"/>
    <cellStyle name="Output 2 3 3 2 7 8" xfId="24667"/>
    <cellStyle name="Output 2 3 3 2 7 9" xfId="24668"/>
    <cellStyle name="Output 2 3 3 2 8" xfId="24669"/>
    <cellStyle name="Output 2 3 3 2 8 2" xfId="24670"/>
    <cellStyle name="Output 2 3 3 2 8 2 2" xfId="24671"/>
    <cellStyle name="Output 2 3 3 2 8 2 3" xfId="24672"/>
    <cellStyle name="Output 2 3 3 2 8 3" xfId="24673"/>
    <cellStyle name="Output 2 3 3 2 8 3 2" xfId="24674"/>
    <cellStyle name="Output 2 3 3 2 8 3 3" xfId="24675"/>
    <cellStyle name="Output 2 3 3 2 8 4" xfId="24676"/>
    <cellStyle name="Output 2 3 3 2 8 4 2" xfId="24677"/>
    <cellStyle name="Output 2 3 3 2 8 4 3" xfId="24678"/>
    <cellStyle name="Output 2 3 3 2 8 5" xfId="24679"/>
    <cellStyle name="Output 2 3 3 2 8 5 2" xfId="24680"/>
    <cellStyle name="Output 2 3 3 2 8 5 3" xfId="24681"/>
    <cellStyle name="Output 2 3 3 2 8 6" xfId="24682"/>
    <cellStyle name="Output 2 3 3 2 8 6 2" xfId="24683"/>
    <cellStyle name="Output 2 3 3 2 8 6 3" xfId="24684"/>
    <cellStyle name="Output 2 3 3 2 8 7" xfId="24685"/>
    <cellStyle name="Output 2 3 3 2 8 8" xfId="24686"/>
    <cellStyle name="Output 2 3 3 2 8 9" xfId="24687"/>
    <cellStyle name="Output 2 3 3 2 9" xfId="24688"/>
    <cellStyle name="Output 2 3 3 2 9 2" xfId="24689"/>
    <cellStyle name="Output 2 3 3 2 9 2 2" xfId="24690"/>
    <cellStyle name="Output 2 3 3 2 9 2 3" xfId="24691"/>
    <cellStyle name="Output 2 3 3 2 9 3" xfId="24692"/>
    <cellStyle name="Output 2 3 3 2 9 3 2" xfId="24693"/>
    <cellStyle name="Output 2 3 3 2 9 3 3" xfId="24694"/>
    <cellStyle name="Output 2 3 3 2 9 4" xfId="24695"/>
    <cellStyle name="Output 2 3 3 2 9 4 2" xfId="24696"/>
    <cellStyle name="Output 2 3 3 2 9 4 3" xfId="24697"/>
    <cellStyle name="Output 2 3 3 2 9 5" xfId="24698"/>
    <cellStyle name="Output 2 3 3 2 9 5 2" xfId="24699"/>
    <cellStyle name="Output 2 3 3 2 9 5 3" xfId="24700"/>
    <cellStyle name="Output 2 3 3 2 9 6" xfId="24701"/>
    <cellStyle name="Output 2 3 3 2 9 6 2" xfId="24702"/>
    <cellStyle name="Output 2 3 3 2 9 6 3" xfId="24703"/>
    <cellStyle name="Output 2 3 3 2 9 7" xfId="24704"/>
    <cellStyle name="Output 2 3 3 2 9 8" xfId="24705"/>
    <cellStyle name="Output 2 3 3 20" xfId="24706"/>
    <cellStyle name="Output 2 3 3 21" xfId="24707"/>
    <cellStyle name="Output 2 3 3 3" xfId="24708"/>
    <cellStyle name="Output 2 3 3 3 10" xfId="24709"/>
    <cellStyle name="Output 2 3 3 3 10 2" xfId="24710"/>
    <cellStyle name="Output 2 3 3 3 10 2 2" xfId="24711"/>
    <cellStyle name="Output 2 3 3 3 10 2 3" xfId="24712"/>
    <cellStyle name="Output 2 3 3 3 10 3" xfId="24713"/>
    <cellStyle name="Output 2 3 3 3 10 3 2" xfId="24714"/>
    <cellStyle name="Output 2 3 3 3 10 3 3" xfId="24715"/>
    <cellStyle name="Output 2 3 3 3 10 4" xfId="24716"/>
    <cellStyle name="Output 2 3 3 3 10 4 2" xfId="24717"/>
    <cellStyle name="Output 2 3 3 3 10 4 3" xfId="24718"/>
    <cellStyle name="Output 2 3 3 3 10 5" xfId="24719"/>
    <cellStyle name="Output 2 3 3 3 10 5 2" xfId="24720"/>
    <cellStyle name="Output 2 3 3 3 10 5 3" xfId="24721"/>
    <cellStyle name="Output 2 3 3 3 10 6" xfId="24722"/>
    <cellStyle name="Output 2 3 3 3 10 6 2" xfId="24723"/>
    <cellStyle name="Output 2 3 3 3 10 6 3" xfId="24724"/>
    <cellStyle name="Output 2 3 3 3 10 7" xfId="24725"/>
    <cellStyle name="Output 2 3 3 3 10 8" xfId="24726"/>
    <cellStyle name="Output 2 3 3 3 11" xfId="24727"/>
    <cellStyle name="Output 2 3 3 3 11 2" xfId="24728"/>
    <cellStyle name="Output 2 3 3 3 11 2 2" xfId="24729"/>
    <cellStyle name="Output 2 3 3 3 11 2 3" xfId="24730"/>
    <cellStyle name="Output 2 3 3 3 11 3" xfId="24731"/>
    <cellStyle name="Output 2 3 3 3 11 3 2" xfId="24732"/>
    <cellStyle name="Output 2 3 3 3 11 3 3" xfId="24733"/>
    <cellStyle name="Output 2 3 3 3 11 4" xfId="24734"/>
    <cellStyle name="Output 2 3 3 3 11 4 2" xfId="24735"/>
    <cellStyle name="Output 2 3 3 3 11 4 3" xfId="24736"/>
    <cellStyle name="Output 2 3 3 3 11 5" xfId="24737"/>
    <cellStyle name="Output 2 3 3 3 11 5 2" xfId="24738"/>
    <cellStyle name="Output 2 3 3 3 11 5 3" xfId="24739"/>
    <cellStyle name="Output 2 3 3 3 11 6" xfId="24740"/>
    <cellStyle name="Output 2 3 3 3 11 6 2" xfId="24741"/>
    <cellStyle name="Output 2 3 3 3 11 6 3" xfId="24742"/>
    <cellStyle name="Output 2 3 3 3 11 7" xfId="24743"/>
    <cellStyle name="Output 2 3 3 3 11 8" xfId="24744"/>
    <cellStyle name="Output 2 3 3 3 12" xfId="24745"/>
    <cellStyle name="Output 2 3 3 3 12 2" xfId="24746"/>
    <cellStyle name="Output 2 3 3 3 12 2 2" xfId="24747"/>
    <cellStyle name="Output 2 3 3 3 12 2 3" xfId="24748"/>
    <cellStyle name="Output 2 3 3 3 12 3" xfId="24749"/>
    <cellStyle name="Output 2 3 3 3 12 3 2" xfId="24750"/>
    <cellStyle name="Output 2 3 3 3 12 3 3" xfId="24751"/>
    <cellStyle name="Output 2 3 3 3 12 4" xfId="24752"/>
    <cellStyle name="Output 2 3 3 3 12 4 2" xfId="24753"/>
    <cellStyle name="Output 2 3 3 3 12 4 3" xfId="24754"/>
    <cellStyle name="Output 2 3 3 3 12 5" xfId="24755"/>
    <cellStyle name="Output 2 3 3 3 12 5 2" xfId="24756"/>
    <cellStyle name="Output 2 3 3 3 12 5 3" xfId="24757"/>
    <cellStyle name="Output 2 3 3 3 12 6" xfId="24758"/>
    <cellStyle name="Output 2 3 3 3 12 6 2" xfId="24759"/>
    <cellStyle name="Output 2 3 3 3 12 6 3" xfId="24760"/>
    <cellStyle name="Output 2 3 3 3 12 7" xfId="24761"/>
    <cellStyle name="Output 2 3 3 3 12 8" xfId="24762"/>
    <cellStyle name="Output 2 3 3 3 13" xfId="24763"/>
    <cellStyle name="Output 2 3 3 3 13 2" xfId="24764"/>
    <cellStyle name="Output 2 3 3 3 13 2 2" xfId="24765"/>
    <cellStyle name="Output 2 3 3 3 13 2 3" xfId="24766"/>
    <cellStyle name="Output 2 3 3 3 13 3" xfId="24767"/>
    <cellStyle name="Output 2 3 3 3 13 3 2" xfId="24768"/>
    <cellStyle name="Output 2 3 3 3 13 3 3" xfId="24769"/>
    <cellStyle name="Output 2 3 3 3 13 4" xfId="24770"/>
    <cellStyle name="Output 2 3 3 3 13 4 2" xfId="24771"/>
    <cellStyle name="Output 2 3 3 3 13 4 3" xfId="24772"/>
    <cellStyle name="Output 2 3 3 3 13 5" xfId="24773"/>
    <cellStyle name="Output 2 3 3 3 13 5 2" xfId="24774"/>
    <cellStyle name="Output 2 3 3 3 13 5 3" xfId="24775"/>
    <cellStyle name="Output 2 3 3 3 13 6" xfId="24776"/>
    <cellStyle name="Output 2 3 3 3 13 6 2" xfId="24777"/>
    <cellStyle name="Output 2 3 3 3 13 6 3" xfId="24778"/>
    <cellStyle name="Output 2 3 3 3 13 7" xfId="24779"/>
    <cellStyle name="Output 2 3 3 3 13 8" xfId="24780"/>
    <cellStyle name="Output 2 3 3 3 14" xfId="24781"/>
    <cellStyle name="Output 2 3 3 3 14 2" xfId="24782"/>
    <cellStyle name="Output 2 3 3 3 14 2 2" xfId="24783"/>
    <cellStyle name="Output 2 3 3 3 14 2 3" xfId="24784"/>
    <cellStyle name="Output 2 3 3 3 14 3" xfId="24785"/>
    <cellStyle name="Output 2 3 3 3 14 3 2" xfId="24786"/>
    <cellStyle name="Output 2 3 3 3 14 3 3" xfId="24787"/>
    <cellStyle name="Output 2 3 3 3 14 4" xfId="24788"/>
    <cellStyle name="Output 2 3 3 3 14 4 2" xfId="24789"/>
    <cellStyle name="Output 2 3 3 3 14 4 3" xfId="24790"/>
    <cellStyle name="Output 2 3 3 3 14 5" xfId="24791"/>
    <cellStyle name="Output 2 3 3 3 14 5 2" xfId="24792"/>
    <cellStyle name="Output 2 3 3 3 14 5 3" xfId="24793"/>
    <cellStyle name="Output 2 3 3 3 14 6" xfId="24794"/>
    <cellStyle name="Output 2 3 3 3 14 6 2" xfId="24795"/>
    <cellStyle name="Output 2 3 3 3 14 6 3" xfId="24796"/>
    <cellStyle name="Output 2 3 3 3 14 7" xfId="24797"/>
    <cellStyle name="Output 2 3 3 3 14 8" xfId="24798"/>
    <cellStyle name="Output 2 3 3 3 15" xfId="24799"/>
    <cellStyle name="Output 2 3 3 3 15 2" xfId="24800"/>
    <cellStyle name="Output 2 3 3 3 15 3" xfId="24801"/>
    <cellStyle name="Output 2 3 3 3 16" xfId="24802"/>
    <cellStyle name="Output 2 3 3 3 16 2" xfId="24803"/>
    <cellStyle name="Output 2 3 3 3 16 3" xfId="24804"/>
    <cellStyle name="Output 2 3 3 3 17" xfId="24805"/>
    <cellStyle name="Output 2 3 3 3 18" xfId="24806"/>
    <cellStyle name="Output 2 3 3 3 2" xfId="24807"/>
    <cellStyle name="Output 2 3 3 3 2 2" xfId="24808"/>
    <cellStyle name="Output 2 3 3 3 2 2 2" xfId="24809"/>
    <cellStyle name="Output 2 3 3 3 2 2 3" xfId="24810"/>
    <cellStyle name="Output 2 3 3 3 2 3" xfId="24811"/>
    <cellStyle name="Output 2 3 3 3 2 3 2" xfId="24812"/>
    <cellStyle name="Output 2 3 3 3 2 3 3" xfId="24813"/>
    <cellStyle name="Output 2 3 3 3 2 4" xfId="24814"/>
    <cellStyle name="Output 2 3 3 3 2 4 2" xfId="24815"/>
    <cellStyle name="Output 2 3 3 3 2 4 3" xfId="24816"/>
    <cellStyle name="Output 2 3 3 3 2 5" xfId="24817"/>
    <cellStyle name="Output 2 3 3 3 2 5 2" xfId="24818"/>
    <cellStyle name="Output 2 3 3 3 2 5 3" xfId="24819"/>
    <cellStyle name="Output 2 3 3 3 2 6" xfId="24820"/>
    <cellStyle name="Output 2 3 3 3 2 6 2" xfId="24821"/>
    <cellStyle name="Output 2 3 3 3 2 6 3" xfId="24822"/>
    <cellStyle name="Output 2 3 3 3 2 7" xfId="24823"/>
    <cellStyle name="Output 2 3 3 3 2 8" xfId="24824"/>
    <cellStyle name="Output 2 3 3 3 2 9" xfId="24825"/>
    <cellStyle name="Output 2 3 3 3 3" xfId="24826"/>
    <cellStyle name="Output 2 3 3 3 3 2" xfId="24827"/>
    <cellStyle name="Output 2 3 3 3 3 2 2" xfId="24828"/>
    <cellStyle name="Output 2 3 3 3 3 2 3" xfId="24829"/>
    <cellStyle name="Output 2 3 3 3 3 3" xfId="24830"/>
    <cellStyle name="Output 2 3 3 3 3 3 2" xfId="24831"/>
    <cellStyle name="Output 2 3 3 3 3 3 3" xfId="24832"/>
    <cellStyle name="Output 2 3 3 3 3 4" xfId="24833"/>
    <cellStyle name="Output 2 3 3 3 3 4 2" xfId="24834"/>
    <cellStyle name="Output 2 3 3 3 3 4 3" xfId="24835"/>
    <cellStyle name="Output 2 3 3 3 3 5" xfId="24836"/>
    <cellStyle name="Output 2 3 3 3 3 5 2" xfId="24837"/>
    <cellStyle name="Output 2 3 3 3 3 5 3" xfId="24838"/>
    <cellStyle name="Output 2 3 3 3 3 6" xfId="24839"/>
    <cellStyle name="Output 2 3 3 3 3 6 2" xfId="24840"/>
    <cellStyle name="Output 2 3 3 3 3 6 3" xfId="24841"/>
    <cellStyle name="Output 2 3 3 3 3 7" xfId="24842"/>
    <cellStyle name="Output 2 3 3 3 3 8" xfId="24843"/>
    <cellStyle name="Output 2 3 3 3 3 9" xfId="24844"/>
    <cellStyle name="Output 2 3 3 3 4" xfId="24845"/>
    <cellStyle name="Output 2 3 3 3 4 2" xfId="24846"/>
    <cellStyle name="Output 2 3 3 3 4 2 2" xfId="24847"/>
    <cellStyle name="Output 2 3 3 3 4 2 3" xfId="24848"/>
    <cellStyle name="Output 2 3 3 3 4 3" xfId="24849"/>
    <cellStyle name="Output 2 3 3 3 4 3 2" xfId="24850"/>
    <cellStyle name="Output 2 3 3 3 4 3 3" xfId="24851"/>
    <cellStyle name="Output 2 3 3 3 4 4" xfId="24852"/>
    <cellStyle name="Output 2 3 3 3 4 4 2" xfId="24853"/>
    <cellStyle name="Output 2 3 3 3 4 4 3" xfId="24854"/>
    <cellStyle name="Output 2 3 3 3 4 5" xfId="24855"/>
    <cellStyle name="Output 2 3 3 3 4 5 2" xfId="24856"/>
    <cellStyle name="Output 2 3 3 3 4 5 3" xfId="24857"/>
    <cellStyle name="Output 2 3 3 3 4 6" xfId="24858"/>
    <cellStyle name="Output 2 3 3 3 4 6 2" xfId="24859"/>
    <cellStyle name="Output 2 3 3 3 4 6 3" xfId="24860"/>
    <cellStyle name="Output 2 3 3 3 4 7" xfId="24861"/>
    <cellStyle name="Output 2 3 3 3 4 8" xfId="24862"/>
    <cellStyle name="Output 2 3 3 3 4 9" xfId="24863"/>
    <cellStyle name="Output 2 3 3 3 5" xfId="24864"/>
    <cellStyle name="Output 2 3 3 3 5 2" xfId="24865"/>
    <cellStyle name="Output 2 3 3 3 5 2 2" xfId="24866"/>
    <cellStyle name="Output 2 3 3 3 5 2 3" xfId="24867"/>
    <cellStyle name="Output 2 3 3 3 5 3" xfId="24868"/>
    <cellStyle name="Output 2 3 3 3 5 3 2" xfId="24869"/>
    <cellStyle name="Output 2 3 3 3 5 3 3" xfId="24870"/>
    <cellStyle name="Output 2 3 3 3 5 4" xfId="24871"/>
    <cellStyle name="Output 2 3 3 3 5 4 2" xfId="24872"/>
    <cellStyle name="Output 2 3 3 3 5 4 3" xfId="24873"/>
    <cellStyle name="Output 2 3 3 3 5 5" xfId="24874"/>
    <cellStyle name="Output 2 3 3 3 5 5 2" xfId="24875"/>
    <cellStyle name="Output 2 3 3 3 5 5 3" xfId="24876"/>
    <cellStyle name="Output 2 3 3 3 5 6" xfId="24877"/>
    <cellStyle name="Output 2 3 3 3 5 6 2" xfId="24878"/>
    <cellStyle name="Output 2 3 3 3 5 6 3" xfId="24879"/>
    <cellStyle name="Output 2 3 3 3 5 7" xfId="24880"/>
    <cellStyle name="Output 2 3 3 3 5 8" xfId="24881"/>
    <cellStyle name="Output 2 3 3 3 5 9" xfId="24882"/>
    <cellStyle name="Output 2 3 3 3 6" xfId="24883"/>
    <cellStyle name="Output 2 3 3 3 6 2" xfId="24884"/>
    <cellStyle name="Output 2 3 3 3 6 2 2" xfId="24885"/>
    <cellStyle name="Output 2 3 3 3 6 2 3" xfId="24886"/>
    <cellStyle name="Output 2 3 3 3 6 3" xfId="24887"/>
    <cellStyle name="Output 2 3 3 3 6 3 2" xfId="24888"/>
    <cellStyle name="Output 2 3 3 3 6 3 3" xfId="24889"/>
    <cellStyle name="Output 2 3 3 3 6 4" xfId="24890"/>
    <cellStyle name="Output 2 3 3 3 6 4 2" xfId="24891"/>
    <cellStyle name="Output 2 3 3 3 6 4 3" xfId="24892"/>
    <cellStyle name="Output 2 3 3 3 6 5" xfId="24893"/>
    <cellStyle name="Output 2 3 3 3 6 5 2" xfId="24894"/>
    <cellStyle name="Output 2 3 3 3 6 5 3" xfId="24895"/>
    <cellStyle name="Output 2 3 3 3 6 6" xfId="24896"/>
    <cellStyle name="Output 2 3 3 3 6 6 2" xfId="24897"/>
    <cellStyle name="Output 2 3 3 3 6 6 3" xfId="24898"/>
    <cellStyle name="Output 2 3 3 3 6 7" xfId="24899"/>
    <cellStyle name="Output 2 3 3 3 6 8" xfId="24900"/>
    <cellStyle name="Output 2 3 3 3 6 9" xfId="24901"/>
    <cellStyle name="Output 2 3 3 3 7" xfId="24902"/>
    <cellStyle name="Output 2 3 3 3 7 2" xfId="24903"/>
    <cellStyle name="Output 2 3 3 3 7 2 2" xfId="24904"/>
    <cellStyle name="Output 2 3 3 3 7 2 3" xfId="24905"/>
    <cellStyle name="Output 2 3 3 3 7 3" xfId="24906"/>
    <cellStyle name="Output 2 3 3 3 7 3 2" xfId="24907"/>
    <cellStyle name="Output 2 3 3 3 7 3 3" xfId="24908"/>
    <cellStyle name="Output 2 3 3 3 7 4" xfId="24909"/>
    <cellStyle name="Output 2 3 3 3 7 4 2" xfId="24910"/>
    <cellStyle name="Output 2 3 3 3 7 4 3" xfId="24911"/>
    <cellStyle name="Output 2 3 3 3 7 5" xfId="24912"/>
    <cellStyle name="Output 2 3 3 3 7 5 2" xfId="24913"/>
    <cellStyle name="Output 2 3 3 3 7 5 3" xfId="24914"/>
    <cellStyle name="Output 2 3 3 3 7 6" xfId="24915"/>
    <cellStyle name="Output 2 3 3 3 7 6 2" xfId="24916"/>
    <cellStyle name="Output 2 3 3 3 7 6 3" xfId="24917"/>
    <cellStyle name="Output 2 3 3 3 7 7" xfId="24918"/>
    <cellStyle name="Output 2 3 3 3 7 8" xfId="24919"/>
    <cellStyle name="Output 2 3 3 3 7 9" xfId="24920"/>
    <cellStyle name="Output 2 3 3 3 8" xfId="24921"/>
    <cellStyle name="Output 2 3 3 3 8 2" xfId="24922"/>
    <cellStyle name="Output 2 3 3 3 8 2 2" xfId="24923"/>
    <cellStyle name="Output 2 3 3 3 8 2 3" xfId="24924"/>
    <cellStyle name="Output 2 3 3 3 8 3" xfId="24925"/>
    <cellStyle name="Output 2 3 3 3 8 3 2" xfId="24926"/>
    <cellStyle name="Output 2 3 3 3 8 3 3" xfId="24927"/>
    <cellStyle name="Output 2 3 3 3 8 4" xfId="24928"/>
    <cellStyle name="Output 2 3 3 3 8 4 2" xfId="24929"/>
    <cellStyle name="Output 2 3 3 3 8 4 3" xfId="24930"/>
    <cellStyle name="Output 2 3 3 3 8 5" xfId="24931"/>
    <cellStyle name="Output 2 3 3 3 8 5 2" xfId="24932"/>
    <cellStyle name="Output 2 3 3 3 8 5 3" xfId="24933"/>
    <cellStyle name="Output 2 3 3 3 8 6" xfId="24934"/>
    <cellStyle name="Output 2 3 3 3 8 6 2" xfId="24935"/>
    <cellStyle name="Output 2 3 3 3 8 6 3" xfId="24936"/>
    <cellStyle name="Output 2 3 3 3 8 7" xfId="24937"/>
    <cellStyle name="Output 2 3 3 3 8 8" xfId="24938"/>
    <cellStyle name="Output 2 3 3 3 8 9" xfId="24939"/>
    <cellStyle name="Output 2 3 3 3 9" xfId="24940"/>
    <cellStyle name="Output 2 3 3 3 9 2" xfId="24941"/>
    <cellStyle name="Output 2 3 3 3 9 2 2" xfId="24942"/>
    <cellStyle name="Output 2 3 3 3 9 2 3" xfId="24943"/>
    <cellStyle name="Output 2 3 3 3 9 3" xfId="24944"/>
    <cellStyle name="Output 2 3 3 3 9 3 2" xfId="24945"/>
    <cellStyle name="Output 2 3 3 3 9 3 3" xfId="24946"/>
    <cellStyle name="Output 2 3 3 3 9 4" xfId="24947"/>
    <cellStyle name="Output 2 3 3 3 9 4 2" xfId="24948"/>
    <cellStyle name="Output 2 3 3 3 9 4 3" xfId="24949"/>
    <cellStyle name="Output 2 3 3 3 9 5" xfId="24950"/>
    <cellStyle name="Output 2 3 3 3 9 5 2" xfId="24951"/>
    <cellStyle name="Output 2 3 3 3 9 5 3" xfId="24952"/>
    <cellStyle name="Output 2 3 3 3 9 6" xfId="24953"/>
    <cellStyle name="Output 2 3 3 3 9 6 2" xfId="24954"/>
    <cellStyle name="Output 2 3 3 3 9 6 3" xfId="24955"/>
    <cellStyle name="Output 2 3 3 3 9 7" xfId="24956"/>
    <cellStyle name="Output 2 3 3 3 9 8" xfId="24957"/>
    <cellStyle name="Output 2 3 3 4" xfId="24958"/>
    <cellStyle name="Output 2 3 3 4 10" xfId="24959"/>
    <cellStyle name="Output 2 3 3 4 11" xfId="24960"/>
    <cellStyle name="Output 2 3 3 4 2" xfId="24961"/>
    <cellStyle name="Output 2 3 3 4 2 2" xfId="24962"/>
    <cellStyle name="Output 2 3 3 4 2 3" xfId="24963"/>
    <cellStyle name="Output 2 3 3 4 2 4" xfId="24964"/>
    <cellStyle name="Output 2 3 3 4 3" xfId="24965"/>
    <cellStyle name="Output 2 3 3 4 3 2" xfId="24966"/>
    <cellStyle name="Output 2 3 3 4 3 3" xfId="24967"/>
    <cellStyle name="Output 2 3 3 4 3 4" xfId="24968"/>
    <cellStyle name="Output 2 3 3 4 4" xfId="24969"/>
    <cellStyle name="Output 2 3 3 4 4 2" xfId="24970"/>
    <cellStyle name="Output 2 3 3 4 4 3" xfId="24971"/>
    <cellStyle name="Output 2 3 3 4 4 4" xfId="24972"/>
    <cellStyle name="Output 2 3 3 4 5" xfId="24973"/>
    <cellStyle name="Output 2 3 3 4 5 2" xfId="24974"/>
    <cellStyle name="Output 2 3 3 4 5 3" xfId="24975"/>
    <cellStyle name="Output 2 3 3 4 5 4" xfId="24976"/>
    <cellStyle name="Output 2 3 3 4 6" xfId="24977"/>
    <cellStyle name="Output 2 3 3 4 6 2" xfId="24978"/>
    <cellStyle name="Output 2 3 3 4 6 3" xfId="24979"/>
    <cellStyle name="Output 2 3 3 4 6 4" xfId="24980"/>
    <cellStyle name="Output 2 3 3 4 7" xfId="24981"/>
    <cellStyle name="Output 2 3 3 4 8" xfId="24982"/>
    <cellStyle name="Output 2 3 3 4 9" xfId="24983"/>
    <cellStyle name="Output 2 3 3 5" xfId="24984"/>
    <cellStyle name="Output 2 3 3 5 10" xfId="24985"/>
    <cellStyle name="Output 2 3 3 5 11" xfId="24986"/>
    <cellStyle name="Output 2 3 3 5 2" xfId="24987"/>
    <cellStyle name="Output 2 3 3 5 2 2" xfId="24988"/>
    <cellStyle name="Output 2 3 3 5 2 3" xfId="24989"/>
    <cellStyle name="Output 2 3 3 5 2 4" xfId="24990"/>
    <cellStyle name="Output 2 3 3 5 3" xfId="24991"/>
    <cellStyle name="Output 2 3 3 5 3 2" xfId="24992"/>
    <cellStyle name="Output 2 3 3 5 3 3" xfId="24993"/>
    <cellStyle name="Output 2 3 3 5 3 4" xfId="24994"/>
    <cellStyle name="Output 2 3 3 5 4" xfId="24995"/>
    <cellStyle name="Output 2 3 3 5 4 2" xfId="24996"/>
    <cellStyle name="Output 2 3 3 5 4 3" xfId="24997"/>
    <cellStyle name="Output 2 3 3 5 4 4" xfId="24998"/>
    <cellStyle name="Output 2 3 3 5 5" xfId="24999"/>
    <cellStyle name="Output 2 3 3 5 5 2" xfId="25000"/>
    <cellStyle name="Output 2 3 3 5 5 3" xfId="25001"/>
    <cellStyle name="Output 2 3 3 5 5 4" xfId="25002"/>
    <cellStyle name="Output 2 3 3 5 6" xfId="25003"/>
    <cellStyle name="Output 2 3 3 5 6 2" xfId="25004"/>
    <cellStyle name="Output 2 3 3 5 6 3" xfId="25005"/>
    <cellStyle name="Output 2 3 3 5 6 4" xfId="25006"/>
    <cellStyle name="Output 2 3 3 5 7" xfId="25007"/>
    <cellStyle name="Output 2 3 3 5 8" xfId="25008"/>
    <cellStyle name="Output 2 3 3 5 9" xfId="25009"/>
    <cellStyle name="Output 2 3 3 6" xfId="25010"/>
    <cellStyle name="Output 2 3 3 6 2" xfId="25011"/>
    <cellStyle name="Output 2 3 3 6 2 2" xfId="25012"/>
    <cellStyle name="Output 2 3 3 6 2 3" xfId="25013"/>
    <cellStyle name="Output 2 3 3 6 3" xfId="25014"/>
    <cellStyle name="Output 2 3 3 6 3 2" xfId="25015"/>
    <cellStyle name="Output 2 3 3 6 3 3" xfId="25016"/>
    <cellStyle name="Output 2 3 3 6 4" xfId="25017"/>
    <cellStyle name="Output 2 3 3 6 4 2" xfId="25018"/>
    <cellStyle name="Output 2 3 3 6 4 3" xfId="25019"/>
    <cellStyle name="Output 2 3 3 6 5" xfId="25020"/>
    <cellStyle name="Output 2 3 3 6 5 2" xfId="25021"/>
    <cellStyle name="Output 2 3 3 6 5 3" xfId="25022"/>
    <cellStyle name="Output 2 3 3 6 6" xfId="25023"/>
    <cellStyle name="Output 2 3 3 6 6 2" xfId="25024"/>
    <cellStyle name="Output 2 3 3 6 6 3" xfId="25025"/>
    <cellStyle name="Output 2 3 3 6 7" xfId="25026"/>
    <cellStyle name="Output 2 3 3 6 8" xfId="25027"/>
    <cellStyle name="Output 2 3 3 6 9" xfId="25028"/>
    <cellStyle name="Output 2 3 3 7" xfId="25029"/>
    <cellStyle name="Output 2 3 3 7 2" xfId="25030"/>
    <cellStyle name="Output 2 3 3 7 2 2" xfId="25031"/>
    <cellStyle name="Output 2 3 3 7 2 3" xfId="25032"/>
    <cellStyle name="Output 2 3 3 7 3" xfId="25033"/>
    <cellStyle name="Output 2 3 3 7 3 2" xfId="25034"/>
    <cellStyle name="Output 2 3 3 7 3 3" xfId="25035"/>
    <cellStyle name="Output 2 3 3 7 4" xfId="25036"/>
    <cellStyle name="Output 2 3 3 7 4 2" xfId="25037"/>
    <cellStyle name="Output 2 3 3 7 4 3" xfId="25038"/>
    <cellStyle name="Output 2 3 3 7 5" xfId="25039"/>
    <cellStyle name="Output 2 3 3 7 5 2" xfId="25040"/>
    <cellStyle name="Output 2 3 3 7 5 3" xfId="25041"/>
    <cellStyle name="Output 2 3 3 7 6" xfId="25042"/>
    <cellStyle name="Output 2 3 3 7 6 2" xfId="25043"/>
    <cellStyle name="Output 2 3 3 7 6 3" xfId="25044"/>
    <cellStyle name="Output 2 3 3 7 7" xfId="25045"/>
    <cellStyle name="Output 2 3 3 7 8" xfId="25046"/>
    <cellStyle name="Output 2 3 3 7 9" xfId="25047"/>
    <cellStyle name="Output 2 3 3 8" xfId="25048"/>
    <cellStyle name="Output 2 3 3 8 2" xfId="25049"/>
    <cellStyle name="Output 2 3 3 8 2 2" xfId="25050"/>
    <cellStyle name="Output 2 3 3 8 2 3" xfId="25051"/>
    <cellStyle name="Output 2 3 3 8 3" xfId="25052"/>
    <cellStyle name="Output 2 3 3 8 3 2" xfId="25053"/>
    <cellStyle name="Output 2 3 3 8 3 3" xfId="25054"/>
    <cellStyle name="Output 2 3 3 8 4" xfId="25055"/>
    <cellStyle name="Output 2 3 3 8 4 2" xfId="25056"/>
    <cellStyle name="Output 2 3 3 8 4 3" xfId="25057"/>
    <cellStyle name="Output 2 3 3 8 5" xfId="25058"/>
    <cellStyle name="Output 2 3 3 8 5 2" xfId="25059"/>
    <cellStyle name="Output 2 3 3 8 5 3" xfId="25060"/>
    <cellStyle name="Output 2 3 3 8 6" xfId="25061"/>
    <cellStyle name="Output 2 3 3 8 6 2" xfId="25062"/>
    <cellStyle name="Output 2 3 3 8 6 3" xfId="25063"/>
    <cellStyle name="Output 2 3 3 8 7" xfId="25064"/>
    <cellStyle name="Output 2 3 3 8 8" xfId="25065"/>
    <cellStyle name="Output 2 3 3 8 9" xfId="25066"/>
    <cellStyle name="Output 2 3 3 9" xfId="25067"/>
    <cellStyle name="Output 2 3 3 9 2" xfId="25068"/>
    <cellStyle name="Output 2 3 3 9 2 2" xfId="25069"/>
    <cellStyle name="Output 2 3 3 9 2 3" xfId="25070"/>
    <cellStyle name="Output 2 3 3 9 3" xfId="25071"/>
    <cellStyle name="Output 2 3 3 9 3 2" xfId="25072"/>
    <cellStyle name="Output 2 3 3 9 3 3" xfId="25073"/>
    <cellStyle name="Output 2 3 3 9 4" xfId="25074"/>
    <cellStyle name="Output 2 3 3 9 4 2" xfId="25075"/>
    <cellStyle name="Output 2 3 3 9 4 3" xfId="25076"/>
    <cellStyle name="Output 2 3 3 9 5" xfId="25077"/>
    <cellStyle name="Output 2 3 3 9 5 2" xfId="25078"/>
    <cellStyle name="Output 2 3 3 9 5 3" xfId="25079"/>
    <cellStyle name="Output 2 3 3 9 6" xfId="25080"/>
    <cellStyle name="Output 2 3 3 9 6 2" xfId="25081"/>
    <cellStyle name="Output 2 3 3 9 6 3" xfId="25082"/>
    <cellStyle name="Output 2 3 3 9 7" xfId="25083"/>
    <cellStyle name="Output 2 3 3 9 8" xfId="25084"/>
    <cellStyle name="Output 2 3 3 9 9" xfId="25085"/>
    <cellStyle name="Output 2 3 4" xfId="25086"/>
    <cellStyle name="Output 2 3 4 10" xfId="25087"/>
    <cellStyle name="Output 2 3 4 10 2" xfId="25088"/>
    <cellStyle name="Output 2 3 4 10 2 2" xfId="25089"/>
    <cellStyle name="Output 2 3 4 10 2 3" xfId="25090"/>
    <cellStyle name="Output 2 3 4 10 3" xfId="25091"/>
    <cellStyle name="Output 2 3 4 10 3 2" xfId="25092"/>
    <cellStyle name="Output 2 3 4 10 3 3" xfId="25093"/>
    <cellStyle name="Output 2 3 4 10 4" xfId="25094"/>
    <cellStyle name="Output 2 3 4 10 4 2" xfId="25095"/>
    <cellStyle name="Output 2 3 4 10 4 3" xfId="25096"/>
    <cellStyle name="Output 2 3 4 10 5" xfId="25097"/>
    <cellStyle name="Output 2 3 4 10 5 2" xfId="25098"/>
    <cellStyle name="Output 2 3 4 10 5 3" xfId="25099"/>
    <cellStyle name="Output 2 3 4 10 6" xfId="25100"/>
    <cellStyle name="Output 2 3 4 10 6 2" xfId="25101"/>
    <cellStyle name="Output 2 3 4 10 6 3" xfId="25102"/>
    <cellStyle name="Output 2 3 4 10 7" xfId="25103"/>
    <cellStyle name="Output 2 3 4 10 8" xfId="25104"/>
    <cellStyle name="Output 2 3 4 11" xfId="25105"/>
    <cellStyle name="Output 2 3 4 11 2" xfId="25106"/>
    <cellStyle name="Output 2 3 4 11 2 2" xfId="25107"/>
    <cellStyle name="Output 2 3 4 11 2 3" xfId="25108"/>
    <cellStyle name="Output 2 3 4 11 3" xfId="25109"/>
    <cellStyle name="Output 2 3 4 11 3 2" xfId="25110"/>
    <cellStyle name="Output 2 3 4 11 3 3" xfId="25111"/>
    <cellStyle name="Output 2 3 4 11 4" xfId="25112"/>
    <cellStyle name="Output 2 3 4 11 4 2" xfId="25113"/>
    <cellStyle name="Output 2 3 4 11 4 3" xfId="25114"/>
    <cellStyle name="Output 2 3 4 11 5" xfId="25115"/>
    <cellStyle name="Output 2 3 4 11 5 2" xfId="25116"/>
    <cellStyle name="Output 2 3 4 11 5 3" xfId="25117"/>
    <cellStyle name="Output 2 3 4 11 6" xfId="25118"/>
    <cellStyle name="Output 2 3 4 11 6 2" xfId="25119"/>
    <cellStyle name="Output 2 3 4 11 6 3" xfId="25120"/>
    <cellStyle name="Output 2 3 4 11 7" xfId="25121"/>
    <cellStyle name="Output 2 3 4 11 8" xfId="25122"/>
    <cellStyle name="Output 2 3 4 12" xfId="25123"/>
    <cellStyle name="Output 2 3 4 12 2" xfId="25124"/>
    <cellStyle name="Output 2 3 4 12 2 2" xfId="25125"/>
    <cellStyle name="Output 2 3 4 12 2 3" xfId="25126"/>
    <cellStyle name="Output 2 3 4 12 3" xfId="25127"/>
    <cellStyle name="Output 2 3 4 12 3 2" xfId="25128"/>
    <cellStyle name="Output 2 3 4 12 3 3" xfId="25129"/>
    <cellStyle name="Output 2 3 4 12 4" xfId="25130"/>
    <cellStyle name="Output 2 3 4 12 4 2" xfId="25131"/>
    <cellStyle name="Output 2 3 4 12 4 3" xfId="25132"/>
    <cellStyle name="Output 2 3 4 12 5" xfId="25133"/>
    <cellStyle name="Output 2 3 4 12 5 2" xfId="25134"/>
    <cellStyle name="Output 2 3 4 12 5 3" xfId="25135"/>
    <cellStyle name="Output 2 3 4 12 6" xfId="25136"/>
    <cellStyle name="Output 2 3 4 12 6 2" xfId="25137"/>
    <cellStyle name="Output 2 3 4 12 6 3" xfId="25138"/>
    <cellStyle name="Output 2 3 4 12 7" xfId="25139"/>
    <cellStyle name="Output 2 3 4 12 8" xfId="25140"/>
    <cellStyle name="Output 2 3 4 13" xfId="25141"/>
    <cellStyle name="Output 2 3 4 13 2" xfId="25142"/>
    <cellStyle name="Output 2 3 4 13 2 2" xfId="25143"/>
    <cellStyle name="Output 2 3 4 13 2 3" xfId="25144"/>
    <cellStyle name="Output 2 3 4 13 3" xfId="25145"/>
    <cellStyle name="Output 2 3 4 13 3 2" xfId="25146"/>
    <cellStyle name="Output 2 3 4 13 3 3" xfId="25147"/>
    <cellStyle name="Output 2 3 4 13 4" xfId="25148"/>
    <cellStyle name="Output 2 3 4 13 4 2" xfId="25149"/>
    <cellStyle name="Output 2 3 4 13 4 3" xfId="25150"/>
    <cellStyle name="Output 2 3 4 13 5" xfId="25151"/>
    <cellStyle name="Output 2 3 4 13 5 2" xfId="25152"/>
    <cellStyle name="Output 2 3 4 13 5 3" xfId="25153"/>
    <cellStyle name="Output 2 3 4 13 6" xfId="25154"/>
    <cellStyle name="Output 2 3 4 13 6 2" xfId="25155"/>
    <cellStyle name="Output 2 3 4 13 6 3" xfId="25156"/>
    <cellStyle name="Output 2 3 4 13 7" xfId="25157"/>
    <cellStyle name="Output 2 3 4 13 8" xfId="25158"/>
    <cellStyle name="Output 2 3 4 14" xfId="25159"/>
    <cellStyle name="Output 2 3 4 14 2" xfId="25160"/>
    <cellStyle name="Output 2 3 4 14 2 2" xfId="25161"/>
    <cellStyle name="Output 2 3 4 14 2 3" xfId="25162"/>
    <cellStyle name="Output 2 3 4 14 3" xfId="25163"/>
    <cellStyle name="Output 2 3 4 14 3 2" xfId="25164"/>
    <cellStyle name="Output 2 3 4 14 3 3" xfId="25165"/>
    <cellStyle name="Output 2 3 4 14 4" xfId="25166"/>
    <cellStyle name="Output 2 3 4 14 4 2" xfId="25167"/>
    <cellStyle name="Output 2 3 4 14 4 3" xfId="25168"/>
    <cellStyle name="Output 2 3 4 14 5" xfId="25169"/>
    <cellStyle name="Output 2 3 4 14 5 2" xfId="25170"/>
    <cellStyle name="Output 2 3 4 14 5 3" xfId="25171"/>
    <cellStyle name="Output 2 3 4 14 6" xfId="25172"/>
    <cellStyle name="Output 2 3 4 14 6 2" xfId="25173"/>
    <cellStyle name="Output 2 3 4 14 6 3" xfId="25174"/>
    <cellStyle name="Output 2 3 4 14 7" xfId="25175"/>
    <cellStyle name="Output 2 3 4 14 8" xfId="25176"/>
    <cellStyle name="Output 2 3 4 15" xfId="25177"/>
    <cellStyle name="Output 2 3 4 15 2" xfId="25178"/>
    <cellStyle name="Output 2 3 4 15 3" xfId="25179"/>
    <cellStyle name="Output 2 3 4 16" xfId="25180"/>
    <cellStyle name="Output 2 3 4 16 2" xfId="25181"/>
    <cellStyle name="Output 2 3 4 16 3" xfId="25182"/>
    <cellStyle name="Output 2 3 4 17" xfId="25183"/>
    <cellStyle name="Output 2 3 4 18" xfId="25184"/>
    <cellStyle name="Output 2 3 4 2" xfId="25185"/>
    <cellStyle name="Output 2 3 4 2 2" xfId="25186"/>
    <cellStyle name="Output 2 3 4 2 2 2" xfId="25187"/>
    <cellStyle name="Output 2 3 4 2 2 3" xfId="25188"/>
    <cellStyle name="Output 2 3 4 2 3" xfId="25189"/>
    <cellStyle name="Output 2 3 4 2 3 2" xfId="25190"/>
    <cellStyle name="Output 2 3 4 2 3 3" xfId="25191"/>
    <cellStyle name="Output 2 3 4 2 4" xfId="25192"/>
    <cellStyle name="Output 2 3 4 2 4 2" xfId="25193"/>
    <cellStyle name="Output 2 3 4 2 4 3" xfId="25194"/>
    <cellStyle name="Output 2 3 4 2 5" xfId="25195"/>
    <cellStyle name="Output 2 3 4 2 5 2" xfId="25196"/>
    <cellStyle name="Output 2 3 4 2 5 3" xfId="25197"/>
    <cellStyle name="Output 2 3 4 2 6" xfId="25198"/>
    <cellStyle name="Output 2 3 4 2 6 2" xfId="25199"/>
    <cellStyle name="Output 2 3 4 2 6 3" xfId="25200"/>
    <cellStyle name="Output 2 3 4 2 7" xfId="25201"/>
    <cellStyle name="Output 2 3 4 2 8" xfId="25202"/>
    <cellStyle name="Output 2 3 4 2 9" xfId="25203"/>
    <cellStyle name="Output 2 3 4 3" xfId="25204"/>
    <cellStyle name="Output 2 3 4 3 2" xfId="25205"/>
    <cellStyle name="Output 2 3 4 3 2 2" xfId="25206"/>
    <cellStyle name="Output 2 3 4 3 2 3" xfId="25207"/>
    <cellStyle name="Output 2 3 4 3 3" xfId="25208"/>
    <cellStyle name="Output 2 3 4 3 3 2" xfId="25209"/>
    <cellStyle name="Output 2 3 4 3 3 3" xfId="25210"/>
    <cellStyle name="Output 2 3 4 3 4" xfId="25211"/>
    <cellStyle name="Output 2 3 4 3 4 2" xfId="25212"/>
    <cellStyle name="Output 2 3 4 3 4 3" xfId="25213"/>
    <cellStyle name="Output 2 3 4 3 5" xfId="25214"/>
    <cellStyle name="Output 2 3 4 3 5 2" xfId="25215"/>
    <cellStyle name="Output 2 3 4 3 5 3" xfId="25216"/>
    <cellStyle name="Output 2 3 4 3 6" xfId="25217"/>
    <cellStyle name="Output 2 3 4 3 6 2" xfId="25218"/>
    <cellStyle name="Output 2 3 4 3 6 3" xfId="25219"/>
    <cellStyle name="Output 2 3 4 3 7" xfId="25220"/>
    <cellStyle name="Output 2 3 4 3 8" xfId="25221"/>
    <cellStyle name="Output 2 3 4 3 9" xfId="25222"/>
    <cellStyle name="Output 2 3 4 4" xfId="25223"/>
    <cellStyle name="Output 2 3 4 4 2" xfId="25224"/>
    <cellStyle name="Output 2 3 4 4 2 2" xfId="25225"/>
    <cellStyle name="Output 2 3 4 4 2 3" xfId="25226"/>
    <cellStyle name="Output 2 3 4 4 3" xfId="25227"/>
    <cellStyle name="Output 2 3 4 4 3 2" xfId="25228"/>
    <cellStyle name="Output 2 3 4 4 3 3" xfId="25229"/>
    <cellStyle name="Output 2 3 4 4 4" xfId="25230"/>
    <cellStyle name="Output 2 3 4 4 4 2" xfId="25231"/>
    <cellStyle name="Output 2 3 4 4 4 3" xfId="25232"/>
    <cellStyle name="Output 2 3 4 4 5" xfId="25233"/>
    <cellStyle name="Output 2 3 4 4 5 2" xfId="25234"/>
    <cellStyle name="Output 2 3 4 4 5 3" xfId="25235"/>
    <cellStyle name="Output 2 3 4 4 6" xfId="25236"/>
    <cellStyle name="Output 2 3 4 4 6 2" xfId="25237"/>
    <cellStyle name="Output 2 3 4 4 6 3" xfId="25238"/>
    <cellStyle name="Output 2 3 4 4 7" xfId="25239"/>
    <cellStyle name="Output 2 3 4 4 8" xfId="25240"/>
    <cellStyle name="Output 2 3 4 4 9" xfId="25241"/>
    <cellStyle name="Output 2 3 4 5" xfId="25242"/>
    <cellStyle name="Output 2 3 4 5 2" xfId="25243"/>
    <cellStyle name="Output 2 3 4 5 2 2" xfId="25244"/>
    <cellStyle name="Output 2 3 4 5 2 3" xfId="25245"/>
    <cellStyle name="Output 2 3 4 5 3" xfId="25246"/>
    <cellStyle name="Output 2 3 4 5 3 2" xfId="25247"/>
    <cellStyle name="Output 2 3 4 5 3 3" xfId="25248"/>
    <cellStyle name="Output 2 3 4 5 4" xfId="25249"/>
    <cellStyle name="Output 2 3 4 5 4 2" xfId="25250"/>
    <cellStyle name="Output 2 3 4 5 4 3" xfId="25251"/>
    <cellStyle name="Output 2 3 4 5 5" xfId="25252"/>
    <cellStyle name="Output 2 3 4 5 5 2" xfId="25253"/>
    <cellStyle name="Output 2 3 4 5 5 3" xfId="25254"/>
    <cellStyle name="Output 2 3 4 5 6" xfId="25255"/>
    <cellStyle name="Output 2 3 4 5 6 2" xfId="25256"/>
    <cellStyle name="Output 2 3 4 5 6 3" xfId="25257"/>
    <cellStyle name="Output 2 3 4 5 7" xfId="25258"/>
    <cellStyle name="Output 2 3 4 5 8" xfId="25259"/>
    <cellStyle name="Output 2 3 4 5 9" xfId="25260"/>
    <cellStyle name="Output 2 3 4 6" xfId="25261"/>
    <cellStyle name="Output 2 3 4 6 2" xfId="25262"/>
    <cellStyle name="Output 2 3 4 6 2 2" xfId="25263"/>
    <cellStyle name="Output 2 3 4 6 2 3" xfId="25264"/>
    <cellStyle name="Output 2 3 4 6 3" xfId="25265"/>
    <cellStyle name="Output 2 3 4 6 3 2" xfId="25266"/>
    <cellStyle name="Output 2 3 4 6 3 3" xfId="25267"/>
    <cellStyle name="Output 2 3 4 6 4" xfId="25268"/>
    <cellStyle name="Output 2 3 4 6 4 2" xfId="25269"/>
    <cellStyle name="Output 2 3 4 6 4 3" xfId="25270"/>
    <cellStyle name="Output 2 3 4 6 5" xfId="25271"/>
    <cellStyle name="Output 2 3 4 6 5 2" xfId="25272"/>
    <cellStyle name="Output 2 3 4 6 5 3" xfId="25273"/>
    <cellStyle name="Output 2 3 4 6 6" xfId="25274"/>
    <cellStyle name="Output 2 3 4 6 6 2" xfId="25275"/>
    <cellStyle name="Output 2 3 4 6 6 3" xfId="25276"/>
    <cellStyle name="Output 2 3 4 6 7" xfId="25277"/>
    <cellStyle name="Output 2 3 4 6 8" xfId="25278"/>
    <cellStyle name="Output 2 3 4 6 9" xfId="25279"/>
    <cellStyle name="Output 2 3 4 7" xfId="25280"/>
    <cellStyle name="Output 2 3 4 7 2" xfId="25281"/>
    <cellStyle name="Output 2 3 4 7 2 2" xfId="25282"/>
    <cellStyle name="Output 2 3 4 7 2 3" xfId="25283"/>
    <cellStyle name="Output 2 3 4 7 3" xfId="25284"/>
    <cellStyle name="Output 2 3 4 7 3 2" xfId="25285"/>
    <cellStyle name="Output 2 3 4 7 3 3" xfId="25286"/>
    <cellStyle name="Output 2 3 4 7 4" xfId="25287"/>
    <cellStyle name="Output 2 3 4 7 4 2" xfId="25288"/>
    <cellStyle name="Output 2 3 4 7 4 3" xfId="25289"/>
    <cellStyle name="Output 2 3 4 7 5" xfId="25290"/>
    <cellStyle name="Output 2 3 4 7 5 2" xfId="25291"/>
    <cellStyle name="Output 2 3 4 7 5 3" xfId="25292"/>
    <cellStyle name="Output 2 3 4 7 6" xfId="25293"/>
    <cellStyle name="Output 2 3 4 7 6 2" xfId="25294"/>
    <cellStyle name="Output 2 3 4 7 6 3" xfId="25295"/>
    <cellStyle name="Output 2 3 4 7 7" xfId="25296"/>
    <cellStyle name="Output 2 3 4 7 8" xfId="25297"/>
    <cellStyle name="Output 2 3 4 7 9" xfId="25298"/>
    <cellStyle name="Output 2 3 4 8" xfId="25299"/>
    <cellStyle name="Output 2 3 4 8 2" xfId="25300"/>
    <cellStyle name="Output 2 3 4 8 2 2" xfId="25301"/>
    <cellStyle name="Output 2 3 4 8 2 3" xfId="25302"/>
    <cellStyle name="Output 2 3 4 8 3" xfId="25303"/>
    <cellStyle name="Output 2 3 4 8 3 2" xfId="25304"/>
    <cellStyle name="Output 2 3 4 8 3 3" xfId="25305"/>
    <cellStyle name="Output 2 3 4 8 4" xfId="25306"/>
    <cellStyle name="Output 2 3 4 8 4 2" xfId="25307"/>
    <cellStyle name="Output 2 3 4 8 4 3" xfId="25308"/>
    <cellStyle name="Output 2 3 4 8 5" xfId="25309"/>
    <cellStyle name="Output 2 3 4 8 5 2" xfId="25310"/>
    <cellStyle name="Output 2 3 4 8 5 3" xfId="25311"/>
    <cellStyle name="Output 2 3 4 8 6" xfId="25312"/>
    <cellStyle name="Output 2 3 4 8 6 2" xfId="25313"/>
    <cellStyle name="Output 2 3 4 8 6 3" xfId="25314"/>
    <cellStyle name="Output 2 3 4 8 7" xfId="25315"/>
    <cellStyle name="Output 2 3 4 8 8" xfId="25316"/>
    <cellStyle name="Output 2 3 4 8 9" xfId="25317"/>
    <cellStyle name="Output 2 3 4 9" xfId="25318"/>
    <cellStyle name="Output 2 3 4 9 2" xfId="25319"/>
    <cellStyle name="Output 2 3 4 9 2 2" xfId="25320"/>
    <cellStyle name="Output 2 3 4 9 2 3" xfId="25321"/>
    <cellStyle name="Output 2 3 4 9 3" xfId="25322"/>
    <cellStyle name="Output 2 3 4 9 3 2" xfId="25323"/>
    <cellStyle name="Output 2 3 4 9 3 3" xfId="25324"/>
    <cellStyle name="Output 2 3 4 9 4" xfId="25325"/>
    <cellStyle name="Output 2 3 4 9 4 2" xfId="25326"/>
    <cellStyle name="Output 2 3 4 9 4 3" xfId="25327"/>
    <cellStyle name="Output 2 3 4 9 5" xfId="25328"/>
    <cellStyle name="Output 2 3 4 9 5 2" xfId="25329"/>
    <cellStyle name="Output 2 3 4 9 5 3" xfId="25330"/>
    <cellStyle name="Output 2 3 4 9 6" xfId="25331"/>
    <cellStyle name="Output 2 3 4 9 6 2" xfId="25332"/>
    <cellStyle name="Output 2 3 4 9 6 3" xfId="25333"/>
    <cellStyle name="Output 2 3 4 9 7" xfId="25334"/>
    <cellStyle name="Output 2 3 4 9 8" xfId="25335"/>
    <cellStyle name="Output 2 3 5" xfId="25336"/>
    <cellStyle name="Output 2 3 5 10" xfId="25337"/>
    <cellStyle name="Output 2 3 5 10 2" xfId="25338"/>
    <cellStyle name="Output 2 3 5 10 2 2" xfId="25339"/>
    <cellStyle name="Output 2 3 5 10 2 3" xfId="25340"/>
    <cellStyle name="Output 2 3 5 10 3" xfId="25341"/>
    <cellStyle name="Output 2 3 5 10 3 2" xfId="25342"/>
    <cellStyle name="Output 2 3 5 10 3 3" xfId="25343"/>
    <cellStyle name="Output 2 3 5 10 4" xfId="25344"/>
    <cellStyle name="Output 2 3 5 10 4 2" xfId="25345"/>
    <cellStyle name="Output 2 3 5 10 4 3" xfId="25346"/>
    <cellStyle name="Output 2 3 5 10 5" xfId="25347"/>
    <cellStyle name="Output 2 3 5 10 5 2" xfId="25348"/>
    <cellStyle name="Output 2 3 5 10 5 3" xfId="25349"/>
    <cellStyle name="Output 2 3 5 10 6" xfId="25350"/>
    <cellStyle name="Output 2 3 5 10 6 2" xfId="25351"/>
    <cellStyle name="Output 2 3 5 10 6 3" xfId="25352"/>
    <cellStyle name="Output 2 3 5 10 7" xfId="25353"/>
    <cellStyle name="Output 2 3 5 10 8" xfId="25354"/>
    <cellStyle name="Output 2 3 5 11" xfId="25355"/>
    <cellStyle name="Output 2 3 5 11 2" xfId="25356"/>
    <cellStyle name="Output 2 3 5 11 2 2" xfId="25357"/>
    <cellStyle name="Output 2 3 5 11 2 3" xfId="25358"/>
    <cellStyle name="Output 2 3 5 11 3" xfId="25359"/>
    <cellStyle name="Output 2 3 5 11 3 2" xfId="25360"/>
    <cellStyle name="Output 2 3 5 11 3 3" xfId="25361"/>
    <cellStyle name="Output 2 3 5 11 4" xfId="25362"/>
    <cellStyle name="Output 2 3 5 11 4 2" xfId="25363"/>
    <cellStyle name="Output 2 3 5 11 4 3" xfId="25364"/>
    <cellStyle name="Output 2 3 5 11 5" xfId="25365"/>
    <cellStyle name="Output 2 3 5 11 5 2" xfId="25366"/>
    <cellStyle name="Output 2 3 5 11 5 3" xfId="25367"/>
    <cellStyle name="Output 2 3 5 11 6" xfId="25368"/>
    <cellStyle name="Output 2 3 5 11 6 2" xfId="25369"/>
    <cellStyle name="Output 2 3 5 11 6 3" xfId="25370"/>
    <cellStyle name="Output 2 3 5 11 7" xfId="25371"/>
    <cellStyle name="Output 2 3 5 11 8" xfId="25372"/>
    <cellStyle name="Output 2 3 5 12" xfId="25373"/>
    <cellStyle name="Output 2 3 5 12 2" xfId="25374"/>
    <cellStyle name="Output 2 3 5 12 2 2" xfId="25375"/>
    <cellStyle name="Output 2 3 5 12 2 3" xfId="25376"/>
    <cellStyle name="Output 2 3 5 12 3" xfId="25377"/>
    <cellStyle name="Output 2 3 5 12 3 2" xfId="25378"/>
    <cellStyle name="Output 2 3 5 12 3 3" xfId="25379"/>
    <cellStyle name="Output 2 3 5 12 4" xfId="25380"/>
    <cellStyle name="Output 2 3 5 12 4 2" xfId="25381"/>
    <cellStyle name="Output 2 3 5 12 4 3" xfId="25382"/>
    <cellStyle name="Output 2 3 5 12 5" xfId="25383"/>
    <cellStyle name="Output 2 3 5 12 5 2" xfId="25384"/>
    <cellStyle name="Output 2 3 5 12 5 3" xfId="25385"/>
    <cellStyle name="Output 2 3 5 12 6" xfId="25386"/>
    <cellStyle name="Output 2 3 5 12 6 2" xfId="25387"/>
    <cellStyle name="Output 2 3 5 12 6 3" xfId="25388"/>
    <cellStyle name="Output 2 3 5 12 7" xfId="25389"/>
    <cellStyle name="Output 2 3 5 12 8" xfId="25390"/>
    <cellStyle name="Output 2 3 5 13" xfId="25391"/>
    <cellStyle name="Output 2 3 5 13 2" xfId="25392"/>
    <cellStyle name="Output 2 3 5 13 2 2" xfId="25393"/>
    <cellStyle name="Output 2 3 5 13 2 3" xfId="25394"/>
    <cellStyle name="Output 2 3 5 13 3" xfId="25395"/>
    <cellStyle name="Output 2 3 5 13 3 2" xfId="25396"/>
    <cellStyle name="Output 2 3 5 13 3 3" xfId="25397"/>
    <cellStyle name="Output 2 3 5 13 4" xfId="25398"/>
    <cellStyle name="Output 2 3 5 13 4 2" xfId="25399"/>
    <cellStyle name="Output 2 3 5 13 4 3" xfId="25400"/>
    <cellStyle name="Output 2 3 5 13 5" xfId="25401"/>
    <cellStyle name="Output 2 3 5 13 5 2" xfId="25402"/>
    <cellStyle name="Output 2 3 5 13 5 3" xfId="25403"/>
    <cellStyle name="Output 2 3 5 13 6" xfId="25404"/>
    <cellStyle name="Output 2 3 5 13 6 2" xfId="25405"/>
    <cellStyle name="Output 2 3 5 13 6 3" xfId="25406"/>
    <cellStyle name="Output 2 3 5 13 7" xfId="25407"/>
    <cellStyle name="Output 2 3 5 13 8" xfId="25408"/>
    <cellStyle name="Output 2 3 5 14" xfId="25409"/>
    <cellStyle name="Output 2 3 5 14 2" xfId="25410"/>
    <cellStyle name="Output 2 3 5 14 2 2" xfId="25411"/>
    <cellStyle name="Output 2 3 5 14 2 3" xfId="25412"/>
    <cellStyle name="Output 2 3 5 14 3" xfId="25413"/>
    <cellStyle name="Output 2 3 5 14 3 2" xfId="25414"/>
    <cellStyle name="Output 2 3 5 14 3 3" xfId="25415"/>
    <cellStyle name="Output 2 3 5 14 4" xfId="25416"/>
    <cellStyle name="Output 2 3 5 14 4 2" xfId="25417"/>
    <cellStyle name="Output 2 3 5 14 4 3" xfId="25418"/>
    <cellStyle name="Output 2 3 5 14 5" xfId="25419"/>
    <cellStyle name="Output 2 3 5 14 5 2" xfId="25420"/>
    <cellStyle name="Output 2 3 5 14 5 3" xfId="25421"/>
    <cellStyle name="Output 2 3 5 14 6" xfId="25422"/>
    <cellStyle name="Output 2 3 5 14 6 2" xfId="25423"/>
    <cellStyle name="Output 2 3 5 14 6 3" xfId="25424"/>
    <cellStyle name="Output 2 3 5 14 7" xfId="25425"/>
    <cellStyle name="Output 2 3 5 14 8" xfId="25426"/>
    <cellStyle name="Output 2 3 5 15" xfId="25427"/>
    <cellStyle name="Output 2 3 5 15 2" xfId="25428"/>
    <cellStyle name="Output 2 3 5 15 3" xfId="25429"/>
    <cellStyle name="Output 2 3 5 16" xfId="25430"/>
    <cellStyle name="Output 2 3 5 16 2" xfId="25431"/>
    <cellStyle name="Output 2 3 5 16 3" xfId="25432"/>
    <cellStyle name="Output 2 3 5 17" xfId="25433"/>
    <cellStyle name="Output 2 3 5 18" xfId="25434"/>
    <cellStyle name="Output 2 3 5 2" xfId="25435"/>
    <cellStyle name="Output 2 3 5 2 2" xfId="25436"/>
    <cellStyle name="Output 2 3 5 2 2 2" xfId="25437"/>
    <cellStyle name="Output 2 3 5 2 2 3" xfId="25438"/>
    <cellStyle name="Output 2 3 5 2 3" xfId="25439"/>
    <cellStyle name="Output 2 3 5 2 3 2" xfId="25440"/>
    <cellStyle name="Output 2 3 5 2 3 3" xfId="25441"/>
    <cellStyle name="Output 2 3 5 2 4" xfId="25442"/>
    <cellStyle name="Output 2 3 5 2 4 2" xfId="25443"/>
    <cellStyle name="Output 2 3 5 2 4 3" xfId="25444"/>
    <cellStyle name="Output 2 3 5 2 5" xfId="25445"/>
    <cellStyle name="Output 2 3 5 2 5 2" xfId="25446"/>
    <cellStyle name="Output 2 3 5 2 5 3" xfId="25447"/>
    <cellStyle name="Output 2 3 5 2 6" xfId="25448"/>
    <cellStyle name="Output 2 3 5 2 6 2" xfId="25449"/>
    <cellStyle name="Output 2 3 5 2 6 3" xfId="25450"/>
    <cellStyle name="Output 2 3 5 2 7" xfId="25451"/>
    <cellStyle name="Output 2 3 5 2 8" xfId="25452"/>
    <cellStyle name="Output 2 3 5 2 9" xfId="25453"/>
    <cellStyle name="Output 2 3 5 3" xfId="25454"/>
    <cellStyle name="Output 2 3 5 3 2" xfId="25455"/>
    <cellStyle name="Output 2 3 5 3 2 2" xfId="25456"/>
    <cellStyle name="Output 2 3 5 3 2 3" xfId="25457"/>
    <cellStyle name="Output 2 3 5 3 3" xfId="25458"/>
    <cellStyle name="Output 2 3 5 3 3 2" xfId="25459"/>
    <cellStyle name="Output 2 3 5 3 3 3" xfId="25460"/>
    <cellStyle name="Output 2 3 5 3 4" xfId="25461"/>
    <cellStyle name="Output 2 3 5 3 4 2" xfId="25462"/>
    <cellStyle name="Output 2 3 5 3 4 3" xfId="25463"/>
    <cellStyle name="Output 2 3 5 3 5" xfId="25464"/>
    <cellStyle name="Output 2 3 5 3 5 2" xfId="25465"/>
    <cellStyle name="Output 2 3 5 3 5 3" xfId="25466"/>
    <cellStyle name="Output 2 3 5 3 6" xfId="25467"/>
    <cellStyle name="Output 2 3 5 3 6 2" xfId="25468"/>
    <cellStyle name="Output 2 3 5 3 6 3" xfId="25469"/>
    <cellStyle name="Output 2 3 5 3 7" xfId="25470"/>
    <cellStyle name="Output 2 3 5 3 8" xfId="25471"/>
    <cellStyle name="Output 2 3 5 3 9" xfId="25472"/>
    <cellStyle name="Output 2 3 5 4" xfId="25473"/>
    <cellStyle name="Output 2 3 5 4 2" xfId="25474"/>
    <cellStyle name="Output 2 3 5 4 2 2" xfId="25475"/>
    <cellStyle name="Output 2 3 5 4 2 3" xfId="25476"/>
    <cellStyle name="Output 2 3 5 4 3" xfId="25477"/>
    <cellStyle name="Output 2 3 5 4 3 2" xfId="25478"/>
    <cellStyle name="Output 2 3 5 4 3 3" xfId="25479"/>
    <cellStyle name="Output 2 3 5 4 4" xfId="25480"/>
    <cellStyle name="Output 2 3 5 4 4 2" xfId="25481"/>
    <cellStyle name="Output 2 3 5 4 4 3" xfId="25482"/>
    <cellStyle name="Output 2 3 5 4 5" xfId="25483"/>
    <cellStyle name="Output 2 3 5 4 5 2" xfId="25484"/>
    <cellStyle name="Output 2 3 5 4 5 3" xfId="25485"/>
    <cellStyle name="Output 2 3 5 4 6" xfId="25486"/>
    <cellStyle name="Output 2 3 5 4 6 2" xfId="25487"/>
    <cellStyle name="Output 2 3 5 4 6 3" xfId="25488"/>
    <cellStyle name="Output 2 3 5 4 7" xfId="25489"/>
    <cellStyle name="Output 2 3 5 4 8" xfId="25490"/>
    <cellStyle name="Output 2 3 5 4 9" xfId="25491"/>
    <cellStyle name="Output 2 3 5 5" xfId="25492"/>
    <cellStyle name="Output 2 3 5 5 2" xfId="25493"/>
    <cellStyle name="Output 2 3 5 5 2 2" xfId="25494"/>
    <cellStyle name="Output 2 3 5 5 2 3" xfId="25495"/>
    <cellStyle name="Output 2 3 5 5 3" xfId="25496"/>
    <cellStyle name="Output 2 3 5 5 3 2" xfId="25497"/>
    <cellStyle name="Output 2 3 5 5 3 3" xfId="25498"/>
    <cellStyle name="Output 2 3 5 5 4" xfId="25499"/>
    <cellStyle name="Output 2 3 5 5 4 2" xfId="25500"/>
    <cellStyle name="Output 2 3 5 5 4 3" xfId="25501"/>
    <cellStyle name="Output 2 3 5 5 5" xfId="25502"/>
    <cellStyle name="Output 2 3 5 5 5 2" xfId="25503"/>
    <cellStyle name="Output 2 3 5 5 5 3" xfId="25504"/>
    <cellStyle name="Output 2 3 5 5 6" xfId="25505"/>
    <cellStyle name="Output 2 3 5 5 6 2" xfId="25506"/>
    <cellStyle name="Output 2 3 5 5 6 3" xfId="25507"/>
    <cellStyle name="Output 2 3 5 5 7" xfId="25508"/>
    <cellStyle name="Output 2 3 5 5 8" xfId="25509"/>
    <cellStyle name="Output 2 3 5 5 9" xfId="25510"/>
    <cellStyle name="Output 2 3 5 6" xfId="25511"/>
    <cellStyle name="Output 2 3 5 6 2" xfId="25512"/>
    <cellStyle name="Output 2 3 5 6 2 2" xfId="25513"/>
    <cellStyle name="Output 2 3 5 6 2 3" xfId="25514"/>
    <cellStyle name="Output 2 3 5 6 3" xfId="25515"/>
    <cellStyle name="Output 2 3 5 6 3 2" xfId="25516"/>
    <cellStyle name="Output 2 3 5 6 3 3" xfId="25517"/>
    <cellStyle name="Output 2 3 5 6 4" xfId="25518"/>
    <cellStyle name="Output 2 3 5 6 4 2" xfId="25519"/>
    <cellStyle name="Output 2 3 5 6 4 3" xfId="25520"/>
    <cellStyle name="Output 2 3 5 6 5" xfId="25521"/>
    <cellStyle name="Output 2 3 5 6 5 2" xfId="25522"/>
    <cellStyle name="Output 2 3 5 6 5 3" xfId="25523"/>
    <cellStyle name="Output 2 3 5 6 6" xfId="25524"/>
    <cellStyle name="Output 2 3 5 6 6 2" xfId="25525"/>
    <cellStyle name="Output 2 3 5 6 6 3" xfId="25526"/>
    <cellStyle name="Output 2 3 5 6 7" xfId="25527"/>
    <cellStyle name="Output 2 3 5 6 8" xfId="25528"/>
    <cellStyle name="Output 2 3 5 6 9" xfId="25529"/>
    <cellStyle name="Output 2 3 5 7" xfId="25530"/>
    <cellStyle name="Output 2 3 5 7 2" xfId="25531"/>
    <cellStyle name="Output 2 3 5 7 2 2" xfId="25532"/>
    <cellStyle name="Output 2 3 5 7 2 3" xfId="25533"/>
    <cellStyle name="Output 2 3 5 7 3" xfId="25534"/>
    <cellStyle name="Output 2 3 5 7 3 2" xfId="25535"/>
    <cellStyle name="Output 2 3 5 7 3 3" xfId="25536"/>
    <cellStyle name="Output 2 3 5 7 4" xfId="25537"/>
    <cellStyle name="Output 2 3 5 7 4 2" xfId="25538"/>
    <cellStyle name="Output 2 3 5 7 4 3" xfId="25539"/>
    <cellStyle name="Output 2 3 5 7 5" xfId="25540"/>
    <cellStyle name="Output 2 3 5 7 5 2" xfId="25541"/>
    <cellStyle name="Output 2 3 5 7 5 3" xfId="25542"/>
    <cellStyle name="Output 2 3 5 7 6" xfId="25543"/>
    <cellStyle name="Output 2 3 5 7 6 2" xfId="25544"/>
    <cellStyle name="Output 2 3 5 7 6 3" xfId="25545"/>
    <cellStyle name="Output 2 3 5 7 7" xfId="25546"/>
    <cellStyle name="Output 2 3 5 7 8" xfId="25547"/>
    <cellStyle name="Output 2 3 5 7 9" xfId="25548"/>
    <cellStyle name="Output 2 3 5 8" xfId="25549"/>
    <cellStyle name="Output 2 3 5 8 2" xfId="25550"/>
    <cellStyle name="Output 2 3 5 8 2 2" xfId="25551"/>
    <cellStyle name="Output 2 3 5 8 2 3" xfId="25552"/>
    <cellStyle name="Output 2 3 5 8 3" xfId="25553"/>
    <cellStyle name="Output 2 3 5 8 3 2" xfId="25554"/>
    <cellStyle name="Output 2 3 5 8 3 3" xfId="25555"/>
    <cellStyle name="Output 2 3 5 8 4" xfId="25556"/>
    <cellStyle name="Output 2 3 5 8 4 2" xfId="25557"/>
    <cellStyle name="Output 2 3 5 8 4 3" xfId="25558"/>
    <cellStyle name="Output 2 3 5 8 5" xfId="25559"/>
    <cellStyle name="Output 2 3 5 8 5 2" xfId="25560"/>
    <cellStyle name="Output 2 3 5 8 5 3" xfId="25561"/>
    <cellStyle name="Output 2 3 5 8 6" xfId="25562"/>
    <cellStyle name="Output 2 3 5 8 6 2" xfId="25563"/>
    <cellStyle name="Output 2 3 5 8 6 3" xfId="25564"/>
    <cellStyle name="Output 2 3 5 8 7" xfId="25565"/>
    <cellStyle name="Output 2 3 5 8 8" xfId="25566"/>
    <cellStyle name="Output 2 3 5 8 9" xfId="25567"/>
    <cellStyle name="Output 2 3 5 9" xfId="25568"/>
    <cellStyle name="Output 2 3 5 9 2" xfId="25569"/>
    <cellStyle name="Output 2 3 5 9 2 2" xfId="25570"/>
    <cellStyle name="Output 2 3 5 9 2 3" xfId="25571"/>
    <cellStyle name="Output 2 3 5 9 3" xfId="25572"/>
    <cellStyle name="Output 2 3 5 9 3 2" xfId="25573"/>
    <cellStyle name="Output 2 3 5 9 3 3" xfId="25574"/>
    <cellStyle name="Output 2 3 5 9 4" xfId="25575"/>
    <cellStyle name="Output 2 3 5 9 4 2" xfId="25576"/>
    <cellStyle name="Output 2 3 5 9 4 3" xfId="25577"/>
    <cellStyle name="Output 2 3 5 9 5" xfId="25578"/>
    <cellStyle name="Output 2 3 5 9 5 2" xfId="25579"/>
    <cellStyle name="Output 2 3 5 9 5 3" xfId="25580"/>
    <cellStyle name="Output 2 3 5 9 6" xfId="25581"/>
    <cellStyle name="Output 2 3 5 9 6 2" xfId="25582"/>
    <cellStyle name="Output 2 3 5 9 6 3" xfId="25583"/>
    <cellStyle name="Output 2 3 5 9 7" xfId="25584"/>
    <cellStyle name="Output 2 3 5 9 8" xfId="25585"/>
    <cellStyle name="Output 2 3 6" xfId="25586"/>
    <cellStyle name="Output 2 3 6 10" xfId="25587"/>
    <cellStyle name="Output 2 3 6 11" xfId="25588"/>
    <cellStyle name="Output 2 3 6 2" xfId="25589"/>
    <cellStyle name="Output 2 3 6 2 2" xfId="25590"/>
    <cellStyle name="Output 2 3 6 2 3" xfId="25591"/>
    <cellStyle name="Output 2 3 6 2 4" xfId="25592"/>
    <cellStyle name="Output 2 3 6 3" xfId="25593"/>
    <cellStyle name="Output 2 3 6 3 2" xfId="25594"/>
    <cellStyle name="Output 2 3 6 3 3" xfId="25595"/>
    <cellStyle name="Output 2 3 6 3 4" xfId="25596"/>
    <cellStyle name="Output 2 3 6 4" xfId="25597"/>
    <cellStyle name="Output 2 3 6 4 2" xfId="25598"/>
    <cellStyle name="Output 2 3 6 4 3" xfId="25599"/>
    <cellStyle name="Output 2 3 6 4 4" xfId="25600"/>
    <cellStyle name="Output 2 3 6 5" xfId="25601"/>
    <cellStyle name="Output 2 3 6 5 2" xfId="25602"/>
    <cellStyle name="Output 2 3 6 5 3" xfId="25603"/>
    <cellStyle name="Output 2 3 6 5 4" xfId="25604"/>
    <cellStyle name="Output 2 3 6 6" xfId="25605"/>
    <cellStyle name="Output 2 3 6 6 2" xfId="25606"/>
    <cellStyle name="Output 2 3 6 6 3" xfId="25607"/>
    <cellStyle name="Output 2 3 6 6 4" xfId="25608"/>
    <cellStyle name="Output 2 3 6 7" xfId="25609"/>
    <cellStyle name="Output 2 3 6 8" xfId="25610"/>
    <cellStyle name="Output 2 3 6 9" xfId="25611"/>
    <cellStyle name="Output 2 3 7" xfId="25612"/>
    <cellStyle name="Output 2 3 7 10" xfId="25613"/>
    <cellStyle name="Output 2 3 7 2" xfId="25614"/>
    <cellStyle name="Output 2 3 7 2 2" xfId="25615"/>
    <cellStyle name="Output 2 3 7 2 3" xfId="25616"/>
    <cellStyle name="Output 2 3 7 2 4" xfId="25617"/>
    <cellStyle name="Output 2 3 7 3" xfId="25618"/>
    <cellStyle name="Output 2 3 7 3 2" xfId="25619"/>
    <cellStyle name="Output 2 3 7 3 3" xfId="25620"/>
    <cellStyle name="Output 2 3 7 3 4" xfId="25621"/>
    <cellStyle name="Output 2 3 7 4" xfId="25622"/>
    <cellStyle name="Output 2 3 7 4 2" xfId="25623"/>
    <cellStyle name="Output 2 3 7 4 3" xfId="25624"/>
    <cellStyle name="Output 2 3 7 4 4" xfId="25625"/>
    <cellStyle name="Output 2 3 7 5" xfId="25626"/>
    <cellStyle name="Output 2 3 7 5 2" xfId="25627"/>
    <cellStyle name="Output 2 3 7 5 3" xfId="25628"/>
    <cellStyle name="Output 2 3 7 5 4" xfId="25629"/>
    <cellStyle name="Output 2 3 7 6" xfId="25630"/>
    <cellStyle name="Output 2 3 7 6 2" xfId="25631"/>
    <cellStyle name="Output 2 3 7 6 3" xfId="25632"/>
    <cellStyle name="Output 2 3 7 6 4" xfId="25633"/>
    <cellStyle name="Output 2 3 7 7" xfId="25634"/>
    <cellStyle name="Output 2 3 7 8" xfId="25635"/>
    <cellStyle name="Output 2 3 7 9" xfId="25636"/>
    <cellStyle name="Output 2 3 8" xfId="25637"/>
    <cellStyle name="Output 2 3 8 2" xfId="25638"/>
    <cellStyle name="Output 2 3 8 2 2" xfId="25639"/>
    <cellStyle name="Output 2 3 8 2 3" xfId="25640"/>
    <cellStyle name="Output 2 3 8 3" xfId="25641"/>
    <cellStyle name="Output 2 3 8 3 2" xfId="25642"/>
    <cellStyle name="Output 2 3 8 3 3" xfId="25643"/>
    <cellStyle name="Output 2 3 8 4" xfId="25644"/>
    <cellStyle name="Output 2 3 8 4 2" xfId="25645"/>
    <cellStyle name="Output 2 3 8 4 3" xfId="25646"/>
    <cellStyle name="Output 2 3 8 5" xfId="25647"/>
    <cellStyle name="Output 2 3 8 5 2" xfId="25648"/>
    <cellStyle name="Output 2 3 8 5 3" xfId="25649"/>
    <cellStyle name="Output 2 3 8 6" xfId="25650"/>
    <cellStyle name="Output 2 3 8 6 2" xfId="25651"/>
    <cellStyle name="Output 2 3 8 6 3" xfId="25652"/>
    <cellStyle name="Output 2 3 8 7" xfId="25653"/>
    <cellStyle name="Output 2 3 8 8" xfId="25654"/>
    <cellStyle name="Output 2 3 8 9" xfId="25655"/>
    <cellStyle name="Output 2 3 9" xfId="25656"/>
    <cellStyle name="Output 2 3 9 2" xfId="25657"/>
    <cellStyle name="Output 2 3 9 2 2" xfId="25658"/>
    <cellStyle name="Output 2 3 9 2 3" xfId="25659"/>
    <cellStyle name="Output 2 3 9 3" xfId="25660"/>
    <cellStyle name="Output 2 3 9 3 2" xfId="25661"/>
    <cellStyle name="Output 2 3 9 3 3" xfId="25662"/>
    <cellStyle name="Output 2 3 9 4" xfId="25663"/>
    <cellStyle name="Output 2 3 9 4 2" xfId="25664"/>
    <cellStyle name="Output 2 3 9 4 3" xfId="25665"/>
    <cellStyle name="Output 2 3 9 5" xfId="25666"/>
    <cellStyle name="Output 2 3 9 5 2" xfId="25667"/>
    <cellStyle name="Output 2 3 9 5 3" xfId="25668"/>
    <cellStyle name="Output 2 3 9 6" xfId="25669"/>
    <cellStyle name="Output 2 3 9 6 2" xfId="25670"/>
    <cellStyle name="Output 2 3 9 6 3" xfId="25671"/>
    <cellStyle name="Output 2 3 9 7" xfId="25672"/>
    <cellStyle name="Output 2 3 9 8" xfId="25673"/>
    <cellStyle name="Output 2 3 9 9" xfId="25674"/>
    <cellStyle name="Output 2 4" xfId="25675"/>
    <cellStyle name="Output 2 4 10" xfId="25676"/>
    <cellStyle name="Output 2 4 10 2" xfId="25677"/>
    <cellStyle name="Output 2 4 10 2 2" xfId="25678"/>
    <cellStyle name="Output 2 4 10 2 3" xfId="25679"/>
    <cellStyle name="Output 2 4 10 3" xfId="25680"/>
    <cellStyle name="Output 2 4 10 3 2" xfId="25681"/>
    <cellStyle name="Output 2 4 10 3 3" xfId="25682"/>
    <cellStyle name="Output 2 4 10 4" xfId="25683"/>
    <cellStyle name="Output 2 4 10 4 2" xfId="25684"/>
    <cellStyle name="Output 2 4 10 4 3" xfId="25685"/>
    <cellStyle name="Output 2 4 10 5" xfId="25686"/>
    <cellStyle name="Output 2 4 10 5 2" xfId="25687"/>
    <cellStyle name="Output 2 4 10 5 3" xfId="25688"/>
    <cellStyle name="Output 2 4 10 6" xfId="25689"/>
    <cellStyle name="Output 2 4 10 6 2" xfId="25690"/>
    <cellStyle name="Output 2 4 10 6 3" xfId="25691"/>
    <cellStyle name="Output 2 4 10 7" xfId="25692"/>
    <cellStyle name="Output 2 4 10 8" xfId="25693"/>
    <cellStyle name="Output 2 4 10 9" xfId="25694"/>
    <cellStyle name="Output 2 4 11" xfId="25695"/>
    <cellStyle name="Output 2 4 11 2" xfId="25696"/>
    <cellStyle name="Output 2 4 11 2 2" xfId="25697"/>
    <cellStyle name="Output 2 4 11 2 3" xfId="25698"/>
    <cellStyle name="Output 2 4 11 3" xfId="25699"/>
    <cellStyle name="Output 2 4 11 3 2" xfId="25700"/>
    <cellStyle name="Output 2 4 11 3 3" xfId="25701"/>
    <cellStyle name="Output 2 4 11 4" xfId="25702"/>
    <cellStyle name="Output 2 4 11 4 2" xfId="25703"/>
    <cellStyle name="Output 2 4 11 4 3" xfId="25704"/>
    <cellStyle name="Output 2 4 11 5" xfId="25705"/>
    <cellStyle name="Output 2 4 11 5 2" xfId="25706"/>
    <cellStyle name="Output 2 4 11 5 3" xfId="25707"/>
    <cellStyle name="Output 2 4 11 6" xfId="25708"/>
    <cellStyle name="Output 2 4 11 6 2" xfId="25709"/>
    <cellStyle name="Output 2 4 11 6 3" xfId="25710"/>
    <cellStyle name="Output 2 4 11 7" xfId="25711"/>
    <cellStyle name="Output 2 4 11 8" xfId="25712"/>
    <cellStyle name="Output 2 4 11 9" xfId="25713"/>
    <cellStyle name="Output 2 4 12" xfId="25714"/>
    <cellStyle name="Output 2 4 12 2" xfId="25715"/>
    <cellStyle name="Output 2 4 12 2 2" xfId="25716"/>
    <cellStyle name="Output 2 4 12 2 3" xfId="25717"/>
    <cellStyle name="Output 2 4 12 3" xfId="25718"/>
    <cellStyle name="Output 2 4 12 3 2" xfId="25719"/>
    <cellStyle name="Output 2 4 12 3 3" xfId="25720"/>
    <cellStyle name="Output 2 4 12 4" xfId="25721"/>
    <cellStyle name="Output 2 4 12 4 2" xfId="25722"/>
    <cellStyle name="Output 2 4 12 4 3" xfId="25723"/>
    <cellStyle name="Output 2 4 12 5" xfId="25724"/>
    <cellStyle name="Output 2 4 12 5 2" xfId="25725"/>
    <cellStyle name="Output 2 4 12 5 3" xfId="25726"/>
    <cellStyle name="Output 2 4 12 6" xfId="25727"/>
    <cellStyle name="Output 2 4 12 6 2" xfId="25728"/>
    <cellStyle name="Output 2 4 12 6 3" xfId="25729"/>
    <cellStyle name="Output 2 4 12 7" xfId="25730"/>
    <cellStyle name="Output 2 4 12 8" xfId="25731"/>
    <cellStyle name="Output 2 4 12 9" xfId="25732"/>
    <cellStyle name="Output 2 4 13" xfId="25733"/>
    <cellStyle name="Output 2 4 13 2" xfId="25734"/>
    <cellStyle name="Output 2 4 13 2 2" xfId="25735"/>
    <cellStyle name="Output 2 4 13 2 3" xfId="25736"/>
    <cellStyle name="Output 2 4 13 3" xfId="25737"/>
    <cellStyle name="Output 2 4 13 3 2" xfId="25738"/>
    <cellStyle name="Output 2 4 13 3 3" xfId="25739"/>
    <cellStyle name="Output 2 4 13 4" xfId="25740"/>
    <cellStyle name="Output 2 4 13 4 2" xfId="25741"/>
    <cellStyle name="Output 2 4 13 4 3" xfId="25742"/>
    <cellStyle name="Output 2 4 13 5" xfId="25743"/>
    <cellStyle name="Output 2 4 13 5 2" xfId="25744"/>
    <cellStyle name="Output 2 4 13 5 3" xfId="25745"/>
    <cellStyle name="Output 2 4 13 6" xfId="25746"/>
    <cellStyle name="Output 2 4 13 6 2" xfId="25747"/>
    <cellStyle name="Output 2 4 13 6 3" xfId="25748"/>
    <cellStyle name="Output 2 4 13 7" xfId="25749"/>
    <cellStyle name="Output 2 4 13 8" xfId="25750"/>
    <cellStyle name="Output 2 4 13 9" xfId="25751"/>
    <cellStyle name="Output 2 4 14" xfId="25752"/>
    <cellStyle name="Output 2 4 14 2" xfId="25753"/>
    <cellStyle name="Output 2 4 14 2 2" xfId="25754"/>
    <cellStyle name="Output 2 4 14 2 3" xfId="25755"/>
    <cellStyle name="Output 2 4 14 3" xfId="25756"/>
    <cellStyle name="Output 2 4 14 3 2" xfId="25757"/>
    <cellStyle name="Output 2 4 14 3 3" xfId="25758"/>
    <cellStyle name="Output 2 4 14 4" xfId="25759"/>
    <cellStyle name="Output 2 4 14 4 2" xfId="25760"/>
    <cellStyle name="Output 2 4 14 4 3" xfId="25761"/>
    <cellStyle name="Output 2 4 14 5" xfId="25762"/>
    <cellStyle name="Output 2 4 14 5 2" xfId="25763"/>
    <cellStyle name="Output 2 4 14 5 3" xfId="25764"/>
    <cellStyle name="Output 2 4 14 6" xfId="25765"/>
    <cellStyle name="Output 2 4 14 6 2" xfId="25766"/>
    <cellStyle name="Output 2 4 14 6 3" xfId="25767"/>
    <cellStyle name="Output 2 4 14 7" xfId="25768"/>
    <cellStyle name="Output 2 4 14 8" xfId="25769"/>
    <cellStyle name="Output 2 4 14 9" xfId="25770"/>
    <cellStyle name="Output 2 4 15" xfId="25771"/>
    <cellStyle name="Output 2 4 15 2" xfId="25772"/>
    <cellStyle name="Output 2 4 15 2 2" xfId="25773"/>
    <cellStyle name="Output 2 4 15 2 3" xfId="25774"/>
    <cellStyle name="Output 2 4 15 3" xfId="25775"/>
    <cellStyle name="Output 2 4 15 3 2" xfId="25776"/>
    <cellStyle name="Output 2 4 15 3 3" xfId="25777"/>
    <cellStyle name="Output 2 4 15 4" xfId="25778"/>
    <cellStyle name="Output 2 4 15 4 2" xfId="25779"/>
    <cellStyle name="Output 2 4 15 4 3" xfId="25780"/>
    <cellStyle name="Output 2 4 15 5" xfId="25781"/>
    <cellStyle name="Output 2 4 15 5 2" xfId="25782"/>
    <cellStyle name="Output 2 4 15 5 3" xfId="25783"/>
    <cellStyle name="Output 2 4 15 6" xfId="25784"/>
    <cellStyle name="Output 2 4 15 6 2" xfId="25785"/>
    <cellStyle name="Output 2 4 15 6 3" xfId="25786"/>
    <cellStyle name="Output 2 4 15 7" xfId="25787"/>
    <cellStyle name="Output 2 4 15 8" xfId="25788"/>
    <cellStyle name="Output 2 4 15 9" xfId="25789"/>
    <cellStyle name="Output 2 4 16" xfId="25790"/>
    <cellStyle name="Output 2 4 16 2" xfId="25791"/>
    <cellStyle name="Output 2 4 16 3" xfId="25792"/>
    <cellStyle name="Output 2 4 16 4" xfId="25793"/>
    <cellStyle name="Output 2 4 17" xfId="25794"/>
    <cellStyle name="Output 2 4 18" xfId="25795"/>
    <cellStyle name="Output 2 4 19" xfId="25796"/>
    <cellStyle name="Output 2 4 2" xfId="25797"/>
    <cellStyle name="Output 2 4 2 10" xfId="25798"/>
    <cellStyle name="Output 2 4 2 10 2" xfId="25799"/>
    <cellStyle name="Output 2 4 2 10 2 2" xfId="25800"/>
    <cellStyle name="Output 2 4 2 10 2 3" xfId="25801"/>
    <cellStyle name="Output 2 4 2 10 3" xfId="25802"/>
    <cellStyle name="Output 2 4 2 10 3 2" xfId="25803"/>
    <cellStyle name="Output 2 4 2 10 3 3" xfId="25804"/>
    <cellStyle name="Output 2 4 2 10 4" xfId="25805"/>
    <cellStyle name="Output 2 4 2 10 4 2" xfId="25806"/>
    <cellStyle name="Output 2 4 2 10 4 3" xfId="25807"/>
    <cellStyle name="Output 2 4 2 10 5" xfId="25808"/>
    <cellStyle name="Output 2 4 2 10 5 2" xfId="25809"/>
    <cellStyle name="Output 2 4 2 10 5 3" xfId="25810"/>
    <cellStyle name="Output 2 4 2 10 6" xfId="25811"/>
    <cellStyle name="Output 2 4 2 10 6 2" xfId="25812"/>
    <cellStyle name="Output 2 4 2 10 6 3" xfId="25813"/>
    <cellStyle name="Output 2 4 2 10 7" xfId="25814"/>
    <cellStyle name="Output 2 4 2 10 8" xfId="25815"/>
    <cellStyle name="Output 2 4 2 10 9" xfId="25816"/>
    <cellStyle name="Output 2 4 2 11" xfId="25817"/>
    <cellStyle name="Output 2 4 2 11 2" xfId="25818"/>
    <cellStyle name="Output 2 4 2 11 2 2" xfId="25819"/>
    <cellStyle name="Output 2 4 2 11 2 3" xfId="25820"/>
    <cellStyle name="Output 2 4 2 11 3" xfId="25821"/>
    <cellStyle name="Output 2 4 2 11 3 2" xfId="25822"/>
    <cellStyle name="Output 2 4 2 11 3 3" xfId="25823"/>
    <cellStyle name="Output 2 4 2 11 4" xfId="25824"/>
    <cellStyle name="Output 2 4 2 11 4 2" xfId="25825"/>
    <cellStyle name="Output 2 4 2 11 4 3" xfId="25826"/>
    <cellStyle name="Output 2 4 2 11 5" xfId="25827"/>
    <cellStyle name="Output 2 4 2 11 5 2" xfId="25828"/>
    <cellStyle name="Output 2 4 2 11 5 3" xfId="25829"/>
    <cellStyle name="Output 2 4 2 11 6" xfId="25830"/>
    <cellStyle name="Output 2 4 2 11 6 2" xfId="25831"/>
    <cellStyle name="Output 2 4 2 11 6 3" xfId="25832"/>
    <cellStyle name="Output 2 4 2 11 7" xfId="25833"/>
    <cellStyle name="Output 2 4 2 11 8" xfId="25834"/>
    <cellStyle name="Output 2 4 2 11 9" xfId="25835"/>
    <cellStyle name="Output 2 4 2 12" xfId="25836"/>
    <cellStyle name="Output 2 4 2 12 2" xfId="25837"/>
    <cellStyle name="Output 2 4 2 12 2 2" xfId="25838"/>
    <cellStyle name="Output 2 4 2 12 2 3" xfId="25839"/>
    <cellStyle name="Output 2 4 2 12 3" xfId="25840"/>
    <cellStyle name="Output 2 4 2 12 3 2" xfId="25841"/>
    <cellStyle name="Output 2 4 2 12 3 3" xfId="25842"/>
    <cellStyle name="Output 2 4 2 12 4" xfId="25843"/>
    <cellStyle name="Output 2 4 2 12 4 2" xfId="25844"/>
    <cellStyle name="Output 2 4 2 12 4 3" xfId="25845"/>
    <cellStyle name="Output 2 4 2 12 5" xfId="25846"/>
    <cellStyle name="Output 2 4 2 12 5 2" xfId="25847"/>
    <cellStyle name="Output 2 4 2 12 5 3" xfId="25848"/>
    <cellStyle name="Output 2 4 2 12 6" xfId="25849"/>
    <cellStyle name="Output 2 4 2 12 6 2" xfId="25850"/>
    <cellStyle name="Output 2 4 2 12 6 3" xfId="25851"/>
    <cellStyle name="Output 2 4 2 12 7" xfId="25852"/>
    <cellStyle name="Output 2 4 2 12 8" xfId="25853"/>
    <cellStyle name="Output 2 4 2 12 9" xfId="25854"/>
    <cellStyle name="Output 2 4 2 13" xfId="25855"/>
    <cellStyle name="Output 2 4 2 13 2" xfId="25856"/>
    <cellStyle name="Output 2 4 2 13 2 2" xfId="25857"/>
    <cellStyle name="Output 2 4 2 13 2 3" xfId="25858"/>
    <cellStyle name="Output 2 4 2 13 3" xfId="25859"/>
    <cellStyle name="Output 2 4 2 13 3 2" xfId="25860"/>
    <cellStyle name="Output 2 4 2 13 3 3" xfId="25861"/>
    <cellStyle name="Output 2 4 2 13 4" xfId="25862"/>
    <cellStyle name="Output 2 4 2 13 4 2" xfId="25863"/>
    <cellStyle name="Output 2 4 2 13 4 3" xfId="25864"/>
    <cellStyle name="Output 2 4 2 13 5" xfId="25865"/>
    <cellStyle name="Output 2 4 2 13 5 2" xfId="25866"/>
    <cellStyle name="Output 2 4 2 13 5 3" xfId="25867"/>
    <cellStyle name="Output 2 4 2 13 6" xfId="25868"/>
    <cellStyle name="Output 2 4 2 13 6 2" xfId="25869"/>
    <cellStyle name="Output 2 4 2 13 6 3" xfId="25870"/>
    <cellStyle name="Output 2 4 2 13 7" xfId="25871"/>
    <cellStyle name="Output 2 4 2 13 8" xfId="25872"/>
    <cellStyle name="Output 2 4 2 13 9" xfId="25873"/>
    <cellStyle name="Output 2 4 2 14" xfId="25874"/>
    <cellStyle name="Output 2 4 2 14 2" xfId="25875"/>
    <cellStyle name="Output 2 4 2 14 3" xfId="25876"/>
    <cellStyle name="Output 2 4 2 14 4" xfId="25877"/>
    <cellStyle name="Output 2 4 2 15" xfId="25878"/>
    <cellStyle name="Output 2 4 2 16" xfId="25879"/>
    <cellStyle name="Output 2 4 2 17" xfId="25880"/>
    <cellStyle name="Output 2 4 2 18" xfId="25881"/>
    <cellStyle name="Output 2 4 2 19" xfId="25882"/>
    <cellStyle name="Output 2 4 2 2" xfId="25883"/>
    <cellStyle name="Output 2 4 2 2 10" xfId="25884"/>
    <cellStyle name="Output 2 4 2 2 10 2" xfId="25885"/>
    <cellStyle name="Output 2 4 2 2 10 2 2" xfId="25886"/>
    <cellStyle name="Output 2 4 2 2 10 2 3" xfId="25887"/>
    <cellStyle name="Output 2 4 2 2 10 3" xfId="25888"/>
    <cellStyle name="Output 2 4 2 2 10 3 2" xfId="25889"/>
    <cellStyle name="Output 2 4 2 2 10 3 3" xfId="25890"/>
    <cellStyle name="Output 2 4 2 2 10 4" xfId="25891"/>
    <cellStyle name="Output 2 4 2 2 10 4 2" xfId="25892"/>
    <cellStyle name="Output 2 4 2 2 10 4 3" xfId="25893"/>
    <cellStyle name="Output 2 4 2 2 10 5" xfId="25894"/>
    <cellStyle name="Output 2 4 2 2 10 5 2" xfId="25895"/>
    <cellStyle name="Output 2 4 2 2 10 5 3" xfId="25896"/>
    <cellStyle name="Output 2 4 2 2 10 6" xfId="25897"/>
    <cellStyle name="Output 2 4 2 2 10 6 2" xfId="25898"/>
    <cellStyle name="Output 2 4 2 2 10 6 3" xfId="25899"/>
    <cellStyle name="Output 2 4 2 2 10 7" xfId="25900"/>
    <cellStyle name="Output 2 4 2 2 10 8" xfId="25901"/>
    <cellStyle name="Output 2 4 2 2 11" xfId="25902"/>
    <cellStyle name="Output 2 4 2 2 11 2" xfId="25903"/>
    <cellStyle name="Output 2 4 2 2 11 2 2" xfId="25904"/>
    <cellStyle name="Output 2 4 2 2 11 2 3" xfId="25905"/>
    <cellStyle name="Output 2 4 2 2 11 3" xfId="25906"/>
    <cellStyle name="Output 2 4 2 2 11 3 2" xfId="25907"/>
    <cellStyle name="Output 2 4 2 2 11 3 3" xfId="25908"/>
    <cellStyle name="Output 2 4 2 2 11 4" xfId="25909"/>
    <cellStyle name="Output 2 4 2 2 11 4 2" xfId="25910"/>
    <cellStyle name="Output 2 4 2 2 11 4 3" xfId="25911"/>
    <cellStyle name="Output 2 4 2 2 11 5" xfId="25912"/>
    <cellStyle name="Output 2 4 2 2 11 5 2" xfId="25913"/>
    <cellStyle name="Output 2 4 2 2 11 5 3" xfId="25914"/>
    <cellStyle name="Output 2 4 2 2 11 6" xfId="25915"/>
    <cellStyle name="Output 2 4 2 2 11 6 2" xfId="25916"/>
    <cellStyle name="Output 2 4 2 2 11 6 3" xfId="25917"/>
    <cellStyle name="Output 2 4 2 2 11 7" xfId="25918"/>
    <cellStyle name="Output 2 4 2 2 11 8" xfId="25919"/>
    <cellStyle name="Output 2 4 2 2 12" xfId="25920"/>
    <cellStyle name="Output 2 4 2 2 12 2" xfId="25921"/>
    <cellStyle name="Output 2 4 2 2 12 2 2" xfId="25922"/>
    <cellStyle name="Output 2 4 2 2 12 2 3" xfId="25923"/>
    <cellStyle name="Output 2 4 2 2 12 3" xfId="25924"/>
    <cellStyle name="Output 2 4 2 2 12 3 2" xfId="25925"/>
    <cellStyle name="Output 2 4 2 2 12 3 3" xfId="25926"/>
    <cellStyle name="Output 2 4 2 2 12 4" xfId="25927"/>
    <cellStyle name="Output 2 4 2 2 12 4 2" xfId="25928"/>
    <cellStyle name="Output 2 4 2 2 12 4 3" xfId="25929"/>
    <cellStyle name="Output 2 4 2 2 12 5" xfId="25930"/>
    <cellStyle name="Output 2 4 2 2 12 5 2" xfId="25931"/>
    <cellStyle name="Output 2 4 2 2 12 5 3" xfId="25932"/>
    <cellStyle name="Output 2 4 2 2 12 6" xfId="25933"/>
    <cellStyle name="Output 2 4 2 2 12 6 2" xfId="25934"/>
    <cellStyle name="Output 2 4 2 2 12 6 3" xfId="25935"/>
    <cellStyle name="Output 2 4 2 2 12 7" xfId="25936"/>
    <cellStyle name="Output 2 4 2 2 12 8" xfId="25937"/>
    <cellStyle name="Output 2 4 2 2 13" xfId="25938"/>
    <cellStyle name="Output 2 4 2 2 13 2" xfId="25939"/>
    <cellStyle name="Output 2 4 2 2 13 2 2" xfId="25940"/>
    <cellStyle name="Output 2 4 2 2 13 2 3" xfId="25941"/>
    <cellStyle name="Output 2 4 2 2 13 3" xfId="25942"/>
    <cellStyle name="Output 2 4 2 2 13 3 2" xfId="25943"/>
    <cellStyle name="Output 2 4 2 2 13 3 3" xfId="25944"/>
    <cellStyle name="Output 2 4 2 2 13 4" xfId="25945"/>
    <cellStyle name="Output 2 4 2 2 13 4 2" xfId="25946"/>
    <cellStyle name="Output 2 4 2 2 13 4 3" xfId="25947"/>
    <cellStyle name="Output 2 4 2 2 13 5" xfId="25948"/>
    <cellStyle name="Output 2 4 2 2 13 5 2" xfId="25949"/>
    <cellStyle name="Output 2 4 2 2 13 5 3" xfId="25950"/>
    <cellStyle name="Output 2 4 2 2 13 6" xfId="25951"/>
    <cellStyle name="Output 2 4 2 2 13 6 2" xfId="25952"/>
    <cellStyle name="Output 2 4 2 2 13 6 3" xfId="25953"/>
    <cellStyle name="Output 2 4 2 2 13 7" xfId="25954"/>
    <cellStyle name="Output 2 4 2 2 13 8" xfId="25955"/>
    <cellStyle name="Output 2 4 2 2 14" xfId="25956"/>
    <cellStyle name="Output 2 4 2 2 14 2" xfId="25957"/>
    <cellStyle name="Output 2 4 2 2 14 2 2" xfId="25958"/>
    <cellStyle name="Output 2 4 2 2 14 2 3" xfId="25959"/>
    <cellStyle name="Output 2 4 2 2 14 3" xfId="25960"/>
    <cellStyle name="Output 2 4 2 2 14 3 2" xfId="25961"/>
    <cellStyle name="Output 2 4 2 2 14 3 3" xfId="25962"/>
    <cellStyle name="Output 2 4 2 2 14 4" xfId="25963"/>
    <cellStyle name="Output 2 4 2 2 14 4 2" xfId="25964"/>
    <cellStyle name="Output 2 4 2 2 14 4 3" xfId="25965"/>
    <cellStyle name="Output 2 4 2 2 14 5" xfId="25966"/>
    <cellStyle name="Output 2 4 2 2 14 5 2" xfId="25967"/>
    <cellStyle name="Output 2 4 2 2 14 5 3" xfId="25968"/>
    <cellStyle name="Output 2 4 2 2 14 6" xfId="25969"/>
    <cellStyle name="Output 2 4 2 2 14 6 2" xfId="25970"/>
    <cellStyle name="Output 2 4 2 2 14 6 3" xfId="25971"/>
    <cellStyle name="Output 2 4 2 2 14 7" xfId="25972"/>
    <cellStyle name="Output 2 4 2 2 14 8" xfId="25973"/>
    <cellStyle name="Output 2 4 2 2 15" xfId="25974"/>
    <cellStyle name="Output 2 4 2 2 15 2" xfId="25975"/>
    <cellStyle name="Output 2 4 2 2 15 3" xfId="25976"/>
    <cellStyle name="Output 2 4 2 2 16" xfId="25977"/>
    <cellStyle name="Output 2 4 2 2 16 2" xfId="25978"/>
    <cellStyle name="Output 2 4 2 2 16 3" xfId="25979"/>
    <cellStyle name="Output 2 4 2 2 17" xfId="25980"/>
    <cellStyle name="Output 2 4 2 2 18" xfId="25981"/>
    <cellStyle name="Output 2 4 2 2 2" xfId="25982"/>
    <cellStyle name="Output 2 4 2 2 2 2" xfId="25983"/>
    <cellStyle name="Output 2 4 2 2 2 2 2" xfId="25984"/>
    <cellStyle name="Output 2 4 2 2 2 2 3" xfId="25985"/>
    <cellStyle name="Output 2 4 2 2 2 3" xfId="25986"/>
    <cellStyle name="Output 2 4 2 2 2 3 2" xfId="25987"/>
    <cellStyle name="Output 2 4 2 2 2 3 3" xfId="25988"/>
    <cellStyle name="Output 2 4 2 2 2 4" xfId="25989"/>
    <cellStyle name="Output 2 4 2 2 2 4 2" xfId="25990"/>
    <cellStyle name="Output 2 4 2 2 2 4 3" xfId="25991"/>
    <cellStyle name="Output 2 4 2 2 2 5" xfId="25992"/>
    <cellStyle name="Output 2 4 2 2 2 5 2" xfId="25993"/>
    <cellStyle name="Output 2 4 2 2 2 5 3" xfId="25994"/>
    <cellStyle name="Output 2 4 2 2 2 6" xfId="25995"/>
    <cellStyle name="Output 2 4 2 2 2 6 2" xfId="25996"/>
    <cellStyle name="Output 2 4 2 2 2 6 3" xfId="25997"/>
    <cellStyle name="Output 2 4 2 2 2 7" xfId="25998"/>
    <cellStyle name="Output 2 4 2 2 2 8" xfId="25999"/>
    <cellStyle name="Output 2 4 2 2 2 9" xfId="26000"/>
    <cellStyle name="Output 2 4 2 2 3" xfId="26001"/>
    <cellStyle name="Output 2 4 2 2 3 2" xfId="26002"/>
    <cellStyle name="Output 2 4 2 2 3 2 2" xfId="26003"/>
    <cellStyle name="Output 2 4 2 2 3 2 3" xfId="26004"/>
    <cellStyle name="Output 2 4 2 2 3 3" xfId="26005"/>
    <cellStyle name="Output 2 4 2 2 3 3 2" xfId="26006"/>
    <cellStyle name="Output 2 4 2 2 3 3 3" xfId="26007"/>
    <cellStyle name="Output 2 4 2 2 3 4" xfId="26008"/>
    <cellStyle name="Output 2 4 2 2 3 4 2" xfId="26009"/>
    <cellStyle name="Output 2 4 2 2 3 4 3" xfId="26010"/>
    <cellStyle name="Output 2 4 2 2 3 5" xfId="26011"/>
    <cellStyle name="Output 2 4 2 2 3 5 2" xfId="26012"/>
    <cellStyle name="Output 2 4 2 2 3 5 3" xfId="26013"/>
    <cellStyle name="Output 2 4 2 2 3 6" xfId="26014"/>
    <cellStyle name="Output 2 4 2 2 3 6 2" xfId="26015"/>
    <cellStyle name="Output 2 4 2 2 3 6 3" xfId="26016"/>
    <cellStyle name="Output 2 4 2 2 3 7" xfId="26017"/>
    <cellStyle name="Output 2 4 2 2 3 8" xfId="26018"/>
    <cellStyle name="Output 2 4 2 2 3 9" xfId="26019"/>
    <cellStyle name="Output 2 4 2 2 4" xfId="26020"/>
    <cellStyle name="Output 2 4 2 2 4 2" xfId="26021"/>
    <cellStyle name="Output 2 4 2 2 4 2 2" xfId="26022"/>
    <cellStyle name="Output 2 4 2 2 4 2 3" xfId="26023"/>
    <cellStyle name="Output 2 4 2 2 4 3" xfId="26024"/>
    <cellStyle name="Output 2 4 2 2 4 3 2" xfId="26025"/>
    <cellStyle name="Output 2 4 2 2 4 3 3" xfId="26026"/>
    <cellStyle name="Output 2 4 2 2 4 4" xfId="26027"/>
    <cellStyle name="Output 2 4 2 2 4 4 2" xfId="26028"/>
    <cellStyle name="Output 2 4 2 2 4 4 3" xfId="26029"/>
    <cellStyle name="Output 2 4 2 2 4 5" xfId="26030"/>
    <cellStyle name="Output 2 4 2 2 4 5 2" xfId="26031"/>
    <cellStyle name="Output 2 4 2 2 4 5 3" xfId="26032"/>
    <cellStyle name="Output 2 4 2 2 4 6" xfId="26033"/>
    <cellStyle name="Output 2 4 2 2 4 6 2" xfId="26034"/>
    <cellStyle name="Output 2 4 2 2 4 6 3" xfId="26035"/>
    <cellStyle name="Output 2 4 2 2 4 7" xfId="26036"/>
    <cellStyle name="Output 2 4 2 2 4 8" xfId="26037"/>
    <cellStyle name="Output 2 4 2 2 4 9" xfId="26038"/>
    <cellStyle name="Output 2 4 2 2 5" xfId="26039"/>
    <cellStyle name="Output 2 4 2 2 5 2" xfId="26040"/>
    <cellStyle name="Output 2 4 2 2 5 2 2" xfId="26041"/>
    <cellStyle name="Output 2 4 2 2 5 2 3" xfId="26042"/>
    <cellStyle name="Output 2 4 2 2 5 3" xfId="26043"/>
    <cellStyle name="Output 2 4 2 2 5 3 2" xfId="26044"/>
    <cellStyle name="Output 2 4 2 2 5 3 3" xfId="26045"/>
    <cellStyle name="Output 2 4 2 2 5 4" xfId="26046"/>
    <cellStyle name="Output 2 4 2 2 5 4 2" xfId="26047"/>
    <cellStyle name="Output 2 4 2 2 5 4 3" xfId="26048"/>
    <cellStyle name="Output 2 4 2 2 5 5" xfId="26049"/>
    <cellStyle name="Output 2 4 2 2 5 5 2" xfId="26050"/>
    <cellStyle name="Output 2 4 2 2 5 5 3" xfId="26051"/>
    <cellStyle name="Output 2 4 2 2 5 6" xfId="26052"/>
    <cellStyle name="Output 2 4 2 2 5 6 2" xfId="26053"/>
    <cellStyle name="Output 2 4 2 2 5 6 3" xfId="26054"/>
    <cellStyle name="Output 2 4 2 2 5 7" xfId="26055"/>
    <cellStyle name="Output 2 4 2 2 5 8" xfId="26056"/>
    <cellStyle name="Output 2 4 2 2 5 9" xfId="26057"/>
    <cellStyle name="Output 2 4 2 2 6" xfId="26058"/>
    <cellStyle name="Output 2 4 2 2 6 2" xfId="26059"/>
    <cellStyle name="Output 2 4 2 2 6 2 2" xfId="26060"/>
    <cellStyle name="Output 2 4 2 2 6 2 3" xfId="26061"/>
    <cellStyle name="Output 2 4 2 2 6 3" xfId="26062"/>
    <cellStyle name="Output 2 4 2 2 6 3 2" xfId="26063"/>
    <cellStyle name="Output 2 4 2 2 6 3 3" xfId="26064"/>
    <cellStyle name="Output 2 4 2 2 6 4" xfId="26065"/>
    <cellStyle name="Output 2 4 2 2 6 4 2" xfId="26066"/>
    <cellStyle name="Output 2 4 2 2 6 4 3" xfId="26067"/>
    <cellStyle name="Output 2 4 2 2 6 5" xfId="26068"/>
    <cellStyle name="Output 2 4 2 2 6 5 2" xfId="26069"/>
    <cellStyle name="Output 2 4 2 2 6 5 3" xfId="26070"/>
    <cellStyle name="Output 2 4 2 2 6 6" xfId="26071"/>
    <cellStyle name="Output 2 4 2 2 6 6 2" xfId="26072"/>
    <cellStyle name="Output 2 4 2 2 6 6 3" xfId="26073"/>
    <cellStyle name="Output 2 4 2 2 6 7" xfId="26074"/>
    <cellStyle name="Output 2 4 2 2 6 8" xfId="26075"/>
    <cellStyle name="Output 2 4 2 2 6 9" xfId="26076"/>
    <cellStyle name="Output 2 4 2 2 7" xfId="26077"/>
    <cellStyle name="Output 2 4 2 2 7 2" xfId="26078"/>
    <cellStyle name="Output 2 4 2 2 7 2 2" xfId="26079"/>
    <cellStyle name="Output 2 4 2 2 7 2 3" xfId="26080"/>
    <cellStyle name="Output 2 4 2 2 7 3" xfId="26081"/>
    <cellStyle name="Output 2 4 2 2 7 3 2" xfId="26082"/>
    <cellStyle name="Output 2 4 2 2 7 3 3" xfId="26083"/>
    <cellStyle name="Output 2 4 2 2 7 4" xfId="26084"/>
    <cellStyle name="Output 2 4 2 2 7 4 2" xfId="26085"/>
    <cellStyle name="Output 2 4 2 2 7 4 3" xfId="26086"/>
    <cellStyle name="Output 2 4 2 2 7 5" xfId="26087"/>
    <cellStyle name="Output 2 4 2 2 7 5 2" xfId="26088"/>
    <cellStyle name="Output 2 4 2 2 7 5 3" xfId="26089"/>
    <cellStyle name="Output 2 4 2 2 7 6" xfId="26090"/>
    <cellStyle name="Output 2 4 2 2 7 6 2" xfId="26091"/>
    <cellStyle name="Output 2 4 2 2 7 6 3" xfId="26092"/>
    <cellStyle name="Output 2 4 2 2 7 7" xfId="26093"/>
    <cellStyle name="Output 2 4 2 2 7 8" xfId="26094"/>
    <cellStyle name="Output 2 4 2 2 7 9" xfId="26095"/>
    <cellStyle name="Output 2 4 2 2 8" xfId="26096"/>
    <cellStyle name="Output 2 4 2 2 8 2" xfId="26097"/>
    <cellStyle name="Output 2 4 2 2 8 2 2" xfId="26098"/>
    <cellStyle name="Output 2 4 2 2 8 2 3" xfId="26099"/>
    <cellStyle name="Output 2 4 2 2 8 3" xfId="26100"/>
    <cellStyle name="Output 2 4 2 2 8 3 2" xfId="26101"/>
    <cellStyle name="Output 2 4 2 2 8 3 3" xfId="26102"/>
    <cellStyle name="Output 2 4 2 2 8 4" xfId="26103"/>
    <cellStyle name="Output 2 4 2 2 8 4 2" xfId="26104"/>
    <cellStyle name="Output 2 4 2 2 8 4 3" xfId="26105"/>
    <cellStyle name="Output 2 4 2 2 8 5" xfId="26106"/>
    <cellStyle name="Output 2 4 2 2 8 5 2" xfId="26107"/>
    <cellStyle name="Output 2 4 2 2 8 5 3" xfId="26108"/>
    <cellStyle name="Output 2 4 2 2 8 6" xfId="26109"/>
    <cellStyle name="Output 2 4 2 2 8 6 2" xfId="26110"/>
    <cellStyle name="Output 2 4 2 2 8 6 3" xfId="26111"/>
    <cellStyle name="Output 2 4 2 2 8 7" xfId="26112"/>
    <cellStyle name="Output 2 4 2 2 8 8" xfId="26113"/>
    <cellStyle name="Output 2 4 2 2 8 9" xfId="26114"/>
    <cellStyle name="Output 2 4 2 2 9" xfId="26115"/>
    <cellStyle name="Output 2 4 2 2 9 2" xfId="26116"/>
    <cellStyle name="Output 2 4 2 2 9 2 2" xfId="26117"/>
    <cellStyle name="Output 2 4 2 2 9 2 3" xfId="26118"/>
    <cellStyle name="Output 2 4 2 2 9 3" xfId="26119"/>
    <cellStyle name="Output 2 4 2 2 9 3 2" xfId="26120"/>
    <cellStyle name="Output 2 4 2 2 9 3 3" xfId="26121"/>
    <cellStyle name="Output 2 4 2 2 9 4" xfId="26122"/>
    <cellStyle name="Output 2 4 2 2 9 4 2" xfId="26123"/>
    <cellStyle name="Output 2 4 2 2 9 4 3" xfId="26124"/>
    <cellStyle name="Output 2 4 2 2 9 5" xfId="26125"/>
    <cellStyle name="Output 2 4 2 2 9 5 2" xfId="26126"/>
    <cellStyle name="Output 2 4 2 2 9 5 3" xfId="26127"/>
    <cellStyle name="Output 2 4 2 2 9 6" xfId="26128"/>
    <cellStyle name="Output 2 4 2 2 9 6 2" xfId="26129"/>
    <cellStyle name="Output 2 4 2 2 9 6 3" xfId="26130"/>
    <cellStyle name="Output 2 4 2 2 9 7" xfId="26131"/>
    <cellStyle name="Output 2 4 2 2 9 8" xfId="26132"/>
    <cellStyle name="Output 2 4 2 20" xfId="26133"/>
    <cellStyle name="Output 2 4 2 21" xfId="26134"/>
    <cellStyle name="Output 2 4 2 3" xfId="26135"/>
    <cellStyle name="Output 2 4 2 3 10" xfId="26136"/>
    <cellStyle name="Output 2 4 2 3 10 2" xfId="26137"/>
    <cellStyle name="Output 2 4 2 3 10 2 2" xfId="26138"/>
    <cellStyle name="Output 2 4 2 3 10 2 3" xfId="26139"/>
    <cellStyle name="Output 2 4 2 3 10 3" xfId="26140"/>
    <cellStyle name="Output 2 4 2 3 10 3 2" xfId="26141"/>
    <cellStyle name="Output 2 4 2 3 10 3 3" xfId="26142"/>
    <cellStyle name="Output 2 4 2 3 10 4" xfId="26143"/>
    <cellStyle name="Output 2 4 2 3 10 4 2" xfId="26144"/>
    <cellStyle name="Output 2 4 2 3 10 4 3" xfId="26145"/>
    <cellStyle name="Output 2 4 2 3 10 5" xfId="26146"/>
    <cellStyle name="Output 2 4 2 3 10 5 2" xfId="26147"/>
    <cellStyle name="Output 2 4 2 3 10 5 3" xfId="26148"/>
    <cellStyle name="Output 2 4 2 3 10 6" xfId="26149"/>
    <cellStyle name="Output 2 4 2 3 10 6 2" xfId="26150"/>
    <cellStyle name="Output 2 4 2 3 10 6 3" xfId="26151"/>
    <cellStyle name="Output 2 4 2 3 10 7" xfId="26152"/>
    <cellStyle name="Output 2 4 2 3 10 8" xfId="26153"/>
    <cellStyle name="Output 2 4 2 3 11" xfId="26154"/>
    <cellStyle name="Output 2 4 2 3 11 2" xfId="26155"/>
    <cellStyle name="Output 2 4 2 3 11 2 2" xfId="26156"/>
    <cellStyle name="Output 2 4 2 3 11 2 3" xfId="26157"/>
    <cellStyle name="Output 2 4 2 3 11 3" xfId="26158"/>
    <cellStyle name="Output 2 4 2 3 11 3 2" xfId="26159"/>
    <cellStyle name="Output 2 4 2 3 11 3 3" xfId="26160"/>
    <cellStyle name="Output 2 4 2 3 11 4" xfId="26161"/>
    <cellStyle name="Output 2 4 2 3 11 4 2" xfId="26162"/>
    <cellStyle name="Output 2 4 2 3 11 4 3" xfId="26163"/>
    <cellStyle name="Output 2 4 2 3 11 5" xfId="26164"/>
    <cellStyle name="Output 2 4 2 3 11 5 2" xfId="26165"/>
    <cellStyle name="Output 2 4 2 3 11 5 3" xfId="26166"/>
    <cellStyle name="Output 2 4 2 3 11 6" xfId="26167"/>
    <cellStyle name="Output 2 4 2 3 11 6 2" xfId="26168"/>
    <cellStyle name="Output 2 4 2 3 11 6 3" xfId="26169"/>
    <cellStyle name="Output 2 4 2 3 11 7" xfId="26170"/>
    <cellStyle name="Output 2 4 2 3 11 8" xfId="26171"/>
    <cellStyle name="Output 2 4 2 3 12" xfId="26172"/>
    <cellStyle name="Output 2 4 2 3 12 2" xfId="26173"/>
    <cellStyle name="Output 2 4 2 3 12 2 2" xfId="26174"/>
    <cellStyle name="Output 2 4 2 3 12 2 3" xfId="26175"/>
    <cellStyle name="Output 2 4 2 3 12 3" xfId="26176"/>
    <cellStyle name="Output 2 4 2 3 12 3 2" xfId="26177"/>
    <cellStyle name="Output 2 4 2 3 12 3 3" xfId="26178"/>
    <cellStyle name="Output 2 4 2 3 12 4" xfId="26179"/>
    <cellStyle name="Output 2 4 2 3 12 4 2" xfId="26180"/>
    <cellStyle name="Output 2 4 2 3 12 4 3" xfId="26181"/>
    <cellStyle name="Output 2 4 2 3 12 5" xfId="26182"/>
    <cellStyle name="Output 2 4 2 3 12 5 2" xfId="26183"/>
    <cellStyle name="Output 2 4 2 3 12 5 3" xfId="26184"/>
    <cellStyle name="Output 2 4 2 3 12 6" xfId="26185"/>
    <cellStyle name="Output 2 4 2 3 12 6 2" xfId="26186"/>
    <cellStyle name="Output 2 4 2 3 12 6 3" xfId="26187"/>
    <cellStyle name="Output 2 4 2 3 12 7" xfId="26188"/>
    <cellStyle name="Output 2 4 2 3 12 8" xfId="26189"/>
    <cellStyle name="Output 2 4 2 3 13" xfId="26190"/>
    <cellStyle name="Output 2 4 2 3 13 2" xfId="26191"/>
    <cellStyle name="Output 2 4 2 3 13 2 2" xfId="26192"/>
    <cellStyle name="Output 2 4 2 3 13 2 3" xfId="26193"/>
    <cellStyle name="Output 2 4 2 3 13 3" xfId="26194"/>
    <cellStyle name="Output 2 4 2 3 13 3 2" xfId="26195"/>
    <cellStyle name="Output 2 4 2 3 13 3 3" xfId="26196"/>
    <cellStyle name="Output 2 4 2 3 13 4" xfId="26197"/>
    <cellStyle name="Output 2 4 2 3 13 4 2" xfId="26198"/>
    <cellStyle name="Output 2 4 2 3 13 4 3" xfId="26199"/>
    <cellStyle name="Output 2 4 2 3 13 5" xfId="26200"/>
    <cellStyle name="Output 2 4 2 3 13 5 2" xfId="26201"/>
    <cellStyle name="Output 2 4 2 3 13 5 3" xfId="26202"/>
    <cellStyle name="Output 2 4 2 3 13 6" xfId="26203"/>
    <cellStyle name="Output 2 4 2 3 13 6 2" xfId="26204"/>
    <cellStyle name="Output 2 4 2 3 13 6 3" xfId="26205"/>
    <cellStyle name="Output 2 4 2 3 13 7" xfId="26206"/>
    <cellStyle name="Output 2 4 2 3 13 8" xfId="26207"/>
    <cellStyle name="Output 2 4 2 3 14" xfId="26208"/>
    <cellStyle name="Output 2 4 2 3 14 2" xfId="26209"/>
    <cellStyle name="Output 2 4 2 3 14 2 2" xfId="26210"/>
    <cellStyle name="Output 2 4 2 3 14 2 3" xfId="26211"/>
    <cellStyle name="Output 2 4 2 3 14 3" xfId="26212"/>
    <cellStyle name="Output 2 4 2 3 14 3 2" xfId="26213"/>
    <cellStyle name="Output 2 4 2 3 14 3 3" xfId="26214"/>
    <cellStyle name="Output 2 4 2 3 14 4" xfId="26215"/>
    <cellStyle name="Output 2 4 2 3 14 4 2" xfId="26216"/>
    <cellStyle name="Output 2 4 2 3 14 4 3" xfId="26217"/>
    <cellStyle name="Output 2 4 2 3 14 5" xfId="26218"/>
    <cellStyle name="Output 2 4 2 3 14 5 2" xfId="26219"/>
    <cellStyle name="Output 2 4 2 3 14 5 3" xfId="26220"/>
    <cellStyle name="Output 2 4 2 3 14 6" xfId="26221"/>
    <cellStyle name="Output 2 4 2 3 14 6 2" xfId="26222"/>
    <cellStyle name="Output 2 4 2 3 14 6 3" xfId="26223"/>
    <cellStyle name="Output 2 4 2 3 14 7" xfId="26224"/>
    <cellStyle name="Output 2 4 2 3 14 8" xfId="26225"/>
    <cellStyle name="Output 2 4 2 3 15" xfId="26226"/>
    <cellStyle name="Output 2 4 2 3 15 2" xfId="26227"/>
    <cellStyle name="Output 2 4 2 3 15 3" xfId="26228"/>
    <cellStyle name="Output 2 4 2 3 16" xfId="26229"/>
    <cellStyle name="Output 2 4 2 3 16 2" xfId="26230"/>
    <cellStyle name="Output 2 4 2 3 16 3" xfId="26231"/>
    <cellStyle name="Output 2 4 2 3 17" xfId="26232"/>
    <cellStyle name="Output 2 4 2 3 18" xfId="26233"/>
    <cellStyle name="Output 2 4 2 3 2" xfId="26234"/>
    <cellStyle name="Output 2 4 2 3 2 2" xfId="26235"/>
    <cellStyle name="Output 2 4 2 3 2 2 2" xfId="26236"/>
    <cellStyle name="Output 2 4 2 3 2 2 3" xfId="26237"/>
    <cellStyle name="Output 2 4 2 3 2 3" xfId="26238"/>
    <cellStyle name="Output 2 4 2 3 2 3 2" xfId="26239"/>
    <cellStyle name="Output 2 4 2 3 2 3 3" xfId="26240"/>
    <cellStyle name="Output 2 4 2 3 2 4" xfId="26241"/>
    <cellStyle name="Output 2 4 2 3 2 4 2" xfId="26242"/>
    <cellStyle name="Output 2 4 2 3 2 4 3" xfId="26243"/>
    <cellStyle name="Output 2 4 2 3 2 5" xfId="26244"/>
    <cellStyle name="Output 2 4 2 3 2 5 2" xfId="26245"/>
    <cellStyle name="Output 2 4 2 3 2 5 3" xfId="26246"/>
    <cellStyle name="Output 2 4 2 3 2 6" xfId="26247"/>
    <cellStyle name="Output 2 4 2 3 2 6 2" xfId="26248"/>
    <cellStyle name="Output 2 4 2 3 2 6 3" xfId="26249"/>
    <cellStyle name="Output 2 4 2 3 2 7" xfId="26250"/>
    <cellStyle name="Output 2 4 2 3 2 8" xfId="26251"/>
    <cellStyle name="Output 2 4 2 3 2 9" xfId="26252"/>
    <cellStyle name="Output 2 4 2 3 3" xfId="26253"/>
    <cellStyle name="Output 2 4 2 3 3 2" xfId="26254"/>
    <cellStyle name="Output 2 4 2 3 3 2 2" xfId="26255"/>
    <cellStyle name="Output 2 4 2 3 3 2 3" xfId="26256"/>
    <cellStyle name="Output 2 4 2 3 3 3" xfId="26257"/>
    <cellStyle name="Output 2 4 2 3 3 3 2" xfId="26258"/>
    <cellStyle name="Output 2 4 2 3 3 3 3" xfId="26259"/>
    <cellStyle name="Output 2 4 2 3 3 4" xfId="26260"/>
    <cellStyle name="Output 2 4 2 3 3 4 2" xfId="26261"/>
    <cellStyle name="Output 2 4 2 3 3 4 3" xfId="26262"/>
    <cellStyle name="Output 2 4 2 3 3 5" xfId="26263"/>
    <cellStyle name="Output 2 4 2 3 3 5 2" xfId="26264"/>
    <cellStyle name="Output 2 4 2 3 3 5 3" xfId="26265"/>
    <cellStyle name="Output 2 4 2 3 3 6" xfId="26266"/>
    <cellStyle name="Output 2 4 2 3 3 6 2" xfId="26267"/>
    <cellStyle name="Output 2 4 2 3 3 6 3" xfId="26268"/>
    <cellStyle name="Output 2 4 2 3 3 7" xfId="26269"/>
    <cellStyle name="Output 2 4 2 3 3 8" xfId="26270"/>
    <cellStyle name="Output 2 4 2 3 3 9" xfId="26271"/>
    <cellStyle name="Output 2 4 2 3 4" xfId="26272"/>
    <cellStyle name="Output 2 4 2 3 4 2" xfId="26273"/>
    <cellStyle name="Output 2 4 2 3 4 2 2" xfId="26274"/>
    <cellStyle name="Output 2 4 2 3 4 2 3" xfId="26275"/>
    <cellStyle name="Output 2 4 2 3 4 3" xfId="26276"/>
    <cellStyle name="Output 2 4 2 3 4 3 2" xfId="26277"/>
    <cellStyle name="Output 2 4 2 3 4 3 3" xfId="26278"/>
    <cellStyle name="Output 2 4 2 3 4 4" xfId="26279"/>
    <cellStyle name="Output 2 4 2 3 4 4 2" xfId="26280"/>
    <cellStyle name="Output 2 4 2 3 4 4 3" xfId="26281"/>
    <cellStyle name="Output 2 4 2 3 4 5" xfId="26282"/>
    <cellStyle name="Output 2 4 2 3 4 5 2" xfId="26283"/>
    <cellStyle name="Output 2 4 2 3 4 5 3" xfId="26284"/>
    <cellStyle name="Output 2 4 2 3 4 6" xfId="26285"/>
    <cellStyle name="Output 2 4 2 3 4 6 2" xfId="26286"/>
    <cellStyle name="Output 2 4 2 3 4 6 3" xfId="26287"/>
    <cellStyle name="Output 2 4 2 3 4 7" xfId="26288"/>
    <cellStyle name="Output 2 4 2 3 4 8" xfId="26289"/>
    <cellStyle name="Output 2 4 2 3 4 9" xfId="26290"/>
    <cellStyle name="Output 2 4 2 3 5" xfId="26291"/>
    <cellStyle name="Output 2 4 2 3 5 2" xfId="26292"/>
    <cellStyle name="Output 2 4 2 3 5 2 2" xfId="26293"/>
    <cellStyle name="Output 2 4 2 3 5 2 3" xfId="26294"/>
    <cellStyle name="Output 2 4 2 3 5 3" xfId="26295"/>
    <cellStyle name="Output 2 4 2 3 5 3 2" xfId="26296"/>
    <cellStyle name="Output 2 4 2 3 5 3 3" xfId="26297"/>
    <cellStyle name="Output 2 4 2 3 5 4" xfId="26298"/>
    <cellStyle name="Output 2 4 2 3 5 4 2" xfId="26299"/>
    <cellStyle name="Output 2 4 2 3 5 4 3" xfId="26300"/>
    <cellStyle name="Output 2 4 2 3 5 5" xfId="26301"/>
    <cellStyle name="Output 2 4 2 3 5 5 2" xfId="26302"/>
    <cellStyle name="Output 2 4 2 3 5 5 3" xfId="26303"/>
    <cellStyle name="Output 2 4 2 3 5 6" xfId="26304"/>
    <cellStyle name="Output 2 4 2 3 5 6 2" xfId="26305"/>
    <cellStyle name="Output 2 4 2 3 5 6 3" xfId="26306"/>
    <cellStyle name="Output 2 4 2 3 5 7" xfId="26307"/>
    <cellStyle name="Output 2 4 2 3 5 8" xfId="26308"/>
    <cellStyle name="Output 2 4 2 3 5 9" xfId="26309"/>
    <cellStyle name="Output 2 4 2 3 6" xfId="26310"/>
    <cellStyle name="Output 2 4 2 3 6 2" xfId="26311"/>
    <cellStyle name="Output 2 4 2 3 6 2 2" xfId="26312"/>
    <cellStyle name="Output 2 4 2 3 6 2 3" xfId="26313"/>
    <cellStyle name="Output 2 4 2 3 6 3" xfId="26314"/>
    <cellStyle name="Output 2 4 2 3 6 3 2" xfId="26315"/>
    <cellStyle name="Output 2 4 2 3 6 3 3" xfId="26316"/>
    <cellStyle name="Output 2 4 2 3 6 4" xfId="26317"/>
    <cellStyle name="Output 2 4 2 3 6 4 2" xfId="26318"/>
    <cellStyle name="Output 2 4 2 3 6 4 3" xfId="26319"/>
    <cellStyle name="Output 2 4 2 3 6 5" xfId="26320"/>
    <cellStyle name="Output 2 4 2 3 6 5 2" xfId="26321"/>
    <cellStyle name="Output 2 4 2 3 6 5 3" xfId="26322"/>
    <cellStyle name="Output 2 4 2 3 6 6" xfId="26323"/>
    <cellStyle name="Output 2 4 2 3 6 6 2" xfId="26324"/>
    <cellStyle name="Output 2 4 2 3 6 6 3" xfId="26325"/>
    <cellStyle name="Output 2 4 2 3 6 7" xfId="26326"/>
    <cellStyle name="Output 2 4 2 3 6 8" xfId="26327"/>
    <cellStyle name="Output 2 4 2 3 6 9" xfId="26328"/>
    <cellStyle name="Output 2 4 2 3 7" xfId="26329"/>
    <cellStyle name="Output 2 4 2 3 7 2" xfId="26330"/>
    <cellStyle name="Output 2 4 2 3 7 2 2" xfId="26331"/>
    <cellStyle name="Output 2 4 2 3 7 2 3" xfId="26332"/>
    <cellStyle name="Output 2 4 2 3 7 3" xfId="26333"/>
    <cellStyle name="Output 2 4 2 3 7 3 2" xfId="26334"/>
    <cellStyle name="Output 2 4 2 3 7 3 3" xfId="26335"/>
    <cellStyle name="Output 2 4 2 3 7 4" xfId="26336"/>
    <cellStyle name="Output 2 4 2 3 7 4 2" xfId="26337"/>
    <cellStyle name="Output 2 4 2 3 7 4 3" xfId="26338"/>
    <cellStyle name="Output 2 4 2 3 7 5" xfId="26339"/>
    <cellStyle name="Output 2 4 2 3 7 5 2" xfId="26340"/>
    <cellStyle name="Output 2 4 2 3 7 5 3" xfId="26341"/>
    <cellStyle name="Output 2 4 2 3 7 6" xfId="26342"/>
    <cellStyle name="Output 2 4 2 3 7 6 2" xfId="26343"/>
    <cellStyle name="Output 2 4 2 3 7 6 3" xfId="26344"/>
    <cellStyle name="Output 2 4 2 3 7 7" xfId="26345"/>
    <cellStyle name="Output 2 4 2 3 7 8" xfId="26346"/>
    <cellStyle name="Output 2 4 2 3 7 9" xfId="26347"/>
    <cellStyle name="Output 2 4 2 3 8" xfId="26348"/>
    <cellStyle name="Output 2 4 2 3 8 2" xfId="26349"/>
    <cellStyle name="Output 2 4 2 3 8 2 2" xfId="26350"/>
    <cellStyle name="Output 2 4 2 3 8 2 3" xfId="26351"/>
    <cellStyle name="Output 2 4 2 3 8 3" xfId="26352"/>
    <cellStyle name="Output 2 4 2 3 8 3 2" xfId="26353"/>
    <cellStyle name="Output 2 4 2 3 8 3 3" xfId="26354"/>
    <cellStyle name="Output 2 4 2 3 8 4" xfId="26355"/>
    <cellStyle name="Output 2 4 2 3 8 4 2" xfId="26356"/>
    <cellStyle name="Output 2 4 2 3 8 4 3" xfId="26357"/>
    <cellStyle name="Output 2 4 2 3 8 5" xfId="26358"/>
    <cellStyle name="Output 2 4 2 3 8 5 2" xfId="26359"/>
    <cellStyle name="Output 2 4 2 3 8 5 3" xfId="26360"/>
    <cellStyle name="Output 2 4 2 3 8 6" xfId="26361"/>
    <cellStyle name="Output 2 4 2 3 8 6 2" xfId="26362"/>
    <cellStyle name="Output 2 4 2 3 8 6 3" xfId="26363"/>
    <cellStyle name="Output 2 4 2 3 8 7" xfId="26364"/>
    <cellStyle name="Output 2 4 2 3 8 8" xfId="26365"/>
    <cellStyle name="Output 2 4 2 3 8 9" xfId="26366"/>
    <cellStyle name="Output 2 4 2 3 9" xfId="26367"/>
    <cellStyle name="Output 2 4 2 3 9 2" xfId="26368"/>
    <cellStyle name="Output 2 4 2 3 9 2 2" xfId="26369"/>
    <cellStyle name="Output 2 4 2 3 9 2 3" xfId="26370"/>
    <cellStyle name="Output 2 4 2 3 9 3" xfId="26371"/>
    <cellStyle name="Output 2 4 2 3 9 3 2" xfId="26372"/>
    <cellStyle name="Output 2 4 2 3 9 3 3" xfId="26373"/>
    <cellStyle name="Output 2 4 2 3 9 4" xfId="26374"/>
    <cellStyle name="Output 2 4 2 3 9 4 2" xfId="26375"/>
    <cellStyle name="Output 2 4 2 3 9 4 3" xfId="26376"/>
    <cellStyle name="Output 2 4 2 3 9 5" xfId="26377"/>
    <cellStyle name="Output 2 4 2 3 9 5 2" xfId="26378"/>
    <cellStyle name="Output 2 4 2 3 9 5 3" xfId="26379"/>
    <cellStyle name="Output 2 4 2 3 9 6" xfId="26380"/>
    <cellStyle name="Output 2 4 2 3 9 6 2" xfId="26381"/>
    <cellStyle name="Output 2 4 2 3 9 6 3" xfId="26382"/>
    <cellStyle name="Output 2 4 2 3 9 7" xfId="26383"/>
    <cellStyle name="Output 2 4 2 3 9 8" xfId="26384"/>
    <cellStyle name="Output 2 4 2 4" xfId="26385"/>
    <cellStyle name="Output 2 4 2 4 10" xfId="26386"/>
    <cellStyle name="Output 2 4 2 4 11" xfId="26387"/>
    <cellStyle name="Output 2 4 2 4 2" xfId="26388"/>
    <cellStyle name="Output 2 4 2 4 2 2" xfId="26389"/>
    <cellStyle name="Output 2 4 2 4 2 3" xfId="26390"/>
    <cellStyle name="Output 2 4 2 4 2 4" xfId="26391"/>
    <cellStyle name="Output 2 4 2 4 3" xfId="26392"/>
    <cellStyle name="Output 2 4 2 4 3 2" xfId="26393"/>
    <cellStyle name="Output 2 4 2 4 3 3" xfId="26394"/>
    <cellStyle name="Output 2 4 2 4 3 4" xfId="26395"/>
    <cellStyle name="Output 2 4 2 4 4" xfId="26396"/>
    <cellStyle name="Output 2 4 2 4 4 2" xfId="26397"/>
    <cellStyle name="Output 2 4 2 4 4 3" xfId="26398"/>
    <cellStyle name="Output 2 4 2 4 4 4" xfId="26399"/>
    <cellStyle name="Output 2 4 2 4 5" xfId="26400"/>
    <cellStyle name="Output 2 4 2 4 5 2" xfId="26401"/>
    <cellStyle name="Output 2 4 2 4 5 3" xfId="26402"/>
    <cellStyle name="Output 2 4 2 4 5 4" xfId="26403"/>
    <cellStyle name="Output 2 4 2 4 6" xfId="26404"/>
    <cellStyle name="Output 2 4 2 4 6 2" xfId="26405"/>
    <cellStyle name="Output 2 4 2 4 6 3" xfId="26406"/>
    <cellStyle name="Output 2 4 2 4 6 4" xfId="26407"/>
    <cellStyle name="Output 2 4 2 4 7" xfId="26408"/>
    <cellStyle name="Output 2 4 2 4 8" xfId="26409"/>
    <cellStyle name="Output 2 4 2 4 9" xfId="26410"/>
    <cellStyle name="Output 2 4 2 5" xfId="26411"/>
    <cellStyle name="Output 2 4 2 5 10" xfId="26412"/>
    <cellStyle name="Output 2 4 2 5 11" xfId="26413"/>
    <cellStyle name="Output 2 4 2 5 2" xfId="26414"/>
    <cellStyle name="Output 2 4 2 5 2 2" xfId="26415"/>
    <cellStyle name="Output 2 4 2 5 2 3" xfId="26416"/>
    <cellStyle name="Output 2 4 2 5 2 4" xfId="26417"/>
    <cellStyle name="Output 2 4 2 5 3" xfId="26418"/>
    <cellStyle name="Output 2 4 2 5 3 2" xfId="26419"/>
    <cellStyle name="Output 2 4 2 5 3 3" xfId="26420"/>
    <cellStyle name="Output 2 4 2 5 3 4" xfId="26421"/>
    <cellStyle name="Output 2 4 2 5 4" xfId="26422"/>
    <cellStyle name="Output 2 4 2 5 4 2" xfId="26423"/>
    <cellStyle name="Output 2 4 2 5 4 3" xfId="26424"/>
    <cellStyle name="Output 2 4 2 5 4 4" xfId="26425"/>
    <cellStyle name="Output 2 4 2 5 5" xfId="26426"/>
    <cellStyle name="Output 2 4 2 5 5 2" xfId="26427"/>
    <cellStyle name="Output 2 4 2 5 5 3" xfId="26428"/>
    <cellStyle name="Output 2 4 2 5 5 4" xfId="26429"/>
    <cellStyle name="Output 2 4 2 5 6" xfId="26430"/>
    <cellStyle name="Output 2 4 2 5 6 2" xfId="26431"/>
    <cellStyle name="Output 2 4 2 5 6 3" xfId="26432"/>
    <cellStyle name="Output 2 4 2 5 6 4" xfId="26433"/>
    <cellStyle name="Output 2 4 2 5 7" xfId="26434"/>
    <cellStyle name="Output 2 4 2 5 8" xfId="26435"/>
    <cellStyle name="Output 2 4 2 5 9" xfId="26436"/>
    <cellStyle name="Output 2 4 2 6" xfId="26437"/>
    <cellStyle name="Output 2 4 2 6 2" xfId="26438"/>
    <cellStyle name="Output 2 4 2 6 2 2" xfId="26439"/>
    <cellStyle name="Output 2 4 2 6 2 3" xfId="26440"/>
    <cellStyle name="Output 2 4 2 6 3" xfId="26441"/>
    <cellStyle name="Output 2 4 2 6 3 2" xfId="26442"/>
    <cellStyle name="Output 2 4 2 6 3 3" xfId="26443"/>
    <cellStyle name="Output 2 4 2 6 4" xfId="26444"/>
    <cellStyle name="Output 2 4 2 6 4 2" xfId="26445"/>
    <cellStyle name="Output 2 4 2 6 4 3" xfId="26446"/>
    <cellStyle name="Output 2 4 2 6 5" xfId="26447"/>
    <cellStyle name="Output 2 4 2 6 5 2" xfId="26448"/>
    <cellStyle name="Output 2 4 2 6 5 3" xfId="26449"/>
    <cellStyle name="Output 2 4 2 6 6" xfId="26450"/>
    <cellStyle name="Output 2 4 2 6 6 2" xfId="26451"/>
    <cellStyle name="Output 2 4 2 6 6 3" xfId="26452"/>
    <cellStyle name="Output 2 4 2 6 7" xfId="26453"/>
    <cellStyle name="Output 2 4 2 6 8" xfId="26454"/>
    <cellStyle name="Output 2 4 2 6 9" xfId="26455"/>
    <cellStyle name="Output 2 4 2 7" xfId="26456"/>
    <cellStyle name="Output 2 4 2 7 2" xfId="26457"/>
    <cellStyle name="Output 2 4 2 7 2 2" xfId="26458"/>
    <cellStyle name="Output 2 4 2 7 2 3" xfId="26459"/>
    <cellStyle name="Output 2 4 2 7 3" xfId="26460"/>
    <cellStyle name="Output 2 4 2 7 3 2" xfId="26461"/>
    <cellStyle name="Output 2 4 2 7 3 3" xfId="26462"/>
    <cellStyle name="Output 2 4 2 7 4" xfId="26463"/>
    <cellStyle name="Output 2 4 2 7 4 2" xfId="26464"/>
    <cellStyle name="Output 2 4 2 7 4 3" xfId="26465"/>
    <cellStyle name="Output 2 4 2 7 5" xfId="26466"/>
    <cellStyle name="Output 2 4 2 7 5 2" xfId="26467"/>
    <cellStyle name="Output 2 4 2 7 5 3" xfId="26468"/>
    <cellStyle name="Output 2 4 2 7 6" xfId="26469"/>
    <cellStyle name="Output 2 4 2 7 6 2" xfId="26470"/>
    <cellStyle name="Output 2 4 2 7 6 3" xfId="26471"/>
    <cellStyle name="Output 2 4 2 7 7" xfId="26472"/>
    <cellStyle name="Output 2 4 2 7 8" xfId="26473"/>
    <cellStyle name="Output 2 4 2 7 9" xfId="26474"/>
    <cellStyle name="Output 2 4 2 8" xfId="26475"/>
    <cellStyle name="Output 2 4 2 8 2" xfId="26476"/>
    <cellStyle name="Output 2 4 2 8 2 2" xfId="26477"/>
    <cellStyle name="Output 2 4 2 8 2 3" xfId="26478"/>
    <cellStyle name="Output 2 4 2 8 3" xfId="26479"/>
    <cellStyle name="Output 2 4 2 8 3 2" xfId="26480"/>
    <cellStyle name="Output 2 4 2 8 3 3" xfId="26481"/>
    <cellStyle name="Output 2 4 2 8 4" xfId="26482"/>
    <cellStyle name="Output 2 4 2 8 4 2" xfId="26483"/>
    <cellStyle name="Output 2 4 2 8 4 3" xfId="26484"/>
    <cellStyle name="Output 2 4 2 8 5" xfId="26485"/>
    <cellStyle name="Output 2 4 2 8 5 2" xfId="26486"/>
    <cellStyle name="Output 2 4 2 8 5 3" xfId="26487"/>
    <cellStyle name="Output 2 4 2 8 6" xfId="26488"/>
    <cellStyle name="Output 2 4 2 8 6 2" xfId="26489"/>
    <cellStyle name="Output 2 4 2 8 6 3" xfId="26490"/>
    <cellStyle name="Output 2 4 2 8 7" xfId="26491"/>
    <cellStyle name="Output 2 4 2 8 8" xfId="26492"/>
    <cellStyle name="Output 2 4 2 8 9" xfId="26493"/>
    <cellStyle name="Output 2 4 2 9" xfId="26494"/>
    <cellStyle name="Output 2 4 2 9 2" xfId="26495"/>
    <cellStyle name="Output 2 4 2 9 2 2" xfId="26496"/>
    <cellStyle name="Output 2 4 2 9 2 3" xfId="26497"/>
    <cellStyle name="Output 2 4 2 9 3" xfId="26498"/>
    <cellStyle name="Output 2 4 2 9 3 2" xfId="26499"/>
    <cellStyle name="Output 2 4 2 9 3 3" xfId="26500"/>
    <cellStyle name="Output 2 4 2 9 4" xfId="26501"/>
    <cellStyle name="Output 2 4 2 9 4 2" xfId="26502"/>
    <cellStyle name="Output 2 4 2 9 4 3" xfId="26503"/>
    <cellStyle name="Output 2 4 2 9 5" xfId="26504"/>
    <cellStyle name="Output 2 4 2 9 5 2" xfId="26505"/>
    <cellStyle name="Output 2 4 2 9 5 3" xfId="26506"/>
    <cellStyle name="Output 2 4 2 9 6" xfId="26507"/>
    <cellStyle name="Output 2 4 2 9 6 2" xfId="26508"/>
    <cellStyle name="Output 2 4 2 9 6 3" xfId="26509"/>
    <cellStyle name="Output 2 4 2 9 7" xfId="26510"/>
    <cellStyle name="Output 2 4 2 9 8" xfId="26511"/>
    <cellStyle name="Output 2 4 2 9 9" xfId="26512"/>
    <cellStyle name="Output 2 4 20" xfId="26513"/>
    <cellStyle name="Output 2 4 21" xfId="26514"/>
    <cellStyle name="Output 2 4 22" xfId="26515"/>
    <cellStyle name="Output 2 4 3" xfId="26516"/>
    <cellStyle name="Output 2 4 3 10" xfId="26517"/>
    <cellStyle name="Output 2 4 3 10 2" xfId="26518"/>
    <cellStyle name="Output 2 4 3 10 2 2" xfId="26519"/>
    <cellStyle name="Output 2 4 3 10 2 3" xfId="26520"/>
    <cellStyle name="Output 2 4 3 10 3" xfId="26521"/>
    <cellStyle name="Output 2 4 3 10 3 2" xfId="26522"/>
    <cellStyle name="Output 2 4 3 10 3 3" xfId="26523"/>
    <cellStyle name="Output 2 4 3 10 4" xfId="26524"/>
    <cellStyle name="Output 2 4 3 10 4 2" xfId="26525"/>
    <cellStyle name="Output 2 4 3 10 4 3" xfId="26526"/>
    <cellStyle name="Output 2 4 3 10 5" xfId="26527"/>
    <cellStyle name="Output 2 4 3 10 5 2" xfId="26528"/>
    <cellStyle name="Output 2 4 3 10 5 3" xfId="26529"/>
    <cellStyle name="Output 2 4 3 10 6" xfId="26530"/>
    <cellStyle name="Output 2 4 3 10 6 2" xfId="26531"/>
    <cellStyle name="Output 2 4 3 10 6 3" xfId="26532"/>
    <cellStyle name="Output 2 4 3 10 7" xfId="26533"/>
    <cellStyle name="Output 2 4 3 10 8" xfId="26534"/>
    <cellStyle name="Output 2 4 3 10 9" xfId="26535"/>
    <cellStyle name="Output 2 4 3 11" xfId="26536"/>
    <cellStyle name="Output 2 4 3 11 2" xfId="26537"/>
    <cellStyle name="Output 2 4 3 11 2 2" xfId="26538"/>
    <cellStyle name="Output 2 4 3 11 2 3" xfId="26539"/>
    <cellStyle name="Output 2 4 3 11 3" xfId="26540"/>
    <cellStyle name="Output 2 4 3 11 3 2" xfId="26541"/>
    <cellStyle name="Output 2 4 3 11 3 3" xfId="26542"/>
    <cellStyle name="Output 2 4 3 11 4" xfId="26543"/>
    <cellStyle name="Output 2 4 3 11 4 2" xfId="26544"/>
    <cellStyle name="Output 2 4 3 11 4 3" xfId="26545"/>
    <cellStyle name="Output 2 4 3 11 5" xfId="26546"/>
    <cellStyle name="Output 2 4 3 11 5 2" xfId="26547"/>
    <cellStyle name="Output 2 4 3 11 5 3" xfId="26548"/>
    <cellStyle name="Output 2 4 3 11 6" xfId="26549"/>
    <cellStyle name="Output 2 4 3 11 6 2" xfId="26550"/>
    <cellStyle name="Output 2 4 3 11 6 3" xfId="26551"/>
    <cellStyle name="Output 2 4 3 11 7" xfId="26552"/>
    <cellStyle name="Output 2 4 3 11 8" xfId="26553"/>
    <cellStyle name="Output 2 4 3 11 9" xfId="26554"/>
    <cellStyle name="Output 2 4 3 12" xfId="26555"/>
    <cellStyle name="Output 2 4 3 12 2" xfId="26556"/>
    <cellStyle name="Output 2 4 3 12 2 2" xfId="26557"/>
    <cellStyle name="Output 2 4 3 12 2 3" xfId="26558"/>
    <cellStyle name="Output 2 4 3 12 3" xfId="26559"/>
    <cellStyle name="Output 2 4 3 12 3 2" xfId="26560"/>
    <cellStyle name="Output 2 4 3 12 3 3" xfId="26561"/>
    <cellStyle name="Output 2 4 3 12 4" xfId="26562"/>
    <cellStyle name="Output 2 4 3 12 4 2" xfId="26563"/>
    <cellStyle name="Output 2 4 3 12 4 3" xfId="26564"/>
    <cellStyle name="Output 2 4 3 12 5" xfId="26565"/>
    <cellStyle name="Output 2 4 3 12 5 2" xfId="26566"/>
    <cellStyle name="Output 2 4 3 12 5 3" xfId="26567"/>
    <cellStyle name="Output 2 4 3 12 6" xfId="26568"/>
    <cellStyle name="Output 2 4 3 12 6 2" xfId="26569"/>
    <cellStyle name="Output 2 4 3 12 6 3" xfId="26570"/>
    <cellStyle name="Output 2 4 3 12 7" xfId="26571"/>
    <cellStyle name="Output 2 4 3 12 8" xfId="26572"/>
    <cellStyle name="Output 2 4 3 12 9" xfId="26573"/>
    <cellStyle name="Output 2 4 3 13" xfId="26574"/>
    <cellStyle name="Output 2 4 3 13 2" xfId="26575"/>
    <cellStyle name="Output 2 4 3 13 2 2" xfId="26576"/>
    <cellStyle name="Output 2 4 3 13 2 3" xfId="26577"/>
    <cellStyle name="Output 2 4 3 13 3" xfId="26578"/>
    <cellStyle name="Output 2 4 3 13 3 2" xfId="26579"/>
    <cellStyle name="Output 2 4 3 13 3 3" xfId="26580"/>
    <cellStyle name="Output 2 4 3 13 4" xfId="26581"/>
    <cellStyle name="Output 2 4 3 13 4 2" xfId="26582"/>
    <cellStyle name="Output 2 4 3 13 4 3" xfId="26583"/>
    <cellStyle name="Output 2 4 3 13 5" xfId="26584"/>
    <cellStyle name="Output 2 4 3 13 5 2" xfId="26585"/>
    <cellStyle name="Output 2 4 3 13 5 3" xfId="26586"/>
    <cellStyle name="Output 2 4 3 13 6" xfId="26587"/>
    <cellStyle name="Output 2 4 3 13 6 2" xfId="26588"/>
    <cellStyle name="Output 2 4 3 13 6 3" xfId="26589"/>
    <cellStyle name="Output 2 4 3 13 7" xfId="26590"/>
    <cellStyle name="Output 2 4 3 13 8" xfId="26591"/>
    <cellStyle name="Output 2 4 3 13 9" xfId="26592"/>
    <cellStyle name="Output 2 4 3 14" xfId="26593"/>
    <cellStyle name="Output 2 4 3 14 2" xfId="26594"/>
    <cellStyle name="Output 2 4 3 14 3" xfId="26595"/>
    <cellStyle name="Output 2 4 3 14 4" xfId="26596"/>
    <cellStyle name="Output 2 4 3 15" xfId="26597"/>
    <cellStyle name="Output 2 4 3 16" xfId="26598"/>
    <cellStyle name="Output 2 4 3 17" xfId="26599"/>
    <cellStyle name="Output 2 4 3 18" xfId="26600"/>
    <cellStyle name="Output 2 4 3 19" xfId="26601"/>
    <cellStyle name="Output 2 4 3 2" xfId="26602"/>
    <cellStyle name="Output 2 4 3 2 10" xfId="26603"/>
    <cellStyle name="Output 2 4 3 2 10 2" xfId="26604"/>
    <cellStyle name="Output 2 4 3 2 10 2 2" xfId="26605"/>
    <cellStyle name="Output 2 4 3 2 10 2 3" xfId="26606"/>
    <cellStyle name="Output 2 4 3 2 10 3" xfId="26607"/>
    <cellStyle name="Output 2 4 3 2 10 3 2" xfId="26608"/>
    <cellStyle name="Output 2 4 3 2 10 3 3" xfId="26609"/>
    <cellStyle name="Output 2 4 3 2 10 4" xfId="26610"/>
    <cellStyle name="Output 2 4 3 2 10 4 2" xfId="26611"/>
    <cellStyle name="Output 2 4 3 2 10 4 3" xfId="26612"/>
    <cellStyle name="Output 2 4 3 2 10 5" xfId="26613"/>
    <cellStyle name="Output 2 4 3 2 10 5 2" xfId="26614"/>
    <cellStyle name="Output 2 4 3 2 10 5 3" xfId="26615"/>
    <cellStyle name="Output 2 4 3 2 10 6" xfId="26616"/>
    <cellStyle name="Output 2 4 3 2 10 6 2" xfId="26617"/>
    <cellStyle name="Output 2 4 3 2 10 6 3" xfId="26618"/>
    <cellStyle name="Output 2 4 3 2 10 7" xfId="26619"/>
    <cellStyle name="Output 2 4 3 2 10 8" xfId="26620"/>
    <cellStyle name="Output 2 4 3 2 11" xfId="26621"/>
    <cellStyle name="Output 2 4 3 2 11 2" xfId="26622"/>
    <cellStyle name="Output 2 4 3 2 11 2 2" xfId="26623"/>
    <cellStyle name="Output 2 4 3 2 11 2 3" xfId="26624"/>
    <cellStyle name="Output 2 4 3 2 11 3" xfId="26625"/>
    <cellStyle name="Output 2 4 3 2 11 3 2" xfId="26626"/>
    <cellStyle name="Output 2 4 3 2 11 3 3" xfId="26627"/>
    <cellStyle name="Output 2 4 3 2 11 4" xfId="26628"/>
    <cellStyle name="Output 2 4 3 2 11 4 2" xfId="26629"/>
    <cellStyle name="Output 2 4 3 2 11 4 3" xfId="26630"/>
    <cellStyle name="Output 2 4 3 2 11 5" xfId="26631"/>
    <cellStyle name="Output 2 4 3 2 11 5 2" xfId="26632"/>
    <cellStyle name="Output 2 4 3 2 11 5 3" xfId="26633"/>
    <cellStyle name="Output 2 4 3 2 11 6" xfId="26634"/>
    <cellStyle name="Output 2 4 3 2 11 6 2" xfId="26635"/>
    <cellStyle name="Output 2 4 3 2 11 6 3" xfId="26636"/>
    <cellStyle name="Output 2 4 3 2 11 7" xfId="26637"/>
    <cellStyle name="Output 2 4 3 2 11 8" xfId="26638"/>
    <cellStyle name="Output 2 4 3 2 12" xfId="26639"/>
    <cellStyle name="Output 2 4 3 2 12 2" xfId="26640"/>
    <cellStyle name="Output 2 4 3 2 12 2 2" xfId="26641"/>
    <cellStyle name="Output 2 4 3 2 12 2 3" xfId="26642"/>
    <cellStyle name="Output 2 4 3 2 12 3" xfId="26643"/>
    <cellStyle name="Output 2 4 3 2 12 3 2" xfId="26644"/>
    <cellStyle name="Output 2 4 3 2 12 3 3" xfId="26645"/>
    <cellStyle name="Output 2 4 3 2 12 4" xfId="26646"/>
    <cellStyle name="Output 2 4 3 2 12 4 2" xfId="26647"/>
    <cellStyle name="Output 2 4 3 2 12 4 3" xfId="26648"/>
    <cellStyle name="Output 2 4 3 2 12 5" xfId="26649"/>
    <cellStyle name="Output 2 4 3 2 12 5 2" xfId="26650"/>
    <cellStyle name="Output 2 4 3 2 12 5 3" xfId="26651"/>
    <cellStyle name="Output 2 4 3 2 12 6" xfId="26652"/>
    <cellStyle name="Output 2 4 3 2 12 6 2" xfId="26653"/>
    <cellStyle name="Output 2 4 3 2 12 6 3" xfId="26654"/>
    <cellStyle name="Output 2 4 3 2 12 7" xfId="26655"/>
    <cellStyle name="Output 2 4 3 2 12 8" xfId="26656"/>
    <cellStyle name="Output 2 4 3 2 13" xfId="26657"/>
    <cellStyle name="Output 2 4 3 2 13 2" xfId="26658"/>
    <cellStyle name="Output 2 4 3 2 13 2 2" xfId="26659"/>
    <cellStyle name="Output 2 4 3 2 13 2 3" xfId="26660"/>
    <cellStyle name="Output 2 4 3 2 13 3" xfId="26661"/>
    <cellStyle name="Output 2 4 3 2 13 3 2" xfId="26662"/>
    <cellStyle name="Output 2 4 3 2 13 3 3" xfId="26663"/>
    <cellStyle name="Output 2 4 3 2 13 4" xfId="26664"/>
    <cellStyle name="Output 2 4 3 2 13 4 2" xfId="26665"/>
    <cellStyle name="Output 2 4 3 2 13 4 3" xfId="26666"/>
    <cellStyle name="Output 2 4 3 2 13 5" xfId="26667"/>
    <cellStyle name="Output 2 4 3 2 13 5 2" xfId="26668"/>
    <cellStyle name="Output 2 4 3 2 13 5 3" xfId="26669"/>
    <cellStyle name="Output 2 4 3 2 13 6" xfId="26670"/>
    <cellStyle name="Output 2 4 3 2 13 6 2" xfId="26671"/>
    <cellStyle name="Output 2 4 3 2 13 6 3" xfId="26672"/>
    <cellStyle name="Output 2 4 3 2 13 7" xfId="26673"/>
    <cellStyle name="Output 2 4 3 2 13 8" xfId="26674"/>
    <cellStyle name="Output 2 4 3 2 14" xfId="26675"/>
    <cellStyle name="Output 2 4 3 2 14 2" xfId="26676"/>
    <cellStyle name="Output 2 4 3 2 14 2 2" xfId="26677"/>
    <cellStyle name="Output 2 4 3 2 14 2 3" xfId="26678"/>
    <cellStyle name="Output 2 4 3 2 14 3" xfId="26679"/>
    <cellStyle name="Output 2 4 3 2 14 3 2" xfId="26680"/>
    <cellStyle name="Output 2 4 3 2 14 3 3" xfId="26681"/>
    <cellStyle name="Output 2 4 3 2 14 4" xfId="26682"/>
    <cellStyle name="Output 2 4 3 2 14 4 2" xfId="26683"/>
    <cellStyle name="Output 2 4 3 2 14 4 3" xfId="26684"/>
    <cellStyle name="Output 2 4 3 2 14 5" xfId="26685"/>
    <cellStyle name="Output 2 4 3 2 14 5 2" xfId="26686"/>
    <cellStyle name="Output 2 4 3 2 14 5 3" xfId="26687"/>
    <cellStyle name="Output 2 4 3 2 14 6" xfId="26688"/>
    <cellStyle name="Output 2 4 3 2 14 6 2" xfId="26689"/>
    <cellStyle name="Output 2 4 3 2 14 6 3" xfId="26690"/>
    <cellStyle name="Output 2 4 3 2 14 7" xfId="26691"/>
    <cellStyle name="Output 2 4 3 2 14 8" xfId="26692"/>
    <cellStyle name="Output 2 4 3 2 15" xfId="26693"/>
    <cellStyle name="Output 2 4 3 2 15 2" xfId="26694"/>
    <cellStyle name="Output 2 4 3 2 15 3" xfId="26695"/>
    <cellStyle name="Output 2 4 3 2 16" xfId="26696"/>
    <cellStyle name="Output 2 4 3 2 16 2" xfId="26697"/>
    <cellStyle name="Output 2 4 3 2 16 3" xfId="26698"/>
    <cellStyle name="Output 2 4 3 2 17" xfId="26699"/>
    <cellStyle name="Output 2 4 3 2 18" xfId="26700"/>
    <cellStyle name="Output 2 4 3 2 2" xfId="26701"/>
    <cellStyle name="Output 2 4 3 2 2 2" xfId="26702"/>
    <cellStyle name="Output 2 4 3 2 2 2 2" xfId="26703"/>
    <cellStyle name="Output 2 4 3 2 2 2 3" xfId="26704"/>
    <cellStyle name="Output 2 4 3 2 2 3" xfId="26705"/>
    <cellStyle name="Output 2 4 3 2 2 3 2" xfId="26706"/>
    <cellStyle name="Output 2 4 3 2 2 3 3" xfId="26707"/>
    <cellStyle name="Output 2 4 3 2 2 4" xfId="26708"/>
    <cellStyle name="Output 2 4 3 2 2 4 2" xfId="26709"/>
    <cellStyle name="Output 2 4 3 2 2 4 3" xfId="26710"/>
    <cellStyle name="Output 2 4 3 2 2 5" xfId="26711"/>
    <cellStyle name="Output 2 4 3 2 2 5 2" xfId="26712"/>
    <cellStyle name="Output 2 4 3 2 2 5 3" xfId="26713"/>
    <cellStyle name="Output 2 4 3 2 2 6" xfId="26714"/>
    <cellStyle name="Output 2 4 3 2 2 6 2" xfId="26715"/>
    <cellStyle name="Output 2 4 3 2 2 6 3" xfId="26716"/>
    <cellStyle name="Output 2 4 3 2 2 7" xfId="26717"/>
    <cellStyle name="Output 2 4 3 2 2 8" xfId="26718"/>
    <cellStyle name="Output 2 4 3 2 2 9" xfId="26719"/>
    <cellStyle name="Output 2 4 3 2 3" xfId="26720"/>
    <cellStyle name="Output 2 4 3 2 3 2" xfId="26721"/>
    <cellStyle name="Output 2 4 3 2 3 2 2" xfId="26722"/>
    <cellStyle name="Output 2 4 3 2 3 2 3" xfId="26723"/>
    <cellStyle name="Output 2 4 3 2 3 3" xfId="26724"/>
    <cellStyle name="Output 2 4 3 2 3 3 2" xfId="26725"/>
    <cellStyle name="Output 2 4 3 2 3 3 3" xfId="26726"/>
    <cellStyle name="Output 2 4 3 2 3 4" xfId="26727"/>
    <cellStyle name="Output 2 4 3 2 3 4 2" xfId="26728"/>
    <cellStyle name="Output 2 4 3 2 3 4 3" xfId="26729"/>
    <cellStyle name="Output 2 4 3 2 3 5" xfId="26730"/>
    <cellStyle name="Output 2 4 3 2 3 5 2" xfId="26731"/>
    <cellStyle name="Output 2 4 3 2 3 5 3" xfId="26732"/>
    <cellStyle name="Output 2 4 3 2 3 6" xfId="26733"/>
    <cellStyle name="Output 2 4 3 2 3 6 2" xfId="26734"/>
    <cellStyle name="Output 2 4 3 2 3 6 3" xfId="26735"/>
    <cellStyle name="Output 2 4 3 2 3 7" xfId="26736"/>
    <cellStyle name="Output 2 4 3 2 3 8" xfId="26737"/>
    <cellStyle name="Output 2 4 3 2 3 9" xfId="26738"/>
    <cellStyle name="Output 2 4 3 2 4" xfId="26739"/>
    <cellStyle name="Output 2 4 3 2 4 2" xfId="26740"/>
    <cellStyle name="Output 2 4 3 2 4 2 2" xfId="26741"/>
    <cellStyle name="Output 2 4 3 2 4 2 3" xfId="26742"/>
    <cellStyle name="Output 2 4 3 2 4 3" xfId="26743"/>
    <cellStyle name="Output 2 4 3 2 4 3 2" xfId="26744"/>
    <cellStyle name="Output 2 4 3 2 4 3 3" xfId="26745"/>
    <cellStyle name="Output 2 4 3 2 4 4" xfId="26746"/>
    <cellStyle name="Output 2 4 3 2 4 4 2" xfId="26747"/>
    <cellStyle name="Output 2 4 3 2 4 4 3" xfId="26748"/>
    <cellStyle name="Output 2 4 3 2 4 5" xfId="26749"/>
    <cellStyle name="Output 2 4 3 2 4 5 2" xfId="26750"/>
    <cellStyle name="Output 2 4 3 2 4 5 3" xfId="26751"/>
    <cellStyle name="Output 2 4 3 2 4 6" xfId="26752"/>
    <cellStyle name="Output 2 4 3 2 4 6 2" xfId="26753"/>
    <cellStyle name="Output 2 4 3 2 4 6 3" xfId="26754"/>
    <cellStyle name="Output 2 4 3 2 4 7" xfId="26755"/>
    <cellStyle name="Output 2 4 3 2 4 8" xfId="26756"/>
    <cellStyle name="Output 2 4 3 2 4 9" xfId="26757"/>
    <cellStyle name="Output 2 4 3 2 5" xfId="26758"/>
    <cellStyle name="Output 2 4 3 2 5 2" xfId="26759"/>
    <cellStyle name="Output 2 4 3 2 5 2 2" xfId="26760"/>
    <cellStyle name="Output 2 4 3 2 5 2 3" xfId="26761"/>
    <cellStyle name="Output 2 4 3 2 5 3" xfId="26762"/>
    <cellStyle name="Output 2 4 3 2 5 3 2" xfId="26763"/>
    <cellStyle name="Output 2 4 3 2 5 3 3" xfId="26764"/>
    <cellStyle name="Output 2 4 3 2 5 4" xfId="26765"/>
    <cellStyle name="Output 2 4 3 2 5 4 2" xfId="26766"/>
    <cellStyle name="Output 2 4 3 2 5 4 3" xfId="26767"/>
    <cellStyle name="Output 2 4 3 2 5 5" xfId="26768"/>
    <cellStyle name="Output 2 4 3 2 5 5 2" xfId="26769"/>
    <cellStyle name="Output 2 4 3 2 5 5 3" xfId="26770"/>
    <cellStyle name="Output 2 4 3 2 5 6" xfId="26771"/>
    <cellStyle name="Output 2 4 3 2 5 6 2" xfId="26772"/>
    <cellStyle name="Output 2 4 3 2 5 6 3" xfId="26773"/>
    <cellStyle name="Output 2 4 3 2 5 7" xfId="26774"/>
    <cellStyle name="Output 2 4 3 2 5 8" xfId="26775"/>
    <cellStyle name="Output 2 4 3 2 5 9" xfId="26776"/>
    <cellStyle name="Output 2 4 3 2 6" xfId="26777"/>
    <cellStyle name="Output 2 4 3 2 6 2" xfId="26778"/>
    <cellStyle name="Output 2 4 3 2 6 2 2" xfId="26779"/>
    <cellStyle name="Output 2 4 3 2 6 2 3" xfId="26780"/>
    <cellStyle name="Output 2 4 3 2 6 3" xfId="26781"/>
    <cellStyle name="Output 2 4 3 2 6 3 2" xfId="26782"/>
    <cellStyle name="Output 2 4 3 2 6 3 3" xfId="26783"/>
    <cellStyle name="Output 2 4 3 2 6 4" xfId="26784"/>
    <cellStyle name="Output 2 4 3 2 6 4 2" xfId="26785"/>
    <cellStyle name="Output 2 4 3 2 6 4 3" xfId="26786"/>
    <cellStyle name="Output 2 4 3 2 6 5" xfId="26787"/>
    <cellStyle name="Output 2 4 3 2 6 5 2" xfId="26788"/>
    <cellStyle name="Output 2 4 3 2 6 5 3" xfId="26789"/>
    <cellStyle name="Output 2 4 3 2 6 6" xfId="26790"/>
    <cellStyle name="Output 2 4 3 2 6 6 2" xfId="26791"/>
    <cellStyle name="Output 2 4 3 2 6 6 3" xfId="26792"/>
    <cellStyle name="Output 2 4 3 2 6 7" xfId="26793"/>
    <cellStyle name="Output 2 4 3 2 6 8" xfId="26794"/>
    <cellStyle name="Output 2 4 3 2 6 9" xfId="26795"/>
    <cellStyle name="Output 2 4 3 2 7" xfId="26796"/>
    <cellStyle name="Output 2 4 3 2 7 2" xfId="26797"/>
    <cellStyle name="Output 2 4 3 2 7 2 2" xfId="26798"/>
    <cellStyle name="Output 2 4 3 2 7 2 3" xfId="26799"/>
    <cellStyle name="Output 2 4 3 2 7 3" xfId="26800"/>
    <cellStyle name="Output 2 4 3 2 7 3 2" xfId="26801"/>
    <cellStyle name="Output 2 4 3 2 7 3 3" xfId="26802"/>
    <cellStyle name="Output 2 4 3 2 7 4" xfId="26803"/>
    <cellStyle name="Output 2 4 3 2 7 4 2" xfId="26804"/>
    <cellStyle name="Output 2 4 3 2 7 4 3" xfId="26805"/>
    <cellStyle name="Output 2 4 3 2 7 5" xfId="26806"/>
    <cellStyle name="Output 2 4 3 2 7 5 2" xfId="26807"/>
    <cellStyle name="Output 2 4 3 2 7 5 3" xfId="26808"/>
    <cellStyle name="Output 2 4 3 2 7 6" xfId="26809"/>
    <cellStyle name="Output 2 4 3 2 7 6 2" xfId="26810"/>
    <cellStyle name="Output 2 4 3 2 7 6 3" xfId="26811"/>
    <cellStyle name="Output 2 4 3 2 7 7" xfId="26812"/>
    <cellStyle name="Output 2 4 3 2 7 8" xfId="26813"/>
    <cellStyle name="Output 2 4 3 2 7 9" xfId="26814"/>
    <cellStyle name="Output 2 4 3 2 8" xfId="26815"/>
    <cellStyle name="Output 2 4 3 2 8 2" xfId="26816"/>
    <cellStyle name="Output 2 4 3 2 8 2 2" xfId="26817"/>
    <cellStyle name="Output 2 4 3 2 8 2 3" xfId="26818"/>
    <cellStyle name="Output 2 4 3 2 8 3" xfId="26819"/>
    <cellStyle name="Output 2 4 3 2 8 3 2" xfId="26820"/>
    <cellStyle name="Output 2 4 3 2 8 3 3" xfId="26821"/>
    <cellStyle name="Output 2 4 3 2 8 4" xfId="26822"/>
    <cellStyle name="Output 2 4 3 2 8 4 2" xfId="26823"/>
    <cellStyle name="Output 2 4 3 2 8 4 3" xfId="26824"/>
    <cellStyle name="Output 2 4 3 2 8 5" xfId="26825"/>
    <cellStyle name="Output 2 4 3 2 8 5 2" xfId="26826"/>
    <cellStyle name="Output 2 4 3 2 8 5 3" xfId="26827"/>
    <cellStyle name="Output 2 4 3 2 8 6" xfId="26828"/>
    <cellStyle name="Output 2 4 3 2 8 6 2" xfId="26829"/>
    <cellStyle name="Output 2 4 3 2 8 6 3" xfId="26830"/>
    <cellStyle name="Output 2 4 3 2 8 7" xfId="26831"/>
    <cellStyle name="Output 2 4 3 2 8 8" xfId="26832"/>
    <cellStyle name="Output 2 4 3 2 8 9" xfId="26833"/>
    <cellStyle name="Output 2 4 3 2 9" xfId="26834"/>
    <cellStyle name="Output 2 4 3 2 9 2" xfId="26835"/>
    <cellStyle name="Output 2 4 3 2 9 2 2" xfId="26836"/>
    <cellStyle name="Output 2 4 3 2 9 2 3" xfId="26837"/>
    <cellStyle name="Output 2 4 3 2 9 3" xfId="26838"/>
    <cellStyle name="Output 2 4 3 2 9 3 2" xfId="26839"/>
    <cellStyle name="Output 2 4 3 2 9 3 3" xfId="26840"/>
    <cellStyle name="Output 2 4 3 2 9 4" xfId="26841"/>
    <cellStyle name="Output 2 4 3 2 9 4 2" xfId="26842"/>
    <cellStyle name="Output 2 4 3 2 9 4 3" xfId="26843"/>
    <cellStyle name="Output 2 4 3 2 9 5" xfId="26844"/>
    <cellStyle name="Output 2 4 3 2 9 5 2" xfId="26845"/>
    <cellStyle name="Output 2 4 3 2 9 5 3" xfId="26846"/>
    <cellStyle name="Output 2 4 3 2 9 6" xfId="26847"/>
    <cellStyle name="Output 2 4 3 2 9 6 2" xfId="26848"/>
    <cellStyle name="Output 2 4 3 2 9 6 3" xfId="26849"/>
    <cellStyle name="Output 2 4 3 2 9 7" xfId="26850"/>
    <cellStyle name="Output 2 4 3 2 9 8" xfId="26851"/>
    <cellStyle name="Output 2 4 3 20" xfId="26852"/>
    <cellStyle name="Output 2 4 3 21" xfId="26853"/>
    <cellStyle name="Output 2 4 3 3" xfId="26854"/>
    <cellStyle name="Output 2 4 3 3 10" xfId="26855"/>
    <cellStyle name="Output 2 4 3 3 10 2" xfId="26856"/>
    <cellStyle name="Output 2 4 3 3 10 2 2" xfId="26857"/>
    <cellStyle name="Output 2 4 3 3 10 2 3" xfId="26858"/>
    <cellStyle name="Output 2 4 3 3 10 3" xfId="26859"/>
    <cellStyle name="Output 2 4 3 3 10 3 2" xfId="26860"/>
    <cellStyle name="Output 2 4 3 3 10 3 3" xfId="26861"/>
    <cellStyle name="Output 2 4 3 3 10 4" xfId="26862"/>
    <cellStyle name="Output 2 4 3 3 10 4 2" xfId="26863"/>
    <cellStyle name="Output 2 4 3 3 10 4 3" xfId="26864"/>
    <cellStyle name="Output 2 4 3 3 10 5" xfId="26865"/>
    <cellStyle name="Output 2 4 3 3 10 5 2" xfId="26866"/>
    <cellStyle name="Output 2 4 3 3 10 5 3" xfId="26867"/>
    <cellStyle name="Output 2 4 3 3 10 6" xfId="26868"/>
    <cellStyle name="Output 2 4 3 3 10 6 2" xfId="26869"/>
    <cellStyle name="Output 2 4 3 3 10 6 3" xfId="26870"/>
    <cellStyle name="Output 2 4 3 3 10 7" xfId="26871"/>
    <cellStyle name="Output 2 4 3 3 10 8" xfId="26872"/>
    <cellStyle name="Output 2 4 3 3 11" xfId="26873"/>
    <cellStyle name="Output 2 4 3 3 11 2" xfId="26874"/>
    <cellStyle name="Output 2 4 3 3 11 2 2" xfId="26875"/>
    <cellStyle name="Output 2 4 3 3 11 2 3" xfId="26876"/>
    <cellStyle name="Output 2 4 3 3 11 3" xfId="26877"/>
    <cellStyle name="Output 2 4 3 3 11 3 2" xfId="26878"/>
    <cellStyle name="Output 2 4 3 3 11 3 3" xfId="26879"/>
    <cellStyle name="Output 2 4 3 3 11 4" xfId="26880"/>
    <cellStyle name="Output 2 4 3 3 11 4 2" xfId="26881"/>
    <cellStyle name="Output 2 4 3 3 11 4 3" xfId="26882"/>
    <cellStyle name="Output 2 4 3 3 11 5" xfId="26883"/>
    <cellStyle name="Output 2 4 3 3 11 5 2" xfId="26884"/>
    <cellStyle name="Output 2 4 3 3 11 5 3" xfId="26885"/>
    <cellStyle name="Output 2 4 3 3 11 6" xfId="26886"/>
    <cellStyle name="Output 2 4 3 3 11 6 2" xfId="26887"/>
    <cellStyle name="Output 2 4 3 3 11 6 3" xfId="26888"/>
    <cellStyle name="Output 2 4 3 3 11 7" xfId="26889"/>
    <cellStyle name="Output 2 4 3 3 11 8" xfId="26890"/>
    <cellStyle name="Output 2 4 3 3 12" xfId="26891"/>
    <cellStyle name="Output 2 4 3 3 12 2" xfId="26892"/>
    <cellStyle name="Output 2 4 3 3 12 2 2" xfId="26893"/>
    <cellStyle name="Output 2 4 3 3 12 2 3" xfId="26894"/>
    <cellStyle name="Output 2 4 3 3 12 3" xfId="26895"/>
    <cellStyle name="Output 2 4 3 3 12 3 2" xfId="26896"/>
    <cellStyle name="Output 2 4 3 3 12 3 3" xfId="26897"/>
    <cellStyle name="Output 2 4 3 3 12 4" xfId="26898"/>
    <cellStyle name="Output 2 4 3 3 12 4 2" xfId="26899"/>
    <cellStyle name="Output 2 4 3 3 12 4 3" xfId="26900"/>
    <cellStyle name="Output 2 4 3 3 12 5" xfId="26901"/>
    <cellStyle name="Output 2 4 3 3 12 5 2" xfId="26902"/>
    <cellStyle name="Output 2 4 3 3 12 5 3" xfId="26903"/>
    <cellStyle name="Output 2 4 3 3 12 6" xfId="26904"/>
    <cellStyle name="Output 2 4 3 3 12 6 2" xfId="26905"/>
    <cellStyle name="Output 2 4 3 3 12 6 3" xfId="26906"/>
    <cellStyle name="Output 2 4 3 3 12 7" xfId="26907"/>
    <cellStyle name="Output 2 4 3 3 12 8" xfId="26908"/>
    <cellStyle name="Output 2 4 3 3 13" xfId="26909"/>
    <cellStyle name="Output 2 4 3 3 13 2" xfId="26910"/>
    <cellStyle name="Output 2 4 3 3 13 2 2" xfId="26911"/>
    <cellStyle name="Output 2 4 3 3 13 2 3" xfId="26912"/>
    <cellStyle name="Output 2 4 3 3 13 3" xfId="26913"/>
    <cellStyle name="Output 2 4 3 3 13 3 2" xfId="26914"/>
    <cellStyle name="Output 2 4 3 3 13 3 3" xfId="26915"/>
    <cellStyle name="Output 2 4 3 3 13 4" xfId="26916"/>
    <cellStyle name="Output 2 4 3 3 13 4 2" xfId="26917"/>
    <cellStyle name="Output 2 4 3 3 13 4 3" xfId="26918"/>
    <cellStyle name="Output 2 4 3 3 13 5" xfId="26919"/>
    <cellStyle name="Output 2 4 3 3 13 5 2" xfId="26920"/>
    <cellStyle name="Output 2 4 3 3 13 5 3" xfId="26921"/>
    <cellStyle name="Output 2 4 3 3 13 6" xfId="26922"/>
    <cellStyle name="Output 2 4 3 3 13 6 2" xfId="26923"/>
    <cellStyle name="Output 2 4 3 3 13 6 3" xfId="26924"/>
    <cellStyle name="Output 2 4 3 3 13 7" xfId="26925"/>
    <cellStyle name="Output 2 4 3 3 13 8" xfId="26926"/>
    <cellStyle name="Output 2 4 3 3 14" xfId="26927"/>
    <cellStyle name="Output 2 4 3 3 14 2" xfId="26928"/>
    <cellStyle name="Output 2 4 3 3 14 2 2" xfId="26929"/>
    <cellStyle name="Output 2 4 3 3 14 2 3" xfId="26930"/>
    <cellStyle name="Output 2 4 3 3 14 3" xfId="26931"/>
    <cellStyle name="Output 2 4 3 3 14 3 2" xfId="26932"/>
    <cellStyle name="Output 2 4 3 3 14 3 3" xfId="26933"/>
    <cellStyle name="Output 2 4 3 3 14 4" xfId="26934"/>
    <cellStyle name="Output 2 4 3 3 14 4 2" xfId="26935"/>
    <cellStyle name="Output 2 4 3 3 14 4 3" xfId="26936"/>
    <cellStyle name="Output 2 4 3 3 14 5" xfId="26937"/>
    <cellStyle name="Output 2 4 3 3 14 5 2" xfId="26938"/>
    <cellStyle name="Output 2 4 3 3 14 5 3" xfId="26939"/>
    <cellStyle name="Output 2 4 3 3 14 6" xfId="26940"/>
    <cellStyle name="Output 2 4 3 3 14 6 2" xfId="26941"/>
    <cellStyle name="Output 2 4 3 3 14 6 3" xfId="26942"/>
    <cellStyle name="Output 2 4 3 3 14 7" xfId="26943"/>
    <cellStyle name="Output 2 4 3 3 14 8" xfId="26944"/>
    <cellStyle name="Output 2 4 3 3 15" xfId="26945"/>
    <cellStyle name="Output 2 4 3 3 15 2" xfId="26946"/>
    <cellStyle name="Output 2 4 3 3 15 3" xfId="26947"/>
    <cellStyle name="Output 2 4 3 3 16" xfId="26948"/>
    <cellStyle name="Output 2 4 3 3 16 2" xfId="26949"/>
    <cellStyle name="Output 2 4 3 3 16 3" xfId="26950"/>
    <cellStyle name="Output 2 4 3 3 17" xfId="26951"/>
    <cellStyle name="Output 2 4 3 3 18" xfId="26952"/>
    <cellStyle name="Output 2 4 3 3 2" xfId="26953"/>
    <cellStyle name="Output 2 4 3 3 2 2" xfId="26954"/>
    <cellStyle name="Output 2 4 3 3 2 2 2" xfId="26955"/>
    <cellStyle name="Output 2 4 3 3 2 2 3" xfId="26956"/>
    <cellStyle name="Output 2 4 3 3 2 3" xfId="26957"/>
    <cellStyle name="Output 2 4 3 3 2 3 2" xfId="26958"/>
    <cellStyle name="Output 2 4 3 3 2 3 3" xfId="26959"/>
    <cellStyle name="Output 2 4 3 3 2 4" xfId="26960"/>
    <cellStyle name="Output 2 4 3 3 2 4 2" xfId="26961"/>
    <cellStyle name="Output 2 4 3 3 2 4 3" xfId="26962"/>
    <cellStyle name="Output 2 4 3 3 2 5" xfId="26963"/>
    <cellStyle name="Output 2 4 3 3 2 5 2" xfId="26964"/>
    <cellStyle name="Output 2 4 3 3 2 5 3" xfId="26965"/>
    <cellStyle name="Output 2 4 3 3 2 6" xfId="26966"/>
    <cellStyle name="Output 2 4 3 3 2 6 2" xfId="26967"/>
    <cellStyle name="Output 2 4 3 3 2 6 3" xfId="26968"/>
    <cellStyle name="Output 2 4 3 3 2 7" xfId="26969"/>
    <cellStyle name="Output 2 4 3 3 2 8" xfId="26970"/>
    <cellStyle name="Output 2 4 3 3 2 9" xfId="26971"/>
    <cellStyle name="Output 2 4 3 3 3" xfId="26972"/>
    <cellStyle name="Output 2 4 3 3 3 2" xfId="26973"/>
    <cellStyle name="Output 2 4 3 3 3 2 2" xfId="26974"/>
    <cellStyle name="Output 2 4 3 3 3 2 3" xfId="26975"/>
    <cellStyle name="Output 2 4 3 3 3 3" xfId="26976"/>
    <cellStyle name="Output 2 4 3 3 3 3 2" xfId="26977"/>
    <cellStyle name="Output 2 4 3 3 3 3 3" xfId="26978"/>
    <cellStyle name="Output 2 4 3 3 3 4" xfId="26979"/>
    <cellStyle name="Output 2 4 3 3 3 4 2" xfId="26980"/>
    <cellStyle name="Output 2 4 3 3 3 4 3" xfId="26981"/>
    <cellStyle name="Output 2 4 3 3 3 5" xfId="26982"/>
    <cellStyle name="Output 2 4 3 3 3 5 2" xfId="26983"/>
    <cellStyle name="Output 2 4 3 3 3 5 3" xfId="26984"/>
    <cellStyle name="Output 2 4 3 3 3 6" xfId="26985"/>
    <cellStyle name="Output 2 4 3 3 3 6 2" xfId="26986"/>
    <cellStyle name="Output 2 4 3 3 3 6 3" xfId="26987"/>
    <cellStyle name="Output 2 4 3 3 3 7" xfId="26988"/>
    <cellStyle name="Output 2 4 3 3 3 8" xfId="26989"/>
    <cellStyle name="Output 2 4 3 3 3 9" xfId="26990"/>
    <cellStyle name="Output 2 4 3 3 4" xfId="26991"/>
    <cellStyle name="Output 2 4 3 3 4 2" xfId="26992"/>
    <cellStyle name="Output 2 4 3 3 4 2 2" xfId="26993"/>
    <cellStyle name="Output 2 4 3 3 4 2 3" xfId="26994"/>
    <cellStyle name="Output 2 4 3 3 4 3" xfId="26995"/>
    <cellStyle name="Output 2 4 3 3 4 3 2" xfId="26996"/>
    <cellStyle name="Output 2 4 3 3 4 3 3" xfId="26997"/>
    <cellStyle name="Output 2 4 3 3 4 4" xfId="26998"/>
    <cellStyle name="Output 2 4 3 3 4 4 2" xfId="26999"/>
    <cellStyle name="Output 2 4 3 3 4 4 3" xfId="27000"/>
    <cellStyle name="Output 2 4 3 3 4 5" xfId="27001"/>
    <cellStyle name="Output 2 4 3 3 4 5 2" xfId="27002"/>
    <cellStyle name="Output 2 4 3 3 4 5 3" xfId="27003"/>
    <cellStyle name="Output 2 4 3 3 4 6" xfId="27004"/>
    <cellStyle name="Output 2 4 3 3 4 6 2" xfId="27005"/>
    <cellStyle name="Output 2 4 3 3 4 6 3" xfId="27006"/>
    <cellStyle name="Output 2 4 3 3 4 7" xfId="27007"/>
    <cellStyle name="Output 2 4 3 3 4 8" xfId="27008"/>
    <cellStyle name="Output 2 4 3 3 4 9" xfId="27009"/>
    <cellStyle name="Output 2 4 3 3 5" xfId="27010"/>
    <cellStyle name="Output 2 4 3 3 5 2" xfId="27011"/>
    <cellStyle name="Output 2 4 3 3 5 2 2" xfId="27012"/>
    <cellStyle name="Output 2 4 3 3 5 2 3" xfId="27013"/>
    <cellStyle name="Output 2 4 3 3 5 3" xfId="27014"/>
    <cellStyle name="Output 2 4 3 3 5 3 2" xfId="27015"/>
    <cellStyle name="Output 2 4 3 3 5 3 3" xfId="27016"/>
    <cellStyle name="Output 2 4 3 3 5 4" xfId="27017"/>
    <cellStyle name="Output 2 4 3 3 5 4 2" xfId="27018"/>
    <cellStyle name="Output 2 4 3 3 5 4 3" xfId="27019"/>
    <cellStyle name="Output 2 4 3 3 5 5" xfId="27020"/>
    <cellStyle name="Output 2 4 3 3 5 5 2" xfId="27021"/>
    <cellStyle name="Output 2 4 3 3 5 5 3" xfId="27022"/>
    <cellStyle name="Output 2 4 3 3 5 6" xfId="27023"/>
    <cellStyle name="Output 2 4 3 3 5 6 2" xfId="27024"/>
    <cellStyle name="Output 2 4 3 3 5 6 3" xfId="27025"/>
    <cellStyle name="Output 2 4 3 3 5 7" xfId="27026"/>
    <cellStyle name="Output 2 4 3 3 5 8" xfId="27027"/>
    <cellStyle name="Output 2 4 3 3 5 9" xfId="27028"/>
    <cellStyle name="Output 2 4 3 3 6" xfId="27029"/>
    <cellStyle name="Output 2 4 3 3 6 2" xfId="27030"/>
    <cellStyle name="Output 2 4 3 3 6 2 2" xfId="27031"/>
    <cellStyle name="Output 2 4 3 3 6 2 3" xfId="27032"/>
    <cellStyle name="Output 2 4 3 3 6 3" xfId="27033"/>
    <cellStyle name="Output 2 4 3 3 6 3 2" xfId="27034"/>
    <cellStyle name="Output 2 4 3 3 6 3 3" xfId="27035"/>
    <cellStyle name="Output 2 4 3 3 6 4" xfId="27036"/>
    <cellStyle name="Output 2 4 3 3 6 4 2" xfId="27037"/>
    <cellStyle name="Output 2 4 3 3 6 4 3" xfId="27038"/>
    <cellStyle name="Output 2 4 3 3 6 5" xfId="27039"/>
    <cellStyle name="Output 2 4 3 3 6 5 2" xfId="27040"/>
    <cellStyle name="Output 2 4 3 3 6 5 3" xfId="27041"/>
    <cellStyle name="Output 2 4 3 3 6 6" xfId="27042"/>
    <cellStyle name="Output 2 4 3 3 6 6 2" xfId="27043"/>
    <cellStyle name="Output 2 4 3 3 6 6 3" xfId="27044"/>
    <cellStyle name="Output 2 4 3 3 6 7" xfId="27045"/>
    <cellStyle name="Output 2 4 3 3 6 8" xfId="27046"/>
    <cellStyle name="Output 2 4 3 3 6 9" xfId="27047"/>
    <cellStyle name="Output 2 4 3 3 7" xfId="27048"/>
    <cellStyle name="Output 2 4 3 3 7 2" xfId="27049"/>
    <cellStyle name="Output 2 4 3 3 7 2 2" xfId="27050"/>
    <cellStyle name="Output 2 4 3 3 7 2 3" xfId="27051"/>
    <cellStyle name="Output 2 4 3 3 7 3" xfId="27052"/>
    <cellStyle name="Output 2 4 3 3 7 3 2" xfId="27053"/>
    <cellStyle name="Output 2 4 3 3 7 3 3" xfId="27054"/>
    <cellStyle name="Output 2 4 3 3 7 4" xfId="27055"/>
    <cellStyle name="Output 2 4 3 3 7 4 2" xfId="27056"/>
    <cellStyle name="Output 2 4 3 3 7 4 3" xfId="27057"/>
    <cellStyle name="Output 2 4 3 3 7 5" xfId="27058"/>
    <cellStyle name="Output 2 4 3 3 7 5 2" xfId="27059"/>
    <cellStyle name="Output 2 4 3 3 7 5 3" xfId="27060"/>
    <cellStyle name="Output 2 4 3 3 7 6" xfId="27061"/>
    <cellStyle name="Output 2 4 3 3 7 6 2" xfId="27062"/>
    <cellStyle name="Output 2 4 3 3 7 6 3" xfId="27063"/>
    <cellStyle name="Output 2 4 3 3 7 7" xfId="27064"/>
    <cellStyle name="Output 2 4 3 3 7 8" xfId="27065"/>
    <cellStyle name="Output 2 4 3 3 7 9" xfId="27066"/>
    <cellStyle name="Output 2 4 3 3 8" xfId="27067"/>
    <cellStyle name="Output 2 4 3 3 8 2" xfId="27068"/>
    <cellStyle name="Output 2 4 3 3 8 2 2" xfId="27069"/>
    <cellStyle name="Output 2 4 3 3 8 2 3" xfId="27070"/>
    <cellStyle name="Output 2 4 3 3 8 3" xfId="27071"/>
    <cellStyle name="Output 2 4 3 3 8 3 2" xfId="27072"/>
    <cellStyle name="Output 2 4 3 3 8 3 3" xfId="27073"/>
    <cellStyle name="Output 2 4 3 3 8 4" xfId="27074"/>
    <cellStyle name="Output 2 4 3 3 8 4 2" xfId="27075"/>
    <cellStyle name="Output 2 4 3 3 8 4 3" xfId="27076"/>
    <cellStyle name="Output 2 4 3 3 8 5" xfId="27077"/>
    <cellStyle name="Output 2 4 3 3 8 5 2" xfId="27078"/>
    <cellStyle name="Output 2 4 3 3 8 5 3" xfId="27079"/>
    <cellStyle name="Output 2 4 3 3 8 6" xfId="27080"/>
    <cellStyle name="Output 2 4 3 3 8 6 2" xfId="27081"/>
    <cellStyle name="Output 2 4 3 3 8 6 3" xfId="27082"/>
    <cellStyle name="Output 2 4 3 3 8 7" xfId="27083"/>
    <cellStyle name="Output 2 4 3 3 8 8" xfId="27084"/>
    <cellStyle name="Output 2 4 3 3 8 9" xfId="27085"/>
    <cellStyle name="Output 2 4 3 3 9" xfId="27086"/>
    <cellStyle name="Output 2 4 3 3 9 2" xfId="27087"/>
    <cellStyle name="Output 2 4 3 3 9 2 2" xfId="27088"/>
    <cellStyle name="Output 2 4 3 3 9 2 3" xfId="27089"/>
    <cellStyle name="Output 2 4 3 3 9 3" xfId="27090"/>
    <cellStyle name="Output 2 4 3 3 9 3 2" xfId="27091"/>
    <cellStyle name="Output 2 4 3 3 9 3 3" xfId="27092"/>
    <cellStyle name="Output 2 4 3 3 9 4" xfId="27093"/>
    <cellStyle name="Output 2 4 3 3 9 4 2" xfId="27094"/>
    <cellStyle name="Output 2 4 3 3 9 4 3" xfId="27095"/>
    <cellStyle name="Output 2 4 3 3 9 5" xfId="27096"/>
    <cellStyle name="Output 2 4 3 3 9 5 2" xfId="27097"/>
    <cellStyle name="Output 2 4 3 3 9 5 3" xfId="27098"/>
    <cellStyle name="Output 2 4 3 3 9 6" xfId="27099"/>
    <cellStyle name="Output 2 4 3 3 9 6 2" xfId="27100"/>
    <cellStyle name="Output 2 4 3 3 9 6 3" xfId="27101"/>
    <cellStyle name="Output 2 4 3 3 9 7" xfId="27102"/>
    <cellStyle name="Output 2 4 3 3 9 8" xfId="27103"/>
    <cellStyle name="Output 2 4 3 4" xfId="27104"/>
    <cellStyle name="Output 2 4 3 4 10" xfId="27105"/>
    <cellStyle name="Output 2 4 3 4 11" xfId="27106"/>
    <cellStyle name="Output 2 4 3 4 2" xfId="27107"/>
    <cellStyle name="Output 2 4 3 4 2 2" xfId="27108"/>
    <cellStyle name="Output 2 4 3 4 2 3" xfId="27109"/>
    <cellStyle name="Output 2 4 3 4 2 4" xfId="27110"/>
    <cellStyle name="Output 2 4 3 4 3" xfId="27111"/>
    <cellStyle name="Output 2 4 3 4 3 2" xfId="27112"/>
    <cellStyle name="Output 2 4 3 4 3 3" xfId="27113"/>
    <cellStyle name="Output 2 4 3 4 3 4" xfId="27114"/>
    <cellStyle name="Output 2 4 3 4 4" xfId="27115"/>
    <cellStyle name="Output 2 4 3 4 4 2" xfId="27116"/>
    <cellStyle name="Output 2 4 3 4 4 3" xfId="27117"/>
    <cellStyle name="Output 2 4 3 4 4 4" xfId="27118"/>
    <cellStyle name="Output 2 4 3 4 5" xfId="27119"/>
    <cellStyle name="Output 2 4 3 4 5 2" xfId="27120"/>
    <cellStyle name="Output 2 4 3 4 5 3" xfId="27121"/>
    <cellStyle name="Output 2 4 3 4 5 4" xfId="27122"/>
    <cellStyle name="Output 2 4 3 4 6" xfId="27123"/>
    <cellStyle name="Output 2 4 3 4 6 2" xfId="27124"/>
    <cellStyle name="Output 2 4 3 4 6 3" xfId="27125"/>
    <cellStyle name="Output 2 4 3 4 6 4" xfId="27126"/>
    <cellStyle name="Output 2 4 3 4 7" xfId="27127"/>
    <cellStyle name="Output 2 4 3 4 8" xfId="27128"/>
    <cellStyle name="Output 2 4 3 4 9" xfId="27129"/>
    <cellStyle name="Output 2 4 3 5" xfId="27130"/>
    <cellStyle name="Output 2 4 3 5 10" xfId="27131"/>
    <cellStyle name="Output 2 4 3 5 11" xfId="27132"/>
    <cellStyle name="Output 2 4 3 5 2" xfId="27133"/>
    <cellStyle name="Output 2 4 3 5 2 2" xfId="27134"/>
    <cellStyle name="Output 2 4 3 5 2 3" xfId="27135"/>
    <cellStyle name="Output 2 4 3 5 2 4" xfId="27136"/>
    <cellStyle name="Output 2 4 3 5 3" xfId="27137"/>
    <cellStyle name="Output 2 4 3 5 3 2" xfId="27138"/>
    <cellStyle name="Output 2 4 3 5 3 3" xfId="27139"/>
    <cellStyle name="Output 2 4 3 5 3 4" xfId="27140"/>
    <cellStyle name="Output 2 4 3 5 4" xfId="27141"/>
    <cellStyle name="Output 2 4 3 5 4 2" xfId="27142"/>
    <cellStyle name="Output 2 4 3 5 4 3" xfId="27143"/>
    <cellStyle name="Output 2 4 3 5 4 4" xfId="27144"/>
    <cellStyle name="Output 2 4 3 5 5" xfId="27145"/>
    <cellStyle name="Output 2 4 3 5 5 2" xfId="27146"/>
    <cellStyle name="Output 2 4 3 5 5 3" xfId="27147"/>
    <cellStyle name="Output 2 4 3 5 5 4" xfId="27148"/>
    <cellStyle name="Output 2 4 3 5 6" xfId="27149"/>
    <cellStyle name="Output 2 4 3 5 6 2" xfId="27150"/>
    <cellStyle name="Output 2 4 3 5 6 3" xfId="27151"/>
    <cellStyle name="Output 2 4 3 5 6 4" xfId="27152"/>
    <cellStyle name="Output 2 4 3 5 7" xfId="27153"/>
    <cellStyle name="Output 2 4 3 5 8" xfId="27154"/>
    <cellStyle name="Output 2 4 3 5 9" xfId="27155"/>
    <cellStyle name="Output 2 4 3 6" xfId="27156"/>
    <cellStyle name="Output 2 4 3 6 2" xfId="27157"/>
    <cellStyle name="Output 2 4 3 6 2 2" xfId="27158"/>
    <cellStyle name="Output 2 4 3 6 2 3" xfId="27159"/>
    <cellStyle name="Output 2 4 3 6 3" xfId="27160"/>
    <cellStyle name="Output 2 4 3 6 3 2" xfId="27161"/>
    <cellStyle name="Output 2 4 3 6 3 3" xfId="27162"/>
    <cellStyle name="Output 2 4 3 6 4" xfId="27163"/>
    <cellStyle name="Output 2 4 3 6 4 2" xfId="27164"/>
    <cellStyle name="Output 2 4 3 6 4 3" xfId="27165"/>
    <cellStyle name="Output 2 4 3 6 5" xfId="27166"/>
    <cellStyle name="Output 2 4 3 6 5 2" xfId="27167"/>
    <cellStyle name="Output 2 4 3 6 5 3" xfId="27168"/>
    <cellStyle name="Output 2 4 3 6 6" xfId="27169"/>
    <cellStyle name="Output 2 4 3 6 6 2" xfId="27170"/>
    <cellStyle name="Output 2 4 3 6 6 3" xfId="27171"/>
    <cellStyle name="Output 2 4 3 6 7" xfId="27172"/>
    <cellStyle name="Output 2 4 3 6 8" xfId="27173"/>
    <cellStyle name="Output 2 4 3 6 9" xfId="27174"/>
    <cellStyle name="Output 2 4 3 7" xfId="27175"/>
    <cellStyle name="Output 2 4 3 7 2" xfId="27176"/>
    <cellStyle name="Output 2 4 3 7 2 2" xfId="27177"/>
    <cellStyle name="Output 2 4 3 7 2 3" xfId="27178"/>
    <cellStyle name="Output 2 4 3 7 3" xfId="27179"/>
    <cellStyle name="Output 2 4 3 7 3 2" xfId="27180"/>
    <cellStyle name="Output 2 4 3 7 3 3" xfId="27181"/>
    <cellStyle name="Output 2 4 3 7 4" xfId="27182"/>
    <cellStyle name="Output 2 4 3 7 4 2" xfId="27183"/>
    <cellStyle name="Output 2 4 3 7 4 3" xfId="27184"/>
    <cellStyle name="Output 2 4 3 7 5" xfId="27185"/>
    <cellStyle name="Output 2 4 3 7 5 2" xfId="27186"/>
    <cellStyle name="Output 2 4 3 7 5 3" xfId="27187"/>
    <cellStyle name="Output 2 4 3 7 6" xfId="27188"/>
    <cellStyle name="Output 2 4 3 7 6 2" xfId="27189"/>
    <cellStyle name="Output 2 4 3 7 6 3" xfId="27190"/>
    <cellStyle name="Output 2 4 3 7 7" xfId="27191"/>
    <cellStyle name="Output 2 4 3 7 8" xfId="27192"/>
    <cellStyle name="Output 2 4 3 7 9" xfId="27193"/>
    <cellStyle name="Output 2 4 3 8" xfId="27194"/>
    <cellStyle name="Output 2 4 3 8 2" xfId="27195"/>
    <cellStyle name="Output 2 4 3 8 2 2" xfId="27196"/>
    <cellStyle name="Output 2 4 3 8 2 3" xfId="27197"/>
    <cellStyle name="Output 2 4 3 8 3" xfId="27198"/>
    <cellStyle name="Output 2 4 3 8 3 2" xfId="27199"/>
    <cellStyle name="Output 2 4 3 8 3 3" xfId="27200"/>
    <cellStyle name="Output 2 4 3 8 4" xfId="27201"/>
    <cellStyle name="Output 2 4 3 8 4 2" xfId="27202"/>
    <cellStyle name="Output 2 4 3 8 4 3" xfId="27203"/>
    <cellStyle name="Output 2 4 3 8 5" xfId="27204"/>
    <cellStyle name="Output 2 4 3 8 5 2" xfId="27205"/>
    <cellStyle name="Output 2 4 3 8 5 3" xfId="27206"/>
    <cellStyle name="Output 2 4 3 8 6" xfId="27207"/>
    <cellStyle name="Output 2 4 3 8 6 2" xfId="27208"/>
    <cellStyle name="Output 2 4 3 8 6 3" xfId="27209"/>
    <cellStyle name="Output 2 4 3 8 7" xfId="27210"/>
    <cellStyle name="Output 2 4 3 8 8" xfId="27211"/>
    <cellStyle name="Output 2 4 3 8 9" xfId="27212"/>
    <cellStyle name="Output 2 4 3 9" xfId="27213"/>
    <cellStyle name="Output 2 4 3 9 2" xfId="27214"/>
    <cellStyle name="Output 2 4 3 9 2 2" xfId="27215"/>
    <cellStyle name="Output 2 4 3 9 2 3" xfId="27216"/>
    <cellStyle name="Output 2 4 3 9 3" xfId="27217"/>
    <cellStyle name="Output 2 4 3 9 3 2" xfId="27218"/>
    <cellStyle name="Output 2 4 3 9 3 3" xfId="27219"/>
    <cellStyle name="Output 2 4 3 9 4" xfId="27220"/>
    <cellStyle name="Output 2 4 3 9 4 2" xfId="27221"/>
    <cellStyle name="Output 2 4 3 9 4 3" xfId="27222"/>
    <cellStyle name="Output 2 4 3 9 5" xfId="27223"/>
    <cellStyle name="Output 2 4 3 9 5 2" xfId="27224"/>
    <cellStyle name="Output 2 4 3 9 5 3" xfId="27225"/>
    <cellStyle name="Output 2 4 3 9 6" xfId="27226"/>
    <cellStyle name="Output 2 4 3 9 6 2" xfId="27227"/>
    <cellStyle name="Output 2 4 3 9 6 3" xfId="27228"/>
    <cellStyle name="Output 2 4 3 9 7" xfId="27229"/>
    <cellStyle name="Output 2 4 3 9 8" xfId="27230"/>
    <cellStyle name="Output 2 4 3 9 9" xfId="27231"/>
    <cellStyle name="Output 2 4 4" xfId="27232"/>
    <cellStyle name="Output 2 4 4 10" xfId="27233"/>
    <cellStyle name="Output 2 4 4 10 2" xfId="27234"/>
    <cellStyle name="Output 2 4 4 10 2 2" xfId="27235"/>
    <cellStyle name="Output 2 4 4 10 2 3" xfId="27236"/>
    <cellStyle name="Output 2 4 4 10 3" xfId="27237"/>
    <cellStyle name="Output 2 4 4 10 3 2" xfId="27238"/>
    <cellStyle name="Output 2 4 4 10 3 3" xfId="27239"/>
    <cellStyle name="Output 2 4 4 10 4" xfId="27240"/>
    <cellStyle name="Output 2 4 4 10 4 2" xfId="27241"/>
    <cellStyle name="Output 2 4 4 10 4 3" xfId="27242"/>
    <cellStyle name="Output 2 4 4 10 5" xfId="27243"/>
    <cellStyle name="Output 2 4 4 10 5 2" xfId="27244"/>
    <cellStyle name="Output 2 4 4 10 5 3" xfId="27245"/>
    <cellStyle name="Output 2 4 4 10 6" xfId="27246"/>
    <cellStyle name="Output 2 4 4 10 6 2" xfId="27247"/>
    <cellStyle name="Output 2 4 4 10 6 3" xfId="27248"/>
    <cellStyle name="Output 2 4 4 10 7" xfId="27249"/>
    <cellStyle name="Output 2 4 4 10 8" xfId="27250"/>
    <cellStyle name="Output 2 4 4 11" xfId="27251"/>
    <cellStyle name="Output 2 4 4 11 2" xfId="27252"/>
    <cellStyle name="Output 2 4 4 11 2 2" xfId="27253"/>
    <cellStyle name="Output 2 4 4 11 2 3" xfId="27254"/>
    <cellStyle name="Output 2 4 4 11 3" xfId="27255"/>
    <cellStyle name="Output 2 4 4 11 3 2" xfId="27256"/>
    <cellStyle name="Output 2 4 4 11 3 3" xfId="27257"/>
    <cellStyle name="Output 2 4 4 11 4" xfId="27258"/>
    <cellStyle name="Output 2 4 4 11 4 2" xfId="27259"/>
    <cellStyle name="Output 2 4 4 11 4 3" xfId="27260"/>
    <cellStyle name="Output 2 4 4 11 5" xfId="27261"/>
    <cellStyle name="Output 2 4 4 11 5 2" xfId="27262"/>
    <cellStyle name="Output 2 4 4 11 5 3" xfId="27263"/>
    <cellStyle name="Output 2 4 4 11 6" xfId="27264"/>
    <cellStyle name="Output 2 4 4 11 6 2" xfId="27265"/>
    <cellStyle name="Output 2 4 4 11 6 3" xfId="27266"/>
    <cellStyle name="Output 2 4 4 11 7" xfId="27267"/>
    <cellStyle name="Output 2 4 4 11 8" xfId="27268"/>
    <cellStyle name="Output 2 4 4 12" xfId="27269"/>
    <cellStyle name="Output 2 4 4 12 2" xfId="27270"/>
    <cellStyle name="Output 2 4 4 12 2 2" xfId="27271"/>
    <cellStyle name="Output 2 4 4 12 2 3" xfId="27272"/>
    <cellStyle name="Output 2 4 4 12 3" xfId="27273"/>
    <cellStyle name="Output 2 4 4 12 3 2" xfId="27274"/>
    <cellStyle name="Output 2 4 4 12 3 3" xfId="27275"/>
    <cellStyle name="Output 2 4 4 12 4" xfId="27276"/>
    <cellStyle name="Output 2 4 4 12 4 2" xfId="27277"/>
    <cellStyle name="Output 2 4 4 12 4 3" xfId="27278"/>
    <cellStyle name="Output 2 4 4 12 5" xfId="27279"/>
    <cellStyle name="Output 2 4 4 12 5 2" xfId="27280"/>
    <cellStyle name="Output 2 4 4 12 5 3" xfId="27281"/>
    <cellStyle name="Output 2 4 4 12 6" xfId="27282"/>
    <cellStyle name="Output 2 4 4 12 6 2" xfId="27283"/>
    <cellStyle name="Output 2 4 4 12 6 3" xfId="27284"/>
    <cellStyle name="Output 2 4 4 12 7" xfId="27285"/>
    <cellStyle name="Output 2 4 4 12 8" xfId="27286"/>
    <cellStyle name="Output 2 4 4 13" xfId="27287"/>
    <cellStyle name="Output 2 4 4 13 2" xfId="27288"/>
    <cellStyle name="Output 2 4 4 13 2 2" xfId="27289"/>
    <cellStyle name="Output 2 4 4 13 2 3" xfId="27290"/>
    <cellStyle name="Output 2 4 4 13 3" xfId="27291"/>
    <cellStyle name="Output 2 4 4 13 3 2" xfId="27292"/>
    <cellStyle name="Output 2 4 4 13 3 3" xfId="27293"/>
    <cellStyle name="Output 2 4 4 13 4" xfId="27294"/>
    <cellStyle name="Output 2 4 4 13 4 2" xfId="27295"/>
    <cellStyle name="Output 2 4 4 13 4 3" xfId="27296"/>
    <cellStyle name="Output 2 4 4 13 5" xfId="27297"/>
    <cellStyle name="Output 2 4 4 13 5 2" xfId="27298"/>
    <cellStyle name="Output 2 4 4 13 5 3" xfId="27299"/>
    <cellStyle name="Output 2 4 4 13 6" xfId="27300"/>
    <cellStyle name="Output 2 4 4 13 6 2" xfId="27301"/>
    <cellStyle name="Output 2 4 4 13 6 3" xfId="27302"/>
    <cellStyle name="Output 2 4 4 13 7" xfId="27303"/>
    <cellStyle name="Output 2 4 4 13 8" xfId="27304"/>
    <cellStyle name="Output 2 4 4 14" xfId="27305"/>
    <cellStyle name="Output 2 4 4 14 2" xfId="27306"/>
    <cellStyle name="Output 2 4 4 14 2 2" xfId="27307"/>
    <cellStyle name="Output 2 4 4 14 2 3" xfId="27308"/>
    <cellStyle name="Output 2 4 4 14 3" xfId="27309"/>
    <cellStyle name="Output 2 4 4 14 3 2" xfId="27310"/>
    <cellStyle name="Output 2 4 4 14 3 3" xfId="27311"/>
    <cellStyle name="Output 2 4 4 14 4" xfId="27312"/>
    <cellStyle name="Output 2 4 4 14 4 2" xfId="27313"/>
    <cellStyle name="Output 2 4 4 14 4 3" xfId="27314"/>
    <cellStyle name="Output 2 4 4 14 5" xfId="27315"/>
    <cellStyle name="Output 2 4 4 14 5 2" xfId="27316"/>
    <cellStyle name="Output 2 4 4 14 5 3" xfId="27317"/>
    <cellStyle name="Output 2 4 4 14 6" xfId="27318"/>
    <cellStyle name="Output 2 4 4 14 6 2" xfId="27319"/>
    <cellStyle name="Output 2 4 4 14 6 3" xfId="27320"/>
    <cellStyle name="Output 2 4 4 14 7" xfId="27321"/>
    <cellStyle name="Output 2 4 4 14 8" xfId="27322"/>
    <cellStyle name="Output 2 4 4 15" xfId="27323"/>
    <cellStyle name="Output 2 4 4 15 2" xfId="27324"/>
    <cellStyle name="Output 2 4 4 15 3" xfId="27325"/>
    <cellStyle name="Output 2 4 4 16" xfId="27326"/>
    <cellStyle name="Output 2 4 4 16 2" xfId="27327"/>
    <cellStyle name="Output 2 4 4 16 3" xfId="27328"/>
    <cellStyle name="Output 2 4 4 17" xfId="27329"/>
    <cellStyle name="Output 2 4 4 18" xfId="27330"/>
    <cellStyle name="Output 2 4 4 2" xfId="27331"/>
    <cellStyle name="Output 2 4 4 2 2" xfId="27332"/>
    <cellStyle name="Output 2 4 4 2 2 2" xfId="27333"/>
    <cellStyle name="Output 2 4 4 2 2 3" xfId="27334"/>
    <cellStyle name="Output 2 4 4 2 3" xfId="27335"/>
    <cellStyle name="Output 2 4 4 2 3 2" xfId="27336"/>
    <cellStyle name="Output 2 4 4 2 3 3" xfId="27337"/>
    <cellStyle name="Output 2 4 4 2 4" xfId="27338"/>
    <cellStyle name="Output 2 4 4 2 4 2" xfId="27339"/>
    <cellStyle name="Output 2 4 4 2 4 3" xfId="27340"/>
    <cellStyle name="Output 2 4 4 2 5" xfId="27341"/>
    <cellStyle name="Output 2 4 4 2 5 2" xfId="27342"/>
    <cellStyle name="Output 2 4 4 2 5 3" xfId="27343"/>
    <cellStyle name="Output 2 4 4 2 6" xfId="27344"/>
    <cellStyle name="Output 2 4 4 2 6 2" xfId="27345"/>
    <cellStyle name="Output 2 4 4 2 6 3" xfId="27346"/>
    <cellStyle name="Output 2 4 4 2 7" xfId="27347"/>
    <cellStyle name="Output 2 4 4 2 8" xfId="27348"/>
    <cellStyle name="Output 2 4 4 2 9" xfId="27349"/>
    <cellStyle name="Output 2 4 4 3" xfId="27350"/>
    <cellStyle name="Output 2 4 4 3 2" xfId="27351"/>
    <cellStyle name="Output 2 4 4 3 2 2" xfId="27352"/>
    <cellStyle name="Output 2 4 4 3 2 3" xfId="27353"/>
    <cellStyle name="Output 2 4 4 3 3" xfId="27354"/>
    <cellStyle name="Output 2 4 4 3 3 2" xfId="27355"/>
    <cellStyle name="Output 2 4 4 3 3 3" xfId="27356"/>
    <cellStyle name="Output 2 4 4 3 4" xfId="27357"/>
    <cellStyle name="Output 2 4 4 3 4 2" xfId="27358"/>
    <cellStyle name="Output 2 4 4 3 4 3" xfId="27359"/>
    <cellStyle name="Output 2 4 4 3 5" xfId="27360"/>
    <cellStyle name="Output 2 4 4 3 5 2" xfId="27361"/>
    <cellStyle name="Output 2 4 4 3 5 3" xfId="27362"/>
    <cellStyle name="Output 2 4 4 3 6" xfId="27363"/>
    <cellStyle name="Output 2 4 4 3 6 2" xfId="27364"/>
    <cellStyle name="Output 2 4 4 3 6 3" xfId="27365"/>
    <cellStyle name="Output 2 4 4 3 7" xfId="27366"/>
    <cellStyle name="Output 2 4 4 3 8" xfId="27367"/>
    <cellStyle name="Output 2 4 4 3 9" xfId="27368"/>
    <cellStyle name="Output 2 4 4 4" xfId="27369"/>
    <cellStyle name="Output 2 4 4 4 2" xfId="27370"/>
    <cellStyle name="Output 2 4 4 4 2 2" xfId="27371"/>
    <cellStyle name="Output 2 4 4 4 2 3" xfId="27372"/>
    <cellStyle name="Output 2 4 4 4 3" xfId="27373"/>
    <cellStyle name="Output 2 4 4 4 3 2" xfId="27374"/>
    <cellStyle name="Output 2 4 4 4 3 3" xfId="27375"/>
    <cellStyle name="Output 2 4 4 4 4" xfId="27376"/>
    <cellStyle name="Output 2 4 4 4 4 2" xfId="27377"/>
    <cellStyle name="Output 2 4 4 4 4 3" xfId="27378"/>
    <cellStyle name="Output 2 4 4 4 5" xfId="27379"/>
    <cellStyle name="Output 2 4 4 4 5 2" xfId="27380"/>
    <cellStyle name="Output 2 4 4 4 5 3" xfId="27381"/>
    <cellStyle name="Output 2 4 4 4 6" xfId="27382"/>
    <cellStyle name="Output 2 4 4 4 6 2" xfId="27383"/>
    <cellStyle name="Output 2 4 4 4 6 3" xfId="27384"/>
    <cellStyle name="Output 2 4 4 4 7" xfId="27385"/>
    <cellStyle name="Output 2 4 4 4 8" xfId="27386"/>
    <cellStyle name="Output 2 4 4 4 9" xfId="27387"/>
    <cellStyle name="Output 2 4 4 5" xfId="27388"/>
    <cellStyle name="Output 2 4 4 5 2" xfId="27389"/>
    <cellStyle name="Output 2 4 4 5 2 2" xfId="27390"/>
    <cellStyle name="Output 2 4 4 5 2 3" xfId="27391"/>
    <cellStyle name="Output 2 4 4 5 3" xfId="27392"/>
    <cellStyle name="Output 2 4 4 5 3 2" xfId="27393"/>
    <cellStyle name="Output 2 4 4 5 3 3" xfId="27394"/>
    <cellStyle name="Output 2 4 4 5 4" xfId="27395"/>
    <cellStyle name="Output 2 4 4 5 4 2" xfId="27396"/>
    <cellStyle name="Output 2 4 4 5 4 3" xfId="27397"/>
    <cellStyle name="Output 2 4 4 5 5" xfId="27398"/>
    <cellStyle name="Output 2 4 4 5 5 2" xfId="27399"/>
    <cellStyle name="Output 2 4 4 5 5 3" xfId="27400"/>
    <cellStyle name="Output 2 4 4 5 6" xfId="27401"/>
    <cellStyle name="Output 2 4 4 5 6 2" xfId="27402"/>
    <cellStyle name="Output 2 4 4 5 6 3" xfId="27403"/>
    <cellStyle name="Output 2 4 4 5 7" xfId="27404"/>
    <cellStyle name="Output 2 4 4 5 8" xfId="27405"/>
    <cellStyle name="Output 2 4 4 5 9" xfId="27406"/>
    <cellStyle name="Output 2 4 4 6" xfId="27407"/>
    <cellStyle name="Output 2 4 4 6 2" xfId="27408"/>
    <cellStyle name="Output 2 4 4 6 2 2" xfId="27409"/>
    <cellStyle name="Output 2 4 4 6 2 3" xfId="27410"/>
    <cellStyle name="Output 2 4 4 6 3" xfId="27411"/>
    <cellStyle name="Output 2 4 4 6 3 2" xfId="27412"/>
    <cellStyle name="Output 2 4 4 6 3 3" xfId="27413"/>
    <cellStyle name="Output 2 4 4 6 4" xfId="27414"/>
    <cellStyle name="Output 2 4 4 6 4 2" xfId="27415"/>
    <cellStyle name="Output 2 4 4 6 4 3" xfId="27416"/>
    <cellStyle name="Output 2 4 4 6 5" xfId="27417"/>
    <cellStyle name="Output 2 4 4 6 5 2" xfId="27418"/>
    <cellStyle name="Output 2 4 4 6 5 3" xfId="27419"/>
    <cellStyle name="Output 2 4 4 6 6" xfId="27420"/>
    <cellStyle name="Output 2 4 4 6 6 2" xfId="27421"/>
    <cellStyle name="Output 2 4 4 6 6 3" xfId="27422"/>
    <cellStyle name="Output 2 4 4 6 7" xfId="27423"/>
    <cellStyle name="Output 2 4 4 6 8" xfId="27424"/>
    <cellStyle name="Output 2 4 4 6 9" xfId="27425"/>
    <cellStyle name="Output 2 4 4 7" xfId="27426"/>
    <cellStyle name="Output 2 4 4 7 2" xfId="27427"/>
    <cellStyle name="Output 2 4 4 7 2 2" xfId="27428"/>
    <cellStyle name="Output 2 4 4 7 2 3" xfId="27429"/>
    <cellStyle name="Output 2 4 4 7 3" xfId="27430"/>
    <cellStyle name="Output 2 4 4 7 3 2" xfId="27431"/>
    <cellStyle name="Output 2 4 4 7 3 3" xfId="27432"/>
    <cellStyle name="Output 2 4 4 7 4" xfId="27433"/>
    <cellStyle name="Output 2 4 4 7 4 2" xfId="27434"/>
    <cellStyle name="Output 2 4 4 7 4 3" xfId="27435"/>
    <cellStyle name="Output 2 4 4 7 5" xfId="27436"/>
    <cellStyle name="Output 2 4 4 7 5 2" xfId="27437"/>
    <cellStyle name="Output 2 4 4 7 5 3" xfId="27438"/>
    <cellStyle name="Output 2 4 4 7 6" xfId="27439"/>
    <cellStyle name="Output 2 4 4 7 6 2" xfId="27440"/>
    <cellStyle name="Output 2 4 4 7 6 3" xfId="27441"/>
    <cellStyle name="Output 2 4 4 7 7" xfId="27442"/>
    <cellStyle name="Output 2 4 4 7 8" xfId="27443"/>
    <cellStyle name="Output 2 4 4 7 9" xfId="27444"/>
    <cellStyle name="Output 2 4 4 8" xfId="27445"/>
    <cellStyle name="Output 2 4 4 8 2" xfId="27446"/>
    <cellStyle name="Output 2 4 4 8 2 2" xfId="27447"/>
    <cellStyle name="Output 2 4 4 8 2 3" xfId="27448"/>
    <cellStyle name="Output 2 4 4 8 3" xfId="27449"/>
    <cellStyle name="Output 2 4 4 8 3 2" xfId="27450"/>
    <cellStyle name="Output 2 4 4 8 3 3" xfId="27451"/>
    <cellStyle name="Output 2 4 4 8 4" xfId="27452"/>
    <cellStyle name="Output 2 4 4 8 4 2" xfId="27453"/>
    <cellStyle name="Output 2 4 4 8 4 3" xfId="27454"/>
    <cellStyle name="Output 2 4 4 8 5" xfId="27455"/>
    <cellStyle name="Output 2 4 4 8 5 2" xfId="27456"/>
    <cellStyle name="Output 2 4 4 8 5 3" xfId="27457"/>
    <cellStyle name="Output 2 4 4 8 6" xfId="27458"/>
    <cellStyle name="Output 2 4 4 8 6 2" xfId="27459"/>
    <cellStyle name="Output 2 4 4 8 6 3" xfId="27460"/>
    <cellStyle name="Output 2 4 4 8 7" xfId="27461"/>
    <cellStyle name="Output 2 4 4 8 8" xfId="27462"/>
    <cellStyle name="Output 2 4 4 8 9" xfId="27463"/>
    <cellStyle name="Output 2 4 4 9" xfId="27464"/>
    <cellStyle name="Output 2 4 4 9 2" xfId="27465"/>
    <cellStyle name="Output 2 4 4 9 2 2" xfId="27466"/>
    <cellStyle name="Output 2 4 4 9 2 3" xfId="27467"/>
    <cellStyle name="Output 2 4 4 9 3" xfId="27468"/>
    <cellStyle name="Output 2 4 4 9 3 2" xfId="27469"/>
    <cellStyle name="Output 2 4 4 9 3 3" xfId="27470"/>
    <cellStyle name="Output 2 4 4 9 4" xfId="27471"/>
    <cellStyle name="Output 2 4 4 9 4 2" xfId="27472"/>
    <cellStyle name="Output 2 4 4 9 4 3" xfId="27473"/>
    <cellStyle name="Output 2 4 4 9 5" xfId="27474"/>
    <cellStyle name="Output 2 4 4 9 5 2" xfId="27475"/>
    <cellStyle name="Output 2 4 4 9 5 3" xfId="27476"/>
    <cellStyle name="Output 2 4 4 9 6" xfId="27477"/>
    <cellStyle name="Output 2 4 4 9 6 2" xfId="27478"/>
    <cellStyle name="Output 2 4 4 9 6 3" xfId="27479"/>
    <cellStyle name="Output 2 4 4 9 7" xfId="27480"/>
    <cellStyle name="Output 2 4 4 9 8" xfId="27481"/>
    <cellStyle name="Output 2 4 5" xfId="27482"/>
    <cellStyle name="Output 2 4 5 10" xfId="27483"/>
    <cellStyle name="Output 2 4 5 10 2" xfId="27484"/>
    <cellStyle name="Output 2 4 5 10 2 2" xfId="27485"/>
    <cellStyle name="Output 2 4 5 10 2 3" xfId="27486"/>
    <cellStyle name="Output 2 4 5 10 3" xfId="27487"/>
    <cellStyle name="Output 2 4 5 10 3 2" xfId="27488"/>
    <cellStyle name="Output 2 4 5 10 3 3" xfId="27489"/>
    <cellStyle name="Output 2 4 5 10 4" xfId="27490"/>
    <cellStyle name="Output 2 4 5 10 4 2" xfId="27491"/>
    <cellStyle name="Output 2 4 5 10 4 3" xfId="27492"/>
    <cellStyle name="Output 2 4 5 10 5" xfId="27493"/>
    <cellStyle name="Output 2 4 5 10 5 2" xfId="27494"/>
    <cellStyle name="Output 2 4 5 10 5 3" xfId="27495"/>
    <cellStyle name="Output 2 4 5 10 6" xfId="27496"/>
    <cellStyle name="Output 2 4 5 10 6 2" xfId="27497"/>
    <cellStyle name="Output 2 4 5 10 6 3" xfId="27498"/>
    <cellStyle name="Output 2 4 5 10 7" xfId="27499"/>
    <cellStyle name="Output 2 4 5 10 8" xfId="27500"/>
    <cellStyle name="Output 2 4 5 11" xfId="27501"/>
    <cellStyle name="Output 2 4 5 11 2" xfId="27502"/>
    <cellStyle name="Output 2 4 5 11 2 2" xfId="27503"/>
    <cellStyle name="Output 2 4 5 11 2 3" xfId="27504"/>
    <cellStyle name="Output 2 4 5 11 3" xfId="27505"/>
    <cellStyle name="Output 2 4 5 11 3 2" xfId="27506"/>
    <cellStyle name="Output 2 4 5 11 3 3" xfId="27507"/>
    <cellStyle name="Output 2 4 5 11 4" xfId="27508"/>
    <cellStyle name="Output 2 4 5 11 4 2" xfId="27509"/>
    <cellStyle name="Output 2 4 5 11 4 3" xfId="27510"/>
    <cellStyle name="Output 2 4 5 11 5" xfId="27511"/>
    <cellStyle name="Output 2 4 5 11 5 2" xfId="27512"/>
    <cellStyle name="Output 2 4 5 11 5 3" xfId="27513"/>
    <cellStyle name="Output 2 4 5 11 6" xfId="27514"/>
    <cellStyle name="Output 2 4 5 11 6 2" xfId="27515"/>
    <cellStyle name="Output 2 4 5 11 6 3" xfId="27516"/>
    <cellStyle name="Output 2 4 5 11 7" xfId="27517"/>
    <cellStyle name="Output 2 4 5 11 8" xfId="27518"/>
    <cellStyle name="Output 2 4 5 12" xfId="27519"/>
    <cellStyle name="Output 2 4 5 12 2" xfId="27520"/>
    <cellStyle name="Output 2 4 5 12 2 2" xfId="27521"/>
    <cellStyle name="Output 2 4 5 12 2 3" xfId="27522"/>
    <cellStyle name="Output 2 4 5 12 3" xfId="27523"/>
    <cellStyle name="Output 2 4 5 12 3 2" xfId="27524"/>
    <cellStyle name="Output 2 4 5 12 3 3" xfId="27525"/>
    <cellStyle name="Output 2 4 5 12 4" xfId="27526"/>
    <cellStyle name="Output 2 4 5 12 4 2" xfId="27527"/>
    <cellStyle name="Output 2 4 5 12 4 3" xfId="27528"/>
    <cellStyle name="Output 2 4 5 12 5" xfId="27529"/>
    <cellStyle name="Output 2 4 5 12 5 2" xfId="27530"/>
    <cellStyle name="Output 2 4 5 12 5 3" xfId="27531"/>
    <cellStyle name="Output 2 4 5 12 6" xfId="27532"/>
    <cellStyle name="Output 2 4 5 12 6 2" xfId="27533"/>
    <cellStyle name="Output 2 4 5 12 6 3" xfId="27534"/>
    <cellStyle name="Output 2 4 5 12 7" xfId="27535"/>
    <cellStyle name="Output 2 4 5 12 8" xfId="27536"/>
    <cellStyle name="Output 2 4 5 13" xfId="27537"/>
    <cellStyle name="Output 2 4 5 13 2" xfId="27538"/>
    <cellStyle name="Output 2 4 5 13 2 2" xfId="27539"/>
    <cellStyle name="Output 2 4 5 13 2 3" xfId="27540"/>
    <cellStyle name="Output 2 4 5 13 3" xfId="27541"/>
    <cellStyle name="Output 2 4 5 13 3 2" xfId="27542"/>
    <cellStyle name="Output 2 4 5 13 3 3" xfId="27543"/>
    <cellStyle name="Output 2 4 5 13 4" xfId="27544"/>
    <cellStyle name="Output 2 4 5 13 4 2" xfId="27545"/>
    <cellStyle name="Output 2 4 5 13 4 3" xfId="27546"/>
    <cellStyle name="Output 2 4 5 13 5" xfId="27547"/>
    <cellStyle name="Output 2 4 5 13 5 2" xfId="27548"/>
    <cellStyle name="Output 2 4 5 13 5 3" xfId="27549"/>
    <cellStyle name="Output 2 4 5 13 6" xfId="27550"/>
    <cellStyle name="Output 2 4 5 13 6 2" xfId="27551"/>
    <cellStyle name="Output 2 4 5 13 6 3" xfId="27552"/>
    <cellStyle name="Output 2 4 5 13 7" xfId="27553"/>
    <cellStyle name="Output 2 4 5 13 8" xfId="27554"/>
    <cellStyle name="Output 2 4 5 14" xfId="27555"/>
    <cellStyle name="Output 2 4 5 14 2" xfId="27556"/>
    <cellStyle name="Output 2 4 5 14 2 2" xfId="27557"/>
    <cellStyle name="Output 2 4 5 14 2 3" xfId="27558"/>
    <cellStyle name="Output 2 4 5 14 3" xfId="27559"/>
    <cellStyle name="Output 2 4 5 14 3 2" xfId="27560"/>
    <cellStyle name="Output 2 4 5 14 3 3" xfId="27561"/>
    <cellStyle name="Output 2 4 5 14 4" xfId="27562"/>
    <cellStyle name="Output 2 4 5 14 4 2" xfId="27563"/>
    <cellStyle name="Output 2 4 5 14 4 3" xfId="27564"/>
    <cellStyle name="Output 2 4 5 14 5" xfId="27565"/>
    <cellStyle name="Output 2 4 5 14 5 2" xfId="27566"/>
    <cellStyle name="Output 2 4 5 14 5 3" xfId="27567"/>
    <cellStyle name="Output 2 4 5 14 6" xfId="27568"/>
    <cellStyle name="Output 2 4 5 14 6 2" xfId="27569"/>
    <cellStyle name="Output 2 4 5 14 6 3" xfId="27570"/>
    <cellStyle name="Output 2 4 5 14 7" xfId="27571"/>
    <cellStyle name="Output 2 4 5 14 8" xfId="27572"/>
    <cellStyle name="Output 2 4 5 15" xfId="27573"/>
    <cellStyle name="Output 2 4 5 15 2" xfId="27574"/>
    <cellStyle name="Output 2 4 5 15 3" xfId="27575"/>
    <cellStyle name="Output 2 4 5 16" xfId="27576"/>
    <cellStyle name="Output 2 4 5 16 2" xfId="27577"/>
    <cellStyle name="Output 2 4 5 16 3" xfId="27578"/>
    <cellStyle name="Output 2 4 5 17" xfId="27579"/>
    <cellStyle name="Output 2 4 5 18" xfId="27580"/>
    <cellStyle name="Output 2 4 5 2" xfId="27581"/>
    <cellStyle name="Output 2 4 5 2 2" xfId="27582"/>
    <cellStyle name="Output 2 4 5 2 2 2" xfId="27583"/>
    <cellStyle name="Output 2 4 5 2 2 3" xfId="27584"/>
    <cellStyle name="Output 2 4 5 2 3" xfId="27585"/>
    <cellStyle name="Output 2 4 5 2 3 2" xfId="27586"/>
    <cellStyle name="Output 2 4 5 2 3 3" xfId="27587"/>
    <cellStyle name="Output 2 4 5 2 4" xfId="27588"/>
    <cellStyle name="Output 2 4 5 2 4 2" xfId="27589"/>
    <cellStyle name="Output 2 4 5 2 4 3" xfId="27590"/>
    <cellStyle name="Output 2 4 5 2 5" xfId="27591"/>
    <cellStyle name="Output 2 4 5 2 5 2" xfId="27592"/>
    <cellStyle name="Output 2 4 5 2 5 3" xfId="27593"/>
    <cellStyle name="Output 2 4 5 2 6" xfId="27594"/>
    <cellStyle name="Output 2 4 5 2 6 2" xfId="27595"/>
    <cellStyle name="Output 2 4 5 2 6 3" xfId="27596"/>
    <cellStyle name="Output 2 4 5 2 7" xfId="27597"/>
    <cellStyle name="Output 2 4 5 2 8" xfId="27598"/>
    <cellStyle name="Output 2 4 5 2 9" xfId="27599"/>
    <cellStyle name="Output 2 4 5 3" xfId="27600"/>
    <cellStyle name="Output 2 4 5 3 2" xfId="27601"/>
    <cellStyle name="Output 2 4 5 3 2 2" xfId="27602"/>
    <cellStyle name="Output 2 4 5 3 2 3" xfId="27603"/>
    <cellStyle name="Output 2 4 5 3 3" xfId="27604"/>
    <cellStyle name="Output 2 4 5 3 3 2" xfId="27605"/>
    <cellStyle name="Output 2 4 5 3 3 3" xfId="27606"/>
    <cellStyle name="Output 2 4 5 3 4" xfId="27607"/>
    <cellStyle name="Output 2 4 5 3 4 2" xfId="27608"/>
    <cellStyle name="Output 2 4 5 3 4 3" xfId="27609"/>
    <cellStyle name="Output 2 4 5 3 5" xfId="27610"/>
    <cellStyle name="Output 2 4 5 3 5 2" xfId="27611"/>
    <cellStyle name="Output 2 4 5 3 5 3" xfId="27612"/>
    <cellStyle name="Output 2 4 5 3 6" xfId="27613"/>
    <cellStyle name="Output 2 4 5 3 6 2" xfId="27614"/>
    <cellStyle name="Output 2 4 5 3 6 3" xfId="27615"/>
    <cellStyle name="Output 2 4 5 3 7" xfId="27616"/>
    <cellStyle name="Output 2 4 5 3 8" xfId="27617"/>
    <cellStyle name="Output 2 4 5 3 9" xfId="27618"/>
    <cellStyle name="Output 2 4 5 4" xfId="27619"/>
    <cellStyle name="Output 2 4 5 4 2" xfId="27620"/>
    <cellStyle name="Output 2 4 5 4 2 2" xfId="27621"/>
    <cellStyle name="Output 2 4 5 4 2 3" xfId="27622"/>
    <cellStyle name="Output 2 4 5 4 3" xfId="27623"/>
    <cellStyle name="Output 2 4 5 4 3 2" xfId="27624"/>
    <cellStyle name="Output 2 4 5 4 3 3" xfId="27625"/>
    <cellStyle name="Output 2 4 5 4 4" xfId="27626"/>
    <cellStyle name="Output 2 4 5 4 4 2" xfId="27627"/>
    <cellStyle name="Output 2 4 5 4 4 3" xfId="27628"/>
    <cellStyle name="Output 2 4 5 4 5" xfId="27629"/>
    <cellStyle name="Output 2 4 5 4 5 2" xfId="27630"/>
    <cellStyle name="Output 2 4 5 4 5 3" xfId="27631"/>
    <cellStyle name="Output 2 4 5 4 6" xfId="27632"/>
    <cellStyle name="Output 2 4 5 4 6 2" xfId="27633"/>
    <cellStyle name="Output 2 4 5 4 6 3" xfId="27634"/>
    <cellStyle name="Output 2 4 5 4 7" xfId="27635"/>
    <cellStyle name="Output 2 4 5 4 8" xfId="27636"/>
    <cellStyle name="Output 2 4 5 4 9" xfId="27637"/>
    <cellStyle name="Output 2 4 5 5" xfId="27638"/>
    <cellStyle name="Output 2 4 5 5 2" xfId="27639"/>
    <cellStyle name="Output 2 4 5 5 2 2" xfId="27640"/>
    <cellStyle name="Output 2 4 5 5 2 3" xfId="27641"/>
    <cellStyle name="Output 2 4 5 5 3" xfId="27642"/>
    <cellStyle name="Output 2 4 5 5 3 2" xfId="27643"/>
    <cellStyle name="Output 2 4 5 5 3 3" xfId="27644"/>
    <cellStyle name="Output 2 4 5 5 4" xfId="27645"/>
    <cellStyle name="Output 2 4 5 5 4 2" xfId="27646"/>
    <cellStyle name="Output 2 4 5 5 4 3" xfId="27647"/>
    <cellStyle name="Output 2 4 5 5 5" xfId="27648"/>
    <cellStyle name="Output 2 4 5 5 5 2" xfId="27649"/>
    <cellStyle name="Output 2 4 5 5 5 3" xfId="27650"/>
    <cellStyle name="Output 2 4 5 5 6" xfId="27651"/>
    <cellStyle name="Output 2 4 5 5 6 2" xfId="27652"/>
    <cellStyle name="Output 2 4 5 5 6 3" xfId="27653"/>
    <cellStyle name="Output 2 4 5 5 7" xfId="27654"/>
    <cellStyle name="Output 2 4 5 5 8" xfId="27655"/>
    <cellStyle name="Output 2 4 5 5 9" xfId="27656"/>
    <cellStyle name="Output 2 4 5 6" xfId="27657"/>
    <cellStyle name="Output 2 4 5 6 2" xfId="27658"/>
    <cellStyle name="Output 2 4 5 6 2 2" xfId="27659"/>
    <cellStyle name="Output 2 4 5 6 2 3" xfId="27660"/>
    <cellStyle name="Output 2 4 5 6 3" xfId="27661"/>
    <cellStyle name="Output 2 4 5 6 3 2" xfId="27662"/>
    <cellStyle name="Output 2 4 5 6 3 3" xfId="27663"/>
    <cellStyle name="Output 2 4 5 6 4" xfId="27664"/>
    <cellStyle name="Output 2 4 5 6 4 2" xfId="27665"/>
    <cellStyle name="Output 2 4 5 6 4 3" xfId="27666"/>
    <cellStyle name="Output 2 4 5 6 5" xfId="27667"/>
    <cellStyle name="Output 2 4 5 6 5 2" xfId="27668"/>
    <cellStyle name="Output 2 4 5 6 5 3" xfId="27669"/>
    <cellStyle name="Output 2 4 5 6 6" xfId="27670"/>
    <cellStyle name="Output 2 4 5 6 6 2" xfId="27671"/>
    <cellStyle name="Output 2 4 5 6 6 3" xfId="27672"/>
    <cellStyle name="Output 2 4 5 6 7" xfId="27673"/>
    <cellStyle name="Output 2 4 5 6 8" xfId="27674"/>
    <cellStyle name="Output 2 4 5 6 9" xfId="27675"/>
    <cellStyle name="Output 2 4 5 7" xfId="27676"/>
    <cellStyle name="Output 2 4 5 7 2" xfId="27677"/>
    <cellStyle name="Output 2 4 5 7 2 2" xfId="27678"/>
    <cellStyle name="Output 2 4 5 7 2 3" xfId="27679"/>
    <cellStyle name="Output 2 4 5 7 3" xfId="27680"/>
    <cellStyle name="Output 2 4 5 7 3 2" xfId="27681"/>
    <cellStyle name="Output 2 4 5 7 3 3" xfId="27682"/>
    <cellStyle name="Output 2 4 5 7 4" xfId="27683"/>
    <cellStyle name="Output 2 4 5 7 4 2" xfId="27684"/>
    <cellStyle name="Output 2 4 5 7 4 3" xfId="27685"/>
    <cellStyle name="Output 2 4 5 7 5" xfId="27686"/>
    <cellStyle name="Output 2 4 5 7 5 2" xfId="27687"/>
    <cellStyle name="Output 2 4 5 7 5 3" xfId="27688"/>
    <cellStyle name="Output 2 4 5 7 6" xfId="27689"/>
    <cellStyle name="Output 2 4 5 7 6 2" xfId="27690"/>
    <cellStyle name="Output 2 4 5 7 6 3" xfId="27691"/>
    <cellStyle name="Output 2 4 5 7 7" xfId="27692"/>
    <cellStyle name="Output 2 4 5 7 8" xfId="27693"/>
    <cellStyle name="Output 2 4 5 7 9" xfId="27694"/>
    <cellStyle name="Output 2 4 5 8" xfId="27695"/>
    <cellStyle name="Output 2 4 5 8 2" xfId="27696"/>
    <cellStyle name="Output 2 4 5 8 2 2" xfId="27697"/>
    <cellStyle name="Output 2 4 5 8 2 3" xfId="27698"/>
    <cellStyle name="Output 2 4 5 8 3" xfId="27699"/>
    <cellStyle name="Output 2 4 5 8 3 2" xfId="27700"/>
    <cellStyle name="Output 2 4 5 8 3 3" xfId="27701"/>
    <cellStyle name="Output 2 4 5 8 4" xfId="27702"/>
    <cellStyle name="Output 2 4 5 8 4 2" xfId="27703"/>
    <cellStyle name="Output 2 4 5 8 4 3" xfId="27704"/>
    <cellStyle name="Output 2 4 5 8 5" xfId="27705"/>
    <cellStyle name="Output 2 4 5 8 5 2" xfId="27706"/>
    <cellStyle name="Output 2 4 5 8 5 3" xfId="27707"/>
    <cellStyle name="Output 2 4 5 8 6" xfId="27708"/>
    <cellStyle name="Output 2 4 5 8 6 2" xfId="27709"/>
    <cellStyle name="Output 2 4 5 8 6 3" xfId="27710"/>
    <cellStyle name="Output 2 4 5 8 7" xfId="27711"/>
    <cellStyle name="Output 2 4 5 8 8" xfId="27712"/>
    <cellStyle name="Output 2 4 5 8 9" xfId="27713"/>
    <cellStyle name="Output 2 4 5 9" xfId="27714"/>
    <cellStyle name="Output 2 4 5 9 2" xfId="27715"/>
    <cellStyle name="Output 2 4 5 9 2 2" xfId="27716"/>
    <cellStyle name="Output 2 4 5 9 2 3" xfId="27717"/>
    <cellStyle name="Output 2 4 5 9 3" xfId="27718"/>
    <cellStyle name="Output 2 4 5 9 3 2" xfId="27719"/>
    <cellStyle name="Output 2 4 5 9 3 3" xfId="27720"/>
    <cellStyle name="Output 2 4 5 9 4" xfId="27721"/>
    <cellStyle name="Output 2 4 5 9 4 2" xfId="27722"/>
    <cellStyle name="Output 2 4 5 9 4 3" xfId="27723"/>
    <cellStyle name="Output 2 4 5 9 5" xfId="27724"/>
    <cellStyle name="Output 2 4 5 9 5 2" xfId="27725"/>
    <cellStyle name="Output 2 4 5 9 5 3" xfId="27726"/>
    <cellStyle name="Output 2 4 5 9 6" xfId="27727"/>
    <cellStyle name="Output 2 4 5 9 6 2" xfId="27728"/>
    <cellStyle name="Output 2 4 5 9 6 3" xfId="27729"/>
    <cellStyle name="Output 2 4 5 9 7" xfId="27730"/>
    <cellStyle name="Output 2 4 5 9 8" xfId="27731"/>
    <cellStyle name="Output 2 4 6" xfId="27732"/>
    <cellStyle name="Output 2 4 6 10" xfId="27733"/>
    <cellStyle name="Output 2 4 6 11" xfId="27734"/>
    <cellStyle name="Output 2 4 6 2" xfId="27735"/>
    <cellStyle name="Output 2 4 6 2 2" xfId="27736"/>
    <cellStyle name="Output 2 4 6 2 3" xfId="27737"/>
    <cellStyle name="Output 2 4 6 2 4" xfId="27738"/>
    <cellStyle name="Output 2 4 6 3" xfId="27739"/>
    <cellStyle name="Output 2 4 6 3 2" xfId="27740"/>
    <cellStyle name="Output 2 4 6 3 3" xfId="27741"/>
    <cellStyle name="Output 2 4 6 3 4" xfId="27742"/>
    <cellStyle name="Output 2 4 6 4" xfId="27743"/>
    <cellStyle name="Output 2 4 6 4 2" xfId="27744"/>
    <cellStyle name="Output 2 4 6 4 3" xfId="27745"/>
    <cellStyle name="Output 2 4 6 4 4" xfId="27746"/>
    <cellStyle name="Output 2 4 6 5" xfId="27747"/>
    <cellStyle name="Output 2 4 6 5 2" xfId="27748"/>
    <cellStyle name="Output 2 4 6 5 3" xfId="27749"/>
    <cellStyle name="Output 2 4 6 5 4" xfId="27750"/>
    <cellStyle name="Output 2 4 6 6" xfId="27751"/>
    <cellStyle name="Output 2 4 6 6 2" xfId="27752"/>
    <cellStyle name="Output 2 4 6 6 3" xfId="27753"/>
    <cellStyle name="Output 2 4 6 6 4" xfId="27754"/>
    <cellStyle name="Output 2 4 6 7" xfId="27755"/>
    <cellStyle name="Output 2 4 6 8" xfId="27756"/>
    <cellStyle name="Output 2 4 6 9" xfId="27757"/>
    <cellStyle name="Output 2 4 7" xfId="27758"/>
    <cellStyle name="Output 2 4 7 10" xfId="27759"/>
    <cellStyle name="Output 2 4 7 2" xfId="27760"/>
    <cellStyle name="Output 2 4 7 2 2" xfId="27761"/>
    <cellStyle name="Output 2 4 7 2 3" xfId="27762"/>
    <cellStyle name="Output 2 4 7 2 4" xfId="27763"/>
    <cellStyle name="Output 2 4 7 3" xfId="27764"/>
    <cellStyle name="Output 2 4 7 3 2" xfId="27765"/>
    <cellStyle name="Output 2 4 7 3 3" xfId="27766"/>
    <cellStyle name="Output 2 4 7 3 4" xfId="27767"/>
    <cellStyle name="Output 2 4 7 4" xfId="27768"/>
    <cellStyle name="Output 2 4 7 4 2" xfId="27769"/>
    <cellStyle name="Output 2 4 7 4 3" xfId="27770"/>
    <cellStyle name="Output 2 4 7 4 4" xfId="27771"/>
    <cellStyle name="Output 2 4 7 5" xfId="27772"/>
    <cellStyle name="Output 2 4 7 5 2" xfId="27773"/>
    <cellStyle name="Output 2 4 7 5 3" xfId="27774"/>
    <cellStyle name="Output 2 4 7 5 4" xfId="27775"/>
    <cellStyle name="Output 2 4 7 6" xfId="27776"/>
    <cellStyle name="Output 2 4 7 6 2" xfId="27777"/>
    <cellStyle name="Output 2 4 7 6 3" xfId="27778"/>
    <cellStyle name="Output 2 4 7 6 4" xfId="27779"/>
    <cellStyle name="Output 2 4 7 7" xfId="27780"/>
    <cellStyle name="Output 2 4 7 8" xfId="27781"/>
    <cellStyle name="Output 2 4 7 9" xfId="27782"/>
    <cellStyle name="Output 2 4 8" xfId="27783"/>
    <cellStyle name="Output 2 4 8 2" xfId="27784"/>
    <cellStyle name="Output 2 4 8 2 2" xfId="27785"/>
    <cellStyle name="Output 2 4 8 2 3" xfId="27786"/>
    <cellStyle name="Output 2 4 8 3" xfId="27787"/>
    <cellStyle name="Output 2 4 8 3 2" xfId="27788"/>
    <cellStyle name="Output 2 4 8 3 3" xfId="27789"/>
    <cellStyle name="Output 2 4 8 4" xfId="27790"/>
    <cellStyle name="Output 2 4 8 4 2" xfId="27791"/>
    <cellStyle name="Output 2 4 8 4 3" xfId="27792"/>
    <cellStyle name="Output 2 4 8 5" xfId="27793"/>
    <cellStyle name="Output 2 4 8 5 2" xfId="27794"/>
    <cellStyle name="Output 2 4 8 5 3" xfId="27795"/>
    <cellStyle name="Output 2 4 8 6" xfId="27796"/>
    <cellStyle name="Output 2 4 8 6 2" xfId="27797"/>
    <cellStyle name="Output 2 4 8 6 3" xfId="27798"/>
    <cellStyle name="Output 2 4 8 7" xfId="27799"/>
    <cellStyle name="Output 2 4 8 8" xfId="27800"/>
    <cellStyle name="Output 2 4 8 9" xfId="27801"/>
    <cellStyle name="Output 2 4 9" xfId="27802"/>
    <cellStyle name="Output 2 4 9 2" xfId="27803"/>
    <cellStyle name="Output 2 4 9 2 2" xfId="27804"/>
    <cellStyle name="Output 2 4 9 2 3" xfId="27805"/>
    <cellStyle name="Output 2 4 9 3" xfId="27806"/>
    <cellStyle name="Output 2 4 9 3 2" xfId="27807"/>
    <cellStyle name="Output 2 4 9 3 3" xfId="27808"/>
    <cellStyle name="Output 2 4 9 4" xfId="27809"/>
    <cellStyle name="Output 2 4 9 4 2" xfId="27810"/>
    <cellStyle name="Output 2 4 9 4 3" xfId="27811"/>
    <cellStyle name="Output 2 4 9 5" xfId="27812"/>
    <cellStyle name="Output 2 4 9 5 2" xfId="27813"/>
    <cellStyle name="Output 2 4 9 5 3" xfId="27814"/>
    <cellStyle name="Output 2 4 9 6" xfId="27815"/>
    <cellStyle name="Output 2 4 9 6 2" xfId="27816"/>
    <cellStyle name="Output 2 4 9 6 3" xfId="27817"/>
    <cellStyle name="Output 2 4 9 7" xfId="27818"/>
    <cellStyle name="Output 2 4 9 8" xfId="27819"/>
    <cellStyle name="Output 2 4 9 9" xfId="27820"/>
    <cellStyle name="Output 2 5" xfId="27821"/>
    <cellStyle name="Output 2 5 10" xfId="27822"/>
    <cellStyle name="Output 2 5 10 2" xfId="27823"/>
    <cellStyle name="Output 2 5 10 2 2" xfId="27824"/>
    <cellStyle name="Output 2 5 10 2 3" xfId="27825"/>
    <cellStyle name="Output 2 5 10 3" xfId="27826"/>
    <cellStyle name="Output 2 5 10 3 2" xfId="27827"/>
    <cellStyle name="Output 2 5 10 3 3" xfId="27828"/>
    <cellStyle name="Output 2 5 10 4" xfId="27829"/>
    <cellStyle name="Output 2 5 10 4 2" xfId="27830"/>
    <cellStyle name="Output 2 5 10 4 3" xfId="27831"/>
    <cellStyle name="Output 2 5 10 5" xfId="27832"/>
    <cellStyle name="Output 2 5 10 5 2" xfId="27833"/>
    <cellStyle name="Output 2 5 10 5 3" xfId="27834"/>
    <cellStyle name="Output 2 5 10 6" xfId="27835"/>
    <cellStyle name="Output 2 5 10 6 2" xfId="27836"/>
    <cellStyle name="Output 2 5 10 6 3" xfId="27837"/>
    <cellStyle name="Output 2 5 10 7" xfId="27838"/>
    <cellStyle name="Output 2 5 10 8" xfId="27839"/>
    <cellStyle name="Output 2 5 10 9" xfId="27840"/>
    <cellStyle name="Output 2 5 11" xfId="27841"/>
    <cellStyle name="Output 2 5 11 2" xfId="27842"/>
    <cellStyle name="Output 2 5 11 2 2" xfId="27843"/>
    <cellStyle name="Output 2 5 11 2 3" xfId="27844"/>
    <cellStyle name="Output 2 5 11 3" xfId="27845"/>
    <cellStyle name="Output 2 5 11 3 2" xfId="27846"/>
    <cellStyle name="Output 2 5 11 3 3" xfId="27847"/>
    <cellStyle name="Output 2 5 11 4" xfId="27848"/>
    <cellStyle name="Output 2 5 11 4 2" xfId="27849"/>
    <cellStyle name="Output 2 5 11 4 3" xfId="27850"/>
    <cellStyle name="Output 2 5 11 5" xfId="27851"/>
    <cellStyle name="Output 2 5 11 5 2" xfId="27852"/>
    <cellStyle name="Output 2 5 11 5 3" xfId="27853"/>
    <cellStyle name="Output 2 5 11 6" xfId="27854"/>
    <cellStyle name="Output 2 5 11 6 2" xfId="27855"/>
    <cellStyle name="Output 2 5 11 6 3" xfId="27856"/>
    <cellStyle name="Output 2 5 11 7" xfId="27857"/>
    <cellStyle name="Output 2 5 11 8" xfId="27858"/>
    <cellStyle name="Output 2 5 11 9" xfId="27859"/>
    <cellStyle name="Output 2 5 12" xfId="27860"/>
    <cellStyle name="Output 2 5 12 2" xfId="27861"/>
    <cellStyle name="Output 2 5 12 2 2" xfId="27862"/>
    <cellStyle name="Output 2 5 12 2 3" xfId="27863"/>
    <cellStyle name="Output 2 5 12 3" xfId="27864"/>
    <cellStyle name="Output 2 5 12 3 2" xfId="27865"/>
    <cellStyle name="Output 2 5 12 3 3" xfId="27866"/>
    <cellStyle name="Output 2 5 12 4" xfId="27867"/>
    <cellStyle name="Output 2 5 12 4 2" xfId="27868"/>
    <cellStyle name="Output 2 5 12 4 3" xfId="27869"/>
    <cellStyle name="Output 2 5 12 5" xfId="27870"/>
    <cellStyle name="Output 2 5 12 5 2" xfId="27871"/>
    <cellStyle name="Output 2 5 12 5 3" xfId="27872"/>
    <cellStyle name="Output 2 5 12 6" xfId="27873"/>
    <cellStyle name="Output 2 5 12 6 2" xfId="27874"/>
    <cellStyle name="Output 2 5 12 6 3" xfId="27875"/>
    <cellStyle name="Output 2 5 12 7" xfId="27876"/>
    <cellStyle name="Output 2 5 12 8" xfId="27877"/>
    <cellStyle name="Output 2 5 12 9" xfId="27878"/>
    <cellStyle name="Output 2 5 13" xfId="27879"/>
    <cellStyle name="Output 2 5 13 2" xfId="27880"/>
    <cellStyle name="Output 2 5 13 2 2" xfId="27881"/>
    <cellStyle name="Output 2 5 13 2 3" xfId="27882"/>
    <cellStyle name="Output 2 5 13 3" xfId="27883"/>
    <cellStyle name="Output 2 5 13 3 2" xfId="27884"/>
    <cellStyle name="Output 2 5 13 3 3" xfId="27885"/>
    <cellStyle name="Output 2 5 13 4" xfId="27886"/>
    <cellStyle name="Output 2 5 13 4 2" xfId="27887"/>
    <cellStyle name="Output 2 5 13 4 3" xfId="27888"/>
    <cellStyle name="Output 2 5 13 5" xfId="27889"/>
    <cellStyle name="Output 2 5 13 5 2" xfId="27890"/>
    <cellStyle name="Output 2 5 13 5 3" xfId="27891"/>
    <cellStyle name="Output 2 5 13 6" xfId="27892"/>
    <cellStyle name="Output 2 5 13 6 2" xfId="27893"/>
    <cellStyle name="Output 2 5 13 6 3" xfId="27894"/>
    <cellStyle name="Output 2 5 13 7" xfId="27895"/>
    <cellStyle name="Output 2 5 13 8" xfId="27896"/>
    <cellStyle name="Output 2 5 13 9" xfId="27897"/>
    <cellStyle name="Output 2 5 14" xfId="27898"/>
    <cellStyle name="Output 2 5 14 2" xfId="27899"/>
    <cellStyle name="Output 2 5 14 2 2" xfId="27900"/>
    <cellStyle name="Output 2 5 14 2 3" xfId="27901"/>
    <cellStyle name="Output 2 5 14 3" xfId="27902"/>
    <cellStyle name="Output 2 5 14 3 2" xfId="27903"/>
    <cellStyle name="Output 2 5 14 3 3" xfId="27904"/>
    <cellStyle name="Output 2 5 14 4" xfId="27905"/>
    <cellStyle name="Output 2 5 14 4 2" xfId="27906"/>
    <cellStyle name="Output 2 5 14 4 3" xfId="27907"/>
    <cellStyle name="Output 2 5 14 5" xfId="27908"/>
    <cellStyle name="Output 2 5 14 5 2" xfId="27909"/>
    <cellStyle name="Output 2 5 14 5 3" xfId="27910"/>
    <cellStyle name="Output 2 5 14 6" xfId="27911"/>
    <cellStyle name="Output 2 5 14 6 2" xfId="27912"/>
    <cellStyle name="Output 2 5 14 6 3" xfId="27913"/>
    <cellStyle name="Output 2 5 14 7" xfId="27914"/>
    <cellStyle name="Output 2 5 14 8" xfId="27915"/>
    <cellStyle name="Output 2 5 14 9" xfId="27916"/>
    <cellStyle name="Output 2 5 15" xfId="27917"/>
    <cellStyle name="Output 2 5 15 2" xfId="27918"/>
    <cellStyle name="Output 2 5 15 2 2" xfId="27919"/>
    <cellStyle name="Output 2 5 15 2 3" xfId="27920"/>
    <cellStyle name="Output 2 5 15 3" xfId="27921"/>
    <cellStyle name="Output 2 5 15 3 2" xfId="27922"/>
    <cellStyle name="Output 2 5 15 3 3" xfId="27923"/>
    <cellStyle name="Output 2 5 15 4" xfId="27924"/>
    <cellStyle name="Output 2 5 15 4 2" xfId="27925"/>
    <cellStyle name="Output 2 5 15 4 3" xfId="27926"/>
    <cellStyle name="Output 2 5 15 5" xfId="27927"/>
    <cellStyle name="Output 2 5 15 5 2" xfId="27928"/>
    <cellStyle name="Output 2 5 15 5 3" xfId="27929"/>
    <cellStyle name="Output 2 5 15 6" xfId="27930"/>
    <cellStyle name="Output 2 5 15 6 2" xfId="27931"/>
    <cellStyle name="Output 2 5 15 6 3" xfId="27932"/>
    <cellStyle name="Output 2 5 15 7" xfId="27933"/>
    <cellStyle name="Output 2 5 15 8" xfId="27934"/>
    <cellStyle name="Output 2 5 15 9" xfId="27935"/>
    <cellStyle name="Output 2 5 16" xfId="27936"/>
    <cellStyle name="Output 2 5 16 2" xfId="27937"/>
    <cellStyle name="Output 2 5 16 3" xfId="27938"/>
    <cellStyle name="Output 2 5 16 4" xfId="27939"/>
    <cellStyle name="Output 2 5 17" xfId="27940"/>
    <cellStyle name="Output 2 5 18" xfId="27941"/>
    <cellStyle name="Output 2 5 19" xfId="27942"/>
    <cellStyle name="Output 2 5 2" xfId="27943"/>
    <cellStyle name="Output 2 5 2 10" xfId="27944"/>
    <cellStyle name="Output 2 5 2 10 2" xfId="27945"/>
    <cellStyle name="Output 2 5 2 10 2 2" xfId="27946"/>
    <cellStyle name="Output 2 5 2 10 2 3" xfId="27947"/>
    <cellStyle name="Output 2 5 2 10 3" xfId="27948"/>
    <cellStyle name="Output 2 5 2 10 3 2" xfId="27949"/>
    <cellStyle name="Output 2 5 2 10 3 3" xfId="27950"/>
    <cellStyle name="Output 2 5 2 10 4" xfId="27951"/>
    <cellStyle name="Output 2 5 2 10 4 2" xfId="27952"/>
    <cellStyle name="Output 2 5 2 10 4 3" xfId="27953"/>
    <cellStyle name="Output 2 5 2 10 5" xfId="27954"/>
    <cellStyle name="Output 2 5 2 10 5 2" xfId="27955"/>
    <cellStyle name="Output 2 5 2 10 5 3" xfId="27956"/>
    <cellStyle name="Output 2 5 2 10 6" xfId="27957"/>
    <cellStyle name="Output 2 5 2 10 6 2" xfId="27958"/>
    <cellStyle name="Output 2 5 2 10 6 3" xfId="27959"/>
    <cellStyle name="Output 2 5 2 10 7" xfId="27960"/>
    <cellStyle name="Output 2 5 2 10 8" xfId="27961"/>
    <cellStyle name="Output 2 5 2 10 9" xfId="27962"/>
    <cellStyle name="Output 2 5 2 11" xfId="27963"/>
    <cellStyle name="Output 2 5 2 11 2" xfId="27964"/>
    <cellStyle name="Output 2 5 2 11 2 2" xfId="27965"/>
    <cellStyle name="Output 2 5 2 11 2 3" xfId="27966"/>
    <cellStyle name="Output 2 5 2 11 3" xfId="27967"/>
    <cellStyle name="Output 2 5 2 11 3 2" xfId="27968"/>
    <cellStyle name="Output 2 5 2 11 3 3" xfId="27969"/>
    <cellStyle name="Output 2 5 2 11 4" xfId="27970"/>
    <cellStyle name="Output 2 5 2 11 4 2" xfId="27971"/>
    <cellStyle name="Output 2 5 2 11 4 3" xfId="27972"/>
    <cellStyle name="Output 2 5 2 11 5" xfId="27973"/>
    <cellStyle name="Output 2 5 2 11 5 2" xfId="27974"/>
    <cellStyle name="Output 2 5 2 11 5 3" xfId="27975"/>
    <cellStyle name="Output 2 5 2 11 6" xfId="27976"/>
    <cellStyle name="Output 2 5 2 11 6 2" xfId="27977"/>
    <cellStyle name="Output 2 5 2 11 6 3" xfId="27978"/>
    <cellStyle name="Output 2 5 2 11 7" xfId="27979"/>
    <cellStyle name="Output 2 5 2 11 8" xfId="27980"/>
    <cellStyle name="Output 2 5 2 11 9" xfId="27981"/>
    <cellStyle name="Output 2 5 2 12" xfId="27982"/>
    <cellStyle name="Output 2 5 2 12 2" xfId="27983"/>
    <cellStyle name="Output 2 5 2 12 2 2" xfId="27984"/>
    <cellStyle name="Output 2 5 2 12 2 3" xfId="27985"/>
    <cellStyle name="Output 2 5 2 12 3" xfId="27986"/>
    <cellStyle name="Output 2 5 2 12 3 2" xfId="27987"/>
    <cellStyle name="Output 2 5 2 12 3 3" xfId="27988"/>
    <cellStyle name="Output 2 5 2 12 4" xfId="27989"/>
    <cellStyle name="Output 2 5 2 12 4 2" xfId="27990"/>
    <cellStyle name="Output 2 5 2 12 4 3" xfId="27991"/>
    <cellStyle name="Output 2 5 2 12 5" xfId="27992"/>
    <cellStyle name="Output 2 5 2 12 5 2" xfId="27993"/>
    <cellStyle name="Output 2 5 2 12 5 3" xfId="27994"/>
    <cellStyle name="Output 2 5 2 12 6" xfId="27995"/>
    <cellStyle name="Output 2 5 2 12 6 2" xfId="27996"/>
    <cellStyle name="Output 2 5 2 12 6 3" xfId="27997"/>
    <cellStyle name="Output 2 5 2 12 7" xfId="27998"/>
    <cellStyle name="Output 2 5 2 12 8" xfId="27999"/>
    <cellStyle name="Output 2 5 2 12 9" xfId="28000"/>
    <cellStyle name="Output 2 5 2 13" xfId="28001"/>
    <cellStyle name="Output 2 5 2 13 2" xfId="28002"/>
    <cellStyle name="Output 2 5 2 13 2 2" xfId="28003"/>
    <cellStyle name="Output 2 5 2 13 2 3" xfId="28004"/>
    <cellStyle name="Output 2 5 2 13 3" xfId="28005"/>
    <cellStyle name="Output 2 5 2 13 3 2" xfId="28006"/>
    <cellStyle name="Output 2 5 2 13 3 3" xfId="28007"/>
    <cellStyle name="Output 2 5 2 13 4" xfId="28008"/>
    <cellStyle name="Output 2 5 2 13 4 2" xfId="28009"/>
    <cellStyle name="Output 2 5 2 13 4 3" xfId="28010"/>
    <cellStyle name="Output 2 5 2 13 5" xfId="28011"/>
    <cellStyle name="Output 2 5 2 13 5 2" xfId="28012"/>
    <cellStyle name="Output 2 5 2 13 5 3" xfId="28013"/>
    <cellStyle name="Output 2 5 2 13 6" xfId="28014"/>
    <cellStyle name="Output 2 5 2 13 6 2" xfId="28015"/>
    <cellStyle name="Output 2 5 2 13 6 3" xfId="28016"/>
    <cellStyle name="Output 2 5 2 13 7" xfId="28017"/>
    <cellStyle name="Output 2 5 2 13 8" xfId="28018"/>
    <cellStyle name="Output 2 5 2 13 9" xfId="28019"/>
    <cellStyle name="Output 2 5 2 14" xfId="28020"/>
    <cellStyle name="Output 2 5 2 14 2" xfId="28021"/>
    <cellStyle name="Output 2 5 2 14 3" xfId="28022"/>
    <cellStyle name="Output 2 5 2 14 4" xfId="28023"/>
    <cellStyle name="Output 2 5 2 15" xfId="28024"/>
    <cellStyle name="Output 2 5 2 16" xfId="28025"/>
    <cellStyle name="Output 2 5 2 17" xfId="28026"/>
    <cellStyle name="Output 2 5 2 18" xfId="28027"/>
    <cellStyle name="Output 2 5 2 19" xfId="28028"/>
    <cellStyle name="Output 2 5 2 2" xfId="28029"/>
    <cellStyle name="Output 2 5 2 2 10" xfId="28030"/>
    <cellStyle name="Output 2 5 2 2 10 2" xfId="28031"/>
    <cellStyle name="Output 2 5 2 2 10 2 2" xfId="28032"/>
    <cellStyle name="Output 2 5 2 2 10 2 3" xfId="28033"/>
    <cellStyle name="Output 2 5 2 2 10 3" xfId="28034"/>
    <cellStyle name="Output 2 5 2 2 10 3 2" xfId="28035"/>
    <cellStyle name="Output 2 5 2 2 10 3 3" xfId="28036"/>
    <cellStyle name="Output 2 5 2 2 10 4" xfId="28037"/>
    <cellStyle name="Output 2 5 2 2 10 4 2" xfId="28038"/>
    <cellStyle name="Output 2 5 2 2 10 4 3" xfId="28039"/>
    <cellStyle name="Output 2 5 2 2 10 5" xfId="28040"/>
    <cellStyle name="Output 2 5 2 2 10 5 2" xfId="28041"/>
    <cellStyle name="Output 2 5 2 2 10 5 3" xfId="28042"/>
    <cellStyle name="Output 2 5 2 2 10 6" xfId="28043"/>
    <cellStyle name="Output 2 5 2 2 10 6 2" xfId="28044"/>
    <cellStyle name="Output 2 5 2 2 10 6 3" xfId="28045"/>
    <cellStyle name="Output 2 5 2 2 10 7" xfId="28046"/>
    <cellStyle name="Output 2 5 2 2 10 8" xfId="28047"/>
    <cellStyle name="Output 2 5 2 2 11" xfId="28048"/>
    <cellStyle name="Output 2 5 2 2 11 2" xfId="28049"/>
    <cellStyle name="Output 2 5 2 2 11 2 2" xfId="28050"/>
    <cellStyle name="Output 2 5 2 2 11 2 3" xfId="28051"/>
    <cellStyle name="Output 2 5 2 2 11 3" xfId="28052"/>
    <cellStyle name="Output 2 5 2 2 11 3 2" xfId="28053"/>
    <cellStyle name="Output 2 5 2 2 11 3 3" xfId="28054"/>
    <cellStyle name="Output 2 5 2 2 11 4" xfId="28055"/>
    <cellStyle name="Output 2 5 2 2 11 4 2" xfId="28056"/>
    <cellStyle name="Output 2 5 2 2 11 4 3" xfId="28057"/>
    <cellStyle name="Output 2 5 2 2 11 5" xfId="28058"/>
    <cellStyle name="Output 2 5 2 2 11 5 2" xfId="28059"/>
    <cellStyle name="Output 2 5 2 2 11 5 3" xfId="28060"/>
    <cellStyle name="Output 2 5 2 2 11 6" xfId="28061"/>
    <cellStyle name="Output 2 5 2 2 11 6 2" xfId="28062"/>
    <cellStyle name="Output 2 5 2 2 11 6 3" xfId="28063"/>
    <cellStyle name="Output 2 5 2 2 11 7" xfId="28064"/>
    <cellStyle name="Output 2 5 2 2 11 8" xfId="28065"/>
    <cellStyle name="Output 2 5 2 2 12" xfId="28066"/>
    <cellStyle name="Output 2 5 2 2 12 2" xfId="28067"/>
    <cellStyle name="Output 2 5 2 2 12 2 2" xfId="28068"/>
    <cellStyle name="Output 2 5 2 2 12 2 3" xfId="28069"/>
    <cellStyle name="Output 2 5 2 2 12 3" xfId="28070"/>
    <cellStyle name="Output 2 5 2 2 12 3 2" xfId="28071"/>
    <cellStyle name="Output 2 5 2 2 12 3 3" xfId="28072"/>
    <cellStyle name="Output 2 5 2 2 12 4" xfId="28073"/>
    <cellStyle name="Output 2 5 2 2 12 4 2" xfId="28074"/>
    <cellStyle name="Output 2 5 2 2 12 4 3" xfId="28075"/>
    <cellStyle name="Output 2 5 2 2 12 5" xfId="28076"/>
    <cellStyle name="Output 2 5 2 2 12 5 2" xfId="28077"/>
    <cellStyle name="Output 2 5 2 2 12 5 3" xfId="28078"/>
    <cellStyle name="Output 2 5 2 2 12 6" xfId="28079"/>
    <cellStyle name="Output 2 5 2 2 12 6 2" xfId="28080"/>
    <cellStyle name="Output 2 5 2 2 12 6 3" xfId="28081"/>
    <cellStyle name="Output 2 5 2 2 12 7" xfId="28082"/>
    <cellStyle name="Output 2 5 2 2 12 8" xfId="28083"/>
    <cellStyle name="Output 2 5 2 2 13" xfId="28084"/>
    <cellStyle name="Output 2 5 2 2 13 2" xfId="28085"/>
    <cellStyle name="Output 2 5 2 2 13 2 2" xfId="28086"/>
    <cellStyle name="Output 2 5 2 2 13 2 3" xfId="28087"/>
    <cellStyle name="Output 2 5 2 2 13 3" xfId="28088"/>
    <cellStyle name="Output 2 5 2 2 13 3 2" xfId="28089"/>
    <cellStyle name="Output 2 5 2 2 13 3 3" xfId="28090"/>
    <cellStyle name="Output 2 5 2 2 13 4" xfId="28091"/>
    <cellStyle name="Output 2 5 2 2 13 4 2" xfId="28092"/>
    <cellStyle name="Output 2 5 2 2 13 4 3" xfId="28093"/>
    <cellStyle name="Output 2 5 2 2 13 5" xfId="28094"/>
    <cellStyle name="Output 2 5 2 2 13 5 2" xfId="28095"/>
    <cellStyle name="Output 2 5 2 2 13 5 3" xfId="28096"/>
    <cellStyle name="Output 2 5 2 2 13 6" xfId="28097"/>
    <cellStyle name="Output 2 5 2 2 13 6 2" xfId="28098"/>
    <cellStyle name="Output 2 5 2 2 13 6 3" xfId="28099"/>
    <cellStyle name="Output 2 5 2 2 13 7" xfId="28100"/>
    <cellStyle name="Output 2 5 2 2 13 8" xfId="28101"/>
    <cellStyle name="Output 2 5 2 2 14" xfId="28102"/>
    <cellStyle name="Output 2 5 2 2 14 2" xfId="28103"/>
    <cellStyle name="Output 2 5 2 2 14 2 2" xfId="28104"/>
    <cellStyle name="Output 2 5 2 2 14 2 3" xfId="28105"/>
    <cellStyle name="Output 2 5 2 2 14 3" xfId="28106"/>
    <cellStyle name="Output 2 5 2 2 14 3 2" xfId="28107"/>
    <cellStyle name="Output 2 5 2 2 14 3 3" xfId="28108"/>
    <cellStyle name="Output 2 5 2 2 14 4" xfId="28109"/>
    <cellStyle name="Output 2 5 2 2 14 4 2" xfId="28110"/>
    <cellStyle name="Output 2 5 2 2 14 4 3" xfId="28111"/>
    <cellStyle name="Output 2 5 2 2 14 5" xfId="28112"/>
    <cellStyle name="Output 2 5 2 2 14 5 2" xfId="28113"/>
    <cellStyle name="Output 2 5 2 2 14 5 3" xfId="28114"/>
    <cellStyle name="Output 2 5 2 2 14 6" xfId="28115"/>
    <cellStyle name="Output 2 5 2 2 14 6 2" xfId="28116"/>
    <cellStyle name="Output 2 5 2 2 14 6 3" xfId="28117"/>
    <cellStyle name="Output 2 5 2 2 14 7" xfId="28118"/>
    <cellStyle name="Output 2 5 2 2 14 8" xfId="28119"/>
    <cellStyle name="Output 2 5 2 2 15" xfId="28120"/>
    <cellStyle name="Output 2 5 2 2 15 2" xfId="28121"/>
    <cellStyle name="Output 2 5 2 2 15 3" xfId="28122"/>
    <cellStyle name="Output 2 5 2 2 16" xfId="28123"/>
    <cellStyle name="Output 2 5 2 2 16 2" xfId="28124"/>
    <cellStyle name="Output 2 5 2 2 16 3" xfId="28125"/>
    <cellStyle name="Output 2 5 2 2 17" xfId="28126"/>
    <cellStyle name="Output 2 5 2 2 18" xfId="28127"/>
    <cellStyle name="Output 2 5 2 2 2" xfId="28128"/>
    <cellStyle name="Output 2 5 2 2 2 2" xfId="28129"/>
    <cellStyle name="Output 2 5 2 2 2 2 2" xfId="28130"/>
    <cellStyle name="Output 2 5 2 2 2 2 3" xfId="28131"/>
    <cellStyle name="Output 2 5 2 2 2 3" xfId="28132"/>
    <cellStyle name="Output 2 5 2 2 2 3 2" xfId="28133"/>
    <cellStyle name="Output 2 5 2 2 2 3 3" xfId="28134"/>
    <cellStyle name="Output 2 5 2 2 2 4" xfId="28135"/>
    <cellStyle name="Output 2 5 2 2 2 4 2" xfId="28136"/>
    <cellStyle name="Output 2 5 2 2 2 4 3" xfId="28137"/>
    <cellStyle name="Output 2 5 2 2 2 5" xfId="28138"/>
    <cellStyle name="Output 2 5 2 2 2 5 2" xfId="28139"/>
    <cellStyle name="Output 2 5 2 2 2 5 3" xfId="28140"/>
    <cellStyle name="Output 2 5 2 2 2 6" xfId="28141"/>
    <cellStyle name="Output 2 5 2 2 2 6 2" xfId="28142"/>
    <cellStyle name="Output 2 5 2 2 2 6 3" xfId="28143"/>
    <cellStyle name="Output 2 5 2 2 2 7" xfId="28144"/>
    <cellStyle name="Output 2 5 2 2 2 8" xfId="28145"/>
    <cellStyle name="Output 2 5 2 2 2 9" xfId="28146"/>
    <cellStyle name="Output 2 5 2 2 3" xfId="28147"/>
    <cellStyle name="Output 2 5 2 2 3 2" xfId="28148"/>
    <cellStyle name="Output 2 5 2 2 3 2 2" xfId="28149"/>
    <cellStyle name="Output 2 5 2 2 3 2 3" xfId="28150"/>
    <cellStyle name="Output 2 5 2 2 3 3" xfId="28151"/>
    <cellStyle name="Output 2 5 2 2 3 3 2" xfId="28152"/>
    <cellStyle name="Output 2 5 2 2 3 3 3" xfId="28153"/>
    <cellStyle name="Output 2 5 2 2 3 4" xfId="28154"/>
    <cellStyle name="Output 2 5 2 2 3 4 2" xfId="28155"/>
    <cellStyle name="Output 2 5 2 2 3 4 3" xfId="28156"/>
    <cellStyle name="Output 2 5 2 2 3 5" xfId="28157"/>
    <cellStyle name="Output 2 5 2 2 3 5 2" xfId="28158"/>
    <cellStyle name="Output 2 5 2 2 3 5 3" xfId="28159"/>
    <cellStyle name="Output 2 5 2 2 3 6" xfId="28160"/>
    <cellStyle name="Output 2 5 2 2 3 6 2" xfId="28161"/>
    <cellStyle name="Output 2 5 2 2 3 6 3" xfId="28162"/>
    <cellStyle name="Output 2 5 2 2 3 7" xfId="28163"/>
    <cellStyle name="Output 2 5 2 2 3 8" xfId="28164"/>
    <cellStyle name="Output 2 5 2 2 3 9" xfId="28165"/>
    <cellStyle name="Output 2 5 2 2 4" xfId="28166"/>
    <cellStyle name="Output 2 5 2 2 4 2" xfId="28167"/>
    <cellStyle name="Output 2 5 2 2 4 2 2" xfId="28168"/>
    <cellStyle name="Output 2 5 2 2 4 2 3" xfId="28169"/>
    <cellStyle name="Output 2 5 2 2 4 3" xfId="28170"/>
    <cellStyle name="Output 2 5 2 2 4 3 2" xfId="28171"/>
    <cellStyle name="Output 2 5 2 2 4 3 3" xfId="28172"/>
    <cellStyle name="Output 2 5 2 2 4 4" xfId="28173"/>
    <cellStyle name="Output 2 5 2 2 4 4 2" xfId="28174"/>
    <cellStyle name="Output 2 5 2 2 4 4 3" xfId="28175"/>
    <cellStyle name="Output 2 5 2 2 4 5" xfId="28176"/>
    <cellStyle name="Output 2 5 2 2 4 5 2" xfId="28177"/>
    <cellStyle name="Output 2 5 2 2 4 5 3" xfId="28178"/>
    <cellStyle name="Output 2 5 2 2 4 6" xfId="28179"/>
    <cellStyle name="Output 2 5 2 2 4 6 2" xfId="28180"/>
    <cellStyle name="Output 2 5 2 2 4 6 3" xfId="28181"/>
    <cellStyle name="Output 2 5 2 2 4 7" xfId="28182"/>
    <cellStyle name="Output 2 5 2 2 4 8" xfId="28183"/>
    <cellStyle name="Output 2 5 2 2 4 9" xfId="28184"/>
    <cellStyle name="Output 2 5 2 2 5" xfId="28185"/>
    <cellStyle name="Output 2 5 2 2 5 2" xfId="28186"/>
    <cellStyle name="Output 2 5 2 2 5 2 2" xfId="28187"/>
    <cellStyle name="Output 2 5 2 2 5 2 3" xfId="28188"/>
    <cellStyle name="Output 2 5 2 2 5 3" xfId="28189"/>
    <cellStyle name="Output 2 5 2 2 5 3 2" xfId="28190"/>
    <cellStyle name="Output 2 5 2 2 5 3 3" xfId="28191"/>
    <cellStyle name="Output 2 5 2 2 5 4" xfId="28192"/>
    <cellStyle name="Output 2 5 2 2 5 4 2" xfId="28193"/>
    <cellStyle name="Output 2 5 2 2 5 4 3" xfId="28194"/>
    <cellStyle name="Output 2 5 2 2 5 5" xfId="28195"/>
    <cellStyle name="Output 2 5 2 2 5 5 2" xfId="28196"/>
    <cellStyle name="Output 2 5 2 2 5 5 3" xfId="28197"/>
    <cellStyle name="Output 2 5 2 2 5 6" xfId="28198"/>
    <cellStyle name="Output 2 5 2 2 5 6 2" xfId="28199"/>
    <cellStyle name="Output 2 5 2 2 5 6 3" xfId="28200"/>
    <cellStyle name="Output 2 5 2 2 5 7" xfId="28201"/>
    <cellStyle name="Output 2 5 2 2 5 8" xfId="28202"/>
    <cellStyle name="Output 2 5 2 2 5 9" xfId="28203"/>
    <cellStyle name="Output 2 5 2 2 6" xfId="28204"/>
    <cellStyle name="Output 2 5 2 2 6 2" xfId="28205"/>
    <cellStyle name="Output 2 5 2 2 6 2 2" xfId="28206"/>
    <cellStyle name="Output 2 5 2 2 6 2 3" xfId="28207"/>
    <cellStyle name="Output 2 5 2 2 6 3" xfId="28208"/>
    <cellStyle name="Output 2 5 2 2 6 3 2" xfId="28209"/>
    <cellStyle name="Output 2 5 2 2 6 3 3" xfId="28210"/>
    <cellStyle name="Output 2 5 2 2 6 4" xfId="28211"/>
    <cellStyle name="Output 2 5 2 2 6 4 2" xfId="28212"/>
    <cellStyle name="Output 2 5 2 2 6 4 3" xfId="28213"/>
    <cellStyle name="Output 2 5 2 2 6 5" xfId="28214"/>
    <cellStyle name="Output 2 5 2 2 6 5 2" xfId="28215"/>
    <cellStyle name="Output 2 5 2 2 6 5 3" xfId="28216"/>
    <cellStyle name="Output 2 5 2 2 6 6" xfId="28217"/>
    <cellStyle name="Output 2 5 2 2 6 6 2" xfId="28218"/>
    <cellStyle name="Output 2 5 2 2 6 6 3" xfId="28219"/>
    <cellStyle name="Output 2 5 2 2 6 7" xfId="28220"/>
    <cellStyle name="Output 2 5 2 2 6 8" xfId="28221"/>
    <cellStyle name="Output 2 5 2 2 6 9" xfId="28222"/>
    <cellStyle name="Output 2 5 2 2 7" xfId="28223"/>
    <cellStyle name="Output 2 5 2 2 7 2" xfId="28224"/>
    <cellStyle name="Output 2 5 2 2 7 2 2" xfId="28225"/>
    <cellStyle name="Output 2 5 2 2 7 2 3" xfId="28226"/>
    <cellStyle name="Output 2 5 2 2 7 3" xfId="28227"/>
    <cellStyle name="Output 2 5 2 2 7 3 2" xfId="28228"/>
    <cellStyle name="Output 2 5 2 2 7 3 3" xfId="28229"/>
    <cellStyle name="Output 2 5 2 2 7 4" xfId="28230"/>
    <cellStyle name="Output 2 5 2 2 7 4 2" xfId="28231"/>
    <cellStyle name="Output 2 5 2 2 7 4 3" xfId="28232"/>
    <cellStyle name="Output 2 5 2 2 7 5" xfId="28233"/>
    <cellStyle name="Output 2 5 2 2 7 5 2" xfId="28234"/>
    <cellStyle name="Output 2 5 2 2 7 5 3" xfId="28235"/>
    <cellStyle name="Output 2 5 2 2 7 6" xfId="28236"/>
    <cellStyle name="Output 2 5 2 2 7 6 2" xfId="28237"/>
    <cellStyle name="Output 2 5 2 2 7 6 3" xfId="28238"/>
    <cellStyle name="Output 2 5 2 2 7 7" xfId="28239"/>
    <cellStyle name="Output 2 5 2 2 7 8" xfId="28240"/>
    <cellStyle name="Output 2 5 2 2 7 9" xfId="28241"/>
    <cellStyle name="Output 2 5 2 2 8" xfId="28242"/>
    <cellStyle name="Output 2 5 2 2 8 2" xfId="28243"/>
    <cellStyle name="Output 2 5 2 2 8 2 2" xfId="28244"/>
    <cellStyle name="Output 2 5 2 2 8 2 3" xfId="28245"/>
    <cellStyle name="Output 2 5 2 2 8 3" xfId="28246"/>
    <cellStyle name="Output 2 5 2 2 8 3 2" xfId="28247"/>
    <cellStyle name="Output 2 5 2 2 8 3 3" xfId="28248"/>
    <cellStyle name="Output 2 5 2 2 8 4" xfId="28249"/>
    <cellStyle name="Output 2 5 2 2 8 4 2" xfId="28250"/>
    <cellStyle name="Output 2 5 2 2 8 4 3" xfId="28251"/>
    <cellStyle name="Output 2 5 2 2 8 5" xfId="28252"/>
    <cellStyle name="Output 2 5 2 2 8 5 2" xfId="28253"/>
    <cellStyle name="Output 2 5 2 2 8 5 3" xfId="28254"/>
    <cellStyle name="Output 2 5 2 2 8 6" xfId="28255"/>
    <cellStyle name="Output 2 5 2 2 8 6 2" xfId="28256"/>
    <cellStyle name="Output 2 5 2 2 8 6 3" xfId="28257"/>
    <cellStyle name="Output 2 5 2 2 8 7" xfId="28258"/>
    <cellStyle name="Output 2 5 2 2 8 8" xfId="28259"/>
    <cellStyle name="Output 2 5 2 2 8 9" xfId="28260"/>
    <cellStyle name="Output 2 5 2 2 9" xfId="28261"/>
    <cellStyle name="Output 2 5 2 2 9 2" xfId="28262"/>
    <cellStyle name="Output 2 5 2 2 9 2 2" xfId="28263"/>
    <cellStyle name="Output 2 5 2 2 9 2 3" xfId="28264"/>
    <cellStyle name="Output 2 5 2 2 9 3" xfId="28265"/>
    <cellStyle name="Output 2 5 2 2 9 3 2" xfId="28266"/>
    <cellStyle name="Output 2 5 2 2 9 3 3" xfId="28267"/>
    <cellStyle name="Output 2 5 2 2 9 4" xfId="28268"/>
    <cellStyle name="Output 2 5 2 2 9 4 2" xfId="28269"/>
    <cellStyle name="Output 2 5 2 2 9 4 3" xfId="28270"/>
    <cellStyle name="Output 2 5 2 2 9 5" xfId="28271"/>
    <cellStyle name="Output 2 5 2 2 9 5 2" xfId="28272"/>
    <cellStyle name="Output 2 5 2 2 9 5 3" xfId="28273"/>
    <cellStyle name="Output 2 5 2 2 9 6" xfId="28274"/>
    <cellStyle name="Output 2 5 2 2 9 6 2" xfId="28275"/>
    <cellStyle name="Output 2 5 2 2 9 6 3" xfId="28276"/>
    <cellStyle name="Output 2 5 2 2 9 7" xfId="28277"/>
    <cellStyle name="Output 2 5 2 2 9 8" xfId="28278"/>
    <cellStyle name="Output 2 5 2 20" xfId="28279"/>
    <cellStyle name="Output 2 5 2 21" xfId="28280"/>
    <cellStyle name="Output 2 5 2 3" xfId="28281"/>
    <cellStyle name="Output 2 5 2 3 10" xfId="28282"/>
    <cellStyle name="Output 2 5 2 3 10 2" xfId="28283"/>
    <cellStyle name="Output 2 5 2 3 10 2 2" xfId="28284"/>
    <cellStyle name="Output 2 5 2 3 10 2 3" xfId="28285"/>
    <cellStyle name="Output 2 5 2 3 10 3" xfId="28286"/>
    <cellStyle name="Output 2 5 2 3 10 3 2" xfId="28287"/>
    <cellStyle name="Output 2 5 2 3 10 3 3" xfId="28288"/>
    <cellStyle name="Output 2 5 2 3 10 4" xfId="28289"/>
    <cellStyle name="Output 2 5 2 3 10 4 2" xfId="28290"/>
    <cellStyle name="Output 2 5 2 3 10 4 3" xfId="28291"/>
    <cellStyle name="Output 2 5 2 3 10 5" xfId="28292"/>
    <cellStyle name="Output 2 5 2 3 10 5 2" xfId="28293"/>
    <cellStyle name="Output 2 5 2 3 10 5 3" xfId="28294"/>
    <cellStyle name="Output 2 5 2 3 10 6" xfId="28295"/>
    <cellStyle name="Output 2 5 2 3 10 6 2" xfId="28296"/>
    <cellStyle name="Output 2 5 2 3 10 6 3" xfId="28297"/>
    <cellStyle name="Output 2 5 2 3 10 7" xfId="28298"/>
    <cellStyle name="Output 2 5 2 3 10 8" xfId="28299"/>
    <cellStyle name="Output 2 5 2 3 11" xfId="28300"/>
    <cellStyle name="Output 2 5 2 3 11 2" xfId="28301"/>
    <cellStyle name="Output 2 5 2 3 11 2 2" xfId="28302"/>
    <cellStyle name="Output 2 5 2 3 11 2 3" xfId="28303"/>
    <cellStyle name="Output 2 5 2 3 11 3" xfId="28304"/>
    <cellStyle name="Output 2 5 2 3 11 3 2" xfId="28305"/>
    <cellStyle name="Output 2 5 2 3 11 3 3" xfId="28306"/>
    <cellStyle name="Output 2 5 2 3 11 4" xfId="28307"/>
    <cellStyle name="Output 2 5 2 3 11 4 2" xfId="28308"/>
    <cellStyle name="Output 2 5 2 3 11 4 3" xfId="28309"/>
    <cellStyle name="Output 2 5 2 3 11 5" xfId="28310"/>
    <cellStyle name="Output 2 5 2 3 11 5 2" xfId="28311"/>
    <cellStyle name="Output 2 5 2 3 11 5 3" xfId="28312"/>
    <cellStyle name="Output 2 5 2 3 11 6" xfId="28313"/>
    <cellStyle name="Output 2 5 2 3 11 6 2" xfId="28314"/>
    <cellStyle name="Output 2 5 2 3 11 6 3" xfId="28315"/>
    <cellStyle name="Output 2 5 2 3 11 7" xfId="28316"/>
    <cellStyle name="Output 2 5 2 3 11 8" xfId="28317"/>
    <cellStyle name="Output 2 5 2 3 12" xfId="28318"/>
    <cellStyle name="Output 2 5 2 3 12 2" xfId="28319"/>
    <cellStyle name="Output 2 5 2 3 12 2 2" xfId="28320"/>
    <cellStyle name="Output 2 5 2 3 12 2 3" xfId="28321"/>
    <cellStyle name="Output 2 5 2 3 12 3" xfId="28322"/>
    <cellStyle name="Output 2 5 2 3 12 3 2" xfId="28323"/>
    <cellStyle name="Output 2 5 2 3 12 3 3" xfId="28324"/>
    <cellStyle name="Output 2 5 2 3 12 4" xfId="28325"/>
    <cellStyle name="Output 2 5 2 3 12 4 2" xfId="28326"/>
    <cellStyle name="Output 2 5 2 3 12 4 3" xfId="28327"/>
    <cellStyle name="Output 2 5 2 3 12 5" xfId="28328"/>
    <cellStyle name="Output 2 5 2 3 12 5 2" xfId="28329"/>
    <cellStyle name="Output 2 5 2 3 12 5 3" xfId="28330"/>
    <cellStyle name="Output 2 5 2 3 12 6" xfId="28331"/>
    <cellStyle name="Output 2 5 2 3 12 6 2" xfId="28332"/>
    <cellStyle name="Output 2 5 2 3 12 6 3" xfId="28333"/>
    <cellStyle name="Output 2 5 2 3 12 7" xfId="28334"/>
    <cellStyle name="Output 2 5 2 3 12 8" xfId="28335"/>
    <cellStyle name="Output 2 5 2 3 13" xfId="28336"/>
    <cellStyle name="Output 2 5 2 3 13 2" xfId="28337"/>
    <cellStyle name="Output 2 5 2 3 13 2 2" xfId="28338"/>
    <cellStyle name="Output 2 5 2 3 13 2 3" xfId="28339"/>
    <cellStyle name="Output 2 5 2 3 13 3" xfId="28340"/>
    <cellStyle name="Output 2 5 2 3 13 3 2" xfId="28341"/>
    <cellStyle name="Output 2 5 2 3 13 3 3" xfId="28342"/>
    <cellStyle name="Output 2 5 2 3 13 4" xfId="28343"/>
    <cellStyle name="Output 2 5 2 3 13 4 2" xfId="28344"/>
    <cellStyle name="Output 2 5 2 3 13 4 3" xfId="28345"/>
    <cellStyle name="Output 2 5 2 3 13 5" xfId="28346"/>
    <cellStyle name="Output 2 5 2 3 13 5 2" xfId="28347"/>
    <cellStyle name="Output 2 5 2 3 13 5 3" xfId="28348"/>
    <cellStyle name="Output 2 5 2 3 13 6" xfId="28349"/>
    <cellStyle name="Output 2 5 2 3 13 6 2" xfId="28350"/>
    <cellStyle name="Output 2 5 2 3 13 6 3" xfId="28351"/>
    <cellStyle name="Output 2 5 2 3 13 7" xfId="28352"/>
    <cellStyle name="Output 2 5 2 3 13 8" xfId="28353"/>
    <cellStyle name="Output 2 5 2 3 14" xfId="28354"/>
    <cellStyle name="Output 2 5 2 3 14 2" xfId="28355"/>
    <cellStyle name="Output 2 5 2 3 14 2 2" xfId="28356"/>
    <cellStyle name="Output 2 5 2 3 14 2 3" xfId="28357"/>
    <cellStyle name="Output 2 5 2 3 14 3" xfId="28358"/>
    <cellStyle name="Output 2 5 2 3 14 3 2" xfId="28359"/>
    <cellStyle name="Output 2 5 2 3 14 3 3" xfId="28360"/>
    <cellStyle name="Output 2 5 2 3 14 4" xfId="28361"/>
    <cellStyle name="Output 2 5 2 3 14 4 2" xfId="28362"/>
    <cellStyle name="Output 2 5 2 3 14 4 3" xfId="28363"/>
    <cellStyle name="Output 2 5 2 3 14 5" xfId="28364"/>
    <cellStyle name="Output 2 5 2 3 14 5 2" xfId="28365"/>
    <cellStyle name="Output 2 5 2 3 14 5 3" xfId="28366"/>
    <cellStyle name="Output 2 5 2 3 14 6" xfId="28367"/>
    <cellStyle name="Output 2 5 2 3 14 6 2" xfId="28368"/>
    <cellStyle name="Output 2 5 2 3 14 6 3" xfId="28369"/>
    <cellStyle name="Output 2 5 2 3 14 7" xfId="28370"/>
    <cellStyle name="Output 2 5 2 3 14 8" xfId="28371"/>
    <cellStyle name="Output 2 5 2 3 15" xfId="28372"/>
    <cellStyle name="Output 2 5 2 3 15 2" xfId="28373"/>
    <cellStyle name="Output 2 5 2 3 15 3" xfId="28374"/>
    <cellStyle name="Output 2 5 2 3 16" xfId="28375"/>
    <cellStyle name="Output 2 5 2 3 16 2" xfId="28376"/>
    <cellStyle name="Output 2 5 2 3 16 3" xfId="28377"/>
    <cellStyle name="Output 2 5 2 3 17" xfId="28378"/>
    <cellStyle name="Output 2 5 2 3 18" xfId="28379"/>
    <cellStyle name="Output 2 5 2 3 2" xfId="28380"/>
    <cellStyle name="Output 2 5 2 3 2 2" xfId="28381"/>
    <cellStyle name="Output 2 5 2 3 2 2 2" xfId="28382"/>
    <cellStyle name="Output 2 5 2 3 2 2 3" xfId="28383"/>
    <cellStyle name="Output 2 5 2 3 2 3" xfId="28384"/>
    <cellStyle name="Output 2 5 2 3 2 3 2" xfId="28385"/>
    <cellStyle name="Output 2 5 2 3 2 3 3" xfId="28386"/>
    <cellStyle name="Output 2 5 2 3 2 4" xfId="28387"/>
    <cellStyle name="Output 2 5 2 3 2 4 2" xfId="28388"/>
    <cellStyle name="Output 2 5 2 3 2 4 3" xfId="28389"/>
    <cellStyle name="Output 2 5 2 3 2 5" xfId="28390"/>
    <cellStyle name="Output 2 5 2 3 2 5 2" xfId="28391"/>
    <cellStyle name="Output 2 5 2 3 2 5 3" xfId="28392"/>
    <cellStyle name="Output 2 5 2 3 2 6" xfId="28393"/>
    <cellStyle name="Output 2 5 2 3 2 6 2" xfId="28394"/>
    <cellStyle name="Output 2 5 2 3 2 6 3" xfId="28395"/>
    <cellStyle name="Output 2 5 2 3 2 7" xfId="28396"/>
    <cellStyle name="Output 2 5 2 3 2 8" xfId="28397"/>
    <cellStyle name="Output 2 5 2 3 2 9" xfId="28398"/>
    <cellStyle name="Output 2 5 2 3 3" xfId="28399"/>
    <cellStyle name="Output 2 5 2 3 3 2" xfId="28400"/>
    <cellStyle name="Output 2 5 2 3 3 2 2" xfId="28401"/>
    <cellStyle name="Output 2 5 2 3 3 2 3" xfId="28402"/>
    <cellStyle name="Output 2 5 2 3 3 3" xfId="28403"/>
    <cellStyle name="Output 2 5 2 3 3 3 2" xfId="28404"/>
    <cellStyle name="Output 2 5 2 3 3 3 3" xfId="28405"/>
    <cellStyle name="Output 2 5 2 3 3 4" xfId="28406"/>
    <cellStyle name="Output 2 5 2 3 3 4 2" xfId="28407"/>
    <cellStyle name="Output 2 5 2 3 3 4 3" xfId="28408"/>
    <cellStyle name="Output 2 5 2 3 3 5" xfId="28409"/>
    <cellStyle name="Output 2 5 2 3 3 5 2" xfId="28410"/>
    <cellStyle name="Output 2 5 2 3 3 5 3" xfId="28411"/>
    <cellStyle name="Output 2 5 2 3 3 6" xfId="28412"/>
    <cellStyle name="Output 2 5 2 3 3 6 2" xfId="28413"/>
    <cellStyle name="Output 2 5 2 3 3 6 3" xfId="28414"/>
    <cellStyle name="Output 2 5 2 3 3 7" xfId="28415"/>
    <cellStyle name="Output 2 5 2 3 3 8" xfId="28416"/>
    <cellStyle name="Output 2 5 2 3 3 9" xfId="28417"/>
    <cellStyle name="Output 2 5 2 3 4" xfId="28418"/>
    <cellStyle name="Output 2 5 2 3 4 2" xfId="28419"/>
    <cellStyle name="Output 2 5 2 3 4 2 2" xfId="28420"/>
    <cellStyle name="Output 2 5 2 3 4 2 3" xfId="28421"/>
    <cellStyle name="Output 2 5 2 3 4 3" xfId="28422"/>
    <cellStyle name="Output 2 5 2 3 4 3 2" xfId="28423"/>
    <cellStyle name="Output 2 5 2 3 4 3 3" xfId="28424"/>
    <cellStyle name="Output 2 5 2 3 4 4" xfId="28425"/>
    <cellStyle name="Output 2 5 2 3 4 4 2" xfId="28426"/>
    <cellStyle name="Output 2 5 2 3 4 4 3" xfId="28427"/>
    <cellStyle name="Output 2 5 2 3 4 5" xfId="28428"/>
    <cellStyle name="Output 2 5 2 3 4 5 2" xfId="28429"/>
    <cellStyle name="Output 2 5 2 3 4 5 3" xfId="28430"/>
    <cellStyle name="Output 2 5 2 3 4 6" xfId="28431"/>
    <cellStyle name="Output 2 5 2 3 4 6 2" xfId="28432"/>
    <cellStyle name="Output 2 5 2 3 4 6 3" xfId="28433"/>
    <cellStyle name="Output 2 5 2 3 4 7" xfId="28434"/>
    <cellStyle name="Output 2 5 2 3 4 8" xfId="28435"/>
    <cellStyle name="Output 2 5 2 3 4 9" xfId="28436"/>
    <cellStyle name="Output 2 5 2 3 5" xfId="28437"/>
    <cellStyle name="Output 2 5 2 3 5 2" xfId="28438"/>
    <cellStyle name="Output 2 5 2 3 5 2 2" xfId="28439"/>
    <cellStyle name="Output 2 5 2 3 5 2 3" xfId="28440"/>
    <cellStyle name="Output 2 5 2 3 5 3" xfId="28441"/>
    <cellStyle name="Output 2 5 2 3 5 3 2" xfId="28442"/>
    <cellStyle name="Output 2 5 2 3 5 3 3" xfId="28443"/>
    <cellStyle name="Output 2 5 2 3 5 4" xfId="28444"/>
    <cellStyle name="Output 2 5 2 3 5 4 2" xfId="28445"/>
    <cellStyle name="Output 2 5 2 3 5 4 3" xfId="28446"/>
    <cellStyle name="Output 2 5 2 3 5 5" xfId="28447"/>
    <cellStyle name="Output 2 5 2 3 5 5 2" xfId="28448"/>
    <cellStyle name="Output 2 5 2 3 5 5 3" xfId="28449"/>
    <cellStyle name="Output 2 5 2 3 5 6" xfId="28450"/>
    <cellStyle name="Output 2 5 2 3 5 6 2" xfId="28451"/>
    <cellStyle name="Output 2 5 2 3 5 6 3" xfId="28452"/>
    <cellStyle name="Output 2 5 2 3 5 7" xfId="28453"/>
    <cellStyle name="Output 2 5 2 3 5 8" xfId="28454"/>
    <cellStyle name="Output 2 5 2 3 5 9" xfId="28455"/>
    <cellStyle name="Output 2 5 2 3 6" xfId="28456"/>
    <cellStyle name="Output 2 5 2 3 6 2" xfId="28457"/>
    <cellStyle name="Output 2 5 2 3 6 2 2" xfId="28458"/>
    <cellStyle name="Output 2 5 2 3 6 2 3" xfId="28459"/>
    <cellStyle name="Output 2 5 2 3 6 3" xfId="28460"/>
    <cellStyle name="Output 2 5 2 3 6 3 2" xfId="28461"/>
    <cellStyle name="Output 2 5 2 3 6 3 3" xfId="28462"/>
    <cellStyle name="Output 2 5 2 3 6 4" xfId="28463"/>
    <cellStyle name="Output 2 5 2 3 6 4 2" xfId="28464"/>
    <cellStyle name="Output 2 5 2 3 6 4 3" xfId="28465"/>
    <cellStyle name="Output 2 5 2 3 6 5" xfId="28466"/>
    <cellStyle name="Output 2 5 2 3 6 5 2" xfId="28467"/>
    <cellStyle name="Output 2 5 2 3 6 5 3" xfId="28468"/>
    <cellStyle name="Output 2 5 2 3 6 6" xfId="28469"/>
    <cellStyle name="Output 2 5 2 3 6 6 2" xfId="28470"/>
    <cellStyle name="Output 2 5 2 3 6 6 3" xfId="28471"/>
    <cellStyle name="Output 2 5 2 3 6 7" xfId="28472"/>
    <cellStyle name="Output 2 5 2 3 6 8" xfId="28473"/>
    <cellStyle name="Output 2 5 2 3 6 9" xfId="28474"/>
    <cellStyle name="Output 2 5 2 3 7" xfId="28475"/>
    <cellStyle name="Output 2 5 2 3 7 2" xfId="28476"/>
    <cellStyle name="Output 2 5 2 3 7 2 2" xfId="28477"/>
    <cellStyle name="Output 2 5 2 3 7 2 3" xfId="28478"/>
    <cellStyle name="Output 2 5 2 3 7 3" xfId="28479"/>
    <cellStyle name="Output 2 5 2 3 7 3 2" xfId="28480"/>
    <cellStyle name="Output 2 5 2 3 7 3 3" xfId="28481"/>
    <cellStyle name="Output 2 5 2 3 7 4" xfId="28482"/>
    <cellStyle name="Output 2 5 2 3 7 4 2" xfId="28483"/>
    <cellStyle name="Output 2 5 2 3 7 4 3" xfId="28484"/>
    <cellStyle name="Output 2 5 2 3 7 5" xfId="28485"/>
    <cellStyle name="Output 2 5 2 3 7 5 2" xfId="28486"/>
    <cellStyle name="Output 2 5 2 3 7 5 3" xfId="28487"/>
    <cellStyle name="Output 2 5 2 3 7 6" xfId="28488"/>
    <cellStyle name="Output 2 5 2 3 7 6 2" xfId="28489"/>
    <cellStyle name="Output 2 5 2 3 7 6 3" xfId="28490"/>
    <cellStyle name="Output 2 5 2 3 7 7" xfId="28491"/>
    <cellStyle name="Output 2 5 2 3 7 8" xfId="28492"/>
    <cellStyle name="Output 2 5 2 3 7 9" xfId="28493"/>
    <cellStyle name="Output 2 5 2 3 8" xfId="28494"/>
    <cellStyle name="Output 2 5 2 3 8 2" xfId="28495"/>
    <cellStyle name="Output 2 5 2 3 8 2 2" xfId="28496"/>
    <cellStyle name="Output 2 5 2 3 8 2 3" xfId="28497"/>
    <cellStyle name="Output 2 5 2 3 8 3" xfId="28498"/>
    <cellStyle name="Output 2 5 2 3 8 3 2" xfId="28499"/>
    <cellStyle name="Output 2 5 2 3 8 3 3" xfId="28500"/>
    <cellStyle name="Output 2 5 2 3 8 4" xfId="28501"/>
    <cellStyle name="Output 2 5 2 3 8 4 2" xfId="28502"/>
    <cellStyle name="Output 2 5 2 3 8 4 3" xfId="28503"/>
    <cellStyle name="Output 2 5 2 3 8 5" xfId="28504"/>
    <cellStyle name="Output 2 5 2 3 8 5 2" xfId="28505"/>
    <cellStyle name="Output 2 5 2 3 8 5 3" xfId="28506"/>
    <cellStyle name="Output 2 5 2 3 8 6" xfId="28507"/>
    <cellStyle name="Output 2 5 2 3 8 6 2" xfId="28508"/>
    <cellStyle name="Output 2 5 2 3 8 6 3" xfId="28509"/>
    <cellStyle name="Output 2 5 2 3 8 7" xfId="28510"/>
    <cellStyle name="Output 2 5 2 3 8 8" xfId="28511"/>
    <cellStyle name="Output 2 5 2 3 8 9" xfId="28512"/>
    <cellStyle name="Output 2 5 2 3 9" xfId="28513"/>
    <cellStyle name="Output 2 5 2 3 9 2" xfId="28514"/>
    <cellStyle name="Output 2 5 2 3 9 2 2" xfId="28515"/>
    <cellStyle name="Output 2 5 2 3 9 2 3" xfId="28516"/>
    <cellStyle name="Output 2 5 2 3 9 3" xfId="28517"/>
    <cellStyle name="Output 2 5 2 3 9 3 2" xfId="28518"/>
    <cellStyle name="Output 2 5 2 3 9 3 3" xfId="28519"/>
    <cellStyle name="Output 2 5 2 3 9 4" xfId="28520"/>
    <cellStyle name="Output 2 5 2 3 9 4 2" xfId="28521"/>
    <cellStyle name="Output 2 5 2 3 9 4 3" xfId="28522"/>
    <cellStyle name="Output 2 5 2 3 9 5" xfId="28523"/>
    <cellStyle name="Output 2 5 2 3 9 5 2" xfId="28524"/>
    <cellStyle name="Output 2 5 2 3 9 5 3" xfId="28525"/>
    <cellStyle name="Output 2 5 2 3 9 6" xfId="28526"/>
    <cellStyle name="Output 2 5 2 3 9 6 2" xfId="28527"/>
    <cellStyle name="Output 2 5 2 3 9 6 3" xfId="28528"/>
    <cellStyle name="Output 2 5 2 3 9 7" xfId="28529"/>
    <cellStyle name="Output 2 5 2 3 9 8" xfId="28530"/>
    <cellStyle name="Output 2 5 2 4" xfId="28531"/>
    <cellStyle name="Output 2 5 2 4 10" xfId="28532"/>
    <cellStyle name="Output 2 5 2 4 11" xfId="28533"/>
    <cellStyle name="Output 2 5 2 4 2" xfId="28534"/>
    <cellStyle name="Output 2 5 2 4 2 2" xfId="28535"/>
    <cellStyle name="Output 2 5 2 4 2 3" xfId="28536"/>
    <cellStyle name="Output 2 5 2 4 2 4" xfId="28537"/>
    <cellStyle name="Output 2 5 2 4 3" xfId="28538"/>
    <cellStyle name="Output 2 5 2 4 3 2" xfId="28539"/>
    <cellStyle name="Output 2 5 2 4 3 3" xfId="28540"/>
    <cellStyle name="Output 2 5 2 4 3 4" xfId="28541"/>
    <cellStyle name="Output 2 5 2 4 4" xfId="28542"/>
    <cellStyle name="Output 2 5 2 4 4 2" xfId="28543"/>
    <cellStyle name="Output 2 5 2 4 4 3" xfId="28544"/>
    <cellStyle name="Output 2 5 2 4 4 4" xfId="28545"/>
    <cellStyle name="Output 2 5 2 4 5" xfId="28546"/>
    <cellStyle name="Output 2 5 2 4 5 2" xfId="28547"/>
    <cellStyle name="Output 2 5 2 4 5 3" xfId="28548"/>
    <cellStyle name="Output 2 5 2 4 5 4" xfId="28549"/>
    <cellStyle name="Output 2 5 2 4 6" xfId="28550"/>
    <cellStyle name="Output 2 5 2 4 6 2" xfId="28551"/>
    <cellStyle name="Output 2 5 2 4 6 3" xfId="28552"/>
    <cellStyle name="Output 2 5 2 4 6 4" xfId="28553"/>
    <cellStyle name="Output 2 5 2 4 7" xfId="28554"/>
    <cellStyle name="Output 2 5 2 4 8" xfId="28555"/>
    <cellStyle name="Output 2 5 2 4 9" xfId="28556"/>
    <cellStyle name="Output 2 5 2 5" xfId="28557"/>
    <cellStyle name="Output 2 5 2 5 10" xfId="28558"/>
    <cellStyle name="Output 2 5 2 5 11" xfId="28559"/>
    <cellStyle name="Output 2 5 2 5 2" xfId="28560"/>
    <cellStyle name="Output 2 5 2 5 2 2" xfId="28561"/>
    <cellStyle name="Output 2 5 2 5 2 3" xfId="28562"/>
    <cellStyle name="Output 2 5 2 5 2 4" xfId="28563"/>
    <cellStyle name="Output 2 5 2 5 3" xfId="28564"/>
    <cellStyle name="Output 2 5 2 5 3 2" xfId="28565"/>
    <cellStyle name="Output 2 5 2 5 3 3" xfId="28566"/>
    <cellStyle name="Output 2 5 2 5 3 4" xfId="28567"/>
    <cellStyle name="Output 2 5 2 5 4" xfId="28568"/>
    <cellStyle name="Output 2 5 2 5 4 2" xfId="28569"/>
    <cellStyle name="Output 2 5 2 5 4 3" xfId="28570"/>
    <cellStyle name="Output 2 5 2 5 4 4" xfId="28571"/>
    <cellStyle name="Output 2 5 2 5 5" xfId="28572"/>
    <cellStyle name="Output 2 5 2 5 5 2" xfId="28573"/>
    <cellStyle name="Output 2 5 2 5 5 3" xfId="28574"/>
    <cellStyle name="Output 2 5 2 5 5 4" xfId="28575"/>
    <cellStyle name="Output 2 5 2 5 6" xfId="28576"/>
    <cellStyle name="Output 2 5 2 5 6 2" xfId="28577"/>
    <cellStyle name="Output 2 5 2 5 6 3" xfId="28578"/>
    <cellStyle name="Output 2 5 2 5 6 4" xfId="28579"/>
    <cellStyle name="Output 2 5 2 5 7" xfId="28580"/>
    <cellStyle name="Output 2 5 2 5 8" xfId="28581"/>
    <cellStyle name="Output 2 5 2 5 9" xfId="28582"/>
    <cellStyle name="Output 2 5 2 6" xfId="28583"/>
    <cellStyle name="Output 2 5 2 6 2" xfId="28584"/>
    <cellStyle name="Output 2 5 2 6 2 2" xfId="28585"/>
    <cellStyle name="Output 2 5 2 6 2 3" xfId="28586"/>
    <cellStyle name="Output 2 5 2 6 3" xfId="28587"/>
    <cellStyle name="Output 2 5 2 6 3 2" xfId="28588"/>
    <cellStyle name="Output 2 5 2 6 3 3" xfId="28589"/>
    <cellStyle name="Output 2 5 2 6 4" xfId="28590"/>
    <cellStyle name="Output 2 5 2 6 4 2" xfId="28591"/>
    <cellStyle name="Output 2 5 2 6 4 3" xfId="28592"/>
    <cellStyle name="Output 2 5 2 6 5" xfId="28593"/>
    <cellStyle name="Output 2 5 2 6 5 2" xfId="28594"/>
    <cellStyle name="Output 2 5 2 6 5 3" xfId="28595"/>
    <cellStyle name="Output 2 5 2 6 6" xfId="28596"/>
    <cellStyle name="Output 2 5 2 6 6 2" xfId="28597"/>
    <cellStyle name="Output 2 5 2 6 6 3" xfId="28598"/>
    <cellStyle name="Output 2 5 2 6 7" xfId="28599"/>
    <cellStyle name="Output 2 5 2 6 8" xfId="28600"/>
    <cellStyle name="Output 2 5 2 6 9" xfId="28601"/>
    <cellStyle name="Output 2 5 2 7" xfId="28602"/>
    <cellStyle name="Output 2 5 2 7 2" xfId="28603"/>
    <cellStyle name="Output 2 5 2 7 2 2" xfId="28604"/>
    <cellStyle name="Output 2 5 2 7 2 3" xfId="28605"/>
    <cellStyle name="Output 2 5 2 7 3" xfId="28606"/>
    <cellStyle name="Output 2 5 2 7 3 2" xfId="28607"/>
    <cellStyle name="Output 2 5 2 7 3 3" xfId="28608"/>
    <cellStyle name="Output 2 5 2 7 4" xfId="28609"/>
    <cellStyle name="Output 2 5 2 7 4 2" xfId="28610"/>
    <cellStyle name="Output 2 5 2 7 4 3" xfId="28611"/>
    <cellStyle name="Output 2 5 2 7 5" xfId="28612"/>
    <cellStyle name="Output 2 5 2 7 5 2" xfId="28613"/>
    <cellStyle name="Output 2 5 2 7 5 3" xfId="28614"/>
    <cellStyle name="Output 2 5 2 7 6" xfId="28615"/>
    <cellStyle name="Output 2 5 2 7 6 2" xfId="28616"/>
    <cellStyle name="Output 2 5 2 7 6 3" xfId="28617"/>
    <cellStyle name="Output 2 5 2 7 7" xfId="28618"/>
    <cellStyle name="Output 2 5 2 7 8" xfId="28619"/>
    <cellStyle name="Output 2 5 2 7 9" xfId="28620"/>
    <cellStyle name="Output 2 5 2 8" xfId="28621"/>
    <cellStyle name="Output 2 5 2 8 2" xfId="28622"/>
    <cellStyle name="Output 2 5 2 8 2 2" xfId="28623"/>
    <cellStyle name="Output 2 5 2 8 2 3" xfId="28624"/>
    <cellStyle name="Output 2 5 2 8 3" xfId="28625"/>
    <cellStyle name="Output 2 5 2 8 3 2" xfId="28626"/>
    <cellStyle name="Output 2 5 2 8 3 3" xfId="28627"/>
    <cellStyle name="Output 2 5 2 8 4" xfId="28628"/>
    <cellStyle name="Output 2 5 2 8 4 2" xfId="28629"/>
    <cellStyle name="Output 2 5 2 8 4 3" xfId="28630"/>
    <cellStyle name="Output 2 5 2 8 5" xfId="28631"/>
    <cellStyle name="Output 2 5 2 8 5 2" xfId="28632"/>
    <cellStyle name="Output 2 5 2 8 5 3" xfId="28633"/>
    <cellStyle name="Output 2 5 2 8 6" xfId="28634"/>
    <cellStyle name="Output 2 5 2 8 6 2" xfId="28635"/>
    <cellStyle name="Output 2 5 2 8 6 3" xfId="28636"/>
    <cellStyle name="Output 2 5 2 8 7" xfId="28637"/>
    <cellStyle name="Output 2 5 2 8 8" xfId="28638"/>
    <cellStyle name="Output 2 5 2 8 9" xfId="28639"/>
    <cellStyle name="Output 2 5 2 9" xfId="28640"/>
    <cellStyle name="Output 2 5 2 9 2" xfId="28641"/>
    <cellStyle name="Output 2 5 2 9 2 2" xfId="28642"/>
    <cellStyle name="Output 2 5 2 9 2 3" xfId="28643"/>
    <cellStyle name="Output 2 5 2 9 3" xfId="28644"/>
    <cellStyle name="Output 2 5 2 9 3 2" xfId="28645"/>
    <cellStyle name="Output 2 5 2 9 3 3" xfId="28646"/>
    <cellStyle name="Output 2 5 2 9 4" xfId="28647"/>
    <cellStyle name="Output 2 5 2 9 4 2" xfId="28648"/>
    <cellStyle name="Output 2 5 2 9 4 3" xfId="28649"/>
    <cellStyle name="Output 2 5 2 9 5" xfId="28650"/>
    <cellStyle name="Output 2 5 2 9 5 2" xfId="28651"/>
    <cellStyle name="Output 2 5 2 9 5 3" xfId="28652"/>
    <cellStyle name="Output 2 5 2 9 6" xfId="28653"/>
    <cellStyle name="Output 2 5 2 9 6 2" xfId="28654"/>
    <cellStyle name="Output 2 5 2 9 6 3" xfId="28655"/>
    <cellStyle name="Output 2 5 2 9 7" xfId="28656"/>
    <cellStyle name="Output 2 5 2 9 8" xfId="28657"/>
    <cellStyle name="Output 2 5 2 9 9" xfId="28658"/>
    <cellStyle name="Output 2 5 20" xfId="28659"/>
    <cellStyle name="Output 2 5 21" xfId="28660"/>
    <cellStyle name="Output 2 5 22" xfId="28661"/>
    <cellStyle name="Output 2 5 3" xfId="28662"/>
    <cellStyle name="Output 2 5 3 10" xfId="28663"/>
    <cellStyle name="Output 2 5 3 10 2" xfId="28664"/>
    <cellStyle name="Output 2 5 3 10 2 2" xfId="28665"/>
    <cellStyle name="Output 2 5 3 10 2 3" xfId="28666"/>
    <cellStyle name="Output 2 5 3 10 3" xfId="28667"/>
    <cellStyle name="Output 2 5 3 10 3 2" xfId="28668"/>
    <cellStyle name="Output 2 5 3 10 3 3" xfId="28669"/>
    <cellStyle name="Output 2 5 3 10 4" xfId="28670"/>
    <cellStyle name="Output 2 5 3 10 4 2" xfId="28671"/>
    <cellStyle name="Output 2 5 3 10 4 3" xfId="28672"/>
    <cellStyle name="Output 2 5 3 10 5" xfId="28673"/>
    <cellStyle name="Output 2 5 3 10 5 2" xfId="28674"/>
    <cellStyle name="Output 2 5 3 10 5 3" xfId="28675"/>
    <cellStyle name="Output 2 5 3 10 6" xfId="28676"/>
    <cellStyle name="Output 2 5 3 10 6 2" xfId="28677"/>
    <cellStyle name="Output 2 5 3 10 6 3" xfId="28678"/>
    <cellStyle name="Output 2 5 3 10 7" xfId="28679"/>
    <cellStyle name="Output 2 5 3 10 8" xfId="28680"/>
    <cellStyle name="Output 2 5 3 10 9" xfId="28681"/>
    <cellStyle name="Output 2 5 3 11" xfId="28682"/>
    <cellStyle name="Output 2 5 3 11 2" xfId="28683"/>
    <cellStyle name="Output 2 5 3 11 2 2" xfId="28684"/>
    <cellStyle name="Output 2 5 3 11 2 3" xfId="28685"/>
    <cellStyle name="Output 2 5 3 11 3" xfId="28686"/>
    <cellStyle name="Output 2 5 3 11 3 2" xfId="28687"/>
    <cellStyle name="Output 2 5 3 11 3 3" xfId="28688"/>
    <cellStyle name="Output 2 5 3 11 4" xfId="28689"/>
    <cellStyle name="Output 2 5 3 11 4 2" xfId="28690"/>
    <cellStyle name="Output 2 5 3 11 4 3" xfId="28691"/>
    <cellStyle name="Output 2 5 3 11 5" xfId="28692"/>
    <cellStyle name="Output 2 5 3 11 5 2" xfId="28693"/>
    <cellStyle name="Output 2 5 3 11 5 3" xfId="28694"/>
    <cellStyle name="Output 2 5 3 11 6" xfId="28695"/>
    <cellStyle name="Output 2 5 3 11 6 2" xfId="28696"/>
    <cellStyle name="Output 2 5 3 11 6 3" xfId="28697"/>
    <cellStyle name="Output 2 5 3 11 7" xfId="28698"/>
    <cellStyle name="Output 2 5 3 11 8" xfId="28699"/>
    <cellStyle name="Output 2 5 3 11 9" xfId="28700"/>
    <cellStyle name="Output 2 5 3 12" xfId="28701"/>
    <cellStyle name="Output 2 5 3 12 2" xfId="28702"/>
    <cellStyle name="Output 2 5 3 12 2 2" xfId="28703"/>
    <cellStyle name="Output 2 5 3 12 2 3" xfId="28704"/>
    <cellStyle name="Output 2 5 3 12 3" xfId="28705"/>
    <cellStyle name="Output 2 5 3 12 3 2" xfId="28706"/>
    <cellStyle name="Output 2 5 3 12 3 3" xfId="28707"/>
    <cellStyle name="Output 2 5 3 12 4" xfId="28708"/>
    <cellStyle name="Output 2 5 3 12 4 2" xfId="28709"/>
    <cellStyle name="Output 2 5 3 12 4 3" xfId="28710"/>
    <cellStyle name="Output 2 5 3 12 5" xfId="28711"/>
    <cellStyle name="Output 2 5 3 12 5 2" xfId="28712"/>
    <cellStyle name="Output 2 5 3 12 5 3" xfId="28713"/>
    <cellStyle name="Output 2 5 3 12 6" xfId="28714"/>
    <cellStyle name="Output 2 5 3 12 6 2" xfId="28715"/>
    <cellStyle name="Output 2 5 3 12 6 3" xfId="28716"/>
    <cellStyle name="Output 2 5 3 12 7" xfId="28717"/>
    <cellStyle name="Output 2 5 3 12 8" xfId="28718"/>
    <cellStyle name="Output 2 5 3 12 9" xfId="28719"/>
    <cellStyle name="Output 2 5 3 13" xfId="28720"/>
    <cellStyle name="Output 2 5 3 13 2" xfId="28721"/>
    <cellStyle name="Output 2 5 3 13 2 2" xfId="28722"/>
    <cellStyle name="Output 2 5 3 13 2 3" xfId="28723"/>
    <cellStyle name="Output 2 5 3 13 3" xfId="28724"/>
    <cellStyle name="Output 2 5 3 13 3 2" xfId="28725"/>
    <cellStyle name="Output 2 5 3 13 3 3" xfId="28726"/>
    <cellStyle name="Output 2 5 3 13 4" xfId="28727"/>
    <cellStyle name="Output 2 5 3 13 4 2" xfId="28728"/>
    <cellStyle name="Output 2 5 3 13 4 3" xfId="28729"/>
    <cellStyle name="Output 2 5 3 13 5" xfId="28730"/>
    <cellStyle name="Output 2 5 3 13 5 2" xfId="28731"/>
    <cellStyle name="Output 2 5 3 13 5 3" xfId="28732"/>
    <cellStyle name="Output 2 5 3 13 6" xfId="28733"/>
    <cellStyle name="Output 2 5 3 13 6 2" xfId="28734"/>
    <cellStyle name="Output 2 5 3 13 6 3" xfId="28735"/>
    <cellStyle name="Output 2 5 3 13 7" xfId="28736"/>
    <cellStyle name="Output 2 5 3 13 8" xfId="28737"/>
    <cellStyle name="Output 2 5 3 13 9" xfId="28738"/>
    <cellStyle name="Output 2 5 3 14" xfId="28739"/>
    <cellStyle name="Output 2 5 3 14 2" xfId="28740"/>
    <cellStyle name="Output 2 5 3 14 3" xfId="28741"/>
    <cellStyle name="Output 2 5 3 14 4" xfId="28742"/>
    <cellStyle name="Output 2 5 3 15" xfId="28743"/>
    <cellStyle name="Output 2 5 3 16" xfId="28744"/>
    <cellStyle name="Output 2 5 3 17" xfId="28745"/>
    <cellStyle name="Output 2 5 3 18" xfId="28746"/>
    <cellStyle name="Output 2 5 3 19" xfId="28747"/>
    <cellStyle name="Output 2 5 3 2" xfId="28748"/>
    <cellStyle name="Output 2 5 3 2 10" xfId="28749"/>
    <cellStyle name="Output 2 5 3 2 10 2" xfId="28750"/>
    <cellStyle name="Output 2 5 3 2 10 2 2" xfId="28751"/>
    <cellStyle name="Output 2 5 3 2 10 2 3" xfId="28752"/>
    <cellStyle name="Output 2 5 3 2 10 3" xfId="28753"/>
    <cellStyle name="Output 2 5 3 2 10 3 2" xfId="28754"/>
    <cellStyle name="Output 2 5 3 2 10 3 3" xfId="28755"/>
    <cellStyle name="Output 2 5 3 2 10 4" xfId="28756"/>
    <cellStyle name="Output 2 5 3 2 10 4 2" xfId="28757"/>
    <cellStyle name="Output 2 5 3 2 10 4 3" xfId="28758"/>
    <cellStyle name="Output 2 5 3 2 10 5" xfId="28759"/>
    <cellStyle name="Output 2 5 3 2 10 5 2" xfId="28760"/>
    <cellStyle name="Output 2 5 3 2 10 5 3" xfId="28761"/>
    <cellStyle name="Output 2 5 3 2 10 6" xfId="28762"/>
    <cellStyle name="Output 2 5 3 2 10 6 2" xfId="28763"/>
    <cellStyle name="Output 2 5 3 2 10 6 3" xfId="28764"/>
    <cellStyle name="Output 2 5 3 2 10 7" xfId="28765"/>
    <cellStyle name="Output 2 5 3 2 10 8" xfId="28766"/>
    <cellStyle name="Output 2 5 3 2 11" xfId="28767"/>
    <cellStyle name="Output 2 5 3 2 11 2" xfId="28768"/>
    <cellStyle name="Output 2 5 3 2 11 2 2" xfId="28769"/>
    <cellStyle name="Output 2 5 3 2 11 2 3" xfId="28770"/>
    <cellStyle name="Output 2 5 3 2 11 3" xfId="28771"/>
    <cellStyle name="Output 2 5 3 2 11 3 2" xfId="28772"/>
    <cellStyle name="Output 2 5 3 2 11 3 3" xfId="28773"/>
    <cellStyle name="Output 2 5 3 2 11 4" xfId="28774"/>
    <cellStyle name="Output 2 5 3 2 11 4 2" xfId="28775"/>
    <cellStyle name="Output 2 5 3 2 11 4 3" xfId="28776"/>
    <cellStyle name="Output 2 5 3 2 11 5" xfId="28777"/>
    <cellStyle name="Output 2 5 3 2 11 5 2" xfId="28778"/>
    <cellStyle name="Output 2 5 3 2 11 5 3" xfId="28779"/>
    <cellStyle name="Output 2 5 3 2 11 6" xfId="28780"/>
    <cellStyle name="Output 2 5 3 2 11 6 2" xfId="28781"/>
    <cellStyle name="Output 2 5 3 2 11 6 3" xfId="28782"/>
    <cellStyle name="Output 2 5 3 2 11 7" xfId="28783"/>
    <cellStyle name="Output 2 5 3 2 11 8" xfId="28784"/>
    <cellStyle name="Output 2 5 3 2 12" xfId="28785"/>
    <cellStyle name="Output 2 5 3 2 12 2" xfId="28786"/>
    <cellStyle name="Output 2 5 3 2 12 2 2" xfId="28787"/>
    <cellStyle name="Output 2 5 3 2 12 2 3" xfId="28788"/>
    <cellStyle name="Output 2 5 3 2 12 3" xfId="28789"/>
    <cellStyle name="Output 2 5 3 2 12 3 2" xfId="28790"/>
    <cellStyle name="Output 2 5 3 2 12 3 3" xfId="28791"/>
    <cellStyle name="Output 2 5 3 2 12 4" xfId="28792"/>
    <cellStyle name="Output 2 5 3 2 12 4 2" xfId="28793"/>
    <cellStyle name="Output 2 5 3 2 12 4 3" xfId="28794"/>
    <cellStyle name="Output 2 5 3 2 12 5" xfId="28795"/>
    <cellStyle name="Output 2 5 3 2 12 5 2" xfId="28796"/>
    <cellStyle name="Output 2 5 3 2 12 5 3" xfId="28797"/>
    <cellStyle name="Output 2 5 3 2 12 6" xfId="28798"/>
    <cellStyle name="Output 2 5 3 2 12 6 2" xfId="28799"/>
    <cellStyle name="Output 2 5 3 2 12 6 3" xfId="28800"/>
    <cellStyle name="Output 2 5 3 2 12 7" xfId="28801"/>
    <cellStyle name="Output 2 5 3 2 12 8" xfId="28802"/>
    <cellStyle name="Output 2 5 3 2 13" xfId="28803"/>
    <cellStyle name="Output 2 5 3 2 13 2" xfId="28804"/>
    <cellStyle name="Output 2 5 3 2 13 2 2" xfId="28805"/>
    <cellStyle name="Output 2 5 3 2 13 2 3" xfId="28806"/>
    <cellStyle name="Output 2 5 3 2 13 3" xfId="28807"/>
    <cellStyle name="Output 2 5 3 2 13 3 2" xfId="28808"/>
    <cellStyle name="Output 2 5 3 2 13 3 3" xfId="28809"/>
    <cellStyle name="Output 2 5 3 2 13 4" xfId="28810"/>
    <cellStyle name="Output 2 5 3 2 13 4 2" xfId="28811"/>
    <cellStyle name="Output 2 5 3 2 13 4 3" xfId="28812"/>
    <cellStyle name="Output 2 5 3 2 13 5" xfId="28813"/>
    <cellStyle name="Output 2 5 3 2 13 5 2" xfId="28814"/>
    <cellStyle name="Output 2 5 3 2 13 5 3" xfId="28815"/>
    <cellStyle name="Output 2 5 3 2 13 6" xfId="28816"/>
    <cellStyle name="Output 2 5 3 2 13 6 2" xfId="28817"/>
    <cellStyle name="Output 2 5 3 2 13 6 3" xfId="28818"/>
    <cellStyle name="Output 2 5 3 2 13 7" xfId="28819"/>
    <cellStyle name="Output 2 5 3 2 13 8" xfId="28820"/>
    <cellStyle name="Output 2 5 3 2 14" xfId="28821"/>
    <cellStyle name="Output 2 5 3 2 14 2" xfId="28822"/>
    <cellStyle name="Output 2 5 3 2 14 2 2" xfId="28823"/>
    <cellStyle name="Output 2 5 3 2 14 2 3" xfId="28824"/>
    <cellStyle name="Output 2 5 3 2 14 3" xfId="28825"/>
    <cellStyle name="Output 2 5 3 2 14 3 2" xfId="28826"/>
    <cellStyle name="Output 2 5 3 2 14 3 3" xfId="28827"/>
    <cellStyle name="Output 2 5 3 2 14 4" xfId="28828"/>
    <cellStyle name="Output 2 5 3 2 14 4 2" xfId="28829"/>
    <cellStyle name="Output 2 5 3 2 14 4 3" xfId="28830"/>
    <cellStyle name="Output 2 5 3 2 14 5" xfId="28831"/>
    <cellStyle name="Output 2 5 3 2 14 5 2" xfId="28832"/>
    <cellStyle name="Output 2 5 3 2 14 5 3" xfId="28833"/>
    <cellStyle name="Output 2 5 3 2 14 6" xfId="28834"/>
    <cellStyle name="Output 2 5 3 2 14 6 2" xfId="28835"/>
    <cellStyle name="Output 2 5 3 2 14 6 3" xfId="28836"/>
    <cellStyle name="Output 2 5 3 2 14 7" xfId="28837"/>
    <cellStyle name="Output 2 5 3 2 14 8" xfId="28838"/>
    <cellStyle name="Output 2 5 3 2 15" xfId="28839"/>
    <cellStyle name="Output 2 5 3 2 15 2" xfId="28840"/>
    <cellStyle name="Output 2 5 3 2 15 3" xfId="28841"/>
    <cellStyle name="Output 2 5 3 2 16" xfId="28842"/>
    <cellStyle name="Output 2 5 3 2 16 2" xfId="28843"/>
    <cellStyle name="Output 2 5 3 2 16 3" xfId="28844"/>
    <cellStyle name="Output 2 5 3 2 17" xfId="28845"/>
    <cellStyle name="Output 2 5 3 2 18" xfId="28846"/>
    <cellStyle name="Output 2 5 3 2 2" xfId="28847"/>
    <cellStyle name="Output 2 5 3 2 2 2" xfId="28848"/>
    <cellStyle name="Output 2 5 3 2 2 2 2" xfId="28849"/>
    <cellStyle name="Output 2 5 3 2 2 2 3" xfId="28850"/>
    <cellStyle name="Output 2 5 3 2 2 3" xfId="28851"/>
    <cellStyle name="Output 2 5 3 2 2 3 2" xfId="28852"/>
    <cellStyle name="Output 2 5 3 2 2 3 3" xfId="28853"/>
    <cellStyle name="Output 2 5 3 2 2 4" xfId="28854"/>
    <cellStyle name="Output 2 5 3 2 2 4 2" xfId="28855"/>
    <cellStyle name="Output 2 5 3 2 2 4 3" xfId="28856"/>
    <cellStyle name="Output 2 5 3 2 2 5" xfId="28857"/>
    <cellStyle name="Output 2 5 3 2 2 5 2" xfId="28858"/>
    <cellStyle name="Output 2 5 3 2 2 5 3" xfId="28859"/>
    <cellStyle name="Output 2 5 3 2 2 6" xfId="28860"/>
    <cellStyle name="Output 2 5 3 2 2 6 2" xfId="28861"/>
    <cellStyle name="Output 2 5 3 2 2 6 3" xfId="28862"/>
    <cellStyle name="Output 2 5 3 2 2 7" xfId="28863"/>
    <cellStyle name="Output 2 5 3 2 2 8" xfId="28864"/>
    <cellStyle name="Output 2 5 3 2 2 9" xfId="28865"/>
    <cellStyle name="Output 2 5 3 2 3" xfId="28866"/>
    <cellStyle name="Output 2 5 3 2 3 2" xfId="28867"/>
    <cellStyle name="Output 2 5 3 2 3 2 2" xfId="28868"/>
    <cellStyle name="Output 2 5 3 2 3 2 3" xfId="28869"/>
    <cellStyle name="Output 2 5 3 2 3 3" xfId="28870"/>
    <cellStyle name="Output 2 5 3 2 3 3 2" xfId="28871"/>
    <cellStyle name="Output 2 5 3 2 3 3 3" xfId="28872"/>
    <cellStyle name="Output 2 5 3 2 3 4" xfId="28873"/>
    <cellStyle name="Output 2 5 3 2 3 4 2" xfId="28874"/>
    <cellStyle name="Output 2 5 3 2 3 4 3" xfId="28875"/>
    <cellStyle name="Output 2 5 3 2 3 5" xfId="28876"/>
    <cellStyle name="Output 2 5 3 2 3 5 2" xfId="28877"/>
    <cellStyle name="Output 2 5 3 2 3 5 3" xfId="28878"/>
    <cellStyle name="Output 2 5 3 2 3 6" xfId="28879"/>
    <cellStyle name="Output 2 5 3 2 3 6 2" xfId="28880"/>
    <cellStyle name="Output 2 5 3 2 3 6 3" xfId="28881"/>
    <cellStyle name="Output 2 5 3 2 3 7" xfId="28882"/>
    <cellStyle name="Output 2 5 3 2 3 8" xfId="28883"/>
    <cellStyle name="Output 2 5 3 2 3 9" xfId="28884"/>
    <cellStyle name="Output 2 5 3 2 4" xfId="28885"/>
    <cellStyle name="Output 2 5 3 2 4 2" xfId="28886"/>
    <cellStyle name="Output 2 5 3 2 4 2 2" xfId="28887"/>
    <cellStyle name="Output 2 5 3 2 4 2 3" xfId="28888"/>
    <cellStyle name="Output 2 5 3 2 4 3" xfId="28889"/>
    <cellStyle name="Output 2 5 3 2 4 3 2" xfId="28890"/>
    <cellStyle name="Output 2 5 3 2 4 3 3" xfId="28891"/>
    <cellStyle name="Output 2 5 3 2 4 4" xfId="28892"/>
    <cellStyle name="Output 2 5 3 2 4 4 2" xfId="28893"/>
    <cellStyle name="Output 2 5 3 2 4 4 3" xfId="28894"/>
    <cellStyle name="Output 2 5 3 2 4 5" xfId="28895"/>
    <cellStyle name="Output 2 5 3 2 4 5 2" xfId="28896"/>
    <cellStyle name="Output 2 5 3 2 4 5 3" xfId="28897"/>
    <cellStyle name="Output 2 5 3 2 4 6" xfId="28898"/>
    <cellStyle name="Output 2 5 3 2 4 6 2" xfId="28899"/>
    <cellStyle name="Output 2 5 3 2 4 6 3" xfId="28900"/>
    <cellStyle name="Output 2 5 3 2 4 7" xfId="28901"/>
    <cellStyle name="Output 2 5 3 2 4 8" xfId="28902"/>
    <cellStyle name="Output 2 5 3 2 4 9" xfId="28903"/>
    <cellStyle name="Output 2 5 3 2 5" xfId="28904"/>
    <cellStyle name="Output 2 5 3 2 5 2" xfId="28905"/>
    <cellStyle name="Output 2 5 3 2 5 2 2" xfId="28906"/>
    <cellStyle name="Output 2 5 3 2 5 2 3" xfId="28907"/>
    <cellStyle name="Output 2 5 3 2 5 3" xfId="28908"/>
    <cellStyle name="Output 2 5 3 2 5 3 2" xfId="28909"/>
    <cellStyle name="Output 2 5 3 2 5 3 3" xfId="28910"/>
    <cellStyle name="Output 2 5 3 2 5 4" xfId="28911"/>
    <cellStyle name="Output 2 5 3 2 5 4 2" xfId="28912"/>
    <cellStyle name="Output 2 5 3 2 5 4 3" xfId="28913"/>
    <cellStyle name="Output 2 5 3 2 5 5" xfId="28914"/>
    <cellStyle name="Output 2 5 3 2 5 5 2" xfId="28915"/>
    <cellStyle name="Output 2 5 3 2 5 5 3" xfId="28916"/>
    <cellStyle name="Output 2 5 3 2 5 6" xfId="28917"/>
    <cellStyle name="Output 2 5 3 2 5 6 2" xfId="28918"/>
    <cellStyle name="Output 2 5 3 2 5 6 3" xfId="28919"/>
    <cellStyle name="Output 2 5 3 2 5 7" xfId="28920"/>
    <cellStyle name="Output 2 5 3 2 5 8" xfId="28921"/>
    <cellStyle name="Output 2 5 3 2 5 9" xfId="28922"/>
    <cellStyle name="Output 2 5 3 2 6" xfId="28923"/>
    <cellStyle name="Output 2 5 3 2 6 2" xfId="28924"/>
    <cellStyle name="Output 2 5 3 2 6 2 2" xfId="28925"/>
    <cellStyle name="Output 2 5 3 2 6 2 3" xfId="28926"/>
    <cellStyle name="Output 2 5 3 2 6 3" xfId="28927"/>
    <cellStyle name="Output 2 5 3 2 6 3 2" xfId="28928"/>
    <cellStyle name="Output 2 5 3 2 6 3 3" xfId="28929"/>
    <cellStyle name="Output 2 5 3 2 6 4" xfId="28930"/>
    <cellStyle name="Output 2 5 3 2 6 4 2" xfId="28931"/>
    <cellStyle name="Output 2 5 3 2 6 4 3" xfId="28932"/>
    <cellStyle name="Output 2 5 3 2 6 5" xfId="28933"/>
    <cellStyle name="Output 2 5 3 2 6 5 2" xfId="28934"/>
    <cellStyle name="Output 2 5 3 2 6 5 3" xfId="28935"/>
    <cellStyle name="Output 2 5 3 2 6 6" xfId="28936"/>
    <cellStyle name="Output 2 5 3 2 6 6 2" xfId="28937"/>
    <cellStyle name="Output 2 5 3 2 6 6 3" xfId="28938"/>
    <cellStyle name="Output 2 5 3 2 6 7" xfId="28939"/>
    <cellStyle name="Output 2 5 3 2 6 8" xfId="28940"/>
    <cellStyle name="Output 2 5 3 2 6 9" xfId="28941"/>
    <cellStyle name="Output 2 5 3 2 7" xfId="28942"/>
    <cellStyle name="Output 2 5 3 2 7 2" xfId="28943"/>
    <cellStyle name="Output 2 5 3 2 7 2 2" xfId="28944"/>
    <cellStyle name="Output 2 5 3 2 7 2 3" xfId="28945"/>
    <cellStyle name="Output 2 5 3 2 7 3" xfId="28946"/>
    <cellStyle name="Output 2 5 3 2 7 3 2" xfId="28947"/>
    <cellStyle name="Output 2 5 3 2 7 3 3" xfId="28948"/>
    <cellStyle name="Output 2 5 3 2 7 4" xfId="28949"/>
    <cellStyle name="Output 2 5 3 2 7 4 2" xfId="28950"/>
    <cellStyle name="Output 2 5 3 2 7 4 3" xfId="28951"/>
    <cellStyle name="Output 2 5 3 2 7 5" xfId="28952"/>
    <cellStyle name="Output 2 5 3 2 7 5 2" xfId="28953"/>
    <cellStyle name="Output 2 5 3 2 7 5 3" xfId="28954"/>
    <cellStyle name="Output 2 5 3 2 7 6" xfId="28955"/>
    <cellStyle name="Output 2 5 3 2 7 6 2" xfId="28956"/>
    <cellStyle name="Output 2 5 3 2 7 6 3" xfId="28957"/>
    <cellStyle name="Output 2 5 3 2 7 7" xfId="28958"/>
    <cellStyle name="Output 2 5 3 2 7 8" xfId="28959"/>
    <cellStyle name="Output 2 5 3 2 7 9" xfId="28960"/>
    <cellStyle name="Output 2 5 3 2 8" xfId="28961"/>
    <cellStyle name="Output 2 5 3 2 8 2" xfId="28962"/>
    <cellStyle name="Output 2 5 3 2 8 2 2" xfId="28963"/>
    <cellStyle name="Output 2 5 3 2 8 2 3" xfId="28964"/>
    <cellStyle name="Output 2 5 3 2 8 3" xfId="28965"/>
    <cellStyle name="Output 2 5 3 2 8 3 2" xfId="28966"/>
    <cellStyle name="Output 2 5 3 2 8 3 3" xfId="28967"/>
    <cellStyle name="Output 2 5 3 2 8 4" xfId="28968"/>
    <cellStyle name="Output 2 5 3 2 8 4 2" xfId="28969"/>
    <cellStyle name="Output 2 5 3 2 8 4 3" xfId="28970"/>
    <cellStyle name="Output 2 5 3 2 8 5" xfId="28971"/>
    <cellStyle name="Output 2 5 3 2 8 5 2" xfId="28972"/>
    <cellStyle name="Output 2 5 3 2 8 5 3" xfId="28973"/>
    <cellStyle name="Output 2 5 3 2 8 6" xfId="28974"/>
    <cellStyle name="Output 2 5 3 2 8 6 2" xfId="28975"/>
    <cellStyle name="Output 2 5 3 2 8 6 3" xfId="28976"/>
    <cellStyle name="Output 2 5 3 2 8 7" xfId="28977"/>
    <cellStyle name="Output 2 5 3 2 8 8" xfId="28978"/>
    <cellStyle name="Output 2 5 3 2 8 9" xfId="28979"/>
    <cellStyle name="Output 2 5 3 2 9" xfId="28980"/>
    <cellStyle name="Output 2 5 3 2 9 2" xfId="28981"/>
    <cellStyle name="Output 2 5 3 2 9 2 2" xfId="28982"/>
    <cellStyle name="Output 2 5 3 2 9 2 3" xfId="28983"/>
    <cellStyle name="Output 2 5 3 2 9 3" xfId="28984"/>
    <cellStyle name="Output 2 5 3 2 9 3 2" xfId="28985"/>
    <cellStyle name="Output 2 5 3 2 9 3 3" xfId="28986"/>
    <cellStyle name="Output 2 5 3 2 9 4" xfId="28987"/>
    <cellStyle name="Output 2 5 3 2 9 4 2" xfId="28988"/>
    <cellStyle name="Output 2 5 3 2 9 4 3" xfId="28989"/>
    <cellStyle name="Output 2 5 3 2 9 5" xfId="28990"/>
    <cellStyle name="Output 2 5 3 2 9 5 2" xfId="28991"/>
    <cellStyle name="Output 2 5 3 2 9 5 3" xfId="28992"/>
    <cellStyle name="Output 2 5 3 2 9 6" xfId="28993"/>
    <cellStyle name="Output 2 5 3 2 9 6 2" xfId="28994"/>
    <cellStyle name="Output 2 5 3 2 9 6 3" xfId="28995"/>
    <cellStyle name="Output 2 5 3 2 9 7" xfId="28996"/>
    <cellStyle name="Output 2 5 3 2 9 8" xfId="28997"/>
    <cellStyle name="Output 2 5 3 20" xfId="28998"/>
    <cellStyle name="Output 2 5 3 21" xfId="28999"/>
    <cellStyle name="Output 2 5 3 3" xfId="29000"/>
    <cellStyle name="Output 2 5 3 3 10" xfId="29001"/>
    <cellStyle name="Output 2 5 3 3 10 2" xfId="29002"/>
    <cellStyle name="Output 2 5 3 3 10 2 2" xfId="29003"/>
    <cellStyle name="Output 2 5 3 3 10 2 3" xfId="29004"/>
    <cellStyle name="Output 2 5 3 3 10 3" xfId="29005"/>
    <cellStyle name="Output 2 5 3 3 10 3 2" xfId="29006"/>
    <cellStyle name="Output 2 5 3 3 10 3 3" xfId="29007"/>
    <cellStyle name="Output 2 5 3 3 10 4" xfId="29008"/>
    <cellStyle name="Output 2 5 3 3 10 4 2" xfId="29009"/>
    <cellStyle name="Output 2 5 3 3 10 4 3" xfId="29010"/>
    <cellStyle name="Output 2 5 3 3 10 5" xfId="29011"/>
    <cellStyle name="Output 2 5 3 3 10 5 2" xfId="29012"/>
    <cellStyle name="Output 2 5 3 3 10 5 3" xfId="29013"/>
    <cellStyle name="Output 2 5 3 3 10 6" xfId="29014"/>
    <cellStyle name="Output 2 5 3 3 10 6 2" xfId="29015"/>
    <cellStyle name="Output 2 5 3 3 10 6 3" xfId="29016"/>
    <cellStyle name="Output 2 5 3 3 10 7" xfId="29017"/>
    <cellStyle name="Output 2 5 3 3 10 8" xfId="29018"/>
    <cellStyle name="Output 2 5 3 3 11" xfId="29019"/>
    <cellStyle name="Output 2 5 3 3 11 2" xfId="29020"/>
    <cellStyle name="Output 2 5 3 3 11 2 2" xfId="29021"/>
    <cellStyle name="Output 2 5 3 3 11 2 3" xfId="29022"/>
    <cellStyle name="Output 2 5 3 3 11 3" xfId="29023"/>
    <cellStyle name="Output 2 5 3 3 11 3 2" xfId="29024"/>
    <cellStyle name="Output 2 5 3 3 11 3 3" xfId="29025"/>
    <cellStyle name="Output 2 5 3 3 11 4" xfId="29026"/>
    <cellStyle name="Output 2 5 3 3 11 4 2" xfId="29027"/>
    <cellStyle name="Output 2 5 3 3 11 4 3" xfId="29028"/>
    <cellStyle name="Output 2 5 3 3 11 5" xfId="29029"/>
    <cellStyle name="Output 2 5 3 3 11 5 2" xfId="29030"/>
    <cellStyle name="Output 2 5 3 3 11 5 3" xfId="29031"/>
    <cellStyle name="Output 2 5 3 3 11 6" xfId="29032"/>
    <cellStyle name="Output 2 5 3 3 11 6 2" xfId="29033"/>
    <cellStyle name="Output 2 5 3 3 11 6 3" xfId="29034"/>
    <cellStyle name="Output 2 5 3 3 11 7" xfId="29035"/>
    <cellStyle name="Output 2 5 3 3 11 8" xfId="29036"/>
    <cellStyle name="Output 2 5 3 3 12" xfId="29037"/>
    <cellStyle name="Output 2 5 3 3 12 2" xfId="29038"/>
    <cellStyle name="Output 2 5 3 3 12 2 2" xfId="29039"/>
    <cellStyle name="Output 2 5 3 3 12 2 3" xfId="29040"/>
    <cellStyle name="Output 2 5 3 3 12 3" xfId="29041"/>
    <cellStyle name="Output 2 5 3 3 12 3 2" xfId="29042"/>
    <cellStyle name="Output 2 5 3 3 12 3 3" xfId="29043"/>
    <cellStyle name="Output 2 5 3 3 12 4" xfId="29044"/>
    <cellStyle name="Output 2 5 3 3 12 4 2" xfId="29045"/>
    <cellStyle name="Output 2 5 3 3 12 4 3" xfId="29046"/>
    <cellStyle name="Output 2 5 3 3 12 5" xfId="29047"/>
    <cellStyle name="Output 2 5 3 3 12 5 2" xfId="29048"/>
    <cellStyle name="Output 2 5 3 3 12 5 3" xfId="29049"/>
    <cellStyle name="Output 2 5 3 3 12 6" xfId="29050"/>
    <cellStyle name="Output 2 5 3 3 12 6 2" xfId="29051"/>
    <cellStyle name="Output 2 5 3 3 12 6 3" xfId="29052"/>
    <cellStyle name="Output 2 5 3 3 12 7" xfId="29053"/>
    <cellStyle name="Output 2 5 3 3 12 8" xfId="29054"/>
    <cellStyle name="Output 2 5 3 3 13" xfId="29055"/>
    <cellStyle name="Output 2 5 3 3 13 2" xfId="29056"/>
    <cellStyle name="Output 2 5 3 3 13 2 2" xfId="29057"/>
    <cellStyle name="Output 2 5 3 3 13 2 3" xfId="29058"/>
    <cellStyle name="Output 2 5 3 3 13 3" xfId="29059"/>
    <cellStyle name="Output 2 5 3 3 13 3 2" xfId="29060"/>
    <cellStyle name="Output 2 5 3 3 13 3 3" xfId="29061"/>
    <cellStyle name="Output 2 5 3 3 13 4" xfId="29062"/>
    <cellStyle name="Output 2 5 3 3 13 4 2" xfId="29063"/>
    <cellStyle name="Output 2 5 3 3 13 4 3" xfId="29064"/>
    <cellStyle name="Output 2 5 3 3 13 5" xfId="29065"/>
    <cellStyle name="Output 2 5 3 3 13 5 2" xfId="29066"/>
    <cellStyle name="Output 2 5 3 3 13 5 3" xfId="29067"/>
    <cellStyle name="Output 2 5 3 3 13 6" xfId="29068"/>
    <cellStyle name="Output 2 5 3 3 13 6 2" xfId="29069"/>
    <cellStyle name="Output 2 5 3 3 13 6 3" xfId="29070"/>
    <cellStyle name="Output 2 5 3 3 13 7" xfId="29071"/>
    <cellStyle name="Output 2 5 3 3 13 8" xfId="29072"/>
    <cellStyle name="Output 2 5 3 3 14" xfId="29073"/>
    <cellStyle name="Output 2 5 3 3 14 2" xfId="29074"/>
    <cellStyle name="Output 2 5 3 3 14 2 2" xfId="29075"/>
    <cellStyle name="Output 2 5 3 3 14 2 3" xfId="29076"/>
    <cellStyle name="Output 2 5 3 3 14 3" xfId="29077"/>
    <cellStyle name="Output 2 5 3 3 14 3 2" xfId="29078"/>
    <cellStyle name="Output 2 5 3 3 14 3 3" xfId="29079"/>
    <cellStyle name="Output 2 5 3 3 14 4" xfId="29080"/>
    <cellStyle name="Output 2 5 3 3 14 4 2" xfId="29081"/>
    <cellStyle name="Output 2 5 3 3 14 4 3" xfId="29082"/>
    <cellStyle name="Output 2 5 3 3 14 5" xfId="29083"/>
    <cellStyle name="Output 2 5 3 3 14 5 2" xfId="29084"/>
    <cellStyle name="Output 2 5 3 3 14 5 3" xfId="29085"/>
    <cellStyle name="Output 2 5 3 3 14 6" xfId="29086"/>
    <cellStyle name="Output 2 5 3 3 14 6 2" xfId="29087"/>
    <cellStyle name="Output 2 5 3 3 14 6 3" xfId="29088"/>
    <cellStyle name="Output 2 5 3 3 14 7" xfId="29089"/>
    <cellStyle name="Output 2 5 3 3 14 8" xfId="29090"/>
    <cellStyle name="Output 2 5 3 3 15" xfId="29091"/>
    <cellStyle name="Output 2 5 3 3 15 2" xfId="29092"/>
    <cellStyle name="Output 2 5 3 3 15 3" xfId="29093"/>
    <cellStyle name="Output 2 5 3 3 16" xfId="29094"/>
    <cellStyle name="Output 2 5 3 3 16 2" xfId="29095"/>
    <cellStyle name="Output 2 5 3 3 16 3" xfId="29096"/>
    <cellStyle name="Output 2 5 3 3 17" xfId="29097"/>
    <cellStyle name="Output 2 5 3 3 18" xfId="29098"/>
    <cellStyle name="Output 2 5 3 3 2" xfId="29099"/>
    <cellStyle name="Output 2 5 3 3 2 2" xfId="29100"/>
    <cellStyle name="Output 2 5 3 3 2 2 2" xfId="29101"/>
    <cellStyle name="Output 2 5 3 3 2 2 3" xfId="29102"/>
    <cellStyle name="Output 2 5 3 3 2 3" xfId="29103"/>
    <cellStyle name="Output 2 5 3 3 2 3 2" xfId="29104"/>
    <cellStyle name="Output 2 5 3 3 2 3 3" xfId="29105"/>
    <cellStyle name="Output 2 5 3 3 2 4" xfId="29106"/>
    <cellStyle name="Output 2 5 3 3 2 4 2" xfId="29107"/>
    <cellStyle name="Output 2 5 3 3 2 4 3" xfId="29108"/>
    <cellStyle name="Output 2 5 3 3 2 5" xfId="29109"/>
    <cellStyle name="Output 2 5 3 3 2 5 2" xfId="29110"/>
    <cellStyle name="Output 2 5 3 3 2 5 3" xfId="29111"/>
    <cellStyle name="Output 2 5 3 3 2 6" xfId="29112"/>
    <cellStyle name="Output 2 5 3 3 2 6 2" xfId="29113"/>
    <cellStyle name="Output 2 5 3 3 2 6 3" xfId="29114"/>
    <cellStyle name="Output 2 5 3 3 2 7" xfId="29115"/>
    <cellStyle name="Output 2 5 3 3 2 8" xfId="29116"/>
    <cellStyle name="Output 2 5 3 3 2 9" xfId="29117"/>
    <cellStyle name="Output 2 5 3 3 3" xfId="29118"/>
    <cellStyle name="Output 2 5 3 3 3 2" xfId="29119"/>
    <cellStyle name="Output 2 5 3 3 3 2 2" xfId="29120"/>
    <cellStyle name="Output 2 5 3 3 3 2 3" xfId="29121"/>
    <cellStyle name="Output 2 5 3 3 3 3" xfId="29122"/>
    <cellStyle name="Output 2 5 3 3 3 3 2" xfId="29123"/>
    <cellStyle name="Output 2 5 3 3 3 3 3" xfId="29124"/>
    <cellStyle name="Output 2 5 3 3 3 4" xfId="29125"/>
    <cellStyle name="Output 2 5 3 3 3 4 2" xfId="29126"/>
    <cellStyle name="Output 2 5 3 3 3 4 3" xfId="29127"/>
    <cellStyle name="Output 2 5 3 3 3 5" xfId="29128"/>
    <cellStyle name="Output 2 5 3 3 3 5 2" xfId="29129"/>
    <cellStyle name="Output 2 5 3 3 3 5 3" xfId="29130"/>
    <cellStyle name="Output 2 5 3 3 3 6" xfId="29131"/>
    <cellStyle name="Output 2 5 3 3 3 6 2" xfId="29132"/>
    <cellStyle name="Output 2 5 3 3 3 6 3" xfId="29133"/>
    <cellStyle name="Output 2 5 3 3 3 7" xfId="29134"/>
    <cellStyle name="Output 2 5 3 3 3 8" xfId="29135"/>
    <cellStyle name="Output 2 5 3 3 3 9" xfId="29136"/>
    <cellStyle name="Output 2 5 3 3 4" xfId="29137"/>
    <cellStyle name="Output 2 5 3 3 4 2" xfId="29138"/>
    <cellStyle name="Output 2 5 3 3 4 2 2" xfId="29139"/>
    <cellStyle name="Output 2 5 3 3 4 2 3" xfId="29140"/>
    <cellStyle name="Output 2 5 3 3 4 3" xfId="29141"/>
    <cellStyle name="Output 2 5 3 3 4 3 2" xfId="29142"/>
    <cellStyle name="Output 2 5 3 3 4 3 3" xfId="29143"/>
    <cellStyle name="Output 2 5 3 3 4 4" xfId="29144"/>
    <cellStyle name="Output 2 5 3 3 4 4 2" xfId="29145"/>
    <cellStyle name="Output 2 5 3 3 4 4 3" xfId="29146"/>
    <cellStyle name="Output 2 5 3 3 4 5" xfId="29147"/>
    <cellStyle name="Output 2 5 3 3 4 5 2" xfId="29148"/>
    <cellStyle name="Output 2 5 3 3 4 5 3" xfId="29149"/>
    <cellStyle name="Output 2 5 3 3 4 6" xfId="29150"/>
    <cellStyle name="Output 2 5 3 3 4 6 2" xfId="29151"/>
    <cellStyle name="Output 2 5 3 3 4 6 3" xfId="29152"/>
    <cellStyle name="Output 2 5 3 3 4 7" xfId="29153"/>
    <cellStyle name="Output 2 5 3 3 4 8" xfId="29154"/>
    <cellStyle name="Output 2 5 3 3 4 9" xfId="29155"/>
    <cellStyle name="Output 2 5 3 3 5" xfId="29156"/>
    <cellStyle name="Output 2 5 3 3 5 2" xfId="29157"/>
    <cellStyle name="Output 2 5 3 3 5 2 2" xfId="29158"/>
    <cellStyle name="Output 2 5 3 3 5 2 3" xfId="29159"/>
    <cellStyle name="Output 2 5 3 3 5 3" xfId="29160"/>
    <cellStyle name="Output 2 5 3 3 5 3 2" xfId="29161"/>
    <cellStyle name="Output 2 5 3 3 5 3 3" xfId="29162"/>
    <cellStyle name="Output 2 5 3 3 5 4" xfId="29163"/>
    <cellStyle name="Output 2 5 3 3 5 4 2" xfId="29164"/>
    <cellStyle name="Output 2 5 3 3 5 4 3" xfId="29165"/>
    <cellStyle name="Output 2 5 3 3 5 5" xfId="29166"/>
    <cellStyle name="Output 2 5 3 3 5 5 2" xfId="29167"/>
    <cellStyle name="Output 2 5 3 3 5 5 3" xfId="29168"/>
    <cellStyle name="Output 2 5 3 3 5 6" xfId="29169"/>
    <cellStyle name="Output 2 5 3 3 5 6 2" xfId="29170"/>
    <cellStyle name="Output 2 5 3 3 5 6 3" xfId="29171"/>
    <cellStyle name="Output 2 5 3 3 5 7" xfId="29172"/>
    <cellStyle name="Output 2 5 3 3 5 8" xfId="29173"/>
    <cellStyle name="Output 2 5 3 3 5 9" xfId="29174"/>
    <cellStyle name="Output 2 5 3 3 6" xfId="29175"/>
    <cellStyle name="Output 2 5 3 3 6 2" xfId="29176"/>
    <cellStyle name="Output 2 5 3 3 6 2 2" xfId="29177"/>
    <cellStyle name="Output 2 5 3 3 6 2 3" xfId="29178"/>
    <cellStyle name="Output 2 5 3 3 6 3" xfId="29179"/>
    <cellStyle name="Output 2 5 3 3 6 3 2" xfId="29180"/>
    <cellStyle name="Output 2 5 3 3 6 3 3" xfId="29181"/>
    <cellStyle name="Output 2 5 3 3 6 4" xfId="29182"/>
    <cellStyle name="Output 2 5 3 3 6 4 2" xfId="29183"/>
    <cellStyle name="Output 2 5 3 3 6 4 3" xfId="29184"/>
    <cellStyle name="Output 2 5 3 3 6 5" xfId="29185"/>
    <cellStyle name="Output 2 5 3 3 6 5 2" xfId="29186"/>
    <cellStyle name="Output 2 5 3 3 6 5 3" xfId="29187"/>
    <cellStyle name="Output 2 5 3 3 6 6" xfId="29188"/>
    <cellStyle name="Output 2 5 3 3 6 6 2" xfId="29189"/>
    <cellStyle name="Output 2 5 3 3 6 6 3" xfId="29190"/>
    <cellStyle name="Output 2 5 3 3 6 7" xfId="29191"/>
    <cellStyle name="Output 2 5 3 3 6 8" xfId="29192"/>
    <cellStyle name="Output 2 5 3 3 6 9" xfId="29193"/>
    <cellStyle name="Output 2 5 3 3 7" xfId="29194"/>
    <cellStyle name="Output 2 5 3 3 7 2" xfId="29195"/>
    <cellStyle name="Output 2 5 3 3 7 2 2" xfId="29196"/>
    <cellStyle name="Output 2 5 3 3 7 2 3" xfId="29197"/>
    <cellStyle name="Output 2 5 3 3 7 3" xfId="29198"/>
    <cellStyle name="Output 2 5 3 3 7 3 2" xfId="29199"/>
    <cellStyle name="Output 2 5 3 3 7 3 3" xfId="29200"/>
    <cellStyle name="Output 2 5 3 3 7 4" xfId="29201"/>
    <cellStyle name="Output 2 5 3 3 7 4 2" xfId="29202"/>
    <cellStyle name="Output 2 5 3 3 7 4 3" xfId="29203"/>
    <cellStyle name="Output 2 5 3 3 7 5" xfId="29204"/>
    <cellStyle name="Output 2 5 3 3 7 5 2" xfId="29205"/>
    <cellStyle name="Output 2 5 3 3 7 5 3" xfId="29206"/>
    <cellStyle name="Output 2 5 3 3 7 6" xfId="29207"/>
    <cellStyle name="Output 2 5 3 3 7 6 2" xfId="29208"/>
    <cellStyle name="Output 2 5 3 3 7 6 3" xfId="29209"/>
    <cellStyle name="Output 2 5 3 3 7 7" xfId="29210"/>
    <cellStyle name="Output 2 5 3 3 7 8" xfId="29211"/>
    <cellStyle name="Output 2 5 3 3 7 9" xfId="29212"/>
    <cellStyle name="Output 2 5 3 3 8" xfId="29213"/>
    <cellStyle name="Output 2 5 3 3 8 2" xfId="29214"/>
    <cellStyle name="Output 2 5 3 3 8 2 2" xfId="29215"/>
    <cellStyle name="Output 2 5 3 3 8 2 3" xfId="29216"/>
    <cellStyle name="Output 2 5 3 3 8 3" xfId="29217"/>
    <cellStyle name="Output 2 5 3 3 8 3 2" xfId="29218"/>
    <cellStyle name="Output 2 5 3 3 8 3 3" xfId="29219"/>
    <cellStyle name="Output 2 5 3 3 8 4" xfId="29220"/>
    <cellStyle name="Output 2 5 3 3 8 4 2" xfId="29221"/>
    <cellStyle name="Output 2 5 3 3 8 4 3" xfId="29222"/>
    <cellStyle name="Output 2 5 3 3 8 5" xfId="29223"/>
    <cellStyle name="Output 2 5 3 3 8 5 2" xfId="29224"/>
    <cellStyle name="Output 2 5 3 3 8 5 3" xfId="29225"/>
    <cellStyle name="Output 2 5 3 3 8 6" xfId="29226"/>
    <cellStyle name="Output 2 5 3 3 8 6 2" xfId="29227"/>
    <cellStyle name="Output 2 5 3 3 8 6 3" xfId="29228"/>
    <cellStyle name="Output 2 5 3 3 8 7" xfId="29229"/>
    <cellStyle name="Output 2 5 3 3 8 8" xfId="29230"/>
    <cellStyle name="Output 2 5 3 3 8 9" xfId="29231"/>
    <cellStyle name="Output 2 5 3 3 9" xfId="29232"/>
    <cellStyle name="Output 2 5 3 3 9 2" xfId="29233"/>
    <cellStyle name="Output 2 5 3 3 9 2 2" xfId="29234"/>
    <cellStyle name="Output 2 5 3 3 9 2 3" xfId="29235"/>
    <cellStyle name="Output 2 5 3 3 9 3" xfId="29236"/>
    <cellStyle name="Output 2 5 3 3 9 3 2" xfId="29237"/>
    <cellStyle name="Output 2 5 3 3 9 3 3" xfId="29238"/>
    <cellStyle name="Output 2 5 3 3 9 4" xfId="29239"/>
    <cellStyle name="Output 2 5 3 3 9 4 2" xfId="29240"/>
    <cellStyle name="Output 2 5 3 3 9 4 3" xfId="29241"/>
    <cellStyle name="Output 2 5 3 3 9 5" xfId="29242"/>
    <cellStyle name="Output 2 5 3 3 9 5 2" xfId="29243"/>
    <cellStyle name="Output 2 5 3 3 9 5 3" xfId="29244"/>
    <cellStyle name="Output 2 5 3 3 9 6" xfId="29245"/>
    <cellStyle name="Output 2 5 3 3 9 6 2" xfId="29246"/>
    <cellStyle name="Output 2 5 3 3 9 6 3" xfId="29247"/>
    <cellStyle name="Output 2 5 3 3 9 7" xfId="29248"/>
    <cellStyle name="Output 2 5 3 3 9 8" xfId="29249"/>
    <cellStyle name="Output 2 5 3 4" xfId="29250"/>
    <cellStyle name="Output 2 5 3 4 10" xfId="29251"/>
    <cellStyle name="Output 2 5 3 4 11" xfId="29252"/>
    <cellStyle name="Output 2 5 3 4 2" xfId="29253"/>
    <cellStyle name="Output 2 5 3 4 2 2" xfId="29254"/>
    <cellStyle name="Output 2 5 3 4 2 3" xfId="29255"/>
    <cellStyle name="Output 2 5 3 4 2 4" xfId="29256"/>
    <cellStyle name="Output 2 5 3 4 3" xfId="29257"/>
    <cellStyle name="Output 2 5 3 4 3 2" xfId="29258"/>
    <cellStyle name="Output 2 5 3 4 3 3" xfId="29259"/>
    <cellStyle name="Output 2 5 3 4 3 4" xfId="29260"/>
    <cellStyle name="Output 2 5 3 4 4" xfId="29261"/>
    <cellStyle name="Output 2 5 3 4 4 2" xfId="29262"/>
    <cellStyle name="Output 2 5 3 4 4 3" xfId="29263"/>
    <cellStyle name="Output 2 5 3 4 4 4" xfId="29264"/>
    <cellStyle name="Output 2 5 3 4 5" xfId="29265"/>
    <cellStyle name="Output 2 5 3 4 5 2" xfId="29266"/>
    <cellStyle name="Output 2 5 3 4 5 3" xfId="29267"/>
    <cellStyle name="Output 2 5 3 4 5 4" xfId="29268"/>
    <cellStyle name="Output 2 5 3 4 6" xfId="29269"/>
    <cellStyle name="Output 2 5 3 4 6 2" xfId="29270"/>
    <cellStyle name="Output 2 5 3 4 6 3" xfId="29271"/>
    <cellStyle name="Output 2 5 3 4 6 4" xfId="29272"/>
    <cellStyle name="Output 2 5 3 4 7" xfId="29273"/>
    <cellStyle name="Output 2 5 3 4 8" xfId="29274"/>
    <cellStyle name="Output 2 5 3 4 9" xfId="29275"/>
    <cellStyle name="Output 2 5 3 5" xfId="29276"/>
    <cellStyle name="Output 2 5 3 5 10" xfId="29277"/>
    <cellStyle name="Output 2 5 3 5 11" xfId="29278"/>
    <cellStyle name="Output 2 5 3 5 2" xfId="29279"/>
    <cellStyle name="Output 2 5 3 5 2 2" xfId="29280"/>
    <cellStyle name="Output 2 5 3 5 2 3" xfId="29281"/>
    <cellStyle name="Output 2 5 3 5 2 4" xfId="29282"/>
    <cellStyle name="Output 2 5 3 5 3" xfId="29283"/>
    <cellStyle name="Output 2 5 3 5 3 2" xfId="29284"/>
    <cellStyle name="Output 2 5 3 5 3 3" xfId="29285"/>
    <cellStyle name="Output 2 5 3 5 3 4" xfId="29286"/>
    <cellStyle name="Output 2 5 3 5 4" xfId="29287"/>
    <cellStyle name="Output 2 5 3 5 4 2" xfId="29288"/>
    <cellStyle name="Output 2 5 3 5 4 3" xfId="29289"/>
    <cellStyle name="Output 2 5 3 5 4 4" xfId="29290"/>
    <cellStyle name="Output 2 5 3 5 5" xfId="29291"/>
    <cellStyle name="Output 2 5 3 5 5 2" xfId="29292"/>
    <cellStyle name="Output 2 5 3 5 5 3" xfId="29293"/>
    <cellStyle name="Output 2 5 3 5 5 4" xfId="29294"/>
    <cellStyle name="Output 2 5 3 5 6" xfId="29295"/>
    <cellStyle name="Output 2 5 3 5 6 2" xfId="29296"/>
    <cellStyle name="Output 2 5 3 5 6 3" xfId="29297"/>
    <cellStyle name="Output 2 5 3 5 6 4" xfId="29298"/>
    <cellStyle name="Output 2 5 3 5 7" xfId="29299"/>
    <cellStyle name="Output 2 5 3 5 8" xfId="29300"/>
    <cellStyle name="Output 2 5 3 5 9" xfId="29301"/>
    <cellStyle name="Output 2 5 3 6" xfId="29302"/>
    <cellStyle name="Output 2 5 3 6 2" xfId="29303"/>
    <cellStyle name="Output 2 5 3 6 2 2" xfId="29304"/>
    <cellStyle name="Output 2 5 3 6 2 3" xfId="29305"/>
    <cellStyle name="Output 2 5 3 6 3" xfId="29306"/>
    <cellStyle name="Output 2 5 3 6 3 2" xfId="29307"/>
    <cellStyle name="Output 2 5 3 6 3 3" xfId="29308"/>
    <cellStyle name="Output 2 5 3 6 4" xfId="29309"/>
    <cellStyle name="Output 2 5 3 6 4 2" xfId="29310"/>
    <cellStyle name="Output 2 5 3 6 4 3" xfId="29311"/>
    <cellStyle name="Output 2 5 3 6 5" xfId="29312"/>
    <cellStyle name="Output 2 5 3 6 5 2" xfId="29313"/>
    <cellStyle name="Output 2 5 3 6 5 3" xfId="29314"/>
    <cellStyle name="Output 2 5 3 6 6" xfId="29315"/>
    <cellStyle name="Output 2 5 3 6 6 2" xfId="29316"/>
    <cellStyle name="Output 2 5 3 6 6 3" xfId="29317"/>
    <cellStyle name="Output 2 5 3 6 7" xfId="29318"/>
    <cellStyle name="Output 2 5 3 6 8" xfId="29319"/>
    <cellStyle name="Output 2 5 3 6 9" xfId="29320"/>
    <cellStyle name="Output 2 5 3 7" xfId="29321"/>
    <cellStyle name="Output 2 5 3 7 2" xfId="29322"/>
    <cellStyle name="Output 2 5 3 7 2 2" xfId="29323"/>
    <cellStyle name="Output 2 5 3 7 2 3" xfId="29324"/>
    <cellStyle name="Output 2 5 3 7 3" xfId="29325"/>
    <cellStyle name="Output 2 5 3 7 3 2" xfId="29326"/>
    <cellStyle name="Output 2 5 3 7 3 3" xfId="29327"/>
    <cellStyle name="Output 2 5 3 7 4" xfId="29328"/>
    <cellStyle name="Output 2 5 3 7 4 2" xfId="29329"/>
    <cellStyle name="Output 2 5 3 7 4 3" xfId="29330"/>
    <cellStyle name="Output 2 5 3 7 5" xfId="29331"/>
    <cellStyle name="Output 2 5 3 7 5 2" xfId="29332"/>
    <cellStyle name="Output 2 5 3 7 5 3" xfId="29333"/>
    <cellStyle name="Output 2 5 3 7 6" xfId="29334"/>
    <cellStyle name="Output 2 5 3 7 6 2" xfId="29335"/>
    <cellStyle name="Output 2 5 3 7 6 3" xfId="29336"/>
    <cellStyle name="Output 2 5 3 7 7" xfId="29337"/>
    <cellStyle name="Output 2 5 3 7 8" xfId="29338"/>
    <cellStyle name="Output 2 5 3 7 9" xfId="29339"/>
    <cellStyle name="Output 2 5 3 8" xfId="29340"/>
    <cellStyle name="Output 2 5 3 8 2" xfId="29341"/>
    <cellStyle name="Output 2 5 3 8 2 2" xfId="29342"/>
    <cellStyle name="Output 2 5 3 8 2 3" xfId="29343"/>
    <cellStyle name="Output 2 5 3 8 3" xfId="29344"/>
    <cellStyle name="Output 2 5 3 8 3 2" xfId="29345"/>
    <cellStyle name="Output 2 5 3 8 3 3" xfId="29346"/>
    <cellStyle name="Output 2 5 3 8 4" xfId="29347"/>
    <cellStyle name="Output 2 5 3 8 4 2" xfId="29348"/>
    <cellStyle name="Output 2 5 3 8 4 3" xfId="29349"/>
    <cellStyle name="Output 2 5 3 8 5" xfId="29350"/>
    <cellStyle name="Output 2 5 3 8 5 2" xfId="29351"/>
    <cellStyle name="Output 2 5 3 8 5 3" xfId="29352"/>
    <cellStyle name="Output 2 5 3 8 6" xfId="29353"/>
    <cellStyle name="Output 2 5 3 8 6 2" xfId="29354"/>
    <cellStyle name="Output 2 5 3 8 6 3" xfId="29355"/>
    <cellStyle name="Output 2 5 3 8 7" xfId="29356"/>
    <cellStyle name="Output 2 5 3 8 8" xfId="29357"/>
    <cellStyle name="Output 2 5 3 8 9" xfId="29358"/>
    <cellStyle name="Output 2 5 3 9" xfId="29359"/>
    <cellStyle name="Output 2 5 3 9 2" xfId="29360"/>
    <cellStyle name="Output 2 5 3 9 2 2" xfId="29361"/>
    <cellStyle name="Output 2 5 3 9 2 3" xfId="29362"/>
    <cellStyle name="Output 2 5 3 9 3" xfId="29363"/>
    <cellStyle name="Output 2 5 3 9 3 2" xfId="29364"/>
    <cellStyle name="Output 2 5 3 9 3 3" xfId="29365"/>
    <cellStyle name="Output 2 5 3 9 4" xfId="29366"/>
    <cellStyle name="Output 2 5 3 9 4 2" xfId="29367"/>
    <cellStyle name="Output 2 5 3 9 4 3" xfId="29368"/>
    <cellStyle name="Output 2 5 3 9 5" xfId="29369"/>
    <cellStyle name="Output 2 5 3 9 5 2" xfId="29370"/>
    <cellStyle name="Output 2 5 3 9 5 3" xfId="29371"/>
    <cellStyle name="Output 2 5 3 9 6" xfId="29372"/>
    <cellStyle name="Output 2 5 3 9 6 2" xfId="29373"/>
    <cellStyle name="Output 2 5 3 9 6 3" xfId="29374"/>
    <cellStyle name="Output 2 5 3 9 7" xfId="29375"/>
    <cellStyle name="Output 2 5 3 9 8" xfId="29376"/>
    <cellStyle name="Output 2 5 3 9 9" xfId="29377"/>
    <cellStyle name="Output 2 5 4" xfId="29378"/>
    <cellStyle name="Output 2 5 4 10" xfId="29379"/>
    <cellStyle name="Output 2 5 4 10 2" xfId="29380"/>
    <cellStyle name="Output 2 5 4 10 2 2" xfId="29381"/>
    <cellStyle name="Output 2 5 4 10 2 3" xfId="29382"/>
    <cellStyle name="Output 2 5 4 10 3" xfId="29383"/>
    <cellStyle name="Output 2 5 4 10 3 2" xfId="29384"/>
    <cellStyle name="Output 2 5 4 10 3 3" xfId="29385"/>
    <cellStyle name="Output 2 5 4 10 4" xfId="29386"/>
    <cellStyle name="Output 2 5 4 10 4 2" xfId="29387"/>
    <cellStyle name="Output 2 5 4 10 4 3" xfId="29388"/>
    <cellStyle name="Output 2 5 4 10 5" xfId="29389"/>
    <cellStyle name="Output 2 5 4 10 5 2" xfId="29390"/>
    <cellStyle name="Output 2 5 4 10 5 3" xfId="29391"/>
    <cellStyle name="Output 2 5 4 10 6" xfId="29392"/>
    <cellStyle name="Output 2 5 4 10 6 2" xfId="29393"/>
    <cellStyle name="Output 2 5 4 10 6 3" xfId="29394"/>
    <cellStyle name="Output 2 5 4 10 7" xfId="29395"/>
    <cellStyle name="Output 2 5 4 10 8" xfId="29396"/>
    <cellStyle name="Output 2 5 4 11" xfId="29397"/>
    <cellStyle name="Output 2 5 4 11 2" xfId="29398"/>
    <cellStyle name="Output 2 5 4 11 2 2" xfId="29399"/>
    <cellStyle name="Output 2 5 4 11 2 3" xfId="29400"/>
    <cellStyle name="Output 2 5 4 11 3" xfId="29401"/>
    <cellStyle name="Output 2 5 4 11 3 2" xfId="29402"/>
    <cellStyle name="Output 2 5 4 11 3 3" xfId="29403"/>
    <cellStyle name="Output 2 5 4 11 4" xfId="29404"/>
    <cellStyle name="Output 2 5 4 11 4 2" xfId="29405"/>
    <cellStyle name="Output 2 5 4 11 4 3" xfId="29406"/>
    <cellStyle name="Output 2 5 4 11 5" xfId="29407"/>
    <cellStyle name="Output 2 5 4 11 5 2" xfId="29408"/>
    <cellStyle name="Output 2 5 4 11 5 3" xfId="29409"/>
    <cellStyle name="Output 2 5 4 11 6" xfId="29410"/>
    <cellStyle name="Output 2 5 4 11 6 2" xfId="29411"/>
    <cellStyle name="Output 2 5 4 11 6 3" xfId="29412"/>
    <cellStyle name="Output 2 5 4 11 7" xfId="29413"/>
    <cellStyle name="Output 2 5 4 11 8" xfId="29414"/>
    <cellStyle name="Output 2 5 4 12" xfId="29415"/>
    <cellStyle name="Output 2 5 4 12 2" xfId="29416"/>
    <cellStyle name="Output 2 5 4 12 2 2" xfId="29417"/>
    <cellStyle name="Output 2 5 4 12 2 3" xfId="29418"/>
    <cellStyle name="Output 2 5 4 12 3" xfId="29419"/>
    <cellStyle name="Output 2 5 4 12 3 2" xfId="29420"/>
    <cellStyle name="Output 2 5 4 12 3 3" xfId="29421"/>
    <cellStyle name="Output 2 5 4 12 4" xfId="29422"/>
    <cellStyle name="Output 2 5 4 12 4 2" xfId="29423"/>
    <cellStyle name="Output 2 5 4 12 4 3" xfId="29424"/>
    <cellStyle name="Output 2 5 4 12 5" xfId="29425"/>
    <cellStyle name="Output 2 5 4 12 5 2" xfId="29426"/>
    <cellStyle name="Output 2 5 4 12 5 3" xfId="29427"/>
    <cellStyle name="Output 2 5 4 12 6" xfId="29428"/>
    <cellStyle name="Output 2 5 4 12 6 2" xfId="29429"/>
    <cellStyle name="Output 2 5 4 12 6 3" xfId="29430"/>
    <cellStyle name="Output 2 5 4 12 7" xfId="29431"/>
    <cellStyle name="Output 2 5 4 12 8" xfId="29432"/>
    <cellStyle name="Output 2 5 4 13" xfId="29433"/>
    <cellStyle name="Output 2 5 4 13 2" xfId="29434"/>
    <cellStyle name="Output 2 5 4 13 2 2" xfId="29435"/>
    <cellStyle name="Output 2 5 4 13 2 3" xfId="29436"/>
    <cellStyle name="Output 2 5 4 13 3" xfId="29437"/>
    <cellStyle name="Output 2 5 4 13 3 2" xfId="29438"/>
    <cellStyle name="Output 2 5 4 13 3 3" xfId="29439"/>
    <cellStyle name="Output 2 5 4 13 4" xfId="29440"/>
    <cellStyle name="Output 2 5 4 13 4 2" xfId="29441"/>
    <cellStyle name="Output 2 5 4 13 4 3" xfId="29442"/>
    <cellStyle name="Output 2 5 4 13 5" xfId="29443"/>
    <cellStyle name="Output 2 5 4 13 5 2" xfId="29444"/>
    <cellStyle name="Output 2 5 4 13 5 3" xfId="29445"/>
    <cellStyle name="Output 2 5 4 13 6" xfId="29446"/>
    <cellStyle name="Output 2 5 4 13 6 2" xfId="29447"/>
    <cellStyle name="Output 2 5 4 13 6 3" xfId="29448"/>
    <cellStyle name="Output 2 5 4 13 7" xfId="29449"/>
    <cellStyle name="Output 2 5 4 13 8" xfId="29450"/>
    <cellStyle name="Output 2 5 4 14" xfId="29451"/>
    <cellStyle name="Output 2 5 4 14 2" xfId="29452"/>
    <cellStyle name="Output 2 5 4 14 2 2" xfId="29453"/>
    <cellStyle name="Output 2 5 4 14 2 3" xfId="29454"/>
    <cellStyle name="Output 2 5 4 14 3" xfId="29455"/>
    <cellStyle name="Output 2 5 4 14 3 2" xfId="29456"/>
    <cellStyle name="Output 2 5 4 14 3 3" xfId="29457"/>
    <cellStyle name="Output 2 5 4 14 4" xfId="29458"/>
    <cellStyle name="Output 2 5 4 14 4 2" xfId="29459"/>
    <cellStyle name="Output 2 5 4 14 4 3" xfId="29460"/>
    <cellStyle name="Output 2 5 4 14 5" xfId="29461"/>
    <cellStyle name="Output 2 5 4 14 5 2" xfId="29462"/>
    <cellStyle name="Output 2 5 4 14 5 3" xfId="29463"/>
    <cellStyle name="Output 2 5 4 14 6" xfId="29464"/>
    <cellStyle name="Output 2 5 4 14 6 2" xfId="29465"/>
    <cellStyle name="Output 2 5 4 14 6 3" xfId="29466"/>
    <cellStyle name="Output 2 5 4 14 7" xfId="29467"/>
    <cellStyle name="Output 2 5 4 14 8" xfId="29468"/>
    <cellStyle name="Output 2 5 4 15" xfId="29469"/>
    <cellStyle name="Output 2 5 4 15 2" xfId="29470"/>
    <cellStyle name="Output 2 5 4 15 3" xfId="29471"/>
    <cellStyle name="Output 2 5 4 16" xfId="29472"/>
    <cellStyle name="Output 2 5 4 16 2" xfId="29473"/>
    <cellStyle name="Output 2 5 4 16 3" xfId="29474"/>
    <cellStyle name="Output 2 5 4 17" xfId="29475"/>
    <cellStyle name="Output 2 5 4 18" xfId="29476"/>
    <cellStyle name="Output 2 5 4 2" xfId="29477"/>
    <cellStyle name="Output 2 5 4 2 2" xfId="29478"/>
    <cellStyle name="Output 2 5 4 2 2 2" xfId="29479"/>
    <cellStyle name="Output 2 5 4 2 2 3" xfId="29480"/>
    <cellStyle name="Output 2 5 4 2 3" xfId="29481"/>
    <cellStyle name="Output 2 5 4 2 3 2" xfId="29482"/>
    <cellStyle name="Output 2 5 4 2 3 3" xfId="29483"/>
    <cellStyle name="Output 2 5 4 2 4" xfId="29484"/>
    <cellStyle name="Output 2 5 4 2 4 2" xfId="29485"/>
    <cellStyle name="Output 2 5 4 2 4 3" xfId="29486"/>
    <cellStyle name="Output 2 5 4 2 5" xfId="29487"/>
    <cellStyle name="Output 2 5 4 2 5 2" xfId="29488"/>
    <cellStyle name="Output 2 5 4 2 5 3" xfId="29489"/>
    <cellStyle name="Output 2 5 4 2 6" xfId="29490"/>
    <cellStyle name="Output 2 5 4 2 6 2" xfId="29491"/>
    <cellStyle name="Output 2 5 4 2 6 3" xfId="29492"/>
    <cellStyle name="Output 2 5 4 2 7" xfId="29493"/>
    <cellStyle name="Output 2 5 4 2 8" xfId="29494"/>
    <cellStyle name="Output 2 5 4 2 9" xfId="29495"/>
    <cellStyle name="Output 2 5 4 3" xfId="29496"/>
    <cellStyle name="Output 2 5 4 3 2" xfId="29497"/>
    <cellStyle name="Output 2 5 4 3 2 2" xfId="29498"/>
    <cellStyle name="Output 2 5 4 3 2 3" xfId="29499"/>
    <cellStyle name="Output 2 5 4 3 3" xfId="29500"/>
    <cellStyle name="Output 2 5 4 3 3 2" xfId="29501"/>
    <cellStyle name="Output 2 5 4 3 3 3" xfId="29502"/>
    <cellStyle name="Output 2 5 4 3 4" xfId="29503"/>
    <cellStyle name="Output 2 5 4 3 4 2" xfId="29504"/>
    <cellStyle name="Output 2 5 4 3 4 3" xfId="29505"/>
    <cellStyle name="Output 2 5 4 3 5" xfId="29506"/>
    <cellStyle name="Output 2 5 4 3 5 2" xfId="29507"/>
    <cellStyle name="Output 2 5 4 3 5 3" xfId="29508"/>
    <cellStyle name="Output 2 5 4 3 6" xfId="29509"/>
    <cellStyle name="Output 2 5 4 3 6 2" xfId="29510"/>
    <cellStyle name="Output 2 5 4 3 6 3" xfId="29511"/>
    <cellStyle name="Output 2 5 4 3 7" xfId="29512"/>
    <cellStyle name="Output 2 5 4 3 8" xfId="29513"/>
    <cellStyle name="Output 2 5 4 3 9" xfId="29514"/>
    <cellStyle name="Output 2 5 4 4" xfId="29515"/>
    <cellStyle name="Output 2 5 4 4 2" xfId="29516"/>
    <cellStyle name="Output 2 5 4 4 2 2" xfId="29517"/>
    <cellStyle name="Output 2 5 4 4 2 3" xfId="29518"/>
    <cellStyle name="Output 2 5 4 4 3" xfId="29519"/>
    <cellStyle name="Output 2 5 4 4 3 2" xfId="29520"/>
    <cellStyle name="Output 2 5 4 4 3 3" xfId="29521"/>
    <cellStyle name="Output 2 5 4 4 4" xfId="29522"/>
    <cellStyle name="Output 2 5 4 4 4 2" xfId="29523"/>
    <cellStyle name="Output 2 5 4 4 4 3" xfId="29524"/>
    <cellStyle name="Output 2 5 4 4 5" xfId="29525"/>
    <cellStyle name="Output 2 5 4 4 5 2" xfId="29526"/>
    <cellStyle name="Output 2 5 4 4 5 3" xfId="29527"/>
    <cellStyle name="Output 2 5 4 4 6" xfId="29528"/>
    <cellStyle name="Output 2 5 4 4 6 2" xfId="29529"/>
    <cellStyle name="Output 2 5 4 4 6 3" xfId="29530"/>
    <cellStyle name="Output 2 5 4 4 7" xfId="29531"/>
    <cellStyle name="Output 2 5 4 4 8" xfId="29532"/>
    <cellStyle name="Output 2 5 4 4 9" xfId="29533"/>
    <cellStyle name="Output 2 5 4 5" xfId="29534"/>
    <cellStyle name="Output 2 5 4 5 2" xfId="29535"/>
    <cellStyle name="Output 2 5 4 5 2 2" xfId="29536"/>
    <cellStyle name="Output 2 5 4 5 2 3" xfId="29537"/>
    <cellStyle name="Output 2 5 4 5 3" xfId="29538"/>
    <cellStyle name="Output 2 5 4 5 3 2" xfId="29539"/>
    <cellStyle name="Output 2 5 4 5 3 3" xfId="29540"/>
    <cellStyle name="Output 2 5 4 5 4" xfId="29541"/>
    <cellStyle name="Output 2 5 4 5 4 2" xfId="29542"/>
    <cellStyle name="Output 2 5 4 5 4 3" xfId="29543"/>
    <cellStyle name="Output 2 5 4 5 5" xfId="29544"/>
    <cellStyle name="Output 2 5 4 5 5 2" xfId="29545"/>
    <cellStyle name="Output 2 5 4 5 5 3" xfId="29546"/>
    <cellStyle name="Output 2 5 4 5 6" xfId="29547"/>
    <cellStyle name="Output 2 5 4 5 6 2" xfId="29548"/>
    <cellStyle name="Output 2 5 4 5 6 3" xfId="29549"/>
    <cellStyle name="Output 2 5 4 5 7" xfId="29550"/>
    <cellStyle name="Output 2 5 4 5 8" xfId="29551"/>
    <cellStyle name="Output 2 5 4 5 9" xfId="29552"/>
    <cellStyle name="Output 2 5 4 6" xfId="29553"/>
    <cellStyle name="Output 2 5 4 6 2" xfId="29554"/>
    <cellStyle name="Output 2 5 4 6 2 2" xfId="29555"/>
    <cellStyle name="Output 2 5 4 6 2 3" xfId="29556"/>
    <cellStyle name="Output 2 5 4 6 3" xfId="29557"/>
    <cellStyle name="Output 2 5 4 6 3 2" xfId="29558"/>
    <cellStyle name="Output 2 5 4 6 3 3" xfId="29559"/>
    <cellStyle name="Output 2 5 4 6 4" xfId="29560"/>
    <cellStyle name="Output 2 5 4 6 4 2" xfId="29561"/>
    <cellStyle name="Output 2 5 4 6 4 3" xfId="29562"/>
    <cellStyle name="Output 2 5 4 6 5" xfId="29563"/>
    <cellStyle name="Output 2 5 4 6 5 2" xfId="29564"/>
    <cellStyle name="Output 2 5 4 6 5 3" xfId="29565"/>
    <cellStyle name="Output 2 5 4 6 6" xfId="29566"/>
    <cellStyle name="Output 2 5 4 6 6 2" xfId="29567"/>
    <cellStyle name="Output 2 5 4 6 6 3" xfId="29568"/>
    <cellStyle name="Output 2 5 4 6 7" xfId="29569"/>
    <cellStyle name="Output 2 5 4 6 8" xfId="29570"/>
    <cellStyle name="Output 2 5 4 6 9" xfId="29571"/>
    <cellStyle name="Output 2 5 4 7" xfId="29572"/>
    <cellStyle name="Output 2 5 4 7 2" xfId="29573"/>
    <cellStyle name="Output 2 5 4 7 2 2" xfId="29574"/>
    <cellStyle name="Output 2 5 4 7 2 3" xfId="29575"/>
    <cellStyle name="Output 2 5 4 7 3" xfId="29576"/>
    <cellStyle name="Output 2 5 4 7 3 2" xfId="29577"/>
    <cellStyle name="Output 2 5 4 7 3 3" xfId="29578"/>
    <cellStyle name="Output 2 5 4 7 4" xfId="29579"/>
    <cellStyle name="Output 2 5 4 7 4 2" xfId="29580"/>
    <cellStyle name="Output 2 5 4 7 4 3" xfId="29581"/>
    <cellStyle name="Output 2 5 4 7 5" xfId="29582"/>
    <cellStyle name="Output 2 5 4 7 5 2" xfId="29583"/>
    <cellStyle name="Output 2 5 4 7 5 3" xfId="29584"/>
    <cellStyle name="Output 2 5 4 7 6" xfId="29585"/>
    <cellStyle name="Output 2 5 4 7 6 2" xfId="29586"/>
    <cellStyle name="Output 2 5 4 7 6 3" xfId="29587"/>
    <cellStyle name="Output 2 5 4 7 7" xfId="29588"/>
    <cellStyle name="Output 2 5 4 7 8" xfId="29589"/>
    <cellStyle name="Output 2 5 4 7 9" xfId="29590"/>
    <cellStyle name="Output 2 5 4 8" xfId="29591"/>
    <cellStyle name="Output 2 5 4 8 2" xfId="29592"/>
    <cellStyle name="Output 2 5 4 8 2 2" xfId="29593"/>
    <cellStyle name="Output 2 5 4 8 2 3" xfId="29594"/>
    <cellStyle name="Output 2 5 4 8 3" xfId="29595"/>
    <cellStyle name="Output 2 5 4 8 3 2" xfId="29596"/>
    <cellStyle name="Output 2 5 4 8 3 3" xfId="29597"/>
    <cellStyle name="Output 2 5 4 8 4" xfId="29598"/>
    <cellStyle name="Output 2 5 4 8 4 2" xfId="29599"/>
    <cellStyle name="Output 2 5 4 8 4 3" xfId="29600"/>
    <cellStyle name="Output 2 5 4 8 5" xfId="29601"/>
    <cellStyle name="Output 2 5 4 8 5 2" xfId="29602"/>
    <cellStyle name="Output 2 5 4 8 5 3" xfId="29603"/>
    <cellStyle name="Output 2 5 4 8 6" xfId="29604"/>
    <cellStyle name="Output 2 5 4 8 6 2" xfId="29605"/>
    <cellStyle name="Output 2 5 4 8 6 3" xfId="29606"/>
    <cellStyle name="Output 2 5 4 8 7" xfId="29607"/>
    <cellStyle name="Output 2 5 4 8 8" xfId="29608"/>
    <cellStyle name="Output 2 5 4 8 9" xfId="29609"/>
    <cellStyle name="Output 2 5 4 9" xfId="29610"/>
    <cellStyle name="Output 2 5 4 9 2" xfId="29611"/>
    <cellStyle name="Output 2 5 4 9 2 2" xfId="29612"/>
    <cellStyle name="Output 2 5 4 9 2 3" xfId="29613"/>
    <cellStyle name="Output 2 5 4 9 3" xfId="29614"/>
    <cellStyle name="Output 2 5 4 9 3 2" xfId="29615"/>
    <cellStyle name="Output 2 5 4 9 3 3" xfId="29616"/>
    <cellStyle name="Output 2 5 4 9 4" xfId="29617"/>
    <cellStyle name="Output 2 5 4 9 4 2" xfId="29618"/>
    <cellStyle name="Output 2 5 4 9 4 3" xfId="29619"/>
    <cellStyle name="Output 2 5 4 9 5" xfId="29620"/>
    <cellStyle name="Output 2 5 4 9 5 2" xfId="29621"/>
    <cellStyle name="Output 2 5 4 9 5 3" xfId="29622"/>
    <cellStyle name="Output 2 5 4 9 6" xfId="29623"/>
    <cellStyle name="Output 2 5 4 9 6 2" xfId="29624"/>
    <cellStyle name="Output 2 5 4 9 6 3" xfId="29625"/>
    <cellStyle name="Output 2 5 4 9 7" xfId="29626"/>
    <cellStyle name="Output 2 5 4 9 8" xfId="29627"/>
    <cellStyle name="Output 2 5 5" xfId="29628"/>
    <cellStyle name="Output 2 5 5 10" xfId="29629"/>
    <cellStyle name="Output 2 5 5 10 2" xfId="29630"/>
    <cellStyle name="Output 2 5 5 10 2 2" xfId="29631"/>
    <cellStyle name="Output 2 5 5 10 2 3" xfId="29632"/>
    <cellStyle name="Output 2 5 5 10 3" xfId="29633"/>
    <cellStyle name="Output 2 5 5 10 3 2" xfId="29634"/>
    <cellStyle name="Output 2 5 5 10 3 3" xfId="29635"/>
    <cellStyle name="Output 2 5 5 10 4" xfId="29636"/>
    <cellStyle name="Output 2 5 5 10 4 2" xfId="29637"/>
    <cellStyle name="Output 2 5 5 10 4 3" xfId="29638"/>
    <cellStyle name="Output 2 5 5 10 5" xfId="29639"/>
    <cellStyle name="Output 2 5 5 10 5 2" xfId="29640"/>
    <cellStyle name="Output 2 5 5 10 5 3" xfId="29641"/>
    <cellStyle name="Output 2 5 5 10 6" xfId="29642"/>
    <cellStyle name="Output 2 5 5 10 6 2" xfId="29643"/>
    <cellStyle name="Output 2 5 5 10 6 3" xfId="29644"/>
    <cellStyle name="Output 2 5 5 10 7" xfId="29645"/>
    <cellStyle name="Output 2 5 5 10 8" xfId="29646"/>
    <cellStyle name="Output 2 5 5 11" xfId="29647"/>
    <cellStyle name="Output 2 5 5 11 2" xfId="29648"/>
    <cellStyle name="Output 2 5 5 11 2 2" xfId="29649"/>
    <cellStyle name="Output 2 5 5 11 2 3" xfId="29650"/>
    <cellStyle name="Output 2 5 5 11 3" xfId="29651"/>
    <cellStyle name="Output 2 5 5 11 3 2" xfId="29652"/>
    <cellStyle name="Output 2 5 5 11 3 3" xfId="29653"/>
    <cellStyle name="Output 2 5 5 11 4" xfId="29654"/>
    <cellStyle name="Output 2 5 5 11 4 2" xfId="29655"/>
    <cellStyle name="Output 2 5 5 11 4 3" xfId="29656"/>
    <cellStyle name="Output 2 5 5 11 5" xfId="29657"/>
    <cellStyle name="Output 2 5 5 11 5 2" xfId="29658"/>
    <cellStyle name="Output 2 5 5 11 5 3" xfId="29659"/>
    <cellStyle name="Output 2 5 5 11 6" xfId="29660"/>
    <cellStyle name="Output 2 5 5 11 6 2" xfId="29661"/>
    <cellStyle name="Output 2 5 5 11 6 3" xfId="29662"/>
    <cellStyle name="Output 2 5 5 11 7" xfId="29663"/>
    <cellStyle name="Output 2 5 5 11 8" xfId="29664"/>
    <cellStyle name="Output 2 5 5 12" xfId="29665"/>
    <cellStyle name="Output 2 5 5 12 2" xfId="29666"/>
    <cellStyle name="Output 2 5 5 12 2 2" xfId="29667"/>
    <cellStyle name="Output 2 5 5 12 2 3" xfId="29668"/>
    <cellStyle name="Output 2 5 5 12 3" xfId="29669"/>
    <cellStyle name="Output 2 5 5 12 3 2" xfId="29670"/>
    <cellStyle name="Output 2 5 5 12 3 3" xfId="29671"/>
    <cellStyle name="Output 2 5 5 12 4" xfId="29672"/>
    <cellStyle name="Output 2 5 5 12 4 2" xfId="29673"/>
    <cellStyle name="Output 2 5 5 12 4 3" xfId="29674"/>
    <cellStyle name="Output 2 5 5 12 5" xfId="29675"/>
    <cellStyle name="Output 2 5 5 12 5 2" xfId="29676"/>
    <cellStyle name="Output 2 5 5 12 5 3" xfId="29677"/>
    <cellStyle name="Output 2 5 5 12 6" xfId="29678"/>
    <cellStyle name="Output 2 5 5 12 6 2" xfId="29679"/>
    <cellStyle name="Output 2 5 5 12 6 3" xfId="29680"/>
    <cellStyle name="Output 2 5 5 12 7" xfId="29681"/>
    <cellStyle name="Output 2 5 5 12 8" xfId="29682"/>
    <cellStyle name="Output 2 5 5 13" xfId="29683"/>
    <cellStyle name="Output 2 5 5 13 2" xfId="29684"/>
    <cellStyle name="Output 2 5 5 13 2 2" xfId="29685"/>
    <cellStyle name="Output 2 5 5 13 2 3" xfId="29686"/>
    <cellStyle name="Output 2 5 5 13 3" xfId="29687"/>
    <cellStyle name="Output 2 5 5 13 3 2" xfId="29688"/>
    <cellStyle name="Output 2 5 5 13 3 3" xfId="29689"/>
    <cellStyle name="Output 2 5 5 13 4" xfId="29690"/>
    <cellStyle name="Output 2 5 5 13 4 2" xfId="29691"/>
    <cellStyle name="Output 2 5 5 13 4 3" xfId="29692"/>
    <cellStyle name="Output 2 5 5 13 5" xfId="29693"/>
    <cellStyle name="Output 2 5 5 13 5 2" xfId="29694"/>
    <cellStyle name="Output 2 5 5 13 5 3" xfId="29695"/>
    <cellStyle name="Output 2 5 5 13 6" xfId="29696"/>
    <cellStyle name="Output 2 5 5 13 6 2" xfId="29697"/>
    <cellStyle name="Output 2 5 5 13 6 3" xfId="29698"/>
    <cellStyle name="Output 2 5 5 13 7" xfId="29699"/>
    <cellStyle name="Output 2 5 5 13 8" xfId="29700"/>
    <cellStyle name="Output 2 5 5 14" xfId="29701"/>
    <cellStyle name="Output 2 5 5 14 2" xfId="29702"/>
    <cellStyle name="Output 2 5 5 14 2 2" xfId="29703"/>
    <cellStyle name="Output 2 5 5 14 2 3" xfId="29704"/>
    <cellStyle name="Output 2 5 5 14 3" xfId="29705"/>
    <cellStyle name="Output 2 5 5 14 3 2" xfId="29706"/>
    <cellStyle name="Output 2 5 5 14 3 3" xfId="29707"/>
    <cellStyle name="Output 2 5 5 14 4" xfId="29708"/>
    <cellStyle name="Output 2 5 5 14 4 2" xfId="29709"/>
    <cellStyle name="Output 2 5 5 14 4 3" xfId="29710"/>
    <cellStyle name="Output 2 5 5 14 5" xfId="29711"/>
    <cellStyle name="Output 2 5 5 14 5 2" xfId="29712"/>
    <cellStyle name="Output 2 5 5 14 5 3" xfId="29713"/>
    <cellStyle name="Output 2 5 5 14 6" xfId="29714"/>
    <cellStyle name="Output 2 5 5 14 6 2" xfId="29715"/>
    <cellStyle name="Output 2 5 5 14 6 3" xfId="29716"/>
    <cellStyle name="Output 2 5 5 14 7" xfId="29717"/>
    <cellStyle name="Output 2 5 5 14 8" xfId="29718"/>
    <cellStyle name="Output 2 5 5 15" xfId="29719"/>
    <cellStyle name="Output 2 5 5 15 2" xfId="29720"/>
    <cellStyle name="Output 2 5 5 15 3" xfId="29721"/>
    <cellStyle name="Output 2 5 5 16" xfId="29722"/>
    <cellStyle name="Output 2 5 5 16 2" xfId="29723"/>
    <cellStyle name="Output 2 5 5 16 3" xfId="29724"/>
    <cellStyle name="Output 2 5 5 17" xfId="29725"/>
    <cellStyle name="Output 2 5 5 18" xfId="29726"/>
    <cellStyle name="Output 2 5 5 2" xfId="29727"/>
    <cellStyle name="Output 2 5 5 2 2" xfId="29728"/>
    <cellStyle name="Output 2 5 5 2 2 2" xfId="29729"/>
    <cellStyle name="Output 2 5 5 2 2 3" xfId="29730"/>
    <cellStyle name="Output 2 5 5 2 3" xfId="29731"/>
    <cellStyle name="Output 2 5 5 2 3 2" xfId="29732"/>
    <cellStyle name="Output 2 5 5 2 3 3" xfId="29733"/>
    <cellStyle name="Output 2 5 5 2 4" xfId="29734"/>
    <cellStyle name="Output 2 5 5 2 4 2" xfId="29735"/>
    <cellStyle name="Output 2 5 5 2 4 3" xfId="29736"/>
    <cellStyle name="Output 2 5 5 2 5" xfId="29737"/>
    <cellStyle name="Output 2 5 5 2 5 2" xfId="29738"/>
    <cellStyle name="Output 2 5 5 2 5 3" xfId="29739"/>
    <cellStyle name="Output 2 5 5 2 6" xfId="29740"/>
    <cellStyle name="Output 2 5 5 2 6 2" xfId="29741"/>
    <cellStyle name="Output 2 5 5 2 6 3" xfId="29742"/>
    <cellStyle name="Output 2 5 5 2 7" xfId="29743"/>
    <cellStyle name="Output 2 5 5 2 8" xfId="29744"/>
    <cellStyle name="Output 2 5 5 2 9" xfId="29745"/>
    <cellStyle name="Output 2 5 5 3" xfId="29746"/>
    <cellStyle name="Output 2 5 5 3 2" xfId="29747"/>
    <cellStyle name="Output 2 5 5 3 2 2" xfId="29748"/>
    <cellStyle name="Output 2 5 5 3 2 3" xfId="29749"/>
    <cellStyle name="Output 2 5 5 3 3" xfId="29750"/>
    <cellStyle name="Output 2 5 5 3 3 2" xfId="29751"/>
    <cellStyle name="Output 2 5 5 3 3 3" xfId="29752"/>
    <cellStyle name="Output 2 5 5 3 4" xfId="29753"/>
    <cellStyle name="Output 2 5 5 3 4 2" xfId="29754"/>
    <cellStyle name="Output 2 5 5 3 4 3" xfId="29755"/>
    <cellStyle name="Output 2 5 5 3 5" xfId="29756"/>
    <cellStyle name="Output 2 5 5 3 5 2" xfId="29757"/>
    <cellStyle name="Output 2 5 5 3 5 3" xfId="29758"/>
    <cellStyle name="Output 2 5 5 3 6" xfId="29759"/>
    <cellStyle name="Output 2 5 5 3 6 2" xfId="29760"/>
    <cellStyle name="Output 2 5 5 3 6 3" xfId="29761"/>
    <cellStyle name="Output 2 5 5 3 7" xfId="29762"/>
    <cellStyle name="Output 2 5 5 3 8" xfId="29763"/>
    <cellStyle name="Output 2 5 5 3 9" xfId="29764"/>
    <cellStyle name="Output 2 5 5 4" xfId="29765"/>
    <cellStyle name="Output 2 5 5 4 2" xfId="29766"/>
    <cellStyle name="Output 2 5 5 4 2 2" xfId="29767"/>
    <cellStyle name="Output 2 5 5 4 2 3" xfId="29768"/>
    <cellStyle name="Output 2 5 5 4 3" xfId="29769"/>
    <cellStyle name="Output 2 5 5 4 3 2" xfId="29770"/>
    <cellStyle name="Output 2 5 5 4 3 3" xfId="29771"/>
    <cellStyle name="Output 2 5 5 4 4" xfId="29772"/>
    <cellStyle name="Output 2 5 5 4 4 2" xfId="29773"/>
    <cellStyle name="Output 2 5 5 4 4 3" xfId="29774"/>
    <cellStyle name="Output 2 5 5 4 5" xfId="29775"/>
    <cellStyle name="Output 2 5 5 4 5 2" xfId="29776"/>
    <cellStyle name="Output 2 5 5 4 5 3" xfId="29777"/>
    <cellStyle name="Output 2 5 5 4 6" xfId="29778"/>
    <cellStyle name="Output 2 5 5 4 6 2" xfId="29779"/>
    <cellStyle name="Output 2 5 5 4 6 3" xfId="29780"/>
    <cellStyle name="Output 2 5 5 4 7" xfId="29781"/>
    <cellStyle name="Output 2 5 5 4 8" xfId="29782"/>
    <cellStyle name="Output 2 5 5 4 9" xfId="29783"/>
    <cellStyle name="Output 2 5 5 5" xfId="29784"/>
    <cellStyle name="Output 2 5 5 5 2" xfId="29785"/>
    <cellStyle name="Output 2 5 5 5 2 2" xfId="29786"/>
    <cellStyle name="Output 2 5 5 5 2 3" xfId="29787"/>
    <cellStyle name="Output 2 5 5 5 3" xfId="29788"/>
    <cellStyle name="Output 2 5 5 5 3 2" xfId="29789"/>
    <cellStyle name="Output 2 5 5 5 3 3" xfId="29790"/>
    <cellStyle name="Output 2 5 5 5 4" xfId="29791"/>
    <cellStyle name="Output 2 5 5 5 4 2" xfId="29792"/>
    <cellStyle name="Output 2 5 5 5 4 3" xfId="29793"/>
    <cellStyle name="Output 2 5 5 5 5" xfId="29794"/>
    <cellStyle name="Output 2 5 5 5 5 2" xfId="29795"/>
    <cellStyle name="Output 2 5 5 5 5 3" xfId="29796"/>
    <cellStyle name="Output 2 5 5 5 6" xfId="29797"/>
    <cellStyle name="Output 2 5 5 5 6 2" xfId="29798"/>
    <cellStyle name="Output 2 5 5 5 6 3" xfId="29799"/>
    <cellStyle name="Output 2 5 5 5 7" xfId="29800"/>
    <cellStyle name="Output 2 5 5 5 8" xfId="29801"/>
    <cellStyle name="Output 2 5 5 5 9" xfId="29802"/>
    <cellStyle name="Output 2 5 5 6" xfId="29803"/>
    <cellStyle name="Output 2 5 5 6 2" xfId="29804"/>
    <cellStyle name="Output 2 5 5 6 2 2" xfId="29805"/>
    <cellStyle name="Output 2 5 5 6 2 3" xfId="29806"/>
    <cellStyle name="Output 2 5 5 6 3" xfId="29807"/>
    <cellStyle name="Output 2 5 5 6 3 2" xfId="29808"/>
    <cellStyle name="Output 2 5 5 6 3 3" xfId="29809"/>
    <cellStyle name="Output 2 5 5 6 4" xfId="29810"/>
    <cellStyle name="Output 2 5 5 6 4 2" xfId="29811"/>
    <cellStyle name="Output 2 5 5 6 4 3" xfId="29812"/>
    <cellStyle name="Output 2 5 5 6 5" xfId="29813"/>
    <cellStyle name="Output 2 5 5 6 5 2" xfId="29814"/>
    <cellStyle name="Output 2 5 5 6 5 3" xfId="29815"/>
    <cellStyle name="Output 2 5 5 6 6" xfId="29816"/>
    <cellStyle name="Output 2 5 5 6 6 2" xfId="29817"/>
    <cellStyle name="Output 2 5 5 6 6 3" xfId="29818"/>
    <cellStyle name="Output 2 5 5 6 7" xfId="29819"/>
    <cellStyle name="Output 2 5 5 6 8" xfId="29820"/>
    <cellStyle name="Output 2 5 5 6 9" xfId="29821"/>
    <cellStyle name="Output 2 5 5 7" xfId="29822"/>
    <cellStyle name="Output 2 5 5 7 2" xfId="29823"/>
    <cellStyle name="Output 2 5 5 7 2 2" xfId="29824"/>
    <cellStyle name="Output 2 5 5 7 2 3" xfId="29825"/>
    <cellStyle name="Output 2 5 5 7 3" xfId="29826"/>
    <cellStyle name="Output 2 5 5 7 3 2" xfId="29827"/>
    <cellStyle name="Output 2 5 5 7 3 3" xfId="29828"/>
    <cellStyle name="Output 2 5 5 7 4" xfId="29829"/>
    <cellStyle name="Output 2 5 5 7 4 2" xfId="29830"/>
    <cellStyle name="Output 2 5 5 7 4 3" xfId="29831"/>
    <cellStyle name="Output 2 5 5 7 5" xfId="29832"/>
    <cellStyle name="Output 2 5 5 7 5 2" xfId="29833"/>
    <cellStyle name="Output 2 5 5 7 5 3" xfId="29834"/>
    <cellStyle name="Output 2 5 5 7 6" xfId="29835"/>
    <cellStyle name="Output 2 5 5 7 6 2" xfId="29836"/>
    <cellStyle name="Output 2 5 5 7 6 3" xfId="29837"/>
    <cellStyle name="Output 2 5 5 7 7" xfId="29838"/>
    <cellStyle name="Output 2 5 5 7 8" xfId="29839"/>
    <cellStyle name="Output 2 5 5 7 9" xfId="29840"/>
    <cellStyle name="Output 2 5 5 8" xfId="29841"/>
    <cellStyle name="Output 2 5 5 8 2" xfId="29842"/>
    <cellStyle name="Output 2 5 5 8 2 2" xfId="29843"/>
    <cellStyle name="Output 2 5 5 8 2 3" xfId="29844"/>
    <cellStyle name="Output 2 5 5 8 3" xfId="29845"/>
    <cellStyle name="Output 2 5 5 8 3 2" xfId="29846"/>
    <cellStyle name="Output 2 5 5 8 3 3" xfId="29847"/>
    <cellStyle name="Output 2 5 5 8 4" xfId="29848"/>
    <cellStyle name="Output 2 5 5 8 4 2" xfId="29849"/>
    <cellStyle name="Output 2 5 5 8 4 3" xfId="29850"/>
    <cellStyle name="Output 2 5 5 8 5" xfId="29851"/>
    <cellStyle name="Output 2 5 5 8 5 2" xfId="29852"/>
    <cellStyle name="Output 2 5 5 8 5 3" xfId="29853"/>
    <cellStyle name="Output 2 5 5 8 6" xfId="29854"/>
    <cellStyle name="Output 2 5 5 8 6 2" xfId="29855"/>
    <cellStyle name="Output 2 5 5 8 6 3" xfId="29856"/>
    <cellStyle name="Output 2 5 5 8 7" xfId="29857"/>
    <cellStyle name="Output 2 5 5 8 8" xfId="29858"/>
    <cellStyle name="Output 2 5 5 8 9" xfId="29859"/>
    <cellStyle name="Output 2 5 5 9" xfId="29860"/>
    <cellStyle name="Output 2 5 5 9 2" xfId="29861"/>
    <cellStyle name="Output 2 5 5 9 2 2" xfId="29862"/>
    <cellStyle name="Output 2 5 5 9 2 3" xfId="29863"/>
    <cellStyle name="Output 2 5 5 9 3" xfId="29864"/>
    <cellStyle name="Output 2 5 5 9 3 2" xfId="29865"/>
    <cellStyle name="Output 2 5 5 9 3 3" xfId="29866"/>
    <cellStyle name="Output 2 5 5 9 4" xfId="29867"/>
    <cellStyle name="Output 2 5 5 9 4 2" xfId="29868"/>
    <cellStyle name="Output 2 5 5 9 4 3" xfId="29869"/>
    <cellStyle name="Output 2 5 5 9 5" xfId="29870"/>
    <cellStyle name="Output 2 5 5 9 5 2" xfId="29871"/>
    <cellStyle name="Output 2 5 5 9 5 3" xfId="29872"/>
    <cellStyle name="Output 2 5 5 9 6" xfId="29873"/>
    <cellStyle name="Output 2 5 5 9 6 2" xfId="29874"/>
    <cellStyle name="Output 2 5 5 9 6 3" xfId="29875"/>
    <cellStyle name="Output 2 5 5 9 7" xfId="29876"/>
    <cellStyle name="Output 2 5 5 9 8" xfId="29877"/>
    <cellStyle name="Output 2 5 6" xfId="29878"/>
    <cellStyle name="Output 2 5 6 10" xfId="29879"/>
    <cellStyle name="Output 2 5 6 11" xfId="29880"/>
    <cellStyle name="Output 2 5 6 2" xfId="29881"/>
    <cellStyle name="Output 2 5 6 2 2" xfId="29882"/>
    <cellStyle name="Output 2 5 6 2 3" xfId="29883"/>
    <cellStyle name="Output 2 5 6 2 4" xfId="29884"/>
    <cellStyle name="Output 2 5 6 3" xfId="29885"/>
    <cellStyle name="Output 2 5 6 3 2" xfId="29886"/>
    <cellStyle name="Output 2 5 6 3 3" xfId="29887"/>
    <cellStyle name="Output 2 5 6 3 4" xfId="29888"/>
    <cellStyle name="Output 2 5 6 4" xfId="29889"/>
    <cellStyle name="Output 2 5 6 4 2" xfId="29890"/>
    <cellStyle name="Output 2 5 6 4 3" xfId="29891"/>
    <cellStyle name="Output 2 5 6 4 4" xfId="29892"/>
    <cellStyle name="Output 2 5 6 5" xfId="29893"/>
    <cellStyle name="Output 2 5 6 5 2" xfId="29894"/>
    <cellStyle name="Output 2 5 6 5 3" xfId="29895"/>
    <cellStyle name="Output 2 5 6 5 4" xfId="29896"/>
    <cellStyle name="Output 2 5 6 6" xfId="29897"/>
    <cellStyle name="Output 2 5 6 6 2" xfId="29898"/>
    <cellStyle name="Output 2 5 6 6 3" xfId="29899"/>
    <cellStyle name="Output 2 5 6 6 4" xfId="29900"/>
    <cellStyle name="Output 2 5 6 7" xfId="29901"/>
    <cellStyle name="Output 2 5 6 8" xfId="29902"/>
    <cellStyle name="Output 2 5 6 9" xfId="29903"/>
    <cellStyle name="Output 2 5 7" xfId="29904"/>
    <cellStyle name="Output 2 5 7 10" xfId="29905"/>
    <cellStyle name="Output 2 5 7 2" xfId="29906"/>
    <cellStyle name="Output 2 5 7 2 2" xfId="29907"/>
    <cellStyle name="Output 2 5 7 2 3" xfId="29908"/>
    <cellStyle name="Output 2 5 7 2 4" xfId="29909"/>
    <cellStyle name="Output 2 5 7 3" xfId="29910"/>
    <cellStyle name="Output 2 5 7 3 2" xfId="29911"/>
    <cellStyle name="Output 2 5 7 3 3" xfId="29912"/>
    <cellStyle name="Output 2 5 7 3 4" xfId="29913"/>
    <cellStyle name="Output 2 5 7 4" xfId="29914"/>
    <cellStyle name="Output 2 5 7 4 2" xfId="29915"/>
    <cellStyle name="Output 2 5 7 4 3" xfId="29916"/>
    <cellStyle name="Output 2 5 7 4 4" xfId="29917"/>
    <cellStyle name="Output 2 5 7 5" xfId="29918"/>
    <cellStyle name="Output 2 5 7 5 2" xfId="29919"/>
    <cellStyle name="Output 2 5 7 5 3" xfId="29920"/>
    <cellStyle name="Output 2 5 7 5 4" xfId="29921"/>
    <cellStyle name="Output 2 5 7 6" xfId="29922"/>
    <cellStyle name="Output 2 5 7 6 2" xfId="29923"/>
    <cellStyle name="Output 2 5 7 6 3" xfId="29924"/>
    <cellStyle name="Output 2 5 7 6 4" xfId="29925"/>
    <cellStyle name="Output 2 5 7 7" xfId="29926"/>
    <cellStyle name="Output 2 5 7 8" xfId="29927"/>
    <cellStyle name="Output 2 5 7 9" xfId="29928"/>
    <cellStyle name="Output 2 5 8" xfId="29929"/>
    <cellStyle name="Output 2 5 8 2" xfId="29930"/>
    <cellStyle name="Output 2 5 8 2 2" xfId="29931"/>
    <cellStyle name="Output 2 5 8 2 3" xfId="29932"/>
    <cellStyle name="Output 2 5 8 3" xfId="29933"/>
    <cellStyle name="Output 2 5 8 3 2" xfId="29934"/>
    <cellStyle name="Output 2 5 8 3 3" xfId="29935"/>
    <cellStyle name="Output 2 5 8 4" xfId="29936"/>
    <cellStyle name="Output 2 5 8 4 2" xfId="29937"/>
    <cellStyle name="Output 2 5 8 4 3" xfId="29938"/>
    <cellStyle name="Output 2 5 8 5" xfId="29939"/>
    <cellStyle name="Output 2 5 8 5 2" xfId="29940"/>
    <cellStyle name="Output 2 5 8 5 3" xfId="29941"/>
    <cellStyle name="Output 2 5 8 6" xfId="29942"/>
    <cellStyle name="Output 2 5 8 6 2" xfId="29943"/>
    <cellStyle name="Output 2 5 8 6 3" xfId="29944"/>
    <cellStyle name="Output 2 5 8 7" xfId="29945"/>
    <cellStyle name="Output 2 5 8 8" xfId="29946"/>
    <cellStyle name="Output 2 5 8 9" xfId="29947"/>
    <cellStyle name="Output 2 5 9" xfId="29948"/>
    <cellStyle name="Output 2 5 9 2" xfId="29949"/>
    <cellStyle name="Output 2 5 9 2 2" xfId="29950"/>
    <cellStyle name="Output 2 5 9 2 3" xfId="29951"/>
    <cellStyle name="Output 2 5 9 3" xfId="29952"/>
    <cellStyle name="Output 2 5 9 3 2" xfId="29953"/>
    <cellStyle name="Output 2 5 9 3 3" xfId="29954"/>
    <cellStyle name="Output 2 5 9 4" xfId="29955"/>
    <cellStyle name="Output 2 5 9 4 2" xfId="29956"/>
    <cellStyle name="Output 2 5 9 4 3" xfId="29957"/>
    <cellStyle name="Output 2 5 9 5" xfId="29958"/>
    <cellStyle name="Output 2 5 9 5 2" xfId="29959"/>
    <cellStyle name="Output 2 5 9 5 3" xfId="29960"/>
    <cellStyle name="Output 2 5 9 6" xfId="29961"/>
    <cellStyle name="Output 2 5 9 6 2" xfId="29962"/>
    <cellStyle name="Output 2 5 9 6 3" xfId="29963"/>
    <cellStyle name="Output 2 5 9 7" xfId="29964"/>
    <cellStyle name="Output 2 5 9 8" xfId="29965"/>
    <cellStyle name="Output 2 5 9 9" xfId="29966"/>
    <cellStyle name="Output 2 6" xfId="29967"/>
    <cellStyle name="Output 2 6 10" xfId="29968"/>
    <cellStyle name="Output 2 6 10 2" xfId="29969"/>
    <cellStyle name="Output 2 6 10 2 2" xfId="29970"/>
    <cellStyle name="Output 2 6 10 2 3" xfId="29971"/>
    <cellStyle name="Output 2 6 10 3" xfId="29972"/>
    <cellStyle name="Output 2 6 10 3 2" xfId="29973"/>
    <cellStyle name="Output 2 6 10 3 3" xfId="29974"/>
    <cellStyle name="Output 2 6 10 4" xfId="29975"/>
    <cellStyle name="Output 2 6 10 4 2" xfId="29976"/>
    <cellStyle name="Output 2 6 10 4 3" xfId="29977"/>
    <cellStyle name="Output 2 6 10 5" xfId="29978"/>
    <cellStyle name="Output 2 6 10 5 2" xfId="29979"/>
    <cellStyle name="Output 2 6 10 5 3" xfId="29980"/>
    <cellStyle name="Output 2 6 10 6" xfId="29981"/>
    <cellStyle name="Output 2 6 10 6 2" xfId="29982"/>
    <cellStyle name="Output 2 6 10 6 3" xfId="29983"/>
    <cellStyle name="Output 2 6 10 7" xfId="29984"/>
    <cellStyle name="Output 2 6 10 8" xfId="29985"/>
    <cellStyle name="Output 2 6 10 9" xfId="29986"/>
    <cellStyle name="Output 2 6 11" xfId="29987"/>
    <cellStyle name="Output 2 6 11 2" xfId="29988"/>
    <cellStyle name="Output 2 6 11 2 2" xfId="29989"/>
    <cellStyle name="Output 2 6 11 2 3" xfId="29990"/>
    <cellStyle name="Output 2 6 11 3" xfId="29991"/>
    <cellStyle name="Output 2 6 11 3 2" xfId="29992"/>
    <cellStyle name="Output 2 6 11 3 3" xfId="29993"/>
    <cellStyle name="Output 2 6 11 4" xfId="29994"/>
    <cellStyle name="Output 2 6 11 4 2" xfId="29995"/>
    <cellStyle name="Output 2 6 11 4 3" xfId="29996"/>
    <cellStyle name="Output 2 6 11 5" xfId="29997"/>
    <cellStyle name="Output 2 6 11 5 2" xfId="29998"/>
    <cellStyle name="Output 2 6 11 5 3" xfId="29999"/>
    <cellStyle name="Output 2 6 11 6" xfId="30000"/>
    <cellStyle name="Output 2 6 11 6 2" xfId="30001"/>
    <cellStyle name="Output 2 6 11 6 3" xfId="30002"/>
    <cellStyle name="Output 2 6 11 7" xfId="30003"/>
    <cellStyle name="Output 2 6 11 8" xfId="30004"/>
    <cellStyle name="Output 2 6 11 9" xfId="30005"/>
    <cellStyle name="Output 2 6 12" xfId="30006"/>
    <cellStyle name="Output 2 6 12 2" xfId="30007"/>
    <cellStyle name="Output 2 6 12 2 2" xfId="30008"/>
    <cellStyle name="Output 2 6 12 2 3" xfId="30009"/>
    <cellStyle name="Output 2 6 12 3" xfId="30010"/>
    <cellStyle name="Output 2 6 12 3 2" xfId="30011"/>
    <cellStyle name="Output 2 6 12 3 3" xfId="30012"/>
    <cellStyle name="Output 2 6 12 4" xfId="30013"/>
    <cellStyle name="Output 2 6 12 4 2" xfId="30014"/>
    <cellStyle name="Output 2 6 12 4 3" xfId="30015"/>
    <cellStyle name="Output 2 6 12 5" xfId="30016"/>
    <cellStyle name="Output 2 6 12 5 2" xfId="30017"/>
    <cellStyle name="Output 2 6 12 5 3" xfId="30018"/>
    <cellStyle name="Output 2 6 12 6" xfId="30019"/>
    <cellStyle name="Output 2 6 12 6 2" xfId="30020"/>
    <cellStyle name="Output 2 6 12 6 3" xfId="30021"/>
    <cellStyle name="Output 2 6 12 7" xfId="30022"/>
    <cellStyle name="Output 2 6 12 8" xfId="30023"/>
    <cellStyle name="Output 2 6 12 9" xfId="30024"/>
    <cellStyle name="Output 2 6 13" xfId="30025"/>
    <cellStyle name="Output 2 6 13 2" xfId="30026"/>
    <cellStyle name="Output 2 6 13 2 2" xfId="30027"/>
    <cellStyle name="Output 2 6 13 2 3" xfId="30028"/>
    <cellStyle name="Output 2 6 13 3" xfId="30029"/>
    <cellStyle name="Output 2 6 13 3 2" xfId="30030"/>
    <cellStyle name="Output 2 6 13 3 3" xfId="30031"/>
    <cellStyle name="Output 2 6 13 4" xfId="30032"/>
    <cellStyle name="Output 2 6 13 4 2" xfId="30033"/>
    <cellStyle name="Output 2 6 13 4 3" xfId="30034"/>
    <cellStyle name="Output 2 6 13 5" xfId="30035"/>
    <cellStyle name="Output 2 6 13 5 2" xfId="30036"/>
    <cellStyle name="Output 2 6 13 5 3" xfId="30037"/>
    <cellStyle name="Output 2 6 13 6" xfId="30038"/>
    <cellStyle name="Output 2 6 13 6 2" xfId="30039"/>
    <cellStyle name="Output 2 6 13 6 3" xfId="30040"/>
    <cellStyle name="Output 2 6 13 7" xfId="30041"/>
    <cellStyle name="Output 2 6 13 8" xfId="30042"/>
    <cellStyle name="Output 2 6 13 9" xfId="30043"/>
    <cellStyle name="Output 2 6 14" xfId="30044"/>
    <cellStyle name="Output 2 6 14 2" xfId="30045"/>
    <cellStyle name="Output 2 6 14 2 2" xfId="30046"/>
    <cellStyle name="Output 2 6 14 2 3" xfId="30047"/>
    <cellStyle name="Output 2 6 14 3" xfId="30048"/>
    <cellStyle name="Output 2 6 14 3 2" xfId="30049"/>
    <cellStyle name="Output 2 6 14 3 3" xfId="30050"/>
    <cellStyle name="Output 2 6 14 4" xfId="30051"/>
    <cellStyle name="Output 2 6 14 4 2" xfId="30052"/>
    <cellStyle name="Output 2 6 14 4 3" xfId="30053"/>
    <cellStyle name="Output 2 6 14 5" xfId="30054"/>
    <cellStyle name="Output 2 6 14 5 2" xfId="30055"/>
    <cellStyle name="Output 2 6 14 5 3" xfId="30056"/>
    <cellStyle name="Output 2 6 14 6" xfId="30057"/>
    <cellStyle name="Output 2 6 14 6 2" xfId="30058"/>
    <cellStyle name="Output 2 6 14 6 3" xfId="30059"/>
    <cellStyle name="Output 2 6 14 7" xfId="30060"/>
    <cellStyle name="Output 2 6 14 8" xfId="30061"/>
    <cellStyle name="Output 2 6 14 9" xfId="30062"/>
    <cellStyle name="Output 2 6 15" xfId="30063"/>
    <cellStyle name="Output 2 6 15 2" xfId="30064"/>
    <cellStyle name="Output 2 6 15 2 2" xfId="30065"/>
    <cellStyle name="Output 2 6 15 2 3" xfId="30066"/>
    <cellStyle name="Output 2 6 15 3" xfId="30067"/>
    <cellStyle name="Output 2 6 15 3 2" xfId="30068"/>
    <cellStyle name="Output 2 6 15 3 3" xfId="30069"/>
    <cellStyle name="Output 2 6 15 4" xfId="30070"/>
    <cellStyle name="Output 2 6 15 4 2" xfId="30071"/>
    <cellStyle name="Output 2 6 15 4 3" xfId="30072"/>
    <cellStyle name="Output 2 6 15 5" xfId="30073"/>
    <cellStyle name="Output 2 6 15 5 2" xfId="30074"/>
    <cellStyle name="Output 2 6 15 5 3" xfId="30075"/>
    <cellStyle name="Output 2 6 15 6" xfId="30076"/>
    <cellStyle name="Output 2 6 15 6 2" xfId="30077"/>
    <cellStyle name="Output 2 6 15 6 3" xfId="30078"/>
    <cellStyle name="Output 2 6 15 7" xfId="30079"/>
    <cellStyle name="Output 2 6 15 8" xfId="30080"/>
    <cellStyle name="Output 2 6 15 9" xfId="30081"/>
    <cellStyle name="Output 2 6 16" xfId="30082"/>
    <cellStyle name="Output 2 6 16 2" xfId="30083"/>
    <cellStyle name="Output 2 6 16 3" xfId="30084"/>
    <cellStyle name="Output 2 6 16 4" xfId="30085"/>
    <cellStyle name="Output 2 6 17" xfId="30086"/>
    <cellStyle name="Output 2 6 18" xfId="30087"/>
    <cellStyle name="Output 2 6 19" xfId="30088"/>
    <cellStyle name="Output 2 6 2" xfId="30089"/>
    <cellStyle name="Output 2 6 2 10" xfId="30090"/>
    <cellStyle name="Output 2 6 2 10 2" xfId="30091"/>
    <cellStyle name="Output 2 6 2 10 2 2" xfId="30092"/>
    <cellStyle name="Output 2 6 2 10 2 3" xfId="30093"/>
    <cellStyle name="Output 2 6 2 10 3" xfId="30094"/>
    <cellStyle name="Output 2 6 2 10 3 2" xfId="30095"/>
    <cellStyle name="Output 2 6 2 10 3 3" xfId="30096"/>
    <cellStyle name="Output 2 6 2 10 4" xfId="30097"/>
    <cellStyle name="Output 2 6 2 10 4 2" xfId="30098"/>
    <cellStyle name="Output 2 6 2 10 4 3" xfId="30099"/>
    <cellStyle name="Output 2 6 2 10 5" xfId="30100"/>
    <cellStyle name="Output 2 6 2 10 5 2" xfId="30101"/>
    <cellStyle name="Output 2 6 2 10 5 3" xfId="30102"/>
    <cellStyle name="Output 2 6 2 10 6" xfId="30103"/>
    <cellStyle name="Output 2 6 2 10 6 2" xfId="30104"/>
    <cellStyle name="Output 2 6 2 10 6 3" xfId="30105"/>
    <cellStyle name="Output 2 6 2 10 7" xfId="30106"/>
    <cellStyle name="Output 2 6 2 10 8" xfId="30107"/>
    <cellStyle name="Output 2 6 2 10 9" xfId="30108"/>
    <cellStyle name="Output 2 6 2 11" xfId="30109"/>
    <cellStyle name="Output 2 6 2 11 2" xfId="30110"/>
    <cellStyle name="Output 2 6 2 11 2 2" xfId="30111"/>
    <cellStyle name="Output 2 6 2 11 2 3" xfId="30112"/>
    <cellStyle name="Output 2 6 2 11 3" xfId="30113"/>
    <cellStyle name="Output 2 6 2 11 3 2" xfId="30114"/>
    <cellStyle name="Output 2 6 2 11 3 3" xfId="30115"/>
    <cellStyle name="Output 2 6 2 11 4" xfId="30116"/>
    <cellStyle name="Output 2 6 2 11 4 2" xfId="30117"/>
    <cellStyle name="Output 2 6 2 11 4 3" xfId="30118"/>
    <cellStyle name="Output 2 6 2 11 5" xfId="30119"/>
    <cellStyle name="Output 2 6 2 11 5 2" xfId="30120"/>
    <cellStyle name="Output 2 6 2 11 5 3" xfId="30121"/>
    <cellStyle name="Output 2 6 2 11 6" xfId="30122"/>
    <cellStyle name="Output 2 6 2 11 6 2" xfId="30123"/>
    <cellStyle name="Output 2 6 2 11 6 3" xfId="30124"/>
    <cellStyle name="Output 2 6 2 11 7" xfId="30125"/>
    <cellStyle name="Output 2 6 2 11 8" xfId="30126"/>
    <cellStyle name="Output 2 6 2 11 9" xfId="30127"/>
    <cellStyle name="Output 2 6 2 12" xfId="30128"/>
    <cellStyle name="Output 2 6 2 12 2" xfId="30129"/>
    <cellStyle name="Output 2 6 2 12 2 2" xfId="30130"/>
    <cellStyle name="Output 2 6 2 12 2 3" xfId="30131"/>
    <cellStyle name="Output 2 6 2 12 3" xfId="30132"/>
    <cellStyle name="Output 2 6 2 12 3 2" xfId="30133"/>
    <cellStyle name="Output 2 6 2 12 3 3" xfId="30134"/>
    <cellStyle name="Output 2 6 2 12 4" xfId="30135"/>
    <cellStyle name="Output 2 6 2 12 4 2" xfId="30136"/>
    <cellStyle name="Output 2 6 2 12 4 3" xfId="30137"/>
    <cellStyle name="Output 2 6 2 12 5" xfId="30138"/>
    <cellStyle name="Output 2 6 2 12 5 2" xfId="30139"/>
    <cellStyle name="Output 2 6 2 12 5 3" xfId="30140"/>
    <cellStyle name="Output 2 6 2 12 6" xfId="30141"/>
    <cellStyle name="Output 2 6 2 12 6 2" xfId="30142"/>
    <cellStyle name="Output 2 6 2 12 6 3" xfId="30143"/>
    <cellStyle name="Output 2 6 2 12 7" xfId="30144"/>
    <cellStyle name="Output 2 6 2 12 8" xfId="30145"/>
    <cellStyle name="Output 2 6 2 12 9" xfId="30146"/>
    <cellStyle name="Output 2 6 2 13" xfId="30147"/>
    <cellStyle name="Output 2 6 2 13 2" xfId="30148"/>
    <cellStyle name="Output 2 6 2 13 2 2" xfId="30149"/>
    <cellStyle name="Output 2 6 2 13 2 3" xfId="30150"/>
    <cellStyle name="Output 2 6 2 13 3" xfId="30151"/>
    <cellStyle name="Output 2 6 2 13 3 2" xfId="30152"/>
    <cellStyle name="Output 2 6 2 13 3 3" xfId="30153"/>
    <cellStyle name="Output 2 6 2 13 4" xfId="30154"/>
    <cellStyle name="Output 2 6 2 13 4 2" xfId="30155"/>
    <cellStyle name="Output 2 6 2 13 4 3" xfId="30156"/>
    <cellStyle name="Output 2 6 2 13 5" xfId="30157"/>
    <cellStyle name="Output 2 6 2 13 5 2" xfId="30158"/>
    <cellStyle name="Output 2 6 2 13 5 3" xfId="30159"/>
    <cellStyle name="Output 2 6 2 13 6" xfId="30160"/>
    <cellStyle name="Output 2 6 2 13 6 2" xfId="30161"/>
    <cellStyle name="Output 2 6 2 13 6 3" xfId="30162"/>
    <cellStyle name="Output 2 6 2 13 7" xfId="30163"/>
    <cellStyle name="Output 2 6 2 13 8" xfId="30164"/>
    <cellStyle name="Output 2 6 2 13 9" xfId="30165"/>
    <cellStyle name="Output 2 6 2 14" xfId="30166"/>
    <cellStyle name="Output 2 6 2 14 2" xfId="30167"/>
    <cellStyle name="Output 2 6 2 14 3" xfId="30168"/>
    <cellStyle name="Output 2 6 2 14 4" xfId="30169"/>
    <cellStyle name="Output 2 6 2 15" xfId="30170"/>
    <cellStyle name="Output 2 6 2 16" xfId="30171"/>
    <cellStyle name="Output 2 6 2 17" xfId="30172"/>
    <cellStyle name="Output 2 6 2 18" xfId="30173"/>
    <cellStyle name="Output 2 6 2 19" xfId="30174"/>
    <cellStyle name="Output 2 6 2 2" xfId="30175"/>
    <cellStyle name="Output 2 6 2 2 10" xfId="30176"/>
    <cellStyle name="Output 2 6 2 2 10 2" xfId="30177"/>
    <cellStyle name="Output 2 6 2 2 10 2 2" xfId="30178"/>
    <cellStyle name="Output 2 6 2 2 10 2 3" xfId="30179"/>
    <cellStyle name="Output 2 6 2 2 10 3" xfId="30180"/>
    <cellStyle name="Output 2 6 2 2 10 3 2" xfId="30181"/>
    <cellStyle name="Output 2 6 2 2 10 3 3" xfId="30182"/>
    <cellStyle name="Output 2 6 2 2 10 4" xfId="30183"/>
    <cellStyle name="Output 2 6 2 2 10 4 2" xfId="30184"/>
    <cellStyle name="Output 2 6 2 2 10 4 3" xfId="30185"/>
    <cellStyle name="Output 2 6 2 2 10 5" xfId="30186"/>
    <cellStyle name="Output 2 6 2 2 10 5 2" xfId="30187"/>
    <cellStyle name="Output 2 6 2 2 10 5 3" xfId="30188"/>
    <cellStyle name="Output 2 6 2 2 10 6" xfId="30189"/>
    <cellStyle name="Output 2 6 2 2 10 6 2" xfId="30190"/>
    <cellStyle name="Output 2 6 2 2 10 6 3" xfId="30191"/>
    <cellStyle name="Output 2 6 2 2 10 7" xfId="30192"/>
    <cellStyle name="Output 2 6 2 2 10 8" xfId="30193"/>
    <cellStyle name="Output 2 6 2 2 11" xfId="30194"/>
    <cellStyle name="Output 2 6 2 2 11 2" xfId="30195"/>
    <cellStyle name="Output 2 6 2 2 11 2 2" xfId="30196"/>
    <cellStyle name="Output 2 6 2 2 11 2 3" xfId="30197"/>
    <cellStyle name="Output 2 6 2 2 11 3" xfId="30198"/>
    <cellStyle name="Output 2 6 2 2 11 3 2" xfId="30199"/>
    <cellStyle name="Output 2 6 2 2 11 3 3" xfId="30200"/>
    <cellStyle name="Output 2 6 2 2 11 4" xfId="30201"/>
    <cellStyle name="Output 2 6 2 2 11 4 2" xfId="30202"/>
    <cellStyle name="Output 2 6 2 2 11 4 3" xfId="30203"/>
    <cellStyle name="Output 2 6 2 2 11 5" xfId="30204"/>
    <cellStyle name="Output 2 6 2 2 11 5 2" xfId="30205"/>
    <cellStyle name="Output 2 6 2 2 11 5 3" xfId="30206"/>
    <cellStyle name="Output 2 6 2 2 11 6" xfId="30207"/>
    <cellStyle name="Output 2 6 2 2 11 6 2" xfId="30208"/>
    <cellStyle name="Output 2 6 2 2 11 6 3" xfId="30209"/>
    <cellStyle name="Output 2 6 2 2 11 7" xfId="30210"/>
    <cellStyle name="Output 2 6 2 2 11 8" xfId="30211"/>
    <cellStyle name="Output 2 6 2 2 12" xfId="30212"/>
    <cellStyle name="Output 2 6 2 2 12 2" xfId="30213"/>
    <cellStyle name="Output 2 6 2 2 12 2 2" xfId="30214"/>
    <cellStyle name="Output 2 6 2 2 12 2 3" xfId="30215"/>
    <cellStyle name="Output 2 6 2 2 12 3" xfId="30216"/>
    <cellStyle name="Output 2 6 2 2 12 3 2" xfId="30217"/>
    <cellStyle name="Output 2 6 2 2 12 3 3" xfId="30218"/>
    <cellStyle name="Output 2 6 2 2 12 4" xfId="30219"/>
    <cellStyle name="Output 2 6 2 2 12 4 2" xfId="30220"/>
    <cellStyle name="Output 2 6 2 2 12 4 3" xfId="30221"/>
    <cellStyle name="Output 2 6 2 2 12 5" xfId="30222"/>
    <cellStyle name="Output 2 6 2 2 12 5 2" xfId="30223"/>
    <cellStyle name="Output 2 6 2 2 12 5 3" xfId="30224"/>
    <cellStyle name="Output 2 6 2 2 12 6" xfId="30225"/>
    <cellStyle name="Output 2 6 2 2 12 6 2" xfId="30226"/>
    <cellStyle name="Output 2 6 2 2 12 6 3" xfId="30227"/>
    <cellStyle name="Output 2 6 2 2 12 7" xfId="30228"/>
    <cellStyle name="Output 2 6 2 2 12 8" xfId="30229"/>
    <cellStyle name="Output 2 6 2 2 13" xfId="30230"/>
    <cellStyle name="Output 2 6 2 2 13 2" xfId="30231"/>
    <cellStyle name="Output 2 6 2 2 13 2 2" xfId="30232"/>
    <cellStyle name="Output 2 6 2 2 13 2 3" xfId="30233"/>
    <cellStyle name="Output 2 6 2 2 13 3" xfId="30234"/>
    <cellStyle name="Output 2 6 2 2 13 3 2" xfId="30235"/>
    <cellStyle name="Output 2 6 2 2 13 3 3" xfId="30236"/>
    <cellStyle name="Output 2 6 2 2 13 4" xfId="30237"/>
    <cellStyle name="Output 2 6 2 2 13 4 2" xfId="30238"/>
    <cellStyle name="Output 2 6 2 2 13 4 3" xfId="30239"/>
    <cellStyle name="Output 2 6 2 2 13 5" xfId="30240"/>
    <cellStyle name="Output 2 6 2 2 13 5 2" xfId="30241"/>
    <cellStyle name="Output 2 6 2 2 13 5 3" xfId="30242"/>
    <cellStyle name="Output 2 6 2 2 13 6" xfId="30243"/>
    <cellStyle name="Output 2 6 2 2 13 6 2" xfId="30244"/>
    <cellStyle name="Output 2 6 2 2 13 6 3" xfId="30245"/>
    <cellStyle name="Output 2 6 2 2 13 7" xfId="30246"/>
    <cellStyle name="Output 2 6 2 2 13 8" xfId="30247"/>
    <cellStyle name="Output 2 6 2 2 14" xfId="30248"/>
    <cellStyle name="Output 2 6 2 2 14 2" xfId="30249"/>
    <cellStyle name="Output 2 6 2 2 14 2 2" xfId="30250"/>
    <cellStyle name="Output 2 6 2 2 14 2 3" xfId="30251"/>
    <cellStyle name="Output 2 6 2 2 14 3" xfId="30252"/>
    <cellStyle name="Output 2 6 2 2 14 3 2" xfId="30253"/>
    <cellStyle name="Output 2 6 2 2 14 3 3" xfId="30254"/>
    <cellStyle name="Output 2 6 2 2 14 4" xfId="30255"/>
    <cellStyle name="Output 2 6 2 2 14 4 2" xfId="30256"/>
    <cellStyle name="Output 2 6 2 2 14 4 3" xfId="30257"/>
    <cellStyle name="Output 2 6 2 2 14 5" xfId="30258"/>
    <cellStyle name="Output 2 6 2 2 14 5 2" xfId="30259"/>
    <cellStyle name="Output 2 6 2 2 14 5 3" xfId="30260"/>
    <cellStyle name="Output 2 6 2 2 14 6" xfId="30261"/>
    <cellStyle name="Output 2 6 2 2 14 6 2" xfId="30262"/>
    <cellStyle name="Output 2 6 2 2 14 6 3" xfId="30263"/>
    <cellStyle name="Output 2 6 2 2 14 7" xfId="30264"/>
    <cellStyle name="Output 2 6 2 2 14 8" xfId="30265"/>
    <cellStyle name="Output 2 6 2 2 15" xfId="30266"/>
    <cellStyle name="Output 2 6 2 2 15 2" xfId="30267"/>
    <cellStyle name="Output 2 6 2 2 15 3" xfId="30268"/>
    <cellStyle name="Output 2 6 2 2 16" xfId="30269"/>
    <cellStyle name="Output 2 6 2 2 16 2" xfId="30270"/>
    <cellStyle name="Output 2 6 2 2 16 3" xfId="30271"/>
    <cellStyle name="Output 2 6 2 2 17" xfId="30272"/>
    <cellStyle name="Output 2 6 2 2 18" xfId="30273"/>
    <cellStyle name="Output 2 6 2 2 2" xfId="30274"/>
    <cellStyle name="Output 2 6 2 2 2 2" xfId="30275"/>
    <cellStyle name="Output 2 6 2 2 2 2 2" xfId="30276"/>
    <cellStyle name="Output 2 6 2 2 2 2 3" xfId="30277"/>
    <cellStyle name="Output 2 6 2 2 2 3" xfId="30278"/>
    <cellStyle name="Output 2 6 2 2 2 3 2" xfId="30279"/>
    <cellStyle name="Output 2 6 2 2 2 3 3" xfId="30280"/>
    <cellStyle name="Output 2 6 2 2 2 4" xfId="30281"/>
    <cellStyle name="Output 2 6 2 2 2 4 2" xfId="30282"/>
    <cellStyle name="Output 2 6 2 2 2 4 3" xfId="30283"/>
    <cellStyle name="Output 2 6 2 2 2 5" xfId="30284"/>
    <cellStyle name="Output 2 6 2 2 2 5 2" xfId="30285"/>
    <cellStyle name="Output 2 6 2 2 2 5 3" xfId="30286"/>
    <cellStyle name="Output 2 6 2 2 2 6" xfId="30287"/>
    <cellStyle name="Output 2 6 2 2 2 6 2" xfId="30288"/>
    <cellStyle name="Output 2 6 2 2 2 6 3" xfId="30289"/>
    <cellStyle name="Output 2 6 2 2 2 7" xfId="30290"/>
    <cellStyle name="Output 2 6 2 2 2 8" xfId="30291"/>
    <cellStyle name="Output 2 6 2 2 2 9" xfId="30292"/>
    <cellStyle name="Output 2 6 2 2 3" xfId="30293"/>
    <cellStyle name="Output 2 6 2 2 3 2" xfId="30294"/>
    <cellStyle name="Output 2 6 2 2 3 2 2" xfId="30295"/>
    <cellStyle name="Output 2 6 2 2 3 2 3" xfId="30296"/>
    <cellStyle name="Output 2 6 2 2 3 3" xfId="30297"/>
    <cellStyle name="Output 2 6 2 2 3 3 2" xfId="30298"/>
    <cellStyle name="Output 2 6 2 2 3 3 3" xfId="30299"/>
    <cellStyle name="Output 2 6 2 2 3 4" xfId="30300"/>
    <cellStyle name="Output 2 6 2 2 3 4 2" xfId="30301"/>
    <cellStyle name="Output 2 6 2 2 3 4 3" xfId="30302"/>
    <cellStyle name="Output 2 6 2 2 3 5" xfId="30303"/>
    <cellStyle name="Output 2 6 2 2 3 5 2" xfId="30304"/>
    <cellStyle name="Output 2 6 2 2 3 5 3" xfId="30305"/>
    <cellStyle name="Output 2 6 2 2 3 6" xfId="30306"/>
    <cellStyle name="Output 2 6 2 2 3 6 2" xfId="30307"/>
    <cellStyle name="Output 2 6 2 2 3 6 3" xfId="30308"/>
    <cellStyle name="Output 2 6 2 2 3 7" xfId="30309"/>
    <cellStyle name="Output 2 6 2 2 3 8" xfId="30310"/>
    <cellStyle name="Output 2 6 2 2 3 9" xfId="30311"/>
    <cellStyle name="Output 2 6 2 2 4" xfId="30312"/>
    <cellStyle name="Output 2 6 2 2 4 2" xfId="30313"/>
    <cellStyle name="Output 2 6 2 2 4 2 2" xfId="30314"/>
    <cellStyle name="Output 2 6 2 2 4 2 3" xfId="30315"/>
    <cellStyle name="Output 2 6 2 2 4 3" xfId="30316"/>
    <cellStyle name="Output 2 6 2 2 4 3 2" xfId="30317"/>
    <cellStyle name="Output 2 6 2 2 4 3 3" xfId="30318"/>
    <cellStyle name="Output 2 6 2 2 4 4" xfId="30319"/>
    <cellStyle name="Output 2 6 2 2 4 4 2" xfId="30320"/>
    <cellStyle name="Output 2 6 2 2 4 4 3" xfId="30321"/>
    <cellStyle name="Output 2 6 2 2 4 5" xfId="30322"/>
    <cellStyle name="Output 2 6 2 2 4 5 2" xfId="30323"/>
    <cellStyle name="Output 2 6 2 2 4 5 3" xfId="30324"/>
    <cellStyle name="Output 2 6 2 2 4 6" xfId="30325"/>
    <cellStyle name="Output 2 6 2 2 4 6 2" xfId="30326"/>
    <cellStyle name="Output 2 6 2 2 4 6 3" xfId="30327"/>
    <cellStyle name="Output 2 6 2 2 4 7" xfId="30328"/>
    <cellStyle name="Output 2 6 2 2 4 8" xfId="30329"/>
    <cellStyle name="Output 2 6 2 2 4 9" xfId="30330"/>
    <cellStyle name="Output 2 6 2 2 5" xfId="30331"/>
    <cellStyle name="Output 2 6 2 2 5 2" xfId="30332"/>
    <cellStyle name="Output 2 6 2 2 5 2 2" xfId="30333"/>
    <cellStyle name="Output 2 6 2 2 5 2 3" xfId="30334"/>
    <cellStyle name="Output 2 6 2 2 5 3" xfId="30335"/>
    <cellStyle name="Output 2 6 2 2 5 3 2" xfId="30336"/>
    <cellStyle name="Output 2 6 2 2 5 3 3" xfId="30337"/>
    <cellStyle name="Output 2 6 2 2 5 4" xfId="30338"/>
    <cellStyle name="Output 2 6 2 2 5 4 2" xfId="30339"/>
    <cellStyle name="Output 2 6 2 2 5 4 3" xfId="30340"/>
    <cellStyle name="Output 2 6 2 2 5 5" xfId="30341"/>
    <cellStyle name="Output 2 6 2 2 5 5 2" xfId="30342"/>
    <cellStyle name="Output 2 6 2 2 5 5 3" xfId="30343"/>
    <cellStyle name="Output 2 6 2 2 5 6" xfId="30344"/>
    <cellStyle name="Output 2 6 2 2 5 6 2" xfId="30345"/>
    <cellStyle name="Output 2 6 2 2 5 6 3" xfId="30346"/>
    <cellStyle name="Output 2 6 2 2 5 7" xfId="30347"/>
    <cellStyle name="Output 2 6 2 2 5 8" xfId="30348"/>
    <cellStyle name="Output 2 6 2 2 5 9" xfId="30349"/>
    <cellStyle name="Output 2 6 2 2 6" xfId="30350"/>
    <cellStyle name="Output 2 6 2 2 6 2" xfId="30351"/>
    <cellStyle name="Output 2 6 2 2 6 2 2" xfId="30352"/>
    <cellStyle name="Output 2 6 2 2 6 2 3" xfId="30353"/>
    <cellStyle name="Output 2 6 2 2 6 3" xfId="30354"/>
    <cellStyle name="Output 2 6 2 2 6 3 2" xfId="30355"/>
    <cellStyle name="Output 2 6 2 2 6 3 3" xfId="30356"/>
    <cellStyle name="Output 2 6 2 2 6 4" xfId="30357"/>
    <cellStyle name="Output 2 6 2 2 6 4 2" xfId="30358"/>
    <cellStyle name="Output 2 6 2 2 6 4 3" xfId="30359"/>
    <cellStyle name="Output 2 6 2 2 6 5" xfId="30360"/>
    <cellStyle name="Output 2 6 2 2 6 5 2" xfId="30361"/>
    <cellStyle name="Output 2 6 2 2 6 5 3" xfId="30362"/>
    <cellStyle name="Output 2 6 2 2 6 6" xfId="30363"/>
    <cellStyle name="Output 2 6 2 2 6 6 2" xfId="30364"/>
    <cellStyle name="Output 2 6 2 2 6 6 3" xfId="30365"/>
    <cellStyle name="Output 2 6 2 2 6 7" xfId="30366"/>
    <cellStyle name="Output 2 6 2 2 6 8" xfId="30367"/>
    <cellStyle name="Output 2 6 2 2 6 9" xfId="30368"/>
    <cellStyle name="Output 2 6 2 2 7" xfId="30369"/>
    <cellStyle name="Output 2 6 2 2 7 2" xfId="30370"/>
    <cellStyle name="Output 2 6 2 2 7 2 2" xfId="30371"/>
    <cellStyle name="Output 2 6 2 2 7 2 3" xfId="30372"/>
    <cellStyle name="Output 2 6 2 2 7 3" xfId="30373"/>
    <cellStyle name="Output 2 6 2 2 7 3 2" xfId="30374"/>
    <cellStyle name="Output 2 6 2 2 7 3 3" xfId="30375"/>
    <cellStyle name="Output 2 6 2 2 7 4" xfId="30376"/>
    <cellStyle name="Output 2 6 2 2 7 4 2" xfId="30377"/>
    <cellStyle name="Output 2 6 2 2 7 4 3" xfId="30378"/>
    <cellStyle name="Output 2 6 2 2 7 5" xfId="30379"/>
    <cellStyle name="Output 2 6 2 2 7 5 2" xfId="30380"/>
    <cellStyle name="Output 2 6 2 2 7 5 3" xfId="30381"/>
    <cellStyle name="Output 2 6 2 2 7 6" xfId="30382"/>
    <cellStyle name="Output 2 6 2 2 7 6 2" xfId="30383"/>
    <cellStyle name="Output 2 6 2 2 7 6 3" xfId="30384"/>
    <cellStyle name="Output 2 6 2 2 7 7" xfId="30385"/>
    <cellStyle name="Output 2 6 2 2 7 8" xfId="30386"/>
    <cellStyle name="Output 2 6 2 2 7 9" xfId="30387"/>
    <cellStyle name="Output 2 6 2 2 8" xfId="30388"/>
    <cellStyle name="Output 2 6 2 2 8 2" xfId="30389"/>
    <cellStyle name="Output 2 6 2 2 8 2 2" xfId="30390"/>
    <cellStyle name="Output 2 6 2 2 8 2 3" xfId="30391"/>
    <cellStyle name="Output 2 6 2 2 8 3" xfId="30392"/>
    <cellStyle name="Output 2 6 2 2 8 3 2" xfId="30393"/>
    <cellStyle name="Output 2 6 2 2 8 3 3" xfId="30394"/>
    <cellStyle name="Output 2 6 2 2 8 4" xfId="30395"/>
    <cellStyle name="Output 2 6 2 2 8 4 2" xfId="30396"/>
    <cellStyle name="Output 2 6 2 2 8 4 3" xfId="30397"/>
    <cellStyle name="Output 2 6 2 2 8 5" xfId="30398"/>
    <cellStyle name="Output 2 6 2 2 8 5 2" xfId="30399"/>
    <cellStyle name="Output 2 6 2 2 8 5 3" xfId="30400"/>
    <cellStyle name="Output 2 6 2 2 8 6" xfId="30401"/>
    <cellStyle name="Output 2 6 2 2 8 6 2" xfId="30402"/>
    <cellStyle name="Output 2 6 2 2 8 6 3" xfId="30403"/>
    <cellStyle name="Output 2 6 2 2 8 7" xfId="30404"/>
    <cellStyle name="Output 2 6 2 2 8 8" xfId="30405"/>
    <cellStyle name="Output 2 6 2 2 8 9" xfId="30406"/>
    <cellStyle name="Output 2 6 2 2 9" xfId="30407"/>
    <cellStyle name="Output 2 6 2 2 9 2" xfId="30408"/>
    <cellStyle name="Output 2 6 2 2 9 2 2" xfId="30409"/>
    <cellStyle name="Output 2 6 2 2 9 2 3" xfId="30410"/>
    <cellStyle name="Output 2 6 2 2 9 3" xfId="30411"/>
    <cellStyle name="Output 2 6 2 2 9 3 2" xfId="30412"/>
    <cellStyle name="Output 2 6 2 2 9 3 3" xfId="30413"/>
    <cellStyle name="Output 2 6 2 2 9 4" xfId="30414"/>
    <cellStyle name="Output 2 6 2 2 9 4 2" xfId="30415"/>
    <cellStyle name="Output 2 6 2 2 9 4 3" xfId="30416"/>
    <cellStyle name="Output 2 6 2 2 9 5" xfId="30417"/>
    <cellStyle name="Output 2 6 2 2 9 5 2" xfId="30418"/>
    <cellStyle name="Output 2 6 2 2 9 5 3" xfId="30419"/>
    <cellStyle name="Output 2 6 2 2 9 6" xfId="30420"/>
    <cellStyle name="Output 2 6 2 2 9 6 2" xfId="30421"/>
    <cellStyle name="Output 2 6 2 2 9 6 3" xfId="30422"/>
    <cellStyle name="Output 2 6 2 2 9 7" xfId="30423"/>
    <cellStyle name="Output 2 6 2 2 9 8" xfId="30424"/>
    <cellStyle name="Output 2 6 2 20" xfId="30425"/>
    <cellStyle name="Output 2 6 2 21" xfId="30426"/>
    <cellStyle name="Output 2 6 2 3" xfId="30427"/>
    <cellStyle name="Output 2 6 2 3 10" xfId="30428"/>
    <cellStyle name="Output 2 6 2 3 10 2" xfId="30429"/>
    <cellStyle name="Output 2 6 2 3 10 2 2" xfId="30430"/>
    <cellStyle name="Output 2 6 2 3 10 2 3" xfId="30431"/>
    <cellStyle name="Output 2 6 2 3 10 3" xfId="30432"/>
    <cellStyle name="Output 2 6 2 3 10 3 2" xfId="30433"/>
    <cellStyle name="Output 2 6 2 3 10 3 3" xfId="30434"/>
    <cellStyle name="Output 2 6 2 3 10 4" xfId="30435"/>
    <cellStyle name="Output 2 6 2 3 10 4 2" xfId="30436"/>
    <cellStyle name="Output 2 6 2 3 10 4 3" xfId="30437"/>
    <cellStyle name="Output 2 6 2 3 10 5" xfId="30438"/>
    <cellStyle name="Output 2 6 2 3 10 5 2" xfId="30439"/>
    <cellStyle name="Output 2 6 2 3 10 5 3" xfId="30440"/>
    <cellStyle name="Output 2 6 2 3 10 6" xfId="30441"/>
    <cellStyle name="Output 2 6 2 3 10 6 2" xfId="30442"/>
    <cellStyle name="Output 2 6 2 3 10 6 3" xfId="30443"/>
    <cellStyle name="Output 2 6 2 3 10 7" xfId="30444"/>
    <cellStyle name="Output 2 6 2 3 10 8" xfId="30445"/>
    <cellStyle name="Output 2 6 2 3 11" xfId="30446"/>
    <cellStyle name="Output 2 6 2 3 11 2" xfId="30447"/>
    <cellStyle name="Output 2 6 2 3 11 2 2" xfId="30448"/>
    <cellStyle name="Output 2 6 2 3 11 2 3" xfId="30449"/>
    <cellStyle name="Output 2 6 2 3 11 3" xfId="30450"/>
    <cellStyle name="Output 2 6 2 3 11 3 2" xfId="30451"/>
    <cellStyle name="Output 2 6 2 3 11 3 3" xfId="30452"/>
    <cellStyle name="Output 2 6 2 3 11 4" xfId="30453"/>
    <cellStyle name="Output 2 6 2 3 11 4 2" xfId="30454"/>
    <cellStyle name="Output 2 6 2 3 11 4 3" xfId="30455"/>
    <cellStyle name="Output 2 6 2 3 11 5" xfId="30456"/>
    <cellStyle name="Output 2 6 2 3 11 5 2" xfId="30457"/>
    <cellStyle name="Output 2 6 2 3 11 5 3" xfId="30458"/>
    <cellStyle name="Output 2 6 2 3 11 6" xfId="30459"/>
    <cellStyle name="Output 2 6 2 3 11 6 2" xfId="30460"/>
    <cellStyle name="Output 2 6 2 3 11 6 3" xfId="30461"/>
    <cellStyle name="Output 2 6 2 3 11 7" xfId="30462"/>
    <cellStyle name="Output 2 6 2 3 11 8" xfId="30463"/>
    <cellStyle name="Output 2 6 2 3 12" xfId="30464"/>
    <cellStyle name="Output 2 6 2 3 12 2" xfId="30465"/>
    <cellStyle name="Output 2 6 2 3 12 2 2" xfId="30466"/>
    <cellStyle name="Output 2 6 2 3 12 2 3" xfId="30467"/>
    <cellStyle name="Output 2 6 2 3 12 3" xfId="30468"/>
    <cellStyle name="Output 2 6 2 3 12 3 2" xfId="30469"/>
    <cellStyle name="Output 2 6 2 3 12 3 3" xfId="30470"/>
    <cellStyle name="Output 2 6 2 3 12 4" xfId="30471"/>
    <cellStyle name="Output 2 6 2 3 12 4 2" xfId="30472"/>
    <cellStyle name="Output 2 6 2 3 12 4 3" xfId="30473"/>
    <cellStyle name="Output 2 6 2 3 12 5" xfId="30474"/>
    <cellStyle name="Output 2 6 2 3 12 5 2" xfId="30475"/>
    <cellStyle name="Output 2 6 2 3 12 5 3" xfId="30476"/>
    <cellStyle name="Output 2 6 2 3 12 6" xfId="30477"/>
    <cellStyle name="Output 2 6 2 3 12 6 2" xfId="30478"/>
    <cellStyle name="Output 2 6 2 3 12 6 3" xfId="30479"/>
    <cellStyle name="Output 2 6 2 3 12 7" xfId="30480"/>
    <cellStyle name="Output 2 6 2 3 12 8" xfId="30481"/>
    <cellStyle name="Output 2 6 2 3 13" xfId="30482"/>
    <cellStyle name="Output 2 6 2 3 13 2" xfId="30483"/>
    <cellStyle name="Output 2 6 2 3 13 2 2" xfId="30484"/>
    <cellStyle name="Output 2 6 2 3 13 2 3" xfId="30485"/>
    <cellStyle name="Output 2 6 2 3 13 3" xfId="30486"/>
    <cellStyle name="Output 2 6 2 3 13 3 2" xfId="30487"/>
    <cellStyle name="Output 2 6 2 3 13 3 3" xfId="30488"/>
    <cellStyle name="Output 2 6 2 3 13 4" xfId="30489"/>
    <cellStyle name="Output 2 6 2 3 13 4 2" xfId="30490"/>
    <cellStyle name="Output 2 6 2 3 13 4 3" xfId="30491"/>
    <cellStyle name="Output 2 6 2 3 13 5" xfId="30492"/>
    <cellStyle name="Output 2 6 2 3 13 5 2" xfId="30493"/>
    <cellStyle name="Output 2 6 2 3 13 5 3" xfId="30494"/>
    <cellStyle name="Output 2 6 2 3 13 6" xfId="30495"/>
    <cellStyle name="Output 2 6 2 3 13 6 2" xfId="30496"/>
    <cellStyle name="Output 2 6 2 3 13 6 3" xfId="30497"/>
    <cellStyle name="Output 2 6 2 3 13 7" xfId="30498"/>
    <cellStyle name="Output 2 6 2 3 13 8" xfId="30499"/>
    <cellStyle name="Output 2 6 2 3 14" xfId="30500"/>
    <cellStyle name="Output 2 6 2 3 14 2" xfId="30501"/>
    <cellStyle name="Output 2 6 2 3 14 2 2" xfId="30502"/>
    <cellStyle name="Output 2 6 2 3 14 2 3" xfId="30503"/>
    <cellStyle name="Output 2 6 2 3 14 3" xfId="30504"/>
    <cellStyle name="Output 2 6 2 3 14 3 2" xfId="30505"/>
    <cellStyle name="Output 2 6 2 3 14 3 3" xfId="30506"/>
    <cellStyle name="Output 2 6 2 3 14 4" xfId="30507"/>
    <cellStyle name="Output 2 6 2 3 14 4 2" xfId="30508"/>
    <cellStyle name="Output 2 6 2 3 14 4 3" xfId="30509"/>
    <cellStyle name="Output 2 6 2 3 14 5" xfId="30510"/>
    <cellStyle name="Output 2 6 2 3 14 5 2" xfId="30511"/>
    <cellStyle name="Output 2 6 2 3 14 5 3" xfId="30512"/>
    <cellStyle name="Output 2 6 2 3 14 6" xfId="30513"/>
    <cellStyle name="Output 2 6 2 3 14 6 2" xfId="30514"/>
    <cellStyle name="Output 2 6 2 3 14 6 3" xfId="30515"/>
    <cellStyle name="Output 2 6 2 3 14 7" xfId="30516"/>
    <cellStyle name="Output 2 6 2 3 14 8" xfId="30517"/>
    <cellStyle name="Output 2 6 2 3 15" xfId="30518"/>
    <cellStyle name="Output 2 6 2 3 15 2" xfId="30519"/>
    <cellStyle name="Output 2 6 2 3 15 3" xfId="30520"/>
    <cellStyle name="Output 2 6 2 3 16" xfId="30521"/>
    <cellStyle name="Output 2 6 2 3 16 2" xfId="30522"/>
    <cellStyle name="Output 2 6 2 3 16 3" xfId="30523"/>
    <cellStyle name="Output 2 6 2 3 17" xfId="30524"/>
    <cellStyle name="Output 2 6 2 3 18" xfId="30525"/>
    <cellStyle name="Output 2 6 2 3 2" xfId="30526"/>
    <cellStyle name="Output 2 6 2 3 2 2" xfId="30527"/>
    <cellStyle name="Output 2 6 2 3 2 2 2" xfId="30528"/>
    <cellStyle name="Output 2 6 2 3 2 2 3" xfId="30529"/>
    <cellStyle name="Output 2 6 2 3 2 3" xfId="30530"/>
    <cellStyle name="Output 2 6 2 3 2 3 2" xfId="30531"/>
    <cellStyle name="Output 2 6 2 3 2 3 3" xfId="30532"/>
    <cellStyle name="Output 2 6 2 3 2 4" xfId="30533"/>
    <cellStyle name="Output 2 6 2 3 2 4 2" xfId="30534"/>
    <cellStyle name="Output 2 6 2 3 2 4 3" xfId="30535"/>
    <cellStyle name="Output 2 6 2 3 2 5" xfId="30536"/>
    <cellStyle name="Output 2 6 2 3 2 5 2" xfId="30537"/>
    <cellStyle name="Output 2 6 2 3 2 5 3" xfId="30538"/>
    <cellStyle name="Output 2 6 2 3 2 6" xfId="30539"/>
    <cellStyle name="Output 2 6 2 3 2 6 2" xfId="30540"/>
    <cellStyle name="Output 2 6 2 3 2 6 3" xfId="30541"/>
    <cellStyle name="Output 2 6 2 3 2 7" xfId="30542"/>
    <cellStyle name="Output 2 6 2 3 2 8" xfId="30543"/>
    <cellStyle name="Output 2 6 2 3 2 9" xfId="30544"/>
    <cellStyle name="Output 2 6 2 3 3" xfId="30545"/>
    <cellStyle name="Output 2 6 2 3 3 2" xfId="30546"/>
    <cellStyle name="Output 2 6 2 3 3 2 2" xfId="30547"/>
    <cellStyle name="Output 2 6 2 3 3 2 3" xfId="30548"/>
    <cellStyle name="Output 2 6 2 3 3 3" xfId="30549"/>
    <cellStyle name="Output 2 6 2 3 3 3 2" xfId="30550"/>
    <cellStyle name="Output 2 6 2 3 3 3 3" xfId="30551"/>
    <cellStyle name="Output 2 6 2 3 3 4" xfId="30552"/>
    <cellStyle name="Output 2 6 2 3 3 4 2" xfId="30553"/>
    <cellStyle name="Output 2 6 2 3 3 4 3" xfId="30554"/>
    <cellStyle name="Output 2 6 2 3 3 5" xfId="30555"/>
    <cellStyle name="Output 2 6 2 3 3 5 2" xfId="30556"/>
    <cellStyle name="Output 2 6 2 3 3 5 3" xfId="30557"/>
    <cellStyle name="Output 2 6 2 3 3 6" xfId="30558"/>
    <cellStyle name="Output 2 6 2 3 3 6 2" xfId="30559"/>
    <cellStyle name="Output 2 6 2 3 3 6 3" xfId="30560"/>
    <cellStyle name="Output 2 6 2 3 3 7" xfId="30561"/>
    <cellStyle name="Output 2 6 2 3 3 8" xfId="30562"/>
    <cellStyle name="Output 2 6 2 3 3 9" xfId="30563"/>
    <cellStyle name="Output 2 6 2 3 4" xfId="30564"/>
    <cellStyle name="Output 2 6 2 3 4 2" xfId="30565"/>
    <cellStyle name="Output 2 6 2 3 4 2 2" xfId="30566"/>
    <cellStyle name="Output 2 6 2 3 4 2 3" xfId="30567"/>
    <cellStyle name="Output 2 6 2 3 4 3" xfId="30568"/>
    <cellStyle name="Output 2 6 2 3 4 3 2" xfId="30569"/>
    <cellStyle name="Output 2 6 2 3 4 3 3" xfId="30570"/>
    <cellStyle name="Output 2 6 2 3 4 4" xfId="30571"/>
    <cellStyle name="Output 2 6 2 3 4 4 2" xfId="30572"/>
    <cellStyle name="Output 2 6 2 3 4 4 3" xfId="30573"/>
    <cellStyle name="Output 2 6 2 3 4 5" xfId="30574"/>
    <cellStyle name="Output 2 6 2 3 4 5 2" xfId="30575"/>
    <cellStyle name="Output 2 6 2 3 4 5 3" xfId="30576"/>
    <cellStyle name="Output 2 6 2 3 4 6" xfId="30577"/>
    <cellStyle name="Output 2 6 2 3 4 6 2" xfId="30578"/>
    <cellStyle name="Output 2 6 2 3 4 6 3" xfId="30579"/>
    <cellStyle name="Output 2 6 2 3 4 7" xfId="30580"/>
    <cellStyle name="Output 2 6 2 3 4 8" xfId="30581"/>
    <cellStyle name="Output 2 6 2 3 4 9" xfId="30582"/>
    <cellStyle name="Output 2 6 2 3 5" xfId="30583"/>
    <cellStyle name="Output 2 6 2 3 5 2" xfId="30584"/>
    <cellStyle name="Output 2 6 2 3 5 2 2" xfId="30585"/>
    <cellStyle name="Output 2 6 2 3 5 2 3" xfId="30586"/>
    <cellStyle name="Output 2 6 2 3 5 3" xfId="30587"/>
    <cellStyle name="Output 2 6 2 3 5 3 2" xfId="30588"/>
    <cellStyle name="Output 2 6 2 3 5 3 3" xfId="30589"/>
    <cellStyle name="Output 2 6 2 3 5 4" xfId="30590"/>
    <cellStyle name="Output 2 6 2 3 5 4 2" xfId="30591"/>
    <cellStyle name="Output 2 6 2 3 5 4 3" xfId="30592"/>
    <cellStyle name="Output 2 6 2 3 5 5" xfId="30593"/>
    <cellStyle name="Output 2 6 2 3 5 5 2" xfId="30594"/>
    <cellStyle name="Output 2 6 2 3 5 5 3" xfId="30595"/>
    <cellStyle name="Output 2 6 2 3 5 6" xfId="30596"/>
    <cellStyle name="Output 2 6 2 3 5 6 2" xfId="30597"/>
    <cellStyle name="Output 2 6 2 3 5 6 3" xfId="30598"/>
    <cellStyle name="Output 2 6 2 3 5 7" xfId="30599"/>
    <cellStyle name="Output 2 6 2 3 5 8" xfId="30600"/>
    <cellStyle name="Output 2 6 2 3 5 9" xfId="30601"/>
    <cellStyle name="Output 2 6 2 3 6" xfId="30602"/>
    <cellStyle name="Output 2 6 2 3 6 2" xfId="30603"/>
    <cellStyle name="Output 2 6 2 3 6 2 2" xfId="30604"/>
    <cellStyle name="Output 2 6 2 3 6 2 3" xfId="30605"/>
    <cellStyle name="Output 2 6 2 3 6 3" xfId="30606"/>
    <cellStyle name="Output 2 6 2 3 6 3 2" xfId="30607"/>
    <cellStyle name="Output 2 6 2 3 6 3 3" xfId="30608"/>
    <cellStyle name="Output 2 6 2 3 6 4" xfId="30609"/>
    <cellStyle name="Output 2 6 2 3 6 4 2" xfId="30610"/>
    <cellStyle name="Output 2 6 2 3 6 4 3" xfId="30611"/>
    <cellStyle name="Output 2 6 2 3 6 5" xfId="30612"/>
    <cellStyle name="Output 2 6 2 3 6 5 2" xfId="30613"/>
    <cellStyle name="Output 2 6 2 3 6 5 3" xfId="30614"/>
    <cellStyle name="Output 2 6 2 3 6 6" xfId="30615"/>
    <cellStyle name="Output 2 6 2 3 6 6 2" xfId="30616"/>
    <cellStyle name="Output 2 6 2 3 6 6 3" xfId="30617"/>
    <cellStyle name="Output 2 6 2 3 6 7" xfId="30618"/>
    <cellStyle name="Output 2 6 2 3 6 8" xfId="30619"/>
    <cellStyle name="Output 2 6 2 3 6 9" xfId="30620"/>
    <cellStyle name="Output 2 6 2 3 7" xfId="30621"/>
    <cellStyle name="Output 2 6 2 3 7 2" xfId="30622"/>
    <cellStyle name="Output 2 6 2 3 7 2 2" xfId="30623"/>
    <cellStyle name="Output 2 6 2 3 7 2 3" xfId="30624"/>
    <cellStyle name="Output 2 6 2 3 7 3" xfId="30625"/>
    <cellStyle name="Output 2 6 2 3 7 3 2" xfId="30626"/>
    <cellStyle name="Output 2 6 2 3 7 3 3" xfId="30627"/>
    <cellStyle name="Output 2 6 2 3 7 4" xfId="30628"/>
    <cellStyle name="Output 2 6 2 3 7 4 2" xfId="30629"/>
    <cellStyle name="Output 2 6 2 3 7 4 3" xfId="30630"/>
    <cellStyle name="Output 2 6 2 3 7 5" xfId="30631"/>
    <cellStyle name="Output 2 6 2 3 7 5 2" xfId="30632"/>
    <cellStyle name="Output 2 6 2 3 7 5 3" xfId="30633"/>
    <cellStyle name="Output 2 6 2 3 7 6" xfId="30634"/>
    <cellStyle name="Output 2 6 2 3 7 6 2" xfId="30635"/>
    <cellStyle name="Output 2 6 2 3 7 6 3" xfId="30636"/>
    <cellStyle name="Output 2 6 2 3 7 7" xfId="30637"/>
    <cellStyle name="Output 2 6 2 3 7 8" xfId="30638"/>
    <cellStyle name="Output 2 6 2 3 7 9" xfId="30639"/>
    <cellStyle name="Output 2 6 2 3 8" xfId="30640"/>
    <cellStyle name="Output 2 6 2 3 8 2" xfId="30641"/>
    <cellStyle name="Output 2 6 2 3 8 2 2" xfId="30642"/>
    <cellStyle name="Output 2 6 2 3 8 2 3" xfId="30643"/>
    <cellStyle name="Output 2 6 2 3 8 3" xfId="30644"/>
    <cellStyle name="Output 2 6 2 3 8 3 2" xfId="30645"/>
    <cellStyle name="Output 2 6 2 3 8 3 3" xfId="30646"/>
    <cellStyle name="Output 2 6 2 3 8 4" xfId="30647"/>
    <cellStyle name="Output 2 6 2 3 8 4 2" xfId="30648"/>
    <cellStyle name="Output 2 6 2 3 8 4 3" xfId="30649"/>
    <cellStyle name="Output 2 6 2 3 8 5" xfId="30650"/>
    <cellStyle name="Output 2 6 2 3 8 5 2" xfId="30651"/>
    <cellStyle name="Output 2 6 2 3 8 5 3" xfId="30652"/>
    <cellStyle name="Output 2 6 2 3 8 6" xfId="30653"/>
    <cellStyle name="Output 2 6 2 3 8 6 2" xfId="30654"/>
    <cellStyle name="Output 2 6 2 3 8 6 3" xfId="30655"/>
    <cellStyle name="Output 2 6 2 3 8 7" xfId="30656"/>
    <cellStyle name="Output 2 6 2 3 8 8" xfId="30657"/>
    <cellStyle name="Output 2 6 2 3 8 9" xfId="30658"/>
    <cellStyle name="Output 2 6 2 3 9" xfId="30659"/>
    <cellStyle name="Output 2 6 2 3 9 2" xfId="30660"/>
    <cellStyle name="Output 2 6 2 3 9 2 2" xfId="30661"/>
    <cellStyle name="Output 2 6 2 3 9 2 3" xfId="30662"/>
    <cellStyle name="Output 2 6 2 3 9 3" xfId="30663"/>
    <cellStyle name="Output 2 6 2 3 9 3 2" xfId="30664"/>
    <cellStyle name="Output 2 6 2 3 9 3 3" xfId="30665"/>
    <cellStyle name="Output 2 6 2 3 9 4" xfId="30666"/>
    <cellStyle name="Output 2 6 2 3 9 4 2" xfId="30667"/>
    <cellStyle name="Output 2 6 2 3 9 4 3" xfId="30668"/>
    <cellStyle name="Output 2 6 2 3 9 5" xfId="30669"/>
    <cellStyle name="Output 2 6 2 3 9 5 2" xfId="30670"/>
    <cellStyle name="Output 2 6 2 3 9 5 3" xfId="30671"/>
    <cellStyle name="Output 2 6 2 3 9 6" xfId="30672"/>
    <cellStyle name="Output 2 6 2 3 9 6 2" xfId="30673"/>
    <cellStyle name="Output 2 6 2 3 9 6 3" xfId="30674"/>
    <cellStyle name="Output 2 6 2 3 9 7" xfId="30675"/>
    <cellStyle name="Output 2 6 2 3 9 8" xfId="30676"/>
    <cellStyle name="Output 2 6 2 4" xfId="30677"/>
    <cellStyle name="Output 2 6 2 4 10" xfId="30678"/>
    <cellStyle name="Output 2 6 2 4 11" xfId="30679"/>
    <cellStyle name="Output 2 6 2 4 2" xfId="30680"/>
    <cellStyle name="Output 2 6 2 4 2 2" xfId="30681"/>
    <cellStyle name="Output 2 6 2 4 2 3" xfId="30682"/>
    <cellStyle name="Output 2 6 2 4 2 4" xfId="30683"/>
    <cellStyle name="Output 2 6 2 4 3" xfId="30684"/>
    <cellStyle name="Output 2 6 2 4 3 2" xfId="30685"/>
    <cellStyle name="Output 2 6 2 4 3 3" xfId="30686"/>
    <cellStyle name="Output 2 6 2 4 3 4" xfId="30687"/>
    <cellStyle name="Output 2 6 2 4 4" xfId="30688"/>
    <cellStyle name="Output 2 6 2 4 4 2" xfId="30689"/>
    <cellStyle name="Output 2 6 2 4 4 3" xfId="30690"/>
    <cellStyle name="Output 2 6 2 4 4 4" xfId="30691"/>
    <cellStyle name="Output 2 6 2 4 5" xfId="30692"/>
    <cellStyle name="Output 2 6 2 4 5 2" xfId="30693"/>
    <cellStyle name="Output 2 6 2 4 5 3" xfId="30694"/>
    <cellStyle name="Output 2 6 2 4 5 4" xfId="30695"/>
    <cellStyle name="Output 2 6 2 4 6" xfId="30696"/>
    <cellStyle name="Output 2 6 2 4 6 2" xfId="30697"/>
    <cellStyle name="Output 2 6 2 4 6 3" xfId="30698"/>
    <cellStyle name="Output 2 6 2 4 6 4" xfId="30699"/>
    <cellStyle name="Output 2 6 2 4 7" xfId="30700"/>
    <cellStyle name="Output 2 6 2 4 8" xfId="30701"/>
    <cellStyle name="Output 2 6 2 4 9" xfId="30702"/>
    <cellStyle name="Output 2 6 2 5" xfId="30703"/>
    <cellStyle name="Output 2 6 2 5 10" xfId="30704"/>
    <cellStyle name="Output 2 6 2 5 11" xfId="30705"/>
    <cellStyle name="Output 2 6 2 5 2" xfId="30706"/>
    <cellStyle name="Output 2 6 2 5 2 2" xfId="30707"/>
    <cellStyle name="Output 2 6 2 5 2 3" xfId="30708"/>
    <cellStyle name="Output 2 6 2 5 2 4" xfId="30709"/>
    <cellStyle name="Output 2 6 2 5 3" xfId="30710"/>
    <cellStyle name="Output 2 6 2 5 3 2" xfId="30711"/>
    <cellStyle name="Output 2 6 2 5 3 3" xfId="30712"/>
    <cellStyle name="Output 2 6 2 5 3 4" xfId="30713"/>
    <cellStyle name="Output 2 6 2 5 4" xfId="30714"/>
    <cellStyle name="Output 2 6 2 5 4 2" xfId="30715"/>
    <cellStyle name="Output 2 6 2 5 4 3" xfId="30716"/>
    <cellStyle name="Output 2 6 2 5 4 4" xfId="30717"/>
    <cellStyle name="Output 2 6 2 5 5" xfId="30718"/>
    <cellStyle name="Output 2 6 2 5 5 2" xfId="30719"/>
    <cellStyle name="Output 2 6 2 5 5 3" xfId="30720"/>
    <cellStyle name="Output 2 6 2 5 5 4" xfId="30721"/>
    <cellStyle name="Output 2 6 2 5 6" xfId="30722"/>
    <cellStyle name="Output 2 6 2 5 6 2" xfId="30723"/>
    <cellStyle name="Output 2 6 2 5 6 3" xfId="30724"/>
    <cellStyle name="Output 2 6 2 5 6 4" xfId="30725"/>
    <cellStyle name="Output 2 6 2 5 7" xfId="30726"/>
    <cellStyle name="Output 2 6 2 5 8" xfId="30727"/>
    <cellStyle name="Output 2 6 2 5 9" xfId="30728"/>
    <cellStyle name="Output 2 6 2 6" xfId="30729"/>
    <cellStyle name="Output 2 6 2 6 2" xfId="30730"/>
    <cellStyle name="Output 2 6 2 6 2 2" xfId="30731"/>
    <cellStyle name="Output 2 6 2 6 2 3" xfId="30732"/>
    <cellStyle name="Output 2 6 2 6 3" xfId="30733"/>
    <cellStyle name="Output 2 6 2 6 3 2" xfId="30734"/>
    <cellStyle name="Output 2 6 2 6 3 3" xfId="30735"/>
    <cellStyle name="Output 2 6 2 6 4" xfId="30736"/>
    <cellStyle name="Output 2 6 2 6 4 2" xfId="30737"/>
    <cellStyle name="Output 2 6 2 6 4 3" xfId="30738"/>
    <cellStyle name="Output 2 6 2 6 5" xfId="30739"/>
    <cellStyle name="Output 2 6 2 6 5 2" xfId="30740"/>
    <cellStyle name="Output 2 6 2 6 5 3" xfId="30741"/>
    <cellStyle name="Output 2 6 2 6 6" xfId="30742"/>
    <cellStyle name="Output 2 6 2 6 6 2" xfId="30743"/>
    <cellStyle name="Output 2 6 2 6 6 3" xfId="30744"/>
    <cellStyle name="Output 2 6 2 6 7" xfId="30745"/>
    <cellStyle name="Output 2 6 2 6 8" xfId="30746"/>
    <cellStyle name="Output 2 6 2 6 9" xfId="30747"/>
    <cellStyle name="Output 2 6 2 7" xfId="30748"/>
    <cellStyle name="Output 2 6 2 7 2" xfId="30749"/>
    <cellStyle name="Output 2 6 2 7 2 2" xfId="30750"/>
    <cellStyle name="Output 2 6 2 7 2 3" xfId="30751"/>
    <cellStyle name="Output 2 6 2 7 3" xfId="30752"/>
    <cellStyle name="Output 2 6 2 7 3 2" xfId="30753"/>
    <cellStyle name="Output 2 6 2 7 3 3" xfId="30754"/>
    <cellStyle name="Output 2 6 2 7 4" xfId="30755"/>
    <cellStyle name="Output 2 6 2 7 4 2" xfId="30756"/>
    <cellStyle name="Output 2 6 2 7 4 3" xfId="30757"/>
    <cellStyle name="Output 2 6 2 7 5" xfId="30758"/>
    <cellStyle name="Output 2 6 2 7 5 2" xfId="30759"/>
    <cellStyle name="Output 2 6 2 7 5 3" xfId="30760"/>
    <cellStyle name="Output 2 6 2 7 6" xfId="30761"/>
    <cellStyle name="Output 2 6 2 7 6 2" xfId="30762"/>
    <cellStyle name="Output 2 6 2 7 6 3" xfId="30763"/>
    <cellStyle name="Output 2 6 2 7 7" xfId="30764"/>
    <cellStyle name="Output 2 6 2 7 8" xfId="30765"/>
    <cellStyle name="Output 2 6 2 7 9" xfId="30766"/>
    <cellStyle name="Output 2 6 2 8" xfId="30767"/>
    <cellStyle name="Output 2 6 2 8 2" xfId="30768"/>
    <cellStyle name="Output 2 6 2 8 2 2" xfId="30769"/>
    <cellStyle name="Output 2 6 2 8 2 3" xfId="30770"/>
    <cellStyle name="Output 2 6 2 8 3" xfId="30771"/>
    <cellStyle name="Output 2 6 2 8 3 2" xfId="30772"/>
    <cellStyle name="Output 2 6 2 8 3 3" xfId="30773"/>
    <cellStyle name="Output 2 6 2 8 4" xfId="30774"/>
    <cellStyle name="Output 2 6 2 8 4 2" xfId="30775"/>
    <cellStyle name="Output 2 6 2 8 4 3" xfId="30776"/>
    <cellStyle name="Output 2 6 2 8 5" xfId="30777"/>
    <cellStyle name="Output 2 6 2 8 5 2" xfId="30778"/>
    <cellStyle name="Output 2 6 2 8 5 3" xfId="30779"/>
    <cellStyle name="Output 2 6 2 8 6" xfId="30780"/>
    <cellStyle name="Output 2 6 2 8 6 2" xfId="30781"/>
    <cellStyle name="Output 2 6 2 8 6 3" xfId="30782"/>
    <cellStyle name="Output 2 6 2 8 7" xfId="30783"/>
    <cellStyle name="Output 2 6 2 8 8" xfId="30784"/>
    <cellStyle name="Output 2 6 2 8 9" xfId="30785"/>
    <cellStyle name="Output 2 6 2 9" xfId="30786"/>
    <cellStyle name="Output 2 6 2 9 2" xfId="30787"/>
    <cellStyle name="Output 2 6 2 9 2 2" xfId="30788"/>
    <cellStyle name="Output 2 6 2 9 2 3" xfId="30789"/>
    <cellStyle name="Output 2 6 2 9 3" xfId="30790"/>
    <cellStyle name="Output 2 6 2 9 3 2" xfId="30791"/>
    <cellStyle name="Output 2 6 2 9 3 3" xfId="30792"/>
    <cellStyle name="Output 2 6 2 9 4" xfId="30793"/>
    <cellStyle name="Output 2 6 2 9 4 2" xfId="30794"/>
    <cellStyle name="Output 2 6 2 9 4 3" xfId="30795"/>
    <cellStyle name="Output 2 6 2 9 5" xfId="30796"/>
    <cellStyle name="Output 2 6 2 9 5 2" xfId="30797"/>
    <cellStyle name="Output 2 6 2 9 5 3" xfId="30798"/>
    <cellStyle name="Output 2 6 2 9 6" xfId="30799"/>
    <cellStyle name="Output 2 6 2 9 6 2" xfId="30800"/>
    <cellStyle name="Output 2 6 2 9 6 3" xfId="30801"/>
    <cellStyle name="Output 2 6 2 9 7" xfId="30802"/>
    <cellStyle name="Output 2 6 2 9 8" xfId="30803"/>
    <cellStyle name="Output 2 6 2 9 9" xfId="30804"/>
    <cellStyle name="Output 2 6 20" xfId="30805"/>
    <cellStyle name="Output 2 6 21" xfId="30806"/>
    <cellStyle name="Output 2 6 22" xfId="30807"/>
    <cellStyle name="Output 2 6 3" xfId="30808"/>
    <cellStyle name="Output 2 6 3 10" xfId="30809"/>
    <cellStyle name="Output 2 6 3 10 2" xfId="30810"/>
    <cellStyle name="Output 2 6 3 10 2 2" xfId="30811"/>
    <cellStyle name="Output 2 6 3 10 2 3" xfId="30812"/>
    <cellStyle name="Output 2 6 3 10 3" xfId="30813"/>
    <cellStyle name="Output 2 6 3 10 3 2" xfId="30814"/>
    <cellStyle name="Output 2 6 3 10 3 3" xfId="30815"/>
    <cellStyle name="Output 2 6 3 10 4" xfId="30816"/>
    <cellStyle name="Output 2 6 3 10 4 2" xfId="30817"/>
    <cellStyle name="Output 2 6 3 10 4 3" xfId="30818"/>
    <cellStyle name="Output 2 6 3 10 5" xfId="30819"/>
    <cellStyle name="Output 2 6 3 10 5 2" xfId="30820"/>
    <cellStyle name="Output 2 6 3 10 5 3" xfId="30821"/>
    <cellStyle name="Output 2 6 3 10 6" xfId="30822"/>
    <cellStyle name="Output 2 6 3 10 6 2" xfId="30823"/>
    <cellStyle name="Output 2 6 3 10 6 3" xfId="30824"/>
    <cellStyle name="Output 2 6 3 10 7" xfId="30825"/>
    <cellStyle name="Output 2 6 3 10 8" xfId="30826"/>
    <cellStyle name="Output 2 6 3 10 9" xfId="30827"/>
    <cellStyle name="Output 2 6 3 11" xfId="30828"/>
    <cellStyle name="Output 2 6 3 11 2" xfId="30829"/>
    <cellStyle name="Output 2 6 3 11 2 2" xfId="30830"/>
    <cellStyle name="Output 2 6 3 11 2 3" xfId="30831"/>
    <cellStyle name="Output 2 6 3 11 3" xfId="30832"/>
    <cellStyle name="Output 2 6 3 11 3 2" xfId="30833"/>
    <cellStyle name="Output 2 6 3 11 3 3" xfId="30834"/>
    <cellStyle name="Output 2 6 3 11 4" xfId="30835"/>
    <cellStyle name="Output 2 6 3 11 4 2" xfId="30836"/>
    <cellStyle name="Output 2 6 3 11 4 3" xfId="30837"/>
    <cellStyle name="Output 2 6 3 11 5" xfId="30838"/>
    <cellStyle name="Output 2 6 3 11 5 2" xfId="30839"/>
    <cellStyle name="Output 2 6 3 11 5 3" xfId="30840"/>
    <cellStyle name="Output 2 6 3 11 6" xfId="30841"/>
    <cellStyle name="Output 2 6 3 11 6 2" xfId="30842"/>
    <cellStyle name="Output 2 6 3 11 6 3" xfId="30843"/>
    <cellStyle name="Output 2 6 3 11 7" xfId="30844"/>
    <cellStyle name="Output 2 6 3 11 8" xfId="30845"/>
    <cellStyle name="Output 2 6 3 11 9" xfId="30846"/>
    <cellStyle name="Output 2 6 3 12" xfId="30847"/>
    <cellStyle name="Output 2 6 3 12 2" xfId="30848"/>
    <cellStyle name="Output 2 6 3 12 2 2" xfId="30849"/>
    <cellStyle name="Output 2 6 3 12 2 3" xfId="30850"/>
    <cellStyle name="Output 2 6 3 12 3" xfId="30851"/>
    <cellStyle name="Output 2 6 3 12 3 2" xfId="30852"/>
    <cellStyle name="Output 2 6 3 12 3 3" xfId="30853"/>
    <cellStyle name="Output 2 6 3 12 4" xfId="30854"/>
    <cellStyle name="Output 2 6 3 12 4 2" xfId="30855"/>
    <cellStyle name="Output 2 6 3 12 4 3" xfId="30856"/>
    <cellStyle name="Output 2 6 3 12 5" xfId="30857"/>
    <cellStyle name="Output 2 6 3 12 5 2" xfId="30858"/>
    <cellStyle name="Output 2 6 3 12 5 3" xfId="30859"/>
    <cellStyle name="Output 2 6 3 12 6" xfId="30860"/>
    <cellStyle name="Output 2 6 3 12 6 2" xfId="30861"/>
    <cellStyle name="Output 2 6 3 12 6 3" xfId="30862"/>
    <cellStyle name="Output 2 6 3 12 7" xfId="30863"/>
    <cellStyle name="Output 2 6 3 12 8" xfId="30864"/>
    <cellStyle name="Output 2 6 3 12 9" xfId="30865"/>
    <cellStyle name="Output 2 6 3 13" xfId="30866"/>
    <cellStyle name="Output 2 6 3 13 2" xfId="30867"/>
    <cellStyle name="Output 2 6 3 13 2 2" xfId="30868"/>
    <cellStyle name="Output 2 6 3 13 2 3" xfId="30869"/>
    <cellStyle name="Output 2 6 3 13 3" xfId="30870"/>
    <cellStyle name="Output 2 6 3 13 3 2" xfId="30871"/>
    <cellStyle name="Output 2 6 3 13 3 3" xfId="30872"/>
    <cellStyle name="Output 2 6 3 13 4" xfId="30873"/>
    <cellStyle name="Output 2 6 3 13 4 2" xfId="30874"/>
    <cellStyle name="Output 2 6 3 13 4 3" xfId="30875"/>
    <cellStyle name="Output 2 6 3 13 5" xfId="30876"/>
    <cellStyle name="Output 2 6 3 13 5 2" xfId="30877"/>
    <cellStyle name="Output 2 6 3 13 5 3" xfId="30878"/>
    <cellStyle name="Output 2 6 3 13 6" xfId="30879"/>
    <cellStyle name="Output 2 6 3 13 6 2" xfId="30880"/>
    <cellStyle name="Output 2 6 3 13 6 3" xfId="30881"/>
    <cellStyle name="Output 2 6 3 13 7" xfId="30882"/>
    <cellStyle name="Output 2 6 3 13 8" xfId="30883"/>
    <cellStyle name="Output 2 6 3 13 9" xfId="30884"/>
    <cellStyle name="Output 2 6 3 14" xfId="30885"/>
    <cellStyle name="Output 2 6 3 14 2" xfId="30886"/>
    <cellStyle name="Output 2 6 3 14 3" xfId="30887"/>
    <cellStyle name="Output 2 6 3 14 4" xfId="30888"/>
    <cellStyle name="Output 2 6 3 15" xfId="30889"/>
    <cellStyle name="Output 2 6 3 16" xfId="30890"/>
    <cellStyle name="Output 2 6 3 17" xfId="30891"/>
    <cellStyle name="Output 2 6 3 18" xfId="30892"/>
    <cellStyle name="Output 2 6 3 19" xfId="30893"/>
    <cellStyle name="Output 2 6 3 2" xfId="30894"/>
    <cellStyle name="Output 2 6 3 2 10" xfId="30895"/>
    <cellStyle name="Output 2 6 3 2 10 2" xfId="30896"/>
    <cellStyle name="Output 2 6 3 2 10 2 2" xfId="30897"/>
    <cellStyle name="Output 2 6 3 2 10 2 3" xfId="30898"/>
    <cellStyle name="Output 2 6 3 2 10 3" xfId="30899"/>
    <cellStyle name="Output 2 6 3 2 10 3 2" xfId="30900"/>
    <cellStyle name="Output 2 6 3 2 10 3 3" xfId="30901"/>
    <cellStyle name="Output 2 6 3 2 10 4" xfId="30902"/>
    <cellStyle name="Output 2 6 3 2 10 4 2" xfId="30903"/>
    <cellStyle name="Output 2 6 3 2 10 4 3" xfId="30904"/>
    <cellStyle name="Output 2 6 3 2 10 5" xfId="30905"/>
    <cellStyle name="Output 2 6 3 2 10 5 2" xfId="30906"/>
    <cellStyle name="Output 2 6 3 2 10 5 3" xfId="30907"/>
    <cellStyle name="Output 2 6 3 2 10 6" xfId="30908"/>
    <cellStyle name="Output 2 6 3 2 10 6 2" xfId="30909"/>
    <cellStyle name="Output 2 6 3 2 10 6 3" xfId="30910"/>
    <cellStyle name="Output 2 6 3 2 10 7" xfId="30911"/>
    <cellStyle name="Output 2 6 3 2 10 8" xfId="30912"/>
    <cellStyle name="Output 2 6 3 2 11" xfId="30913"/>
    <cellStyle name="Output 2 6 3 2 11 2" xfId="30914"/>
    <cellStyle name="Output 2 6 3 2 11 2 2" xfId="30915"/>
    <cellStyle name="Output 2 6 3 2 11 2 3" xfId="30916"/>
    <cellStyle name="Output 2 6 3 2 11 3" xfId="30917"/>
    <cellStyle name="Output 2 6 3 2 11 3 2" xfId="30918"/>
    <cellStyle name="Output 2 6 3 2 11 3 3" xfId="30919"/>
    <cellStyle name="Output 2 6 3 2 11 4" xfId="30920"/>
    <cellStyle name="Output 2 6 3 2 11 4 2" xfId="30921"/>
    <cellStyle name="Output 2 6 3 2 11 4 3" xfId="30922"/>
    <cellStyle name="Output 2 6 3 2 11 5" xfId="30923"/>
    <cellStyle name="Output 2 6 3 2 11 5 2" xfId="30924"/>
    <cellStyle name="Output 2 6 3 2 11 5 3" xfId="30925"/>
    <cellStyle name="Output 2 6 3 2 11 6" xfId="30926"/>
    <cellStyle name="Output 2 6 3 2 11 6 2" xfId="30927"/>
    <cellStyle name="Output 2 6 3 2 11 6 3" xfId="30928"/>
    <cellStyle name="Output 2 6 3 2 11 7" xfId="30929"/>
    <cellStyle name="Output 2 6 3 2 11 8" xfId="30930"/>
    <cellStyle name="Output 2 6 3 2 12" xfId="30931"/>
    <cellStyle name="Output 2 6 3 2 12 2" xfId="30932"/>
    <cellStyle name="Output 2 6 3 2 12 2 2" xfId="30933"/>
    <cellStyle name="Output 2 6 3 2 12 2 3" xfId="30934"/>
    <cellStyle name="Output 2 6 3 2 12 3" xfId="30935"/>
    <cellStyle name="Output 2 6 3 2 12 3 2" xfId="30936"/>
    <cellStyle name="Output 2 6 3 2 12 3 3" xfId="30937"/>
    <cellStyle name="Output 2 6 3 2 12 4" xfId="30938"/>
    <cellStyle name="Output 2 6 3 2 12 4 2" xfId="30939"/>
    <cellStyle name="Output 2 6 3 2 12 4 3" xfId="30940"/>
    <cellStyle name="Output 2 6 3 2 12 5" xfId="30941"/>
    <cellStyle name="Output 2 6 3 2 12 5 2" xfId="30942"/>
    <cellStyle name="Output 2 6 3 2 12 5 3" xfId="30943"/>
    <cellStyle name="Output 2 6 3 2 12 6" xfId="30944"/>
    <cellStyle name="Output 2 6 3 2 12 6 2" xfId="30945"/>
    <cellStyle name="Output 2 6 3 2 12 6 3" xfId="30946"/>
    <cellStyle name="Output 2 6 3 2 12 7" xfId="30947"/>
    <cellStyle name="Output 2 6 3 2 12 8" xfId="30948"/>
    <cellStyle name="Output 2 6 3 2 13" xfId="30949"/>
    <cellStyle name="Output 2 6 3 2 13 2" xfId="30950"/>
    <cellStyle name="Output 2 6 3 2 13 2 2" xfId="30951"/>
    <cellStyle name="Output 2 6 3 2 13 2 3" xfId="30952"/>
    <cellStyle name="Output 2 6 3 2 13 3" xfId="30953"/>
    <cellStyle name="Output 2 6 3 2 13 3 2" xfId="30954"/>
    <cellStyle name="Output 2 6 3 2 13 3 3" xfId="30955"/>
    <cellStyle name="Output 2 6 3 2 13 4" xfId="30956"/>
    <cellStyle name="Output 2 6 3 2 13 4 2" xfId="30957"/>
    <cellStyle name="Output 2 6 3 2 13 4 3" xfId="30958"/>
    <cellStyle name="Output 2 6 3 2 13 5" xfId="30959"/>
    <cellStyle name="Output 2 6 3 2 13 5 2" xfId="30960"/>
    <cellStyle name="Output 2 6 3 2 13 5 3" xfId="30961"/>
    <cellStyle name="Output 2 6 3 2 13 6" xfId="30962"/>
    <cellStyle name="Output 2 6 3 2 13 6 2" xfId="30963"/>
    <cellStyle name="Output 2 6 3 2 13 6 3" xfId="30964"/>
    <cellStyle name="Output 2 6 3 2 13 7" xfId="30965"/>
    <cellStyle name="Output 2 6 3 2 13 8" xfId="30966"/>
    <cellStyle name="Output 2 6 3 2 14" xfId="30967"/>
    <cellStyle name="Output 2 6 3 2 14 2" xfId="30968"/>
    <cellStyle name="Output 2 6 3 2 14 2 2" xfId="30969"/>
    <cellStyle name="Output 2 6 3 2 14 2 3" xfId="30970"/>
    <cellStyle name="Output 2 6 3 2 14 3" xfId="30971"/>
    <cellStyle name="Output 2 6 3 2 14 3 2" xfId="30972"/>
    <cellStyle name="Output 2 6 3 2 14 3 3" xfId="30973"/>
    <cellStyle name="Output 2 6 3 2 14 4" xfId="30974"/>
    <cellStyle name="Output 2 6 3 2 14 4 2" xfId="30975"/>
    <cellStyle name="Output 2 6 3 2 14 4 3" xfId="30976"/>
    <cellStyle name="Output 2 6 3 2 14 5" xfId="30977"/>
    <cellStyle name="Output 2 6 3 2 14 5 2" xfId="30978"/>
    <cellStyle name="Output 2 6 3 2 14 5 3" xfId="30979"/>
    <cellStyle name="Output 2 6 3 2 14 6" xfId="30980"/>
    <cellStyle name="Output 2 6 3 2 14 6 2" xfId="30981"/>
    <cellStyle name="Output 2 6 3 2 14 6 3" xfId="30982"/>
    <cellStyle name="Output 2 6 3 2 14 7" xfId="30983"/>
    <cellStyle name="Output 2 6 3 2 14 8" xfId="30984"/>
    <cellStyle name="Output 2 6 3 2 15" xfId="30985"/>
    <cellStyle name="Output 2 6 3 2 15 2" xfId="30986"/>
    <cellStyle name="Output 2 6 3 2 15 3" xfId="30987"/>
    <cellStyle name="Output 2 6 3 2 16" xfId="30988"/>
    <cellStyle name="Output 2 6 3 2 16 2" xfId="30989"/>
    <cellStyle name="Output 2 6 3 2 16 3" xfId="30990"/>
    <cellStyle name="Output 2 6 3 2 17" xfId="30991"/>
    <cellStyle name="Output 2 6 3 2 18" xfId="30992"/>
    <cellStyle name="Output 2 6 3 2 2" xfId="30993"/>
    <cellStyle name="Output 2 6 3 2 2 2" xfId="30994"/>
    <cellStyle name="Output 2 6 3 2 2 2 2" xfId="30995"/>
    <cellStyle name="Output 2 6 3 2 2 2 3" xfId="30996"/>
    <cellStyle name="Output 2 6 3 2 2 3" xfId="30997"/>
    <cellStyle name="Output 2 6 3 2 2 3 2" xfId="30998"/>
    <cellStyle name="Output 2 6 3 2 2 3 3" xfId="30999"/>
    <cellStyle name="Output 2 6 3 2 2 4" xfId="31000"/>
    <cellStyle name="Output 2 6 3 2 2 4 2" xfId="31001"/>
    <cellStyle name="Output 2 6 3 2 2 4 3" xfId="31002"/>
    <cellStyle name="Output 2 6 3 2 2 5" xfId="31003"/>
    <cellStyle name="Output 2 6 3 2 2 5 2" xfId="31004"/>
    <cellStyle name="Output 2 6 3 2 2 5 3" xfId="31005"/>
    <cellStyle name="Output 2 6 3 2 2 6" xfId="31006"/>
    <cellStyle name="Output 2 6 3 2 2 6 2" xfId="31007"/>
    <cellStyle name="Output 2 6 3 2 2 6 3" xfId="31008"/>
    <cellStyle name="Output 2 6 3 2 2 7" xfId="31009"/>
    <cellStyle name="Output 2 6 3 2 2 8" xfId="31010"/>
    <cellStyle name="Output 2 6 3 2 2 9" xfId="31011"/>
    <cellStyle name="Output 2 6 3 2 3" xfId="31012"/>
    <cellStyle name="Output 2 6 3 2 3 2" xfId="31013"/>
    <cellStyle name="Output 2 6 3 2 3 2 2" xfId="31014"/>
    <cellStyle name="Output 2 6 3 2 3 2 3" xfId="31015"/>
    <cellStyle name="Output 2 6 3 2 3 3" xfId="31016"/>
    <cellStyle name="Output 2 6 3 2 3 3 2" xfId="31017"/>
    <cellStyle name="Output 2 6 3 2 3 3 3" xfId="31018"/>
    <cellStyle name="Output 2 6 3 2 3 4" xfId="31019"/>
    <cellStyle name="Output 2 6 3 2 3 4 2" xfId="31020"/>
    <cellStyle name="Output 2 6 3 2 3 4 3" xfId="31021"/>
    <cellStyle name="Output 2 6 3 2 3 5" xfId="31022"/>
    <cellStyle name="Output 2 6 3 2 3 5 2" xfId="31023"/>
    <cellStyle name="Output 2 6 3 2 3 5 3" xfId="31024"/>
    <cellStyle name="Output 2 6 3 2 3 6" xfId="31025"/>
    <cellStyle name="Output 2 6 3 2 3 6 2" xfId="31026"/>
    <cellStyle name="Output 2 6 3 2 3 6 3" xfId="31027"/>
    <cellStyle name="Output 2 6 3 2 3 7" xfId="31028"/>
    <cellStyle name="Output 2 6 3 2 3 8" xfId="31029"/>
    <cellStyle name="Output 2 6 3 2 3 9" xfId="31030"/>
    <cellStyle name="Output 2 6 3 2 4" xfId="31031"/>
    <cellStyle name="Output 2 6 3 2 4 2" xfId="31032"/>
    <cellStyle name="Output 2 6 3 2 4 2 2" xfId="31033"/>
    <cellStyle name="Output 2 6 3 2 4 2 3" xfId="31034"/>
    <cellStyle name="Output 2 6 3 2 4 3" xfId="31035"/>
    <cellStyle name="Output 2 6 3 2 4 3 2" xfId="31036"/>
    <cellStyle name="Output 2 6 3 2 4 3 3" xfId="31037"/>
    <cellStyle name="Output 2 6 3 2 4 4" xfId="31038"/>
    <cellStyle name="Output 2 6 3 2 4 4 2" xfId="31039"/>
    <cellStyle name="Output 2 6 3 2 4 4 3" xfId="31040"/>
    <cellStyle name="Output 2 6 3 2 4 5" xfId="31041"/>
    <cellStyle name="Output 2 6 3 2 4 5 2" xfId="31042"/>
    <cellStyle name="Output 2 6 3 2 4 5 3" xfId="31043"/>
    <cellStyle name="Output 2 6 3 2 4 6" xfId="31044"/>
    <cellStyle name="Output 2 6 3 2 4 6 2" xfId="31045"/>
    <cellStyle name="Output 2 6 3 2 4 6 3" xfId="31046"/>
    <cellStyle name="Output 2 6 3 2 4 7" xfId="31047"/>
    <cellStyle name="Output 2 6 3 2 4 8" xfId="31048"/>
    <cellStyle name="Output 2 6 3 2 4 9" xfId="31049"/>
    <cellStyle name="Output 2 6 3 2 5" xfId="31050"/>
    <cellStyle name="Output 2 6 3 2 5 2" xfId="31051"/>
    <cellStyle name="Output 2 6 3 2 5 2 2" xfId="31052"/>
    <cellStyle name="Output 2 6 3 2 5 2 3" xfId="31053"/>
    <cellStyle name="Output 2 6 3 2 5 3" xfId="31054"/>
    <cellStyle name="Output 2 6 3 2 5 3 2" xfId="31055"/>
    <cellStyle name="Output 2 6 3 2 5 3 3" xfId="31056"/>
    <cellStyle name="Output 2 6 3 2 5 4" xfId="31057"/>
    <cellStyle name="Output 2 6 3 2 5 4 2" xfId="31058"/>
    <cellStyle name="Output 2 6 3 2 5 4 3" xfId="31059"/>
    <cellStyle name="Output 2 6 3 2 5 5" xfId="31060"/>
    <cellStyle name="Output 2 6 3 2 5 5 2" xfId="31061"/>
    <cellStyle name="Output 2 6 3 2 5 5 3" xfId="31062"/>
    <cellStyle name="Output 2 6 3 2 5 6" xfId="31063"/>
    <cellStyle name="Output 2 6 3 2 5 6 2" xfId="31064"/>
    <cellStyle name="Output 2 6 3 2 5 6 3" xfId="31065"/>
    <cellStyle name="Output 2 6 3 2 5 7" xfId="31066"/>
    <cellStyle name="Output 2 6 3 2 5 8" xfId="31067"/>
    <cellStyle name="Output 2 6 3 2 5 9" xfId="31068"/>
    <cellStyle name="Output 2 6 3 2 6" xfId="31069"/>
    <cellStyle name="Output 2 6 3 2 6 2" xfId="31070"/>
    <cellStyle name="Output 2 6 3 2 6 2 2" xfId="31071"/>
    <cellStyle name="Output 2 6 3 2 6 2 3" xfId="31072"/>
    <cellStyle name="Output 2 6 3 2 6 3" xfId="31073"/>
    <cellStyle name="Output 2 6 3 2 6 3 2" xfId="31074"/>
    <cellStyle name="Output 2 6 3 2 6 3 3" xfId="31075"/>
    <cellStyle name="Output 2 6 3 2 6 4" xfId="31076"/>
    <cellStyle name="Output 2 6 3 2 6 4 2" xfId="31077"/>
    <cellStyle name="Output 2 6 3 2 6 4 3" xfId="31078"/>
    <cellStyle name="Output 2 6 3 2 6 5" xfId="31079"/>
    <cellStyle name="Output 2 6 3 2 6 5 2" xfId="31080"/>
    <cellStyle name="Output 2 6 3 2 6 5 3" xfId="31081"/>
    <cellStyle name="Output 2 6 3 2 6 6" xfId="31082"/>
    <cellStyle name="Output 2 6 3 2 6 6 2" xfId="31083"/>
    <cellStyle name="Output 2 6 3 2 6 6 3" xfId="31084"/>
    <cellStyle name="Output 2 6 3 2 6 7" xfId="31085"/>
    <cellStyle name="Output 2 6 3 2 6 8" xfId="31086"/>
    <cellStyle name="Output 2 6 3 2 6 9" xfId="31087"/>
    <cellStyle name="Output 2 6 3 2 7" xfId="31088"/>
    <cellStyle name="Output 2 6 3 2 7 2" xfId="31089"/>
    <cellStyle name="Output 2 6 3 2 7 2 2" xfId="31090"/>
    <cellStyle name="Output 2 6 3 2 7 2 3" xfId="31091"/>
    <cellStyle name="Output 2 6 3 2 7 3" xfId="31092"/>
    <cellStyle name="Output 2 6 3 2 7 3 2" xfId="31093"/>
    <cellStyle name="Output 2 6 3 2 7 3 3" xfId="31094"/>
    <cellStyle name="Output 2 6 3 2 7 4" xfId="31095"/>
    <cellStyle name="Output 2 6 3 2 7 4 2" xfId="31096"/>
    <cellStyle name="Output 2 6 3 2 7 4 3" xfId="31097"/>
    <cellStyle name="Output 2 6 3 2 7 5" xfId="31098"/>
    <cellStyle name="Output 2 6 3 2 7 5 2" xfId="31099"/>
    <cellStyle name="Output 2 6 3 2 7 5 3" xfId="31100"/>
    <cellStyle name="Output 2 6 3 2 7 6" xfId="31101"/>
    <cellStyle name="Output 2 6 3 2 7 6 2" xfId="31102"/>
    <cellStyle name="Output 2 6 3 2 7 6 3" xfId="31103"/>
    <cellStyle name="Output 2 6 3 2 7 7" xfId="31104"/>
    <cellStyle name="Output 2 6 3 2 7 8" xfId="31105"/>
    <cellStyle name="Output 2 6 3 2 7 9" xfId="31106"/>
    <cellStyle name="Output 2 6 3 2 8" xfId="31107"/>
    <cellStyle name="Output 2 6 3 2 8 2" xfId="31108"/>
    <cellStyle name="Output 2 6 3 2 8 2 2" xfId="31109"/>
    <cellStyle name="Output 2 6 3 2 8 2 3" xfId="31110"/>
    <cellStyle name="Output 2 6 3 2 8 3" xfId="31111"/>
    <cellStyle name="Output 2 6 3 2 8 3 2" xfId="31112"/>
    <cellStyle name="Output 2 6 3 2 8 3 3" xfId="31113"/>
    <cellStyle name="Output 2 6 3 2 8 4" xfId="31114"/>
    <cellStyle name="Output 2 6 3 2 8 4 2" xfId="31115"/>
    <cellStyle name="Output 2 6 3 2 8 4 3" xfId="31116"/>
    <cellStyle name="Output 2 6 3 2 8 5" xfId="31117"/>
    <cellStyle name="Output 2 6 3 2 8 5 2" xfId="31118"/>
    <cellStyle name="Output 2 6 3 2 8 5 3" xfId="31119"/>
    <cellStyle name="Output 2 6 3 2 8 6" xfId="31120"/>
    <cellStyle name="Output 2 6 3 2 8 6 2" xfId="31121"/>
    <cellStyle name="Output 2 6 3 2 8 6 3" xfId="31122"/>
    <cellStyle name="Output 2 6 3 2 8 7" xfId="31123"/>
    <cellStyle name="Output 2 6 3 2 8 8" xfId="31124"/>
    <cellStyle name="Output 2 6 3 2 8 9" xfId="31125"/>
    <cellStyle name="Output 2 6 3 2 9" xfId="31126"/>
    <cellStyle name="Output 2 6 3 2 9 2" xfId="31127"/>
    <cellStyle name="Output 2 6 3 2 9 2 2" xfId="31128"/>
    <cellStyle name="Output 2 6 3 2 9 2 3" xfId="31129"/>
    <cellStyle name="Output 2 6 3 2 9 3" xfId="31130"/>
    <cellStyle name="Output 2 6 3 2 9 3 2" xfId="31131"/>
    <cellStyle name="Output 2 6 3 2 9 3 3" xfId="31132"/>
    <cellStyle name="Output 2 6 3 2 9 4" xfId="31133"/>
    <cellStyle name="Output 2 6 3 2 9 4 2" xfId="31134"/>
    <cellStyle name="Output 2 6 3 2 9 4 3" xfId="31135"/>
    <cellStyle name="Output 2 6 3 2 9 5" xfId="31136"/>
    <cellStyle name="Output 2 6 3 2 9 5 2" xfId="31137"/>
    <cellStyle name="Output 2 6 3 2 9 5 3" xfId="31138"/>
    <cellStyle name="Output 2 6 3 2 9 6" xfId="31139"/>
    <cellStyle name="Output 2 6 3 2 9 6 2" xfId="31140"/>
    <cellStyle name="Output 2 6 3 2 9 6 3" xfId="31141"/>
    <cellStyle name="Output 2 6 3 2 9 7" xfId="31142"/>
    <cellStyle name="Output 2 6 3 2 9 8" xfId="31143"/>
    <cellStyle name="Output 2 6 3 20" xfId="31144"/>
    <cellStyle name="Output 2 6 3 21" xfId="31145"/>
    <cellStyle name="Output 2 6 3 3" xfId="31146"/>
    <cellStyle name="Output 2 6 3 3 10" xfId="31147"/>
    <cellStyle name="Output 2 6 3 3 10 2" xfId="31148"/>
    <cellStyle name="Output 2 6 3 3 10 2 2" xfId="31149"/>
    <cellStyle name="Output 2 6 3 3 10 2 3" xfId="31150"/>
    <cellStyle name="Output 2 6 3 3 10 3" xfId="31151"/>
    <cellStyle name="Output 2 6 3 3 10 3 2" xfId="31152"/>
    <cellStyle name="Output 2 6 3 3 10 3 3" xfId="31153"/>
    <cellStyle name="Output 2 6 3 3 10 4" xfId="31154"/>
    <cellStyle name="Output 2 6 3 3 10 4 2" xfId="31155"/>
    <cellStyle name="Output 2 6 3 3 10 4 3" xfId="31156"/>
    <cellStyle name="Output 2 6 3 3 10 5" xfId="31157"/>
    <cellStyle name="Output 2 6 3 3 10 5 2" xfId="31158"/>
    <cellStyle name="Output 2 6 3 3 10 5 3" xfId="31159"/>
    <cellStyle name="Output 2 6 3 3 10 6" xfId="31160"/>
    <cellStyle name="Output 2 6 3 3 10 6 2" xfId="31161"/>
    <cellStyle name="Output 2 6 3 3 10 6 3" xfId="31162"/>
    <cellStyle name="Output 2 6 3 3 10 7" xfId="31163"/>
    <cellStyle name="Output 2 6 3 3 10 8" xfId="31164"/>
    <cellStyle name="Output 2 6 3 3 11" xfId="31165"/>
    <cellStyle name="Output 2 6 3 3 11 2" xfId="31166"/>
    <cellStyle name="Output 2 6 3 3 11 2 2" xfId="31167"/>
    <cellStyle name="Output 2 6 3 3 11 2 3" xfId="31168"/>
    <cellStyle name="Output 2 6 3 3 11 3" xfId="31169"/>
    <cellStyle name="Output 2 6 3 3 11 3 2" xfId="31170"/>
    <cellStyle name="Output 2 6 3 3 11 3 3" xfId="31171"/>
    <cellStyle name="Output 2 6 3 3 11 4" xfId="31172"/>
    <cellStyle name="Output 2 6 3 3 11 4 2" xfId="31173"/>
    <cellStyle name="Output 2 6 3 3 11 4 3" xfId="31174"/>
    <cellStyle name="Output 2 6 3 3 11 5" xfId="31175"/>
    <cellStyle name="Output 2 6 3 3 11 5 2" xfId="31176"/>
    <cellStyle name="Output 2 6 3 3 11 5 3" xfId="31177"/>
    <cellStyle name="Output 2 6 3 3 11 6" xfId="31178"/>
    <cellStyle name="Output 2 6 3 3 11 6 2" xfId="31179"/>
    <cellStyle name="Output 2 6 3 3 11 6 3" xfId="31180"/>
    <cellStyle name="Output 2 6 3 3 11 7" xfId="31181"/>
    <cellStyle name="Output 2 6 3 3 11 8" xfId="31182"/>
    <cellStyle name="Output 2 6 3 3 12" xfId="31183"/>
    <cellStyle name="Output 2 6 3 3 12 2" xfId="31184"/>
    <cellStyle name="Output 2 6 3 3 12 2 2" xfId="31185"/>
    <cellStyle name="Output 2 6 3 3 12 2 3" xfId="31186"/>
    <cellStyle name="Output 2 6 3 3 12 3" xfId="31187"/>
    <cellStyle name="Output 2 6 3 3 12 3 2" xfId="31188"/>
    <cellStyle name="Output 2 6 3 3 12 3 3" xfId="31189"/>
    <cellStyle name="Output 2 6 3 3 12 4" xfId="31190"/>
    <cellStyle name="Output 2 6 3 3 12 4 2" xfId="31191"/>
    <cellStyle name="Output 2 6 3 3 12 4 3" xfId="31192"/>
    <cellStyle name="Output 2 6 3 3 12 5" xfId="31193"/>
    <cellStyle name="Output 2 6 3 3 12 5 2" xfId="31194"/>
    <cellStyle name="Output 2 6 3 3 12 5 3" xfId="31195"/>
    <cellStyle name="Output 2 6 3 3 12 6" xfId="31196"/>
    <cellStyle name="Output 2 6 3 3 12 6 2" xfId="31197"/>
    <cellStyle name="Output 2 6 3 3 12 6 3" xfId="31198"/>
    <cellStyle name="Output 2 6 3 3 12 7" xfId="31199"/>
    <cellStyle name="Output 2 6 3 3 12 8" xfId="31200"/>
    <cellStyle name="Output 2 6 3 3 13" xfId="31201"/>
    <cellStyle name="Output 2 6 3 3 13 2" xfId="31202"/>
    <cellStyle name="Output 2 6 3 3 13 2 2" xfId="31203"/>
    <cellStyle name="Output 2 6 3 3 13 2 3" xfId="31204"/>
    <cellStyle name="Output 2 6 3 3 13 3" xfId="31205"/>
    <cellStyle name="Output 2 6 3 3 13 3 2" xfId="31206"/>
    <cellStyle name="Output 2 6 3 3 13 3 3" xfId="31207"/>
    <cellStyle name="Output 2 6 3 3 13 4" xfId="31208"/>
    <cellStyle name="Output 2 6 3 3 13 4 2" xfId="31209"/>
    <cellStyle name="Output 2 6 3 3 13 4 3" xfId="31210"/>
    <cellStyle name="Output 2 6 3 3 13 5" xfId="31211"/>
    <cellStyle name="Output 2 6 3 3 13 5 2" xfId="31212"/>
    <cellStyle name="Output 2 6 3 3 13 5 3" xfId="31213"/>
    <cellStyle name="Output 2 6 3 3 13 6" xfId="31214"/>
    <cellStyle name="Output 2 6 3 3 13 6 2" xfId="31215"/>
    <cellStyle name="Output 2 6 3 3 13 6 3" xfId="31216"/>
    <cellStyle name="Output 2 6 3 3 13 7" xfId="31217"/>
    <cellStyle name="Output 2 6 3 3 13 8" xfId="31218"/>
    <cellStyle name="Output 2 6 3 3 14" xfId="31219"/>
    <cellStyle name="Output 2 6 3 3 14 2" xfId="31220"/>
    <cellStyle name="Output 2 6 3 3 14 2 2" xfId="31221"/>
    <cellStyle name="Output 2 6 3 3 14 2 3" xfId="31222"/>
    <cellStyle name="Output 2 6 3 3 14 3" xfId="31223"/>
    <cellStyle name="Output 2 6 3 3 14 3 2" xfId="31224"/>
    <cellStyle name="Output 2 6 3 3 14 3 3" xfId="31225"/>
    <cellStyle name="Output 2 6 3 3 14 4" xfId="31226"/>
    <cellStyle name="Output 2 6 3 3 14 4 2" xfId="31227"/>
    <cellStyle name="Output 2 6 3 3 14 4 3" xfId="31228"/>
    <cellStyle name="Output 2 6 3 3 14 5" xfId="31229"/>
    <cellStyle name="Output 2 6 3 3 14 5 2" xfId="31230"/>
    <cellStyle name="Output 2 6 3 3 14 5 3" xfId="31231"/>
    <cellStyle name="Output 2 6 3 3 14 6" xfId="31232"/>
    <cellStyle name="Output 2 6 3 3 14 6 2" xfId="31233"/>
    <cellStyle name="Output 2 6 3 3 14 6 3" xfId="31234"/>
    <cellStyle name="Output 2 6 3 3 14 7" xfId="31235"/>
    <cellStyle name="Output 2 6 3 3 14 8" xfId="31236"/>
    <cellStyle name="Output 2 6 3 3 15" xfId="31237"/>
    <cellStyle name="Output 2 6 3 3 15 2" xfId="31238"/>
    <cellStyle name="Output 2 6 3 3 15 3" xfId="31239"/>
    <cellStyle name="Output 2 6 3 3 16" xfId="31240"/>
    <cellStyle name="Output 2 6 3 3 16 2" xfId="31241"/>
    <cellStyle name="Output 2 6 3 3 16 3" xfId="31242"/>
    <cellStyle name="Output 2 6 3 3 17" xfId="31243"/>
    <cellStyle name="Output 2 6 3 3 18" xfId="31244"/>
    <cellStyle name="Output 2 6 3 3 2" xfId="31245"/>
    <cellStyle name="Output 2 6 3 3 2 2" xfId="31246"/>
    <cellStyle name="Output 2 6 3 3 2 2 2" xfId="31247"/>
    <cellStyle name="Output 2 6 3 3 2 2 3" xfId="31248"/>
    <cellStyle name="Output 2 6 3 3 2 3" xfId="31249"/>
    <cellStyle name="Output 2 6 3 3 2 3 2" xfId="31250"/>
    <cellStyle name="Output 2 6 3 3 2 3 3" xfId="31251"/>
    <cellStyle name="Output 2 6 3 3 2 4" xfId="31252"/>
    <cellStyle name="Output 2 6 3 3 2 4 2" xfId="31253"/>
    <cellStyle name="Output 2 6 3 3 2 4 3" xfId="31254"/>
    <cellStyle name="Output 2 6 3 3 2 5" xfId="31255"/>
    <cellStyle name="Output 2 6 3 3 2 5 2" xfId="31256"/>
    <cellStyle name="Output 2 6 3 3 2 5 3" xfId="31257"/>
    <cellStyle name="Output 2 6 3 3 2 6" xfId="31258"/>
    <cellStyle name="Output 2 6 3 3 2 6 2" xfId="31259"/>
    <cellStyle name="Output 2 6 3 3 2 6 3" xfId="31260"/>
    <cellStyle name="Output 2 6 3 3 2 7" xfId="31261"/>
    <cellStyle name="Output 2 6 3 3 2 8" xfId="31262"/>
    <cellStyle name="Output 2 6 3 3 2 9" xfId="31263"/>
    <cellStyle name="Output 2 6 3 3 3" xfId="31264"/>
    <cellStyle name="Output 2 6 3 3 3 2" xfId="31265"/>
    <cellStyle name="Output 2 6 3 3 3 2 2" xfId="31266"/>
    <cellStyle name="Output 2 6 3 3 3 2 3" xfId="31267"/>
    <cellStyle name="Output 2 6 3 3 3 3" xfId="31268"/>
    <cellStyle name="Output 2 6 3 3 3 3 2" xfId="31269"/>
    <cellStyle name="Output 2 6 3 3 3 3 3" xfId="31270"/>
    <cellStyle name="Output 2 6 3 3 3 4" xfId="31271"/>
    <cellStyle name="Output 2 6 3 3 3 4 2" xfId="31272"/>
    <cellStyle name="Output 2 6 3 3 3 4 3" xfId="31273"/>
    <cellStyle name="Output 2 6 3 3 3 5" xfId="31274"/>
    <cellStyle name="Output 2 6 3 3 3 5 2" xfId="31275"/>
    <cellStyle name="Output 2 6 3 3 3 5 3" xfId="31276"/>
    <cellStyle name="Output 2 6 3 3 3 6" xfId="31277"/>
    <cellStyle name="Output 2 6 3 3 3 6 2" xfId="31278"/>
    <cellStyle name="Output 2 6 3 3 3 6 3" xfId="31279"/>
    <cellStyle name="Output 2 6 3 3 3 7" xfId="31280"/>
    <cellStyle name="Output 2 6 3 3 3 8" xfId="31281"/>
    <cellStyle name="Output 2 6 3 3 3 9" xfId="31282"/>
    <cellStyle name="Output 2 6 3 3 4" xfId="31283"/>
    <cellStyle name="Output 2 6 3 3 4 2" xfId="31284"/>
    <cellStyle name="Output 2 6 3 3 4 2 2" xfId="31285"/>
    <cellStyle name="Output 2 6 3 3 4 2 3" xfId="31286"/>
    <cellStyle name="Output 2 6 3 3 4 3" xfId="31287"/>
    <cellStyle name="Output 2 6 3 3 4 3 2" xfId="31288"/>
    <cellStyle name="Output 2 6 3 3 4 3 3" xfId="31289"/>
    <cellStyle name="Output 2 6 3 3 4 4" xfId="31290"/>
    <cellStyle name="Output 2 6 3 3 4 4 2" xfId="31291"/>
    <cellStyle name="Output 2 6 3 3 4 4 3" xfId="31292"/>
    <cellStyle name="Output 2 6 3 3 4 5" xfId="31293"/>
    <cellStyle name="Output 2 6 3 3 4 5 2" xfId="31294"/>
    <cellStyle name="Output 2 6 3 3 4 5 3" xfId="31295"/>
    <cellStyle name="Output 2 6 3 3 4 6" xfId="31296"/>
    <cellStyle name="Output 2 6 3 3 4 6 2" xfId="31297"/>
    <cellStyle name="Output 2 6 3 3 4 6 3" xfId="31298"/>
    <cellStyle name="Output 2 6 3 3 4 7" xfId="31299"/>
    <cellStyle name="Output 2 6 3 3 4 8" xfId="31300"/>
    <cellStyle name="Output 2 6 3 3 4 9" xfId="31301"/>
    <cellStyle name="Output 2 6 3 3 5" xfId="31302"/>
    <cellStyle name="Output 2 6 3 3 5 2" xfId="31303"/>
    <cellStyle name="Output 2 6 3 3 5 2 2" xfId="31304"/>
    <cellStyle name="Output 2 6 3 3 5 2 3" xfId="31305"/>
    <cellStyle name="Output 2 6 3 3 5 3" xfId="31306"/>
    <cellStyle name="Output 2 6 3 3 5 3 2" xfId="31307"/>
    <cellStyle name="Output 2 6 3 3 5 3 3" xfId="31308"/>
    <cellStyle name="Output 2 6 3 3 5 4" xfId="31309"/>
    <cellStyle name="Output 2 6 3 3 5 4 2" xfId="31310"/>
    <cellStyle name="Output 2 6 3 3 5 4 3" xfId="31311"/>
    <cellStyle name="Output 2 6 3 3 5 5" xfId="31312"/>
    <cellStyle name="Output 2 6 3 3 5 5 2" xfId="31313"/>
    <cellStyle name="Output 2 6 3 3 5 5 3" xfId="31314"/>
    <cellStyle name="Output 2 6 3 3 5 6" xfId="31315"/>
    <cellStyle name="Output 2 6 3 3 5 6 2" xfId="31316"/>
    <cellStyle name="Output 2 6 3 3 5 6 3" xfId="31317"/>
    <cellStyle name="Output 2 6 3 3 5 7" xfId="31318"/>
    <cellStyle name="Output 2 6 3 3 5 8" xfId="31319"/>
    <cellStyle name="Output 2 6 3 3 5 9" xfId="31320"/>
    <cellStyle name="Output 2 6 3 3 6" xfId="31321"/>
    <cellStyle name="Output 2 6 3 3 6 2" xfId="31322"/>
    <cellStyle name="Output 2 6 3 3 6 2 2" xfId="31323"/>
    <cellStyle name="Output 2 6 3 3 6 2 3" xfId="31324"/>
    <cellStyle name="Output 2 6 3 3 6 3" xfId="31325"/>
    <cellStyle name="Output 2 6 3 3 6 3 2" xfId="31326"/>
    <cellStyle name="Output 2 6 3 3 6 3 3" xfId="31327"/>
    <cellStyle name="Output 2 6 3 3 6 4" xfId="31328"/>
    <cellStyle name="Output 2 6 3 3 6 4 2" xfId="31329"/>
    <cellStyle name="Output 2 6 3 3 6 4 3" xfId="31330"/>
    <cellStyle name="Output 2 6 3 3 6 5" xfId="31331"/>
    <cellStyle name="Output 2 6 3 3 6 5 2" xfId="31332"/>
    <cellStyle name="Output 2 6 3 3 6 5 3" xfId="31333"/>
    <cellStyle name="Output 2 6 3 3 6 6" xfId="31334"/>
    <cellStyle name="Output 2 6 3 3 6 6 2" xfId="31335"/>
    <cellStyle name="Output 2 6 3 3 6 6 3" xfId="31336"/>
    <cellStyle name="Output 2 6 3 3 6 7" xfId="31337"/>
    <cellStyle name="Output 2 6 3 3 6 8" xfId="31338"/>
    <cellStyle name="Output 2 6 3 3 6 9" xfId="31339"/>
    <cellStyle name="Output 2 6 3 3 7" xfId="31340"/>
    <cellStyle name="Output 2 6 3 3 7 2" xfId="31341"/>
    <cellStyle name="Output 2 6 3 3 7 2 2" xfId="31342"/>
    <cellStyle name="Output 2 6 3 3 7 2 3" xfId="31343"/>
    <cellStyle name="Output 2 6 3 3 7 3" xfId="31344"/>
    <cellStyle name="Output 2 6 3 3 7 3 2" xfId="31345"/>
    <cellStyle name="Output 2 6 3 3 7 3 3" xfId="31346"/>
    <cellStyle name="Output 2 6 3 3 7 4" xfId="31347"/>
    <cellStyle name="Output 2 6 3 3 7 4 2" xfId="31348"/>
    <cellStyle name="Output 2 6 3 3 7 4 3" xfId="31349"/>
    <cellStyle name="Output 2 6 3 3 7 5" xfId="31350"/>
    <cellStyle name="Output 2 6 3 3 7 5 2" xfId="31351"/>
    <cellStyle name="Output 2 6 3 3 7 5 3" xfId="31352"/>
    <cellStyle name="Output 2 6 3 3 7 6" xfId="31353"/>
    <cellStyle name="Output 2 6 3 3 7 6 2" xfId="31354"/>
    <cellStyle name="Output 2 6 3 3 7 6 3" xfId="31355"/>
    <cellStyle name="Output 2 6 3 3 7 7" xfId="31356"/>
    <cellStyle name="Output 2 6 3 3 7 8" xfId="31357"/>
    <cellStyle name="Output 2 6 3 3 7 9" xfId="31358"/>
    <cellStyle name="Output 2 6 3 3 8" xfId="31359"/>
    <cellStyle name="Output 2 6 3 3 8 2" xfId="31360"/>
    <cellStyle name="Output 2 6 3 3 8 2 2" xfId="31361"/>
    <cellStyle name="Output 2 6 3 3 8 2 3" xfId="31362"/>
    <cellStyle name="Output 2 6 3 3 8 3" xfId="31363"/>
    <cellStyle name="Output 2 6 3 3 8 3 2" xfId="31364"/>
    <cellStyle name="Output 2 6 3 3 8 3 3" xfId="31365"/>
    <cellStyle name="Output 2 6 3 3 8 4" xfId="31366"/>
    <cellStyle name="Output 2 6 3 3 8 4 2" xfId="31367"/>
    <cellStyle name="Output 2 6 3 3 8 4 3" xfId="31368"/>
    <cellStyle name="Output 2 6 3 3 8 5" xfId="31369"/>
    <cellStyle name="Output 2 6 3 3 8 5 2" xfId="31370"/>
    <cellStyle name="Output 2 6 3 3 8 5 3" xfId="31371"/>
    <cellStyle name="Output 2 6 3 3 8 6" xfId="31372"/>
    <cellStyle name="Output 2 6 3 3 8 6 2" xfId="31373"/>
    <cellStyle name="Output 2 6 3 3 8 6 3" xfId="31374"/>
    <cellStyle name="Output 2 6 3 3 8 7" xfId="31375"/>
    <cellStyle name="Output 2 6 3 3 8 8" xfId="31376"/>
    <cellStyle name="Output 2 6 3 3 8 9" xfId="31377"/>
    <cellStyle name="Output 2 6 3 3 9" xfId="31378"/>
    <cellStyle name="Output 2 6 3 3 9 2" xfId="31379"/>
    <cellStyle name="Output 2 6 3 3 9 2 2" xfId="31380"/>
    <cellStyle name="Output 2 6 3 3 9 2 3" xfId="31381"/>
    <cellStyle name="Output 2 6 3 3 9 3" xfId="31382"/>
    <cellStyle name="Output 2 6 3 3 9 3 2" xfId="31383"/>
    <cellStyle name="Output 2 6 3 3 9 3 3" xfId="31384"/>
    <cellStyle name="Output 2 6 3 3 9 4" xfId="31385"/>
    <cellStyle name="Output 2 6 3 3 9 4 2" xfId="31386"/>
    <cellStyle name="Output 2 6 3 3 9 4 3" xfId="31387"/>
    <cellStyle name="Output 2 6 3 3 9 5" xfId="31388"/>
    <cellStyle name="Output 2 6 3 3 9 5 2" xfId="31389"/>
    <cellStyle name="Output 2 6 3 3 9 5 3" xfId="31390"/>
    <cellStyle name="Output 2 6 3 3 9 6" xfId="31391"/>
    <cellStyle name="Output 2 6 3 3 9 6 2" xfId="31392"/>
    <cellStyle name="Output 2 6 3 3 9 6 3" xfId="31393"/>
    <cellStyle name="Output 2 6 3 3 9 7" xfId="31394"/>
    <cellStyle name="Output 2 6 3 3 9 8" xfId="31395"/>
    <cellStyle name="Output 2 6 3 4" xfId="31396"/>
    <cellStyle name="Output 2 6 3 4 10" xfId="31397"/>
    <cellStyle name="Output 2 6 3 4 11" xfId="31398"/>
    <cellStyle name="Output 2 6 3 4 2" xfId="31399"/>
    <cellStyle name="Output 2 6 3 4 2 2" xfId="31400"/>
    <cellStyle name="Output 2 6 3 4 2 3" xfId="31401"/>
    <cellStyle name="Output 2 6 3 4 2 4" xfId="31402"/>
    <cellStyle name="Output 2 6 3 4 3" xfId="31403"/>
    <cellStyle name="Output 2 6 3 4 3 2" xfId="31404"/>
    <cellStyle name="Output 2 6 3 4 3 3" xfId="31405"/>
    <cellStyle name="Output 2 6 3 4 3 4" xfId="31406"/>
    <cellStyle name="Output 2 6 3 4 4" xfId="31407"/>
    <cellStyle name="Output 2 6 3 4 4 2" xfId="31408"/>
    <cellStyle name="Output 2 6 3 4 4 3" xfId="31409"/>
    <cellStyle name="Output 2 6 3 4 4 4" xfId="31410"/>
    <cellStyle name="Output 2 6 3 4 5" xfId="31411"/>
    <cellStyle name="Output 2 6 3 4 5 2" xfId="31412"/>
    <cellStyle name="Output 2 6 3 4 5 3" xfId="31413"/>
    <cellStyle name="Output 2 6 3 4 5 4" xfId="31414"/>
    <cellStyle name="Output 2 6 3 4 6" xfId="31415"/>
    <cellStyle name="Output 2 6 3 4 6 2" xfId="31416"/>
    <cellStyle name="Output 2 6 3 4 6 3" xfId="31417"/>
    <cellStyle name="Output 2 6 3 4 6 4" xfId="31418"/>
    <cellStyle name="Output 2 6 3 4 7" xfId="31419"/>
    <cellStyle name="Output 2 6 3 4 8" xfId="31420"/>
    <cellStyle name="Output 2 6 3 4 9" xfId="31421"/>
    <cellStyle name="Output 2 6 3 5" xfId="31422"/>
    <cellStyle name="Output 2 6 3 5 10" xfId="31423"/>
    <cellStyle name="Output 2 6 3 5 11" xfId="31424"/>
    <cellStyle name="Output 2 6 3 5 2" xfId="31425"/>
    <cellStyle name="Output 2 6 3 5 2 2" xfId="31426"/>
    <cellStyle name="Output 2 6 3 5 2 3" xfId="31427"/>
    <cellStyle name="Output 2 6 3 5 2 4" xfId="31428"/>
    <cellStyle name="Output 2 6 3 5 3" xfId="31429"/>
    <cellStyle name="Output 2 6 3 5 3 2" xfId="31430"/>
    <cellStyle name="Output 2 6 3 5 3 3" xfId="31431"/>
    <cellStyle name="Output 2 6 3 5 3 4" xfId="31432"/>
    <cellStyle name="Output 2 6 3 5 4" xfId="31433"/>
    <cellStyle name="Output 2 6 3 5 4 2" xfId="31434"/>
    <cellStyle name="Output 2 6 3 5 4 3" xfId="31435"/>
    <cellStyle name="Output 2 6 3 5 4 4" xfId="31436"/>
    <cellStyle name="Output 2 6 3 5 5" xfId="31437"/>
    <cellStyle name="Output 2 6 3 5 5 2" xfId="31438"/>
    <cellStyle name="Output 2 6 3 5 5 3" xfId="31439"/>
    <cellStyle name="Output 2 6 3 5 5 4" xfId="31440"/>
    <cellStyle name="Output 2 6 3 5 6" xfId="31441"/>
    <cellStyle name="Output 2 6 3 5 6 2" xfId="31442"/>
    <cellStyle name="Output 2 6 3 5 6 3" xfId="31443"/>
    <cellStyle name="Output 2 6 3 5 6 4" xfId="31444"/>
    <cellStyle name="Output 2 6 3 5 7" xfId="31445"/>
    <cellStyle name="Output 2 6 3 5 8" xfId="31446"/>
    <cellStyle name="Output 2 6 3 5 9" xfId="31447"/>
    <cellStyle name="Output 2 6 3 6" xfId="31448"/>
    <cellStyle name="Output 2 6 3 6 2" xfId="31449"/>
    <cellStyle name="Output 2 6 3 6 2 2" xfId="31450"/>
    <cellStyle name="Output 2 6 3 6 2 3" xfId="31451"/>
    <cellStyle name="Output 2 6 3 6 3" xfId="31452"/>
    <cellStyle name="Output 2 6 3 6 3 2" xfId="31453"/>
    <cellStyle name="Output 2 6 3 6 3 3" xfId="31454"/>
    <cellStyle name="Output 2 6 3 6 4" xfId="31455"/>
    <cellStyle name="Output 2 6 3 6 4 2" xfId="31456"/>
    <cellStyle name="Output 2 6 3 6 4 3" xfId="31457"/>
    <cellStyle name="Output 2 6 3 6 5" xfId="31458"/>
    <cellStyle name="Output 2 6 3 6 5 2" xfId="31459"/>
    <cellStyle name="Output 2 6 3 6 5 3" xfId="31460"/>
    <cellStyle name="Output 2 6 3 6 6" xfId="31461"/>
    <cellStyle name="Output 2 6 3 6 6 2" xfId="31462"/>
    <cellStyle name="Output 2 6 3 6 6 3" xfId="31463"/>
    <cellStyle name="Output 2 6 3 6 7" xfId="31464"/>
    <cellStyle name="Output 2 6 3 6 8" xfId="31465"/>
    <cellStyle name="Output 2 6 3 6 9" xfId="31466"/>
    <cellStyle name="Output 2 6 3 7" xfId="31467"/>
    <cellStyle name="Output 2 6 3 7 2" xfId="31468"/>
    <cellStyle name="Output 2 6 3 7 2 2" xfId="31469"/>
    <cellStyle name="Output 2 6 3 7 2 3" xfId="31470"/>
    <cellStyle name="Output 2 6 3 7 3" xfId="31471"/>
    <cellStyle name="Output 2 6 3 7 3 2" xfId="31472"/>
    <cellStyle name="Output 2 6 3 7 3 3" xfId="31473"/>
    <cellStyle name="Output 2 6 3 7 4" xfId="31474"/>
    <cellStyle name="Output 2 6 3 7 4 2" xfId="31475"/>
    <cellStyle name="Output 2 6 3 7 4 3" xfId="31476"/>
    <cellStyle name="Output 2 6 3 7 5" xfId="31477"/>
    <cellStyle name="Output 2 6 3 7 5 2" xfId="31478"/>
    <cellStyle name="Output 2 6 3 7 5 3" xfId="31479"/>
    <cellStyle name="Output 2 6 3 7 6" xfId="31480"/>
    <cellStyle name="Output 2 6 3 7 6 2" xfId="31481"/>
    <cellStyle name="Output 2 6 3 7 6 3" xfId="31482"/>
    <cellStyle name="Output 2 6 3 7 7" xfId="31483"/>
    <cellStyle name="Output 2 6 3 7 8" xfId="31484"/>
    <cellStyle name="Output 2 6 3 7 9" xfId="31485"/>
    <cellStyle name="Output 2 6 3 8" xfId="31486"/>
    <cellStyle name="Output 2 6 3 8 2" xfId="31487"/>
    <cellStyle name="Output 2 6 3 8 2 2" xfId="31488"/>
    <cellStyle name="Output 2 6 3 8 2 3" xfId="31489"/>
    <cellStyle name="Output 2 6 3 8 3" xfId="31490"/>
    <cellStyle name="Output 2 6 3 8 3 2" xfId="31491"/>
    <cellStyle name="Output 2 6 3 8 3 3" xfId="31492"/>
    <cellStyle name="Output 2 6 3 8 4" xfId="31493"/>
    <cellStyle name="Output 2 6 3 8 4 2" xfId="31494"/>
    <cellStyle name="Output 2 6 3 8 4 3" xfId="31495"/>
    <cellStyle name="Output 2 6 3 8 5" xfId="31496"/>
    <cellStyle name="Output 2 6 3 8 5 2" xfId="31497"/>
    <cellStyle name="Output 2 6 3 8 5 3" xfId="31498"/>
    <cellStyle name="Output 2 6 3 8 6" xfId="31499"/>
    <cellStyle name="Output 2 6 3 8 6 2" xfId="31500"/>
    <cellStyle name="Output 2 6 3 8 6 3" xfId="31501"/>
    <cellStyle name="Output 2 6 3 8 7" xfId="31502"/>
    <cellStyle name="Output 2 6 3 8 8" xfId="31503"/>
    <cellStyle name="Output 2 6 3 8 9" xfId="31504"/>
    <cellStyle name="Output 2 6 3 9" xfId="31505"/>
    <cellStyle name="Output 2 6 3 9 2" xfId="31506"/>
    <cellStyle name="Output 2 6 3 9 2 2" xfId="31507"/>
    <cellStyle name="Output 2 6 3 9 2 3" xfId="31508"/>
    <cellStyle name="Output 2 6 3 9 3" xfId="31509"/>
    <cellStyle name="Output 2 6 3 9 3 2" xfId="31510"/>
    <cellStyle name="Output 2 6 3 9 3 3" xfId="31511"/>
    <cellStyle name="Output 2 6 3 9 4" xfId="31512"/>
    <cellStyle name="Output 2 6 3 9 4 2" xfId="31513"/>
    <cellStyle name="Output 2 6 3 9 4 3" xfId="31514"/>
    <cellStyle name="Output 2 6 3 9 5" xfId="31515"/>
    <cellStyle name="Output 2 6 3 9 5 2" xfId="31516"/>
    <cellStyle name="Output 2 6 3 9 5 3" xfId="31517"/>
    <cellStyle name="Output 2 6 3 9 6" xfId="31518"/>
    <cellStyle name="Output 2 6 3 9 6 2" xfId="31519"/>
    <cellStyle name="Output 2 6 3 9 6 3" xfId="31520"/>
    <cellStyle name="Output 2 6 3 9 7" xfId="31521"/>
    <cellStyle name="Output 2 6 3 9 8" xfId="31522"/>
    <cellStyle name="Output 2 6 3 9 9" xfId="31523"/>
    <cellStyle name="Output 2 6 4" xfId="31524"/>
    <cellStyle name="Output 2 6 4 10" xfId="31525"/>
    <cellStyle name="Output 2 6 4 10 2" xfId="31526"/>
    <cellStyle name="Output 2 6 4 10 2 2" xfId="31527"/>
    <cellStyle name="Output 2 6 4 10 2 3" xfId="31528"/>
    <cellStyle name="Output 2 6 4 10 3" xfId="31529"/>
    <cellStyle name="Output 2 6 4 10 3 2" xfId="31530"/>
    <cellStyle name="Output 2 6 4 10 3 3" xfId="31531"/>
    <cellStyle name="Output 2 6 4 10 4" xfId="31532"/>
    <cellStyle name="Output 2 6 4 10 4 2" xfId="31533"/>
    <cellStyle name="Output 2 6 4 10 4 3" xfId="31534"/>
    <cellStyle name="Output 2 6 4 10 5" xfId="31535"/>
    <cellStyle name="Output 2 6 4 10 5 2" xfId="31536"/>
    <cellStyle name="Output 2 6 4 10 5 3" xfId="31537"/>
    <cellStyle name="Output 2 6 4 10 6" xfId="31538"/>
    <cellStyle name="Output 2 6 4 10 6 2" xfId="31539"/>
    <cellStyle name="Output 2 6 4 10 6 3" xfId="31540"/>
    <cellStyle name="Output 2 6 4 10 7" xfId="31541"/>
    <cellStyle name="Output 2 6 4 10 8" xfId="31542"/>
    <cellStyle name="Output 2 6 4 11" xfId="31543"/>
    <cellStyle name="Output 2 6 4 11 2" xfId="31544"/>
    <cellStyle name="Output 2 6 4 11 2 2" xfId="31545"/>
    <cellStyle name="Output 2 6 4 11 2 3" xfId="31546"/>
    <cellStyle name="Output 2 6 4 11 3" xfId="31547"/>
    <cellStyle name="Output 2 6 4 11 3 2" xfId="31548"/>
    <cellStyle name="Output 2 6 4 11 3 3" xfId="31549"/>
    <cellStyle name="Output 2 6 4 11 4" xfId="31550"/>
    <cellStyle name="Output 2 6 4 11 4 2" xfId="31551"/>
    <cellStyle name="Output 2 6 4 11 4 3" xfId="31552"/>
    <cellStyle name="Output 2 6 4 11 5" xfId="31553"/>
    <cellStyle name="Output 2 6 4 11 5 2" xfId="31554"/>
    <cellStyle name="Output 2 6 4 11 5 3" xfId="31555"/>
    <cellStyle name="Output 2 6 4 11 6" xfId="31556"/>
    <cellStyle name="Output 2 6 4 11 6 2" xfId="31557"/>
    <cellStyle name="Output 2 6 4 11 6 3" xfId="31558"/>
    <cellStyle name="Output 2 6 4 11 7" xfId="31559"/>
    <cellStyle name="Output 2 6 4 11 8" xfId="31560"/>
    <cellStyle name="Output 2 6 4 12" xfId="31561"/>
    <cellStyle name="Output 2 6 4 12 2" xfId="31562"/>
    <cellStyle name="Output 2 6 4 12 2 2" xfId="31563"/>
    <cellStyle name="Output 2 6 4 12 2 3" xfId="31564"/>
    <cellStyle name="Output 2 6 4 12 3" xfId="31565"/>
    <cellStyle name="Output 2 6 4 12 3 2" xfId="31566"/>
    <cellStyle name="Output 2 6 4 12 3 3" xfId="31567"/>
    <cellStyle name="Output 2 6 4 12 4" xfId="31568"/>
    <cellStyle name="Output 2 6 4 12 4 2" xfId="31569"/>
    <cellStyle name="Output 2 6 4 12 4 3" xfId="31570"/>
    <cellStyle name="Output 2 6 4 12 5" xfId="31571"/>
    <cellStyle name="Output 2 6 4 12 5 2" xfId="31572"/>
    <cellStyle name="Output 2 6 4 12 5 3" xfId="31573"/>
    <cellStyle name="Output 2 6 4 12 6" xfId="31574"/>
    <cellStyle name="Output 2 6 4 12 6 2" xfId="31575"/>
    <cellStyle name="Output 2 6 4 12 6 3" xfId="31576"/>
    <cellStyle name="Output 2 6 4 12 7" xfId="31577"/>
    <cellStyle name="Output 2 6 4 12 8" xfId="31578"/>
    <cellStyle name="Output 2 6 4 13" xfId="31579"/>
    <cellStyle name="Output 2 6 4 13 2" xfId="31580"/>
    <cellStyle name="Output 2 6 4 13 2 2" xfId="31581"/>
    <cellStyle name="Output 2 6 4 13 2 3" xfId="31582"/>
    <cellStyle name="Output 2 6 4 13 3" xfId="31583"/>
    <cellStyle name="Output 2 6 4 13 3 2" xfId="31584"/>
    <cellStyle name="Output 2 6 4 13 3 3" xfId="31585"/>
    <cellStyle name="Output 2 6 4 13 4" xfId="31586"/>
    <cellStyle name="Output 2 6 4 13 4 2" xfId="31587"/>
    <cellStyle name="Output 2 6 4 13 4 3" xfId="31588"/>
    <cellStyle name="Output 2 6 4 13 5" xfId="31589"/>
    <cellStyle name="Output 2 6 4 13 5 2" xfId="31590"/>
    <cellStyle name="Output 2 6 4 13 5 3" xfId="31591"/>
    <cellStyle name="Output 2 6 4 13 6" xfId="31592"/>
    <cellStyle name="Output 2 6 4 13 6 2" xfId="31593"/>
    <cellStyle name="Output 2 6 4 13 6 3" xfId="31594"/>
    <cellStyle name="Output 2 6 4 13 7" xfId="31595"/>
    <cellStyle name="Output 2 6 4 13 8" xfId="31596"/>
    <cellStyle name="Output 2 6 4 14" xfId="31597"/>
    <cellStyle name="Output 2 6 4 14 2" xfId="31598"/>
    <cellStyle name="Output 2 6 4 14 2 2" xfId="31599"/>
    <cellStyle name="Output 2 6 4 14 2 3" xfId="31600"/>
    <cellStyle name="Output 2 6 4 14 3" xfId="31601"/>
    <cellStyle name="Output 2 6 4 14 3 2" xfId="31602"/>
    <cellStyle name="Output 2 6 4 14 3 3" xfId="31603"/>
    <cellStyle name="Output 2 6 4 14 4" xfId="31604"/>
    <cellStyle name="Output 2 6 4 14 4 2" xfId="31605"/>
    <cellStyle name="Output 2 6 4 14 4 3" xfId="31606"/>
    <cellStyle name="Output 2 6 4 14 5" xfId="31607"/>
    <cellStyle name="Output 2 6 4 14 5 2" xfId="31608"/>
    <cellStyle name="Output 2 6 4 14 5 3" xfId="31609"/>
    <cellStyle name="Output 2 6 4 14 6" xfId="31610"/>
    <cellStyle name="Output 2 6 4 14 6 2" xfId="31611"/>
    <cellStyle name="Output 2 6 4 14 6 3" xfId="31612"/>
    <cellStyle name="Output 2 6 4 14 7" xfId="31613"/>
    <cellStyle name="Output 2 6 4 14 8" xfId="31614"/>
    <cellStyle name="Output 2 6 4 15" xfId="31615"/>
    <cellStyle name="Output 2 6 4 15 2" xfId="31616"/>
    <cellStyle name="Output 2 6 4 15 3" xfId="31617"/>
    <cellStyle name="Output 2 6 4 16" xfId="31618"/>
    <cellStyle name="Output 2 6 4 16 2" xfId="31619"/>
    <cellStyle name="Output 2 6 4 16 3" xfId="31620"/>
    <cellStyle name="Output 2 6 4 17" xfId="31621"/>
    <cellStyle name="Output 2 6 4 18" xfId="31622"/>
    <cellStyle name="Output 2 6 4 2" xfId="31623"/>
    <cellStyle name="Output 2 6 4 2 2" xfId="31624"/>
    <cellStyle name="Output 2 6 4 2 2 2" xfId="31625"/>
    <cellStyle name="Output 2 6 4 2 2 3" xfId="31626"/>
    <cellStyle name="Output 2 6 4 2 3" xfId="31627"/>
    <cellStyle name="Output 2 6 4 2 3 2" xfId="31628"/>
    <cellStyle name="Output 2 6 4 2 3 3" xfId="31629"/>
    <cellStyle name="Output 2 6 4 2 4" xfId="31630"/>
    <cellStyle name="Output 2 6 4 2 4 2" xfId="31631"/>
    <cellStyle name="Output 2 6 4 2 4 3" xfId="31632"/>
    <cellStyle name="Output 2 6 4 2 5" xfId="31633"/>
    <cellStyle name="Output 2 6 4 2 5 2" xfId="31634"/>
    <cellStyle name="Output 2 6 4 2 5 3" xfId="31635"/>
    <cellStyle name="Output 2 6 4 2 6" xfId="31636"/>
    <cellStyle name="Output 2 6 4 2 6 2" xfId="31637"/>
    <cellStyle name="Output 2 6 4 2 6 3" xfId="31638"/>
    <cellStyle name="Output 2 6 4 2 7" xfId="31639"/>
    <cellStyle name="Output 2 6 4 2 8" xfId="31640"/>
    <cellStyle name="Output 2 6 4 2 9" xfId="31641"/>
    <cellStyle name="Output 2 6 4 3" xfId="31642"/>
    <cellStyle name="Output 2 6 4 3 2" xfId="31643"/>
    <cellStyle name="Output 2 6 4 3 2 2" xfId="31644"/>
    <cellStyle name="Output 2 6 4 3 2 3" xfId="31645"/>
    <cellStyle name="Output 2 6 4 3 3" xfId="31646"/>
    <cellStyle name="Output 2 6 4 3 3 2" xfId="31647"/>
    <cellStyle name="Output 2 6 4 3 3 3" xfId="31648"/>
    <cellStyle name="Output 2 6 4 3 4" xfId="31649"/>
    <cellStyle name="Output 2 6 4 3 4 2" xfId="31650"/>
    <cellStyle name="Output 2 6 4 3 4 3" xfId="31651"/>
    <cellStyle name="Output 2 6 4 3 5" xfId="31652"/>
    <cellStyle name="Output 2 6 4 3 5 2" xfId="31653"/>
    <cellStyle name="Output 2 6 4 3 5 3" xfId="31654"/>
    <cellStyle name="Output 2 6 4 3 6" xfId="31655"/>
    <cellStyle name="Output 2 6 4 3 6 2" xfId="31656"/>
    <cellStyle name="Output 2 6 4 3 6 3" xfId="31657"/>
    <cellStyle name="Output 2 6 4 3 7" xfId="31658"/>
    <cellStyle name="Output 2 6 4 3 8" xfId="31659"/>
    <cellStyle name="Output 2 6 4 3 9" xfId="31660"/>
    <cellStyle name="Output 2 6 4 4" xfId="31661"/>
    <cellStyle name="Output 2 6 4 4 2" xfId="31662"/>
    <cellStyle name="Output 2 6 4 4 2 2" xfId="31663"/>
    <cellStyle name="Output 2 6 4 4 2 3" xfId="31664"/>
    <cellStyle name="Output 2 6 4 4 3" xfId="31665"/>
    <cellStyle name="Output 2 6 4 4 3 2" xfId="31666"/>
    <cellStyle name="Output 2 6 4 4 3 3" xfId="31667"/>
    <cellStyle name="Output 2 6 4 4 4" xfId="31668"/>
    <cellStyle name="Output 2 6 4 4 4 2" xfId="31669"/>
    <cellStyle name="Output 2 6 4 4 4 3" xfId="31670"/>
    <cellStyle name="Output 2 6 4 4 5" xfId="31671"/>
    <cellStyle name="Output 2 6 4 4 5 2" xfId="31672"/>
    <cellStyle name="Output 2 6 4 4 5 3" xfId="31673"/>
    <cellStyle name="Output 2 6 4 4 6" xfId="31674"/>
    <cellStyle name="Output 2 6 4 4 6 2" xfId="31675"/>
    <cellStyle name="Output 2 6 4 4 6 3" xfId="31676"/>
    <cellStyle name="Output 2 6 4 4 7" xfId="31677"/>
    <cellStyle name="Output 2 6 4 4 8" xfId="31678"/>
    <cellStyle name="Output 2 6 4 4 9" xfId="31679"/>
    <cellStyle name="Output 2 6 4 5" xfId="31680"/>
    <cellStyle name="Output 2 6 4 5 2" xfId="31681"/>
    <cellStyle name="Output 2 6 4 5 2 2" xfId="31682"/>
    <cellStyle name="Output 2 6 4 5 2 3" xfId="31683"/>
    <cellStyle name="Output 2 6 4 5 3" xfId="31684"/>
    <cellStyle name="Output 2 6 4 5 3 2" xfId="31685"/>
    <cellStyle name="Output 2 6 4 5 3 3" xfId="31686"/>
    <cellStyle name="Output 2 6 4 5 4" xfId="31687"/>
    <cellStyle name="Output 2 6 4 5 4 2" xfId="31688"/>
    <cellStyle name="Output 2 6 4 5 4 3" xfId="31689"/>
    <cellStyle name="Output 2 6 4 5 5" xfId="31690"/>
    <cellStyle name="Output 2 6 4 5 5 2" xfId="31691"/>
    <cellStyle name="Output 2 6 4 5 5 3" xfId="31692"/>
    <cellStyle name="Output 2 6 4 5 6" xfId="31693"/>
    <cellStyle name="Output 2 6 4 5 6 2" xfId="31694"/>
    <cellStyle name="Output 2 6 4 5 6 3" xfId="31695"/>
    <cellStyle name="Output 2 6 4 5 7" xfId="31696"/>
    <cellStyle name="Output 2 6 4 5 8" xfId="31697"/>
    <cellStyle name="Output 2 6 4 5 9" xfId="31698"/>
    <cellStyle name="Output 2 6 4 6" xfId="31699"/>
    <cellStyle name="Output 2 6 4 6 2" xfId="31700"/>
    <cellStyle name="Output 2 6 4 6 2 2" xfId="31701"/>
    <cellStyle name="Output 2 6 4 6 2 3" xfId="31702"/>
    <cellStyle name="Output 2 6 4 6 3" xfId="31703"/>
    <cellStyle name="Output 2 6 4 6 3 2" xfId="31704"/>
    <cellStyle name="Output 2 6 4 6 3 3" xfId="31705"/>
    <cellStyle name="Output 2 6 4 6 4" xfId="31706"/>
    <cellStyle name="Output 2 6 4 6 4 2" xfId="31707"/>
    <cellStyle name="Output 2 6 4 6 4 3" xfId="31708"/>
    <cellStyle name="Output 2 6 4 6 5" xfId="31709"/>
    <cellStyle name="Output 2 6 4 6 5 2" xfId="31710"/>
    <cellStyle name="Output 2 6 4 6 5 3" xfId="31711"/>
    <cellStyle name="Output 2 6 4 6 6" xfId="31712"/>
    <cellStyle name="Output 2 6 4 6 6 2" xfId="31713"/>
    <cellStyle name="Output 2 6 4 6 6 3" xfId="31714"/>
    <cellStyle name="Output 2 6 4 6 7" xfId="31715"/>
    <cellStyle name="Output 2 6 4 6 8" xfId="31716"/>
    <cellStyle name="Output 2 6 4 6 9" xfId="31717"/>
    <cellStyle name="Output 2 6 4 7" xfId="31718"/>
    <cellStyle name="Output 2 6 4 7 2" xfId="31719"/>
    <cellStyle name="Output 2 6 4 7 2 2" xfId="31720"/>
    <cellStyle name="Output 2 6 4 7 2 3" xfId="31721"/>
    <cellStyle name="Output 2 6 4 7 3" xfId="31722"/>
    <cellStyle name="Output 2 6 4 7 3 2" xfId="31723"/>
    <cellStyle name="Output 2 6 4 7 3 3" xfId="31724"/>
    <cellStyle name="Output 2 6 4 7 4" xfId="31725"/>
    <cellStyle name="Output 2 6 4 7 4 2" xfId="31726"/>
    <cellStyle name="Output 2 6 4 7 4 3" xfId="31727"/>
    <cellStyle name="Output 2 6 4 7 5" xfId="31728"/>
    <cellStyle name="Output 2 6 4 7 5 2" xfId="31729"/>
    <cellStyle name="Output 2 6 4 7 5 3" xfId="31730"/>
    <cellStyle name="Output 2 6 4 7 6" xfId="31731"/>
    <cellStyle name="Output 2 6 4 7 6 2" xfId="31732"/>
    <cellStyle name="Output 2 6 4 7 6 3" xfId="31733"/>
    <cellStyle name="Output 2 6 4 7 7" xfId="31734"/>
    <cellStyle name="Output 2 6 4 7 8" xfId="31735"/>
    <cellStyle name="Output 2 6 4 7 9" xfId="31736"/>
    <cellStyle name="Output 2 6 4 8" xfId="31737"/>
    <cellStyle name="Output 2 6 4 8 2" xfId="31738"/>
    <cellStyle name="Output 2 6 4 8 2 2" xfId="31739"/>
    <cellStyle name="Output 2 6 4 8 2 3" xfId="31740"/>
    <cellStyle name="Output 2 6 4 8 3" xfId="31741"/>
    <cellStyle name="Output 2 6 4 8 3 2" xfId="31742"/>
    <cellStyle name="Output 2 6 4 8 3 3" xfId="31743"/>
    <cellStyle name="Output 2 6 4 8 4" xfId="31744"/>
    <cellStyle name="Output 2 6 4 8 4 2" xfId="31745"/>
    <cellStyle name="Output 2 6 4 8 4 3" xfId="31746"/>
    <cellStyle name="Output 2 6 4 8 5" xfId="31747"/>
    <cellStyle name="Output 2 6 4 8 5 2" xfId="31748"/>
    <cellStyle name="Output 2 6 4 8 5 3" xfId="31749"/>
    <cellStyle name="Output 2 6 4 8 6" xfId="31750"/>
    <cellStyle name="Output 2 6 4 8 6 2" xfId="31751"/>
    <cellStyle name="Output 2 6 4 8 6 3" xfId="31752"/>
    <cellStyle name="Output 2 6 4 8 7" xfId="31753"/>
    <cellStyle name="Output 2 6 4 8 8" xfId="31754"/>
    <cellStyle name="Output 2 6 4 8 9" xfId="31755"/>
    <cellStyle name="Output 2 6 4 9" xfId="31756"/>
    <cellStyle name="Output 2 6 4 9 2" xfId="31757"/>
    <cellStyle name="Output 2 6 4 9 2 2" xfId="31758"/>
    <cellStyle name="Output 2 6 4 9 2 3" xfId="31759"/>
    <cellStyle name="Output 2 6 4 9 3" xfId="31760"/>
    <cellStyle name="Output 2 6 4 9 3 2" xfId="31761"/>
    <cellStyle name="Output 2 6 4 9 3 3" xfId="31762"/>
    <cellStyle name="Output 2 6 4 9 4" xfId="31763"/>
    <cellStyle name="Output 2 6 4 9 4 2" xfId="31764"/>
    <cellStyle name="Output 2 6 4 9 4 3" xfId="31765"/>
    <cellStyle name="Output 2 6 4 9 5" xfId="31766"/>
    <cellStyle name="Output 2 6 4 9 5 2" xfId="31767"/>
    <cellStyle name="Output 2 6 4 9 5 3" xfId="31768"/>
    <cellStyle name="Output 2 6 4 9 6" xfId="31769"/>
    <cellStyle name="Output 2 6 4 9 6 2" xfId="31770"/>
    <cellStyle name="Output 2 6 4 9 6 3" xfId="31771"/>
    <cellStyle name="Output 2 6 4 9 7" xfId="31772"/>
    <cellStyle name="Output 2 6 4 9 8" xfId="31773"/>
    <cellStyle name="Output 2 6 5" xfId="31774"/>
    <cellStyle name="Output 2 6 5 10" xfId="31775"/>
    <cellStyle name="Output 2 6 5 10 2" xfId="31776"/>
    <cellStyle name="Output 2 6 5 10 2 2" xfId="31777"/>
    <cellStyle name="Output 2 6 5 10 2 3" xfId="31778"/>
    <cellStyle name="Output 2 6 5 10 3" xfId="31779"/>
    <cellStyle name="Output 2 6 5 10 3 2" xfId="31780"/>
    <cellStyle name="Output 2 6 5 10 3 3" xfId="31781"/>
    <cellStyle name="Output 2 6 5 10 4" xfId="31782"/>
    <cellStyle name="Output 2 6 5 10 4 2" xfId="31783"/>
    <cellStyle name="Output 2 6 5 10 4 3" xfId="31784"/>
    <cellStyle name="Output 2 6 5 10 5" xfId="31785"/>
    <cellStyle name="Output 2 6 5 10 5 2" xfId="31786"/>
    <cellStyle name="Output 2 6 5 10 5 3" xfId="31787"/>
    <cellStyle name="Output 2 6 5 10 6" xfId="31788"/>
    <cellStyle name="Output 2 6 5 10 6 2" xfId="31789"/>
    <cellStyle name="Output 2 6 5 10 6 3" xfId="31790"/>
    <cellStyle name="Output 2 6 5 10 7" xfId="31791"/>
    <cellStyle name="Output 2 6 5 10 8" xfId="31792"/>
    <cellStyle name="Output 2 6 5 11" xfId="31793"/>
    <cellStyle name="Output 2 6 5 11 2" xfId="31794"/>
    <cellStyle name="Output 2 6 5 11 2 2" xfId="31795"/>
    <cellStyle name="Output 2 6 5 11 2 3" xfId="31796"/>
    <cellStyle name="Output 2 6 5 11 3" xfId="31797"/>
    <cellStyle name="Output 2 6 5 11 3 2" xfId="31798"/>
    <cellStyle name="Output 2 6 5 11 3 3" xfId="31799"/>
    <cellStyle name="Output 2 6 5 11 4" xfId="31800"/>
    <cellStyle name="Output 2 6 5 11 4 2" xfId="31801"/>
    <cellStyle name="Output 2 6 5 11 4 3" xfId="31802"/>
    <cellStyle name="Output 2 6 5 11 5" xfId="31803"/>
    <cellStyle name="Output 2 6 5 11 5 2" xfId="31804"/>
    <cellStyle name="Output 2 6 5 11 5 3" xfId="31805"/>
    <cellStyle name="Output 2 6 5 11 6" xfId="31806"/>
    <cellStyle name="Output 2 6 5 11 6 2" xfId="31807"/>
    <cellStyle name="Output 2 6 5 11 6 3" xfId="31808"/>
    <cellStyle name="Output 2 6 5 11 7" xfId="31809"/>
    <cellStyle name="Output 2 6 5 11 8" xfId="31810"/>
    <cellStyle name="Output 2 6 5 12" xfId="31811"/>
    <cellStyle name="Output 2 6 5 12 2" xfId="31812"/>
    <cellStyle name="Output 2 6 5 12 2 2" xfId="31813"/>
    <cellStyle name="Output 2 6 5 12 2 3" xfId="31814"/>
    <cellStyle name="Output 2 6 5 12 3" xfId="31815"/>
    <cellStyle name="Output 2 6 5 12 3 2" xfId="31816"/>
    <cellStyle name="Output 2 6 5 12 3 3" xfId="31817"/>
    <cellStyle name="Output 2 6 5 12 4" xfId="31818"/>
    <cellStyle name="Output 2 6 5 12 4 2" xfId="31819"/>
    <cellStyle name="Output 2 6 5 12 4 3" xfId="31820"/>
    <cellStyle name="Output 2 6 5 12 5" xfId="31821"/>
    <cellStyle name="Output 2 6 5 12 5 2" xfId="31822"/>
    <cellStyle name="Output 2 6 5 12 5 3" xfId="31823"/>
    <cellStyle name="Output 2 6 5 12 6" xfId="31824"/>
    <cellStyle name="Output 2 6 5 12 6 2" xfId="31825"/>
    <cellStyle name="Output 2 6 5 12 6 3" xfId="31826"/>
    <cellStyle name="Output 2 6 5 12 7" xfId="31827"/>
    <cellStyle name="Output 2 6 5 12 8" xfId="31828"/>
    <cellStyle name="Output 2 6 5 13" xfId="31829"/>
    <cellStyle name="Output 2 6 5 13 2" xfId="31830"/>
    <cellStyle name="Output 2 6 5 13 2 2" xfId="31831"/>
    <cellStyle name="Output 2 6 5 13 2 3" xfId="31832"/>
    <cellStyle name="Output 2 6 5 13 3" xfId="31833"/>
    <cellStyle name="Output 2 6 5 13 3 2" xfId="31834"/>
    <cellStyle name="Output 2 6 5 13 3 3" xfId="31835"/>
    <cellStyle name="Output 2 6 5 13 4" xfId="31836"/>
    <cellStyle name="Output 2 6 5 13 4 2" xfId="31837"/>
    <cellStyle name="Output 2 6 5 13 4 3" xfId="31838"/>
    <cellStyle name="Output 2 6 5 13 5" xfId="31839"/>
    <cellStyle name="Output 2 6 5 13 5 2" xfId="31840"/>
    <cellStyle name="Output 2 6 5 13 5 3" xfId="31841"/>
    <cellStyle name="Output 2 6 5 13 6" xfId="31842"/>
    <cellStyle name="Output 2 6 5 13 6 2" xfId="31843"/>
    <cellStyle name="Output 2 6 5 13 6 3" xfId="31844"/>
    <cellStyle name="Output 2 6 5 13 7" xfId="31845"/>
    <cellStyle name="Output 2 6 5 13 8" xfId="31846"/>
    <cellStyle name="Output 2 6 5 14" xfId="31847"/>
    <cellStyle name="Output 2 6 5 14 2" xfId="31848"/>
    <cellStyle name="Output 2 6 5 14 2 2" xfId="31849"/>
    <cellStyle name="Output 2 6 5 14 2 3" xfId="31850"/>
    <cellStyle name="Output 2 6 5 14 3" xfId="31851"/>
    <cellStyle name="Output 2 6 5 14 3 2" xfId="31852"/>
    <cellStyle name="Output 2 6 5 14 3 3" xfId="31853"/>
    <cellStyle name="Output 2 6 5 14 4" xfId="31854"/>
    <cellStyle name="Output 2 6 5 14 4 2" xfId="31855"/>
    <cellStyle name="Output 2 6 5 14 4 3" xfId="31856"/>
    <cellStyle name="Output 2 6 5 14 5" xfId="31857"/>
    <cellStyle name="Output 2 6 5 14 5 2" xfId="31858"/>
    <cellStyle name="Output 2 6 5 14 5 3" xfId="31859"/>
    <cellStyle name="Output 2 6 5 14 6" xfId="31860"/>
    <cellStyle name="Output 2 6 5 14 6 2" xfId="31861"/>
    <cellStyle name="Output 2 6 5 14 6 3" xfId="31862"/>
    <cellStyle name="Output 2 6 5 14 7" xfId="31863"/>
    <cellStyle name="Output 2 6 5 14 8" xfId="31864"/>
    <cellStyle name="Output 2 6 5 15" xfId="31865"/>
    <cellStyle name="Output 2 6 5 15 2" xfId="31866"/>
    <cellStyle name="Output 2 6 5 15 3" xfId="31867"/>
    <cellStyle name="Output 2 6 5 16" xfId="31868"/>
    <cellStyle name="Output 2 6 5 16 2" xfId="31869"/>
    <cellStyle name="Output 2 6 5 16 3" xfId="31870"/>
    <cellStyle name="Output 2 6 5 17" xfId="31871"/>
    <cellStyle name="Output 2 6 5 18" xfId="31872"/>
    <cellStyle name="Output 2 6 5 2" xfId="31873"/>
    <cellStyle name="Output 2 6 5 2 2" xfId="31874"/>
    <cellStyle name="Output 2 6 5 2 2 2" xfId="31875"/>
    <cellStyle name="Output 2 6 5 2 2 3" xfId="31876"/>
    <cellStyle name="Output 2 6 5 2 3" xfId="31877"/>
    <cellStyle name="Output 2 6 5 2 3 2" xfId="31878"/>
    <cellStyle name="Output 2 6 5 2 3 3" xfId="31879"/>
    <cellStyle name="Output 2 6 5 2 4" xfId="31880"/>
    <cellStyle name="Output 2 6 5 2 4 2" xfId="31881"/>
    <cellStyle name="Output 2 6 5 2 4 3" xfId="31882"/>
    <cellStyle name="Output 2 6 5 2 5" xfId="31883"/>
    <cellStyle name="Output 2 6 5 2 5 2" xfId="31884"/>
    <cellStyle name="Output 2 6 5 2 5 3" xfId="31885"/>
    <cellStyle name="Output 2 6 5 2 6" xfId="31886"/>
    <cellStyle name="Output 2 6 5 2 6 2" xfId="31887"/>
    <cellStyle name="Output 2 6 5 2 6 3" xfId="31888"/>
    <cellStyle name="Output 2 6 5 2 7" xfId="31889"/>
    <cellStyle name="Output 2 6 5 2 8" xfId="31890"/>
    <cellStyle name="Output 2 6 5 2 9" xfId="31891"/>
    <cellStyle name="Output 2 6 5 3" xfId="31892"/>
    <cellStyle name="Output 2 6 5 3 2" xfId="31893"/>
    <cellStyle name="Output 2 6 5 3 2 2" xfId="31894"/>
    <cellStyle name="Output 2 6 5 3 2 3" xfId="31895"/>
    <cellStyle name="Output 2 6 5 3 3" xfId="31896"/>
    <cellStyle name="Output 2 6 5 3 3 2" xfId="31897"/>
    <cellStyle name="Output 2 6 5 3 3 3" xfId="31898"/>
    <cellStyle name="Output 2 6 5 3 4" xfId="31899"/>
    <cellStyle name="Output 2 6 5 3 4 2" xfId="31900"/>
    <cellStyle name="Output 2 6 5 3 4 3" xfId="31901"/>
    <cellStyle name="Output 2 6 5 3 5" xfId="31902"/>
    <cellStyle name="Output 2 6 5 3 5 2" xfId="31903"/>
    <cellStyle name="Output 2 6 5 3 5 3" xfId="31904"/>
    <cellStyle name="Output 2 6 5 3 6" xfId="31905"/>
    <cellStyle name="Output 2 6 5 3 6 2" xfId="31906"/>
    <cellStyle name="Output 2 6 5 3 6 3" xfId="31907"/>
    <cellStyle name="Output 2 6 5 3 7" xfId="31908"/>
    <cellStyle name="Output 2 6 5 3 8" xfId="31909"/>
    <cellStyle name="Output 2 6 5 3 9" xfId="31910"/>
    <cellStyle name="Output 2 6 5 4" xfId="31911"/>
    <cellStyle name="Output 2 6 5 4 2" xfId="31912"/>
    <cellStyle name="Output 2 6 5 4 2 2" xfId="31913"/>
    <cellStyle name="Output 2 6 5 4 2 3" xfId="31914"/>
    <cellStyle name="Output 2 6 5 4 3" xfId="31915"/>
    <cellStyle name="Output 2 6 5 4 3 2" xfId="31916"/>
    <cellStyle name="Output 2 6 5 4 3 3" xfId="31917"/>
    <cellStyle name="Output 2 6 5 4 4" xfId="31918"/>
    <cellStyle name="Output 2 6 5 4 4 2" xfId="31919"/>
    <cellStyle name="Output 2 6 5 4 4 3" xfId="31920"/>
    <cellStyle name="Output 2 6 5 4 5" xfId="31921"/>
    <cellStyle name="Output 2 6 5 4 5 2" xfId="31922"/>
    <cellStyle name="Output 2 6 5 4 5 3" xfId="31923"/>
    <cellStyle name="Output 2 6 5 4 6" xfId="31924"/>
    <cellStyle name="Output 2 6 5 4 6 2" xfId="31925"/>
    <cellStyle name="Output 2 6 5 4 6 3" xfId="31926"/>
    <cellStyle name="Output 2 6 5 4 7" xfId="31927"/>
    <cellStyle name="Output 2 6 5 4 8" xfId="31928"/>
    <cellStyle name="Output 2 6 5 4 9" xfId="31929"/>
    <cellStyle name="Output 2 6 5 5" xfId="31930"/>
    <cellStyle name="Output 2 6 5 5 2" xfId="31931"/>
    <cellStyle name="Output 2 6 5 5 2 2" xfId="31932"/>
    <cellStyle name="Output 2 6 5 5 2 3" xfId="31933"/>
    <cellStyle name="Output 2 6 5 5 3" xfId="31934"/>
    <cellStyle name="Output 2 6 5 5 3 2" xfId="31935"/>
    <cellStyle name="Output 2 6 5 5 3 3" xfId="31936"/>
    <cellStyle name="Output 2 6 5 5 4" xfId="31937"/>
    <cellStyle name="Output 2 6 5 5 4 2" xfId="31938"/>
    <cellStyle name="Output 2 6 5 5 4 3" xfId="31939"/>
    <cellStyle name="Output 2 6 5 5 5" xfId="31940"/>
    <cellStyle name="Output 2 6 5 5 5 2" xfId="31941"/>
    <cellStyle name="Output 2 6 5 5 5 3" xfId="31942"/>
    <cellStyle name="Output 2 6 5 5 6" xfId="31943"/>
    <cellStyle name="Output 2 6 5 5 6 2" xfId="31944"/>
    <cellStyle name="Output 2 6 5 5 6 3" xfId="31945"/>
    <cellStyle name="Output 2 6 5 5 7" xfId="31946"/>
    <cellStyle name="Output 2 6 5 5 8" xfId="31947"/>
    <cellStyle name="Output 2 6 5 5 9" xfId="31948"/>
    <cellStyle name="Output 2 6 5 6" xfId="31949"/>
    <cellStyle name="Output 2 6 5 6 2" xfId="31950"/>
    <cellStyle name="Output 2 6 5 6 2 2" xfId="31951"/>
    <cellStyle name="Output 2 6 5 6 2 3" xfId="31952"/>
    <cellStyle name="Output 2 6 5 6 3" xfId="31953"/>
    <cellStyle name="Output 2 6 5 6 3 2" xfId="31954"/>
    <cellStyle name="Output 2 6 5 6 3 3" xfId="31955"/>
    <cellStyle name="Output 2 6 5 6 4" xfId="31956"/>
    <cellStyle name="Output 2 6 5 6 4 2" xfId="31957"/>
    <cellStyle name="Output 2 6 5 6 4 3" xfId="31958"/>
    <cellStyle name="Output 2 6 5 6 5" xfId="31959"/>
    <cellStyle name="Output 2 6 5 6 5 2" xfId="31960"/>
    <cellStyle name="Output 2 6 5 6 5 3" xfId="31961"/>
    <cellStyle name="Output 2 6 5 6 6" xfId="31962"/>
    <cellStyle name="Output 2 6 5 6 6 2" xfId="31963"/>
    <cellStyle name="Output 2 6 5 6 6 3" xfId="31964"/>
    <cellStyle name="Output 2 6 5 6 7" xfId="31965"/>
    <cellStyle name="Output 2 6 5 6 8" xfId="31966"/>
    <cellStyle name="Output 2 6 5 6 9" xfId="31967"/>
    <cellStyle name="Output 2 6 5 7" xfId="31968"/>
    <cellStyle name="Output 2 6 5 7 2" xfId="31969"/>
    <cellStyle name="Output 2 6 5 7 2 2" xfId="31970"/>
    <cellStyle name="Output 2 6 5 7 2 3" xfId="31971"/>
    <cellStyle name="Output 2 6 5 7 3" xfId="31972"/>
    <cellStyle name="Output 2 6 5 7 3 2" xfId="31973"/>
    <cellStyle name="Output 2 6 5 7 3 3" xfId="31974"/>
    <cellStyle name="Output 2 6 5 7 4" xfId="31975"/>
    <cellStyle name="Output 2 6 5 7 4 2" xfId="31976"/>
    <cellStyle name="Output 2 6 5 7 4 3" xfId="31977"/>
    <cellStyle name="Output 2 6 5 7 5" xfId="31978"/>
    <cellStyle name="Output 2 6 5 7 5 2" xfId="31979"/>
    <cellStyle name="Output 2 6 5 7 5 3" xfId="31980"/>
    <cellStyle name="Output 2 6 5 7 6" xfId="31981"/>
    <cellStyle name="Output 2 6 5 7 6 2" xfId="31982"/>
    <cellStyle name="Output 2 6 5 7 6 3" xfId="31983"/>
    <cellStyle name="Output 2 6 5 7 7" xfId="31984"/>
    <cellStyle name="Output 2 6 5 7 8" xfId="31985"/>
    <cellStyle name="Output 2 6 5 7 9" xfId="31986"/>
    <cellStyle name="Output 2 6 5 8" xfId="31987"/>
    <cellStyle name="Output 2 6 5 8 2" xfId="31988"/>
    <cellStyle name="Output 2 6 5 8 2 2" xfId="31989"/>
    <cellStyle name="Output 2 6 5 8 2 3" xfId="31990"/>
    <cellStyle name="Output 2 6 5 8 3" xfId="31991"/>
    <cellStyle name="Output 2 6 5 8 3 2" xfId="31992"/>
    <cellStyle name="Output 2 6 5 8 3 3" xfId="31993"/>
    <cellStyle name="Output 2 6 5 8 4" xfId="31994"/>
    <cellStyle name="Output 2 6 5 8 4 2" xfId="31995"/>
    <cellStyle name="Output 2 6 5 8 4 3" xfId="31996"/>
    <cellStyle name="Output 2 6 5 8 5" xfId="31997"/>
    <cellStyle name="Output 2 6 5 8 5 2" xfId="31998"/>
    <cellStyle name="Output 2 6 5 8 5 3" xfId="31999"/>
    <cellStyle name="Output 2 6 5 8 6" xfId="32000"/>
    <cellStyle name="Output 2 6 5 8 6 2" xfId="32001"/>
    <cellStyle name="Output 2 6 5 8 6 3" xfId="32002"/>
    <cellStyle name="Output 2 6 5 8 7" xfId="32003"/>
    <cellStyle name="Output 2 6 5 8 8" xfId="32004"/>
    <cellStyle name="Output 2 6 5 8 9" xfId="32005"/>
    <cellStyle name="Output 2 6 5 9" xfId="32006"/>
    <cellStyle name="Output 2 6 5 9 2" xfId="32007"/>
    <cellStyle name="Output 2 6 5 9 2 2" xfId="32008"/>
    <cellStyle name="Output 2 6 5 9 2 3" xfId="32009"/>
    <cellStyle name="Output 2 6 5 9 3" xfId="32010"/>
    <cellStyle name="Output 2 6 5 9 3 2" xfId="32011"/>
    <cellStyle name="Output 2 6 5 9 3 3" xfId="32012"/>
    <cellStyle name="Output 2 6 5 9 4" xfId="32013"/>
    <cellStyle name="Output 2 6 5 9 4 2" xfId="32014"/>
    <cellStyle name="Output 2 6 5 9 4 3" xfId="32015"/>
    <cellStyle name="Output 2 6 5 9 5" xfId="32016"/>
    <cellStyle name="Output 2 6 5 9 5 2" xfId="32017"/>
    <cellStyle name="Output 2 6 5 9 5 3" xfId="32018"/>
    <cellStyle name="Output 2 6 5 9 6" xfId="32019"/>
    <cellStyle name="Output 2 6 5 9 6 2" xfId="32020"/>
    <cellStyle name="Output 2 6 5 9 6 3" xfId="32021"/>
    <cellStyle name="Output 2 6 5 9 7" xfId="32022"/>
    <cellStyle name="Output 2 6 5 9 8" xfId="32023"/>
    <cellStyle name="Output 2 6 6" xfId="32024"/>
    <cellStyle name="Output 2 6 6 10" xfId="32025"/>
    <cellStyle name="Output 2 6 6 11" xfId="32026"/>
    <cellStyle name="Output 2 6 6 2" xfId="32027"/>
    <cellStyle name="Output 2 6 6 2 2" xfId="32028"/>
    <cellStyle name="Output 2 6 6 2 3" xfId="32029"/>
    <cellStyle name="Output 2 6 6 2 4" xfId="32030"/>
    <cellStyle name="Output 2 6 6 3" xfId="32031"/>
    <cellStyle name="Output 2 6 6 3 2" xfId="32032"/>
    <cellStyle name="Output 2 6 6 3 3" xfId="32033"/>
    <cellStyle name="Output 2 6 6 3 4" xfId="32034"/>
    <cellStyle name="Output 2 6 6 4" xfId="32035"/>
    <cellStyle name="Output 2 6 6 4 2" xfId="32036"/>
    <cellStyle name="Output 2 6 6 4 3" xfId="32037"/>
    <cellStyle name="Output 2 6 6 4 4" xfId="32038"/>
    <cellStyle name="Output 2 6 6 5" xfId="32039"/>
    <cellStyle name="Output 2 6 6 5 2" xfId="32040"/>
    <cellStyle name="Output 2 6 6 5 3" xfId="32041"/>
    <cellStyle name="Output 2 6 6 5 4" xfId="32042"/>
    <cellStyle name="Output 2 6 6 6" xfId="32043"/>
    <cellStyle name="Output 2 6 6 6 2" xfId="32044"/>
    <cellStyle name="Output 2 6 6 6 3" xfId="32045"/>
    <cellStyle name="Output 2 6 6 6 4" xfId="32046"/>
    <cellStyle name="Output 2 6 6 7" xfId="32047"/>
    <cellStyle name="Output 2 6 6 8" xfId="32048"/>
    <cellStyle name="Output 2 6 6 9" xfId="32049"/>
    <cellStyle name="Output 2 6 7" xfId="32050"/>
    <cellStyle name="Output 2 6 7 10" xfId="32051"/>
    <cellStyle name="Output 2 6 7 2" xfId="32052"/>
    <cellStyle name="Output 2 6 7 2 2" xfId="32053"/>
    <cellStyle name="Output 2 6 7 2 3" xfId="32054"/>
    <cellStyle name="Output 2 6 7 2 4" xfId="32055"/>
    <cellStyle name="Output 2 6 7 3" xfId="32056"/>
    <cellStyle name="Output 2 6 7 3 2" xfId="32057"/>
    <cellStyle name="Output 2 6 7 3 3" xfId="32058"/>
    <cellStyle name="Output 2 6 7 3 4" xfId="32059"/>
    <cellStyle name="Output 2 6 7 4" xfId="32060"/>
    <cellStyle name="Output 2 6 7 4 2" xfId="32061"/>
    <cellStyle name="Output 2 6 7 4 3" xfId="32062"/>
    <cellStyle name="Output 2 6 7 4 4" xfId="32063"/>
    <cellStyle name="Output 2 6 7 5" xfId="32064"/>
    <cellStyle name="Output 2 6 7 5 2" xfId="32065"/>
    <cellStyle name="Output 2 6 7 5 3" xfId="32066"/>
    <cellStyle name="Output 2 6 7 5 4" xfId="32067"/>
    <cellStyle name="Output 2 6 7 6" xfId="32068"/>
    <cellStyle name="Output 2 6 7 6 2" xfId="32069"/>
    <cellStyle name="Output 2 6 7 6 3" xfId="32070"/>
    <cellStyle name="Output 2 6 7 6 4" xfId="32071"/>
    <cellStyle name="Output 2 6 7 7" xfId="32072"/>
    <cellStyle name="Output 2 6 7 8" xfId="32073"/>
    <cellStyle name="Output 2 6 7 9" xfId="32074"/>
    <cellStyle name="Output 2 6 8" xfId="32075"/>
    <cellStyle name="Output 2 6 8 2" xfId="32076"/>
    <cellStyle name="Output 2 6 8 2 2" xfId="32077"/>
    <cellStyle name="Output 2 6 8 2 3" xfId="32078"/>
    <cellStyle name="Output 2 6 8 3" xfId="32079"/>
    <cellStyle name="Output 2 6 8 3 2" xfId="32080"/>
    <cellStyle name="Output 2 6 8 3 3" xfId="32081"/>
    <cellStyle name="Output 2 6 8 4" xfId="32082"/>
    <cellStyle name="Output 2 6 8 4 2" xfId="32083"/>
    <cellStyle name="Output 2 6 8 4 3" xfId="32084"/>
    <cellStyle name="Output 2 6 8 5" xfId="32085"/>
    <cellStyle name="Output 2 6 8 5 2" xfId="32086"/>
    <cellStyle name="Output 2 6 8 5 3" xfId="32087"/>
    <cellStyle name="Output 2 6 8 6" xfId="32088"/>
    <cellStyle name="Output 2 6 8 6 2" xfId="32089"/>
    <cellStyle name="Output 2 6 8 6 3" xfId="32090"/>
    <cellStyle name="Output 2 6 8 7" xfId="32091"/>
    <cellStyle name="Output 2 6 8 8" xfId="32092"/>
    <cellStyle name="Output 2 6 8 9" xfId="32093"/>
    <cellStyle name="Output 2 6 9" xfId="32094"/>
    <cellStyle name="Output 2 6 9 2" xfId="32095"/>
    <cellStyle name="Output 2 6 9 2 2" xfId="32096"/>
    <cellStyle name="Output 2 6 9 2 3" xfId="32097"/>
    <cellStyle name="Output 2 6 9 3" xfId="32098"/>
    <cellStyle name="Output 2 6 9 3 2" xfId="32099"/>
    <cellStyle name="Output 2 6 9 3 3" xfId="32100"/>
    <cellStyle name="Output 2 6 9 4" xfId="32101"/>
    <cellStyle name="Output 2 6 9 4 2" xfId="32102"/>
    <cellStyle name="Output 2 6 9 4 3" xfId="32103"/>
    <cellStyle name="Output 2 6 9 5" xfId="32104"/>
    <cellStyle name="Output 2 6 9 5 2" xfId="32105"/>
    <cellStyle name="Output 2 6 9 5 3" xfId="32106"/>
    <cellStyle name="Output 2 6 9 6" xfId="32107"/>
    <cellStyle name="Output 2 6 9 6 2" xfId="32108"/>
    <cellStyle name="Output 2 6 9 6 3" xfId="32109"/>
    <cellStyle name="Output 2 6 9 7" xfId="32110"/>
    <cellStyle name="Output 2 6 9 8" xfId="32111"/>
    <cellStyle name="Output 2 6 9 9" xfId="32112"/>
    <cellStyle name="Output 2 7" xfId="32113"/>
    <cellStyle name="Output 2 7 10" xfId="32114"/>
    <cellStyle name="Output 2 7 10 2" xfId="32115"/>
    <cellStyle name="Output 2 7 10 2 2" xfId="32116"/>
    <cellStyle name="Output 2 7 10 2 3" xfId="32117"/>
    <cellStyle name="Output 2 7 10 3" xfId="32118"/>
    <cellStyle name="Output 2 7 10 3 2" xfId="32119"/>
    <cellStyle name="Output 2 7 10 3 3" xfId="32120"/>
    <cellStyle name="Output 2 7 10 4" xfId="32121"/>
    <cellStyle name="Output 2 7 10 4 2" xfId="32122"/>
    <cellStyle name="Output 2 7 10 4 3" xfId="32123"/>
    <cellStyle name="Output 2 7 10 5" xfId="32124"/>
    <cellStyle name="Output 2 7 10 5 2" xfId="32125"/>
    <cellStyle name="Output 2 7 10 5 3" xfId="32126"/>
    <cellStyle name="Output 2 7 10 6" xfId="32127"/>
    <cellStyle name="Output 2 7 10 6 2" xfId="32128"/>
    <cellStyle name="Output 2 7 10 6 3" xfId="32129"/>
    <cellStyle name="Output 2 7 10 7" xfId="32130"/>
    <cellStyle name="Output 2 7 10 8" xfId="32131"/>
    <cellStyle name="Output 2 7 10 9" xfId="32132"/>
    <cellStyle name="Output 2 7 11" xfId="32133"/>
    <cellStyle name="Output 2 7 11 2" xfId="32134"/>
    <cellStyle name="Output 2 7 11 2 2" xfId="32135"/>
    <cellStyle name="Output 2 7 11 2 3" xfId="32136"/>
    <cellStyle name="Output 2 7 11 3" xfId="32137"/>
    <cellStyle name="Output 2 7 11 3 2" xfId="32138"/>
    <cellStyle name="Output 2 7 11 3 3" xfId="32139"/>
    <cellStyle name="Output 2 7 11 4" xfId="32140"/>
    <cellStyle name="Output 2 7 11 4 2" xfId="32141"/>
    <cellStyle name="Output 2 7 11 4 3" xfId="32142"/>
    <cellStyle name="Output 2 7 11 5" xfId="32143"/>
    <cellStyle name="Output 2 7 11 5 2" xfId="32144"/>
    <cellStyle name="Output 2 7 11 5 3" xfId="32145"/>
    <cellStyle name="Output 2 7 11 6" xfId="32146"/>
    <cellStyle name="Output 2 7 11 6 2" xfId="32147"/>
    <cellStyle name="Output 2 7 11 6 3" xfId="32148"/>
    <cellStyle name="Output 2 7 11 7" xfId="32149"/>
    <cellStyle name="Output 2 7 11 8" xfId="32150"/>
    <cellStyle name="Output 2 7 11 9" xfId="32151"/>
    <cellStyle name="Output 2 7 12" xfId="32152"/>
    <cellStyle name="Output 2 7 12 2" xfId="32153"/>
    <cellStyle name="Output 2 7 12 2 2" xfId="32154"/>
    <cellStyle name="Output 2 7 12 2 3" xfId="32155"/>
    <cellStyle name="Output 2 7 12 3" xfId="32156"/>
    <cellStyle name="Output 2 7 12 3 2" xfId="32157"/>
    <cellStyle name="Output 2 7 12 3 3" xfId="32158"/>
    <cellStyle name="Output 2 7 12 4" xfId="32159"/>
    <cellStyle name="Output 2 7 12 4 2" xfId="32160"/>
    <cellStyle name="Output 2 7 12 4 3" xfId="32161"/>
    <cellStyle name="Output 2 7 12 5" xfId="32162"/>
    <cellStyle name="Output 2 7 12 5 2" xfId="32163"/>
    <cellStyle name="Output 2 7 12 5 3" xfId="32164"/>
    <cellStyle name="Output 2 7 12 6" xfId="32165"/>
    <cellStyle name="Output 2 7 12 6 2" xfId="32166"/>
    <cellStyle name="Output 2 7 12 6 3" xfId="32167"/>
    <cellStyle name="Output 2 7 12 7" xfId="32168"/>
    <cellStyle name="Output 2 7 12 8" xfId="32169"/>
    <cellStyle name="Output 2 7 12 9" xfId="32170"/>
    <cellStyle name="Output 2 7 13" xfId="32171"/>
    <cellStyle name="Output 2 7 13 2" xfId="32172"/>
    <cellStyle name="Output 2 7 13 2 2" xfId="32173"/>
    <cellStyle name="Output 2 7 13 2 3" xfId="32174"/>
    <cellStyle name="Output 2 7 13 3" xfId="32175"/>
    <cellStyle name="Output 2 7 13 3 2" xfId="32176"/>
    <cellStyle name="Output 2 7 13 3 3" xfId="32177"/>
    <cellStyle name="Output 2 7 13 4" xfId="32178"/>
    <cellStyle name="Output 2 7 13 4 2" xfId="32179"/>
    <cellStyle name="Output 2 7 13 4 3" xfId="32180"/>
    <cellStyle name="Output 2 7 13 5" xfId="32181"/>
    <cellStyle name="Output 2 7 13 5 2" xfId="32182"/>
    <cellStyle name="Output 2 7 13 5 3" xfId="32183"/>
    <cellStyle name="Output 2 7 13 6" xfId="32184"/>
    <cellStyle name="Output 2 7 13 6 2" xfId="32185"/>
    <cellStyle name="Output 2 7 13 6 3" xfId="32186"/>
    <cellStyle name="Output 2 7 13 7" xfId="32187"/>
    <cellStyle name="Output 2 7 13 8" xfId="32188"/>
    <cellStyle name="Output 2 7 13 9" xfId="32189"/>
    <cellStyle name="Output 2 7 14" xfId="32190"/>
    <cellStyle name="Output 2 7 14 2" xfId="32191"/>
    <cellStyle name="Output 2 7 14 2 2" xfId="32192"/>
    <cellStyle name="Output 2 7 14 2 3" xfId="32193"/>
    <cellStyle name="Output 2 7 14 3" xfId="32194"/>
    <cellStyle name="Output 2 7 14 3 2" xfId="32195"/>
    <cellStyle name="Output 2 7 14 3 3" xfId="32196"/>
    <cellStyle name="Output 2 7 14 4" xfId="32197"/>
    <cellStyle name="Output 2 7 14 4 2" xfId="32198"/>
    <cellStyle name="Output 2 7 14 4 3" xfId="32199"/>
    <cellStyle name="Output 2 7 14 5" xfId="32200"/>
    <cellStyle name="Output 2 7 14 5 2" xfId="32201"/>
    <cellStyle name="Output 2 7 14 5 3" xfId="32202"/>
    <cellStyle name="Output 2 7 14 6" xfId="32203"/>
    <cellStyle name="Output 2 7 14 6 2" xfId="32204"/>
    <cellStyle name="Output 2 7 14 6 3" xfId="32205"/>
    <cellStyle name="Output 2 7 14 7" xfId="32206"/>
    <cellStyle name="Output 2 7 14 8" xfId="32207"/>
    <cellStyle name="Output 2 7 14 9" xfId="32208"/>
    <cellStyle name="Output 2 7 15" xfId="32209"/>
    <cellStyle name="Output 2 7 15 2" xfId="32210"/>
    <cellStyle name="Output 2 7 15 2 2" xfId="32211"/>
    <cellStyle name="Output 2 7 15 2 3" xfId="32212"/>
    <cellStyle name="Output 2 7 15 3" xfId="32213"/>
    <cellStyle name="Output 2 7 15 3 2" xfId="32214"/>
    <cellStyle name="Output 2 7 15 3 3" xfId="32215"/>
    <cellStyle name="Output 2 7 15 4" xfId="32216"/>
    <cellStyle name="Output 2 7 15 4 2" xfId="32217"/>
    <cellStyle name="Output 2 7 15 4 3" xfId="32218"/>
    <cellStyle name="Output 2 7 15 5" xfId="32219"/>
    <cellStyle name="Output 2 7 15 5 2" xfId="32220"/>
    <cellStyle name="Output 2 7 15 5 3" xfId="32221"/>
    <cellStyle name="Output 2 7 15 6" xfId="32222"/>
    <cellStyle name="Output 2 7 15 6 2" xfId="32223"/>
    <cellStyle name="Output 2 7 15 6 3" xfId="32224"/>
    <cellStyle name="Output 2 7 15 7" xfId="32225"/>
    <cellStyle name="Output 2 7 15 8" xfId="32226"/>
    <cellStyle name="Output 2 7 15 9" xfId="32227"/>
    <cellStyle name="Output 2 7 16" xfId="32228"/>
    <cellStyle name="Output 2 7 16 2" xfId="32229"/>
    <cellStyle name="Output 2 7 16 3" xfId="32230"/>
    <cellStyle name="Output 2 7 16 4" xfId="32231"/>
    <cellStyle name="Output 2 7 17" xfId="32232"/>
    <cellStyle name="Output 2 7 18" xfId="32233"/>
    <cellStyle name="Output 2 7 19" xfId="32234"/>
    <cellStyle name="Output 2 7 2" xfId="32235"/>
    <cellStyle name="Output 2 7 2 10" xfId="32236"/>
    <cellStyle name="Output 2 7 2 10 2" xfId="32237"/>
    <cellStyle name="Output 2 7 2 10 2 2" xfId="32238"/>
    <cellStyle name="Output 2 7 2 10 2 3" xfId="32239"/>
    <cellStyle name="Output 2 7 2 10 3" xfId="32240"/>
    <cellStyle name="Output 2 7 2 10 3 2" xfId="32241"/>
    <cellStyle name="Output 2 7 2 10 3 3" xfId="32242"/>
    <cellStyle name="Output 2 7 2 10 4" xfId="32243"/>
    <cellStyle name="Output 2 7 2 10 4 2" xfId="32244"/>
    <cellStyle name="Output 2 7 2 10 4 3" xfId="32245"/>
    <cellStyle name="Output 2 7 2 10 5" xfId="32246"/>
    <cellStyle name="Output 2 7 2 10 5 2" xfId="32247"/>
    <cellStyle name="Output 2 7 2 10 5 3" xfId="32248"/>
    <cellStyle name="Output 2 7 2 10 6" xfId="32249"/>
    <cellStyle name="Output 2 7 2 10 6 2" xfId="32250"/>
    <cellStyle name="Output 2 7 2 10 6 3" xfId="32251"/>
    <cellStyle name="Output 2 7 2 10 7" xfId="32252"/>
    <cellStyle name="Output 2 7 2 10 8" xfId="32253"/>
    <cellStyle name="Output 2 7 2 10 9" xfId="32254"/>
    <cellStyle name="Output 2 7 2 11" xfId="32255"/>
    <cellStyle name="Output 2 7 2 11 2" xfId="32256"/>
    <cellStyle name="Output 2 7 2 11 2 2" xfId="32257"/>
    <cellStyle name="Output 2 7 2 11 2 3" xfId="32258"/>
    <cellStyle name="Output 2 7 2 11 3" xfId="32259"/>
    <cellStyle name="Output 2 7 2 11 3 2" xfId="32260"/>
    <cellStyle name="Output 2 7 2 11 3 3" xfId="32261"/>
    <cellStyle name="Output 2 7 2 11 4" xfId="32262"/>
    <cellStyle name="Output 2 7 2 11 4 2" xfId="32263"/>
    <cellStyle name="Output 2 7 2 11 4 3" xfId="32264"/>
    <cellStyle name="Output 2 7 2 11 5" xfId="32265"/>
    <cellStyle name="Output 2 7 2 11 5 2" xfId="32266"/>
    <cellStyle name="Output 2 7 2 11 5 3" xfId="32267"/>
    <cellStyle name="Output 2 7 2 11 6" xfId="32268"/>
    <cellStyle name="Output 2 7 2 11 6 2" xfId="32269"/>
    <cellStyle name="Output 2 7 2 11 6 3" xfId="32270"/>
    <cellStyle name="Output 2 7 2 11 7" xfId="32271"/>
    <cellStyle name="Output 2 7 2 11 8" xfId="32272"/>
    <cellStyle name="Output 2 7 2 11 9" xfId="32273"/>
    <cellStyle name="Output 2 7 2 12" xfId="32274"/>
    <cellStyle name="Output 2 7 2 12 2" xfId="32275"/>
    <cellStyle name="Output 2 7 2 12 2 2" xfId="32276"/>
    <cellStyle name="Output 2 7 2 12 2 3" xfId="32277"/>
    <cellStyle name="Output 2 7 2 12 3" xfId="32278"/>
    <cellStyle name="Output 2 7 2 12 3 2" xfId="32279"/>
    <cellStyle name="Output 2 7 2 12 3 3" xfId="32280"/>
    <cellStyle name="Output 2 7 2 12 4" xfId="32281"/>
    <cellStyle name="Output 2 7 2 12 4 2" xfId="32282"/>
    <cellStyle name="Output 2 7 2 12 4 3" xfId="32283"/>
    <cellStyle name="Output 2 7 2 12 5" xfId="32284"/>
    <cellStyle name="Output 2 7 2 12 5 2" xfId="32285"/>
    <cellStyle name="Output 2 7 2 12 5 3" xfId="32286"/>
    <cellStyle name="Output 2 7 2 12 6" xfId="32287"/>
    <cellStyle name="Output 2 7 2 12 6 2" xfId="32288"/>
    <cellStyle name="Output 2 7 2 12 6 3" xfId="32289"/>
    <cellStyle name="Output 2 7 2 12 7" xfId="32290"/>
    <cellStyle name="Output 2 7 2 12 8" xfId="32291"/>
    <cellStyle name="Output 2 7 2 12 9" xfId="32292"/>
    <cellStyle name="Output 2 7 2 13" xfId="32293"/>
    <cellStyle name="Output 2 7 2 13 2" xfId="32294"/>
    <cellStyle name="Output 2 7 2 13 2 2" xfId="32295"/>
    <cellStyle name="Output 2 7 2 13 2 3" xfId="32296"/>
    <cellStyle name="Output 2 7 2 13 3" xfId="32297"/>
    <cellStyle name="Output 2 7 2 13 3 2" xfId="32298"/>
    <cellStyle name="Output 2 7 2 13 3 3" xfId="32299"/>
    <cellStyle name="Output 2 7 2 13 4" xfId="32300"/>
    <cellStyle name="Output 2 7 2 13 4 2" xfId="32301"/>
    <cellStyle name="Output 2 7 2 13 4 3" xfId="32302"/>
    <cellStyle name="Output 2 7 2 13 5" xfId="32303"/>
    <cellStyle name="Output 2 7 2 13 5 2" xfId="32304"/>
    <cellStyle name="Output 2 7 2 13 5 3" xfId="32305"/>
    <cellStyle name="Output 2 7 2 13 6" xfId="32306"/>
    <cellStyle name="Output 2 7 2 13 6 2" xfId="32307"/>
    <cellStyle name="Output 2 7 2 13 6 3" xfId="32308"/>
    <cellStyle name="Output 2 7 2 13 7" xfId="32309"/>
    <cellStyle name="Output 2 7 2 13 8" xfId="32310"/>
    <cellStyle name="Output 2 7 2 13 9" xfId="32311"/>
    <cellStyle name="Output 2 7 2 14" xfId="32312"/>
    <cellStyle name="Output 2 7 2 14 2" xfId="32313"/>
    <cellStyle name="Output 2 7 2 14 3" xfId="32314"/>
    <cellStyle name="Output 2 7 2 14 4" xfId="32315"/>
    <cellStyle name="Output 2 7 2 15" xfId="32316"/>
    <cellStyle name="Output 2 7 2 16" xfId="32317"/>
    <cellStyle name="Output 2 7 2 17" xfId="32318"/>
    <cellStyle name="Output 2 7 2 18" xfId="32319"/>
    <cellStyle name="Output 2 7 2 19" xfId="32320"/>
    <cellStyle name="Output 2 7 2 2" xfId="32321"/>
    <cellStyle name="Output 2 7 2 2 10" xfId="32322"/>
    <cellStyle name="Output 2 7 2 2 10 2" xfId="32323"/>
    <cellStyle name="Output 2 7 2 2 10 2 2" xfId="32324"/>
    <cellStyle name="Output 2 7 2 2 10 2 3" xfId="32325"/>
    <cellStyle name="Output 2 7 2 2 10 3" xfId="32326"/>
    <cellStyle name="Output 2 7 2 2 10 3 2" xfId="32327"/>
    <cellStyle name="Output 2 7 2 2 10 3 3" xfId="32328"/>
    <cellStyle name="Output 2 7 2 2 10 4" xfId="32329"/>
    <cellStyle name="Output 2 7 2 2 10 4 2" xfId="32330"/>
    <cellStyle name="Output 2 7 2 2 10 4 3" xfId="32331"/>
    <cellStyle name="Output 2 7 2 2 10 5" xfId="32332"/>
    <cellStyle name="Output 2 7 2 2 10 5 2" xfId="32333"/>
    <cellStyle name="Output 2 7 2 2 10 5 3" xfId="32334"/>
    <cellStyle name="Output 2 7 2 2 10 6" xfId="32335"/>
    <cellStyle name="Output 2 7 2 2 10 6 2" xfId="32336"/>
    <cellStyle name="Output 2 7 2 2 10 6 3" xfId="32337"/>
    <cellStyle name="Output 2 7 2 2 10 7" xfId="32338"/>
    <cellStyle name="Output 2 7 2 2 10 8" xfId="32339"/>
    <cellStyle name="Output 2 7 2 2 11" xfId="32340"/>
    <cellStyle name="Output 2 7 2 2 11 2" xfId="32341"/>
    <cellStyle name="Output 2 7 2 2 11 2 2" xfId="32342"/>
    <cellStyle name="Output 2 7 2 2 11 2 3" xfId="32343"/>
    <cellStyle name="Output 2 7 2 2 11 3" xfId="32344"/>
    <cellStyle name="Output 2 7 2 2 11 3 2" xfId="32345"/>
    <cellStyle name="Output 2 7 2 2 11 3 3" xfId="32346"/>
    <cellStyle name="Output 2 7 2 2 11 4" xfId="32347"/>
    <cellStyle name="Output 2 7 2 2 11 4 2" xfId="32348"/>
    <cellStyle name="Output 2 7 2 2 11 4 3" xfId="32349"/>
    <cellStyle name="Output 2 7 2 2 11 5" xfId="32350"/>
    <cellStyle name="Output 2 7 2 2 11 5 2" xfId="32351"/>
    <cellStyle name="Output 2 7 2 2 11 5 3" xfId="32352"/>
    <cellStyle name="Output 2 7 2 2 11 6" xfId="32353"/>
    <cellStyle name="Output 2 7 2 2 11 6 2" xfId="32354"/>
    <cellStyle name="Output 2 7 2 2 11 6 3" xfId="32355"/>
    <cellStyle name="Output 2 7 2 2 11 7" xfId="32356"/>
    <cellStyle name="Output 2 7 2 2 11 8" xfId="32357"/>
    <cellStyle name="Output 2 7 2 2 12" xfId="32358"/>
    <cellStyle name="Output 2 7 2 2 12 2" xfId="32359"/>
    <cellStyle name="Output 2 7 2 2 12 2 2" xfId="32360"/>
    <cellStyle name="Output 2 7 2 2 12 2 3" xfId="32361"/>
    <cellStyle name="Output 2 7 2 2 12 3" xfId="32362"/>
    <cellStyle name="Output 2 7 2 2 12 3 2" xfId="32363"/>
    <cellStyle name="Output 2 7 2 2 12 3 3" xfId="32364"/>
    <cellStyle name="Output 2 7 2 2 12 4" xfId="32365"/>
    <cellStyle name="Output 2 7 2 2 12 4 2" xfId="32366"/>
    <cellStyle name="Output 2 7 2 2 12 4 3" xfId="32367"/>
    <cellStyle name="Output 2 7 2 2 12 5" xfId="32368"/>
    <cellStyle name="Output 2 7 2 2 12 5 2" xfId="32369"/>
    <cellStyle name="Output 2 7 2 2 12 5 3" xfId="32370"/>
    <cellStyle name="Output 2 7 2 2 12 6" xfId="32371"/>
    <cellStyle name="Output 2 7 2 2 12 6 2" xfId="32372"/>
    <cellStyle name="Output 2 7 2 2 12 6 3" xfId="32373"/>
    <cellStyle name="Output 2 7 2 2 12 7" xfId="32374"/>
    <cellStyle name="Output 2 7 2 2 12 8" xfId="32375"/>
    <cellStyle name="Output 2 7 2 2 13" xfId="32376"/>
    <cellStyle name="Output 2 7 2 2 13 2" xfId="32377"/>
    <cellStyle name="Output 2 7 2 2 13 2 2" xfId="32378"/>
    <cellStyle name="Output 2 7 2 2 13 2 3" xfId="32379"/>
    <cellStyle name="Output 2 7 2 2 13 3" xfId="32380"/>
    <cellStyle name="Output 2 7 2 2 13 3 2" xfId="32381"/>
    <cellStyle name="Output 2 7 2 2 13 3 3" xfId="32382"/>
    <cellStyle name="Output 2 7 2 2 13 4" xfId="32383"/>
    <cellStyle name="Output 2 7 2 2 13 4 2" xfId="32384"/>
    <cellStyle name="Output 2 7 2 2 13 4 3" xfId="32385"/>
    <cellStyle name="Output 2 7 2 2 13 5" xfId="32386"/>
    <cellStyle name="Output 2 7 2 2 13 5 2" xfId="32387"/>
    <cellStyle name="Output 2 7 2 2 13 5 3" xfId="32388"/>
    <cellStyle name="Output 2 7 2 2 13 6" xfId="32389"/>
    <cellStyle name="Output 2 7 2 2 13 6 2" xfId="32390"/>
    <cellStyle name="Output 2 7 2 2 13 6 3" xfId="32391"/>
    <cellStyle name="Output 2 7 2 2 13 7" xfId="32392"/>
    <cellStyle name="Output 2 7 2 2 13 8" xfId="32393"/>
    <cellStyle name="Output 2 7 2 2 14" xfId="32394"/>
    <cellStyle name="Output 2 7 2 2 14 2" xfId="32395"/>
    <cellStyle name="Output 2 7 2 2 14 2 2" xfId="32396"/>
    <cellStyle name="Output 2 7 2 2 14 2 3" xfId="32397"/>
    <cellStyle name="Output 2 7 2 2 14 3" xfId="32398"/>
    <cellStyle name="Output 2 7 2 2 14 3 2" xfId="32399"/>
    <cellStyle name="Output 2 7 2 2 14 3 3" xfId="32400"/>
    <cellStyle name="Output 2 7 2 2 14 4" xfId="32401"/>
    <cellStyle name="Output 2 7 2 2 14 4 2" xfId="32402"/>
    <cellStyle name="Output 2 7 2 2 14 4 3" xfId="32403"/>
    <cellStyle name="Output 2 7 2 2 14 5" xfId="32404"/>
    <cellStyle name="Output 2 7 2 2 14 5 2" xfId="32405"/>
    <cellStyle name="Output 2 7 2 2 14 5 3" xfId="32406"/>
    <cellStyle name="Output 2 7 2 2 14 6" xfId="32407"/>
    <cellStyle name="Output 2 7 2 2 14 6 2" xfId="32408"/>
    <cellStyle name="Output 2 7 2 2 14 6 3" xfId="32409"/>
    <cellStyle name="Output 2 7 2 2 14 7" xfId="32410"/>
    <cellStyle name="Output 2 7 2 2 14 8" xfId="32411"/>
    <cellStyle name="Output 2 7 2 2 15" xfId="32412"/>
    <cellStyle name="Output 2 7 2 2 15 2" xfId="32413"/>
    <cellStyle name="Output 2 7 2 2 15 3" xfId="32414"/>
    <cellStyle name="Output 2 7 2 2 16" xfId="32415"/>
    <cellStyle name="Output 2 7 2 2 16 2" xfId="32416"/>
    <cellStyle name="Output 2 7 2 2 16 3" xfId="32417"/>
    <cellStyle name="Output 2 7 2 2 17" xfId="32418"/>
    <cellStyle name="Output 2 7 2 2 18" xfId="32419"/>
    <cellStyle name="Output 2 7 2 2 2" xfId="32420"/>
    <cellStyle name="Output 2 7 2 2 2 2" xfId="32421"/>
    <cellStyle name="Output 2 7 2 2 2 2 2" xfId="32422"/>
    <cellStyle name="Output 2 7 2 2 2 2 3" xfId="32423"/>
    <cellStyle name="Output 2 7 2 2 2 3" xfId="32424"/>
    <cellStyle name="Output 2 7 2 2 2 3 2" xfId="32425"/>
    <cellStyle name="Output 2 7 2 2 2 3 3" xfId="32426"/>
    <cellStyle name="Output 2 7 2 2 2 4" xfId="32427"/>
    <cellStyle name="Output 2 7 2 2 2 4 2" xfId="32428"/>
    <cellStyle name="Output 2 7 2 2 2 4 3" xfId="32429"/>
    <cellStyle name="Output 2 7 2 2 2 5" xfId="32430"/>
    <cellStyle name="Output 2 7 2 2 2 5 2" xfId="32431"/>
    <cellStyle name="Output 2 7 2 2 2 5 3" xfId="32432"/>
    <cellStyle name="Output 2 7 2 2 2 6" xfId="32433"/>
    <cellStyle name="Output 2 7 2 2 2 6 2" xfId="32434"/>
    <cellStyle name="Output 2 7 2 2 2 6 3" xfId="32435"/>
    <cellStyle name="Output 2 7 2 2 2 7" xfId="32436"/>
    <cellStyle name="Output 2 7 2 2 2 8" xfId="32437"/>
    <cellStyle name="Output 2 7 2 2 2 9" xfId="32438"/>
    <cellStyle name="Output 2 7 2 2 3" xfId="32439"/>
    <cellStyle name="Output 2 7 2 2 3 2" xfId="32440"/>
    <cellStyle name="Output 2 7 2 2 3 2 2" xfId="32441"/>
    <cellStyle name="Output 2 7 2 2 3 2 3" xfId="32442"/>
    <cellStyle name="Output 2 7 2 2 3 3" xfId="32443"/>
    <cellStyle name="Output 2 7 2 2 3 3 2" xfId="32444"/>
    <cellStyle name="Output 2 7 2 2 3 3 3" xfId="32445"/>
    <cellStyle name="Output 2 7 2 2 3 4" xfId="32446"/>
    <cellStyle name="Output 2 7 2 2 3 4 2" xfId="32447"/>
    <cellStyle name="Output 2 7 2 2 3 4 3" xfId="32448"/>
    <cellStyle name="Output 2 7 2 2 3 5" xfId="32449"/>
    <cellStyle name="Output 2 7 2 2 3 5 2" xfId="32450"/>
    <cellStyle name="Output 2 7 2 2 3 5 3" xfId="32451"/>
    <cellStyle name="Output 2 7 2 2 3 6" xfId="32452"/>
    <cellStyle name="Output 2 7 2 2 3 6 2" xfId="32453"/>
    <cellStyle name="Output 2 7 2 2 3 6 3" xfId="32454"/>
    <cellStyle name="Output 2 7 2 2 3 7" xfId="32455"/>
    <cellStyle name="Output 2 7 2 2 3 8" xfId="32456"/>
    <cellStyle name="Output 2 7 2 2 3 9" xfId="32457"/>
    <cellStyle name="Output 2 7 2 2 4" xfId="32458"/>
    <cellStyle name="Output 2 7 2 2 4 2" xfId="32459"/>
    <cellStyle name="Output 2 7 2 2 4 2 2" xfId="32460"/>
    <cellStyle name="Output 2 7 2 2 4 2 3" xfId="32461"/>
    <cellStyle name="Output 2 7 2 2 4 3" xfId="32462"/>
    <cellStyle name="Output 2 7 2 2 4 3 2" xfId="32463"/>
    <cellStyle name="Output 2 7 2 2 4 3 3" xfId="32464"/>
    <cellStyle name="Output 2 7 2 2 4 4" xfId="32465"/>
    <cellStyle name="Output 2 7 2 2 4 4 2" xfId="32466"/>
    <cellStyle name="Output 2 7 2 2 4 4 3" xfId="32467"/>
    <cellStyle name="Output 2 7 2 2 4 5" xfId="32468"/>
    <cellStyle name="Output 2 7 2 2 4 5 2" xfId="32469"/>
    <cellStyle name="Output 2 7 2 2 4 5 3" xfId="32470"/>
    <cellStyle name="Output 2 7 2 2 4 6" xfId="32471"/>
    <cellStyle name="Output 2 7 2 2 4 6 2" xfId="32472"/>
    <cellStyle name="Output 2 7 2 2 4 6 3" xfId="32473"/>
    <cellStyle name="Output 2 7 2 2 4 7" xfId="32474"/>
    <cellStyle name="Output 2 7 2 2 4 8" xfId="32475"/>
    <cellStyle name="Output 2 7 2 2 4 9" xfId="32476"/>
    <cellStyle name="Output 2 7 2 2 5" xfId="32477"/>
    <cellStyle name="Output 2 7 2 2 5 2" xfId="32478"/>
    <cellStyle name="Output 2 7 2 2 5 2 2" xfId="32479"/>
    <cellStyle name="Output 2 7 2 2 5 2 3" xfId="32480"/>
    <cellStyle name="Output 2 7 2 2 5 3" xfId="32481"/>
    <cellStyle name="Output 2 7 2 2 5 3 2" xfId="32482"/>
    <cellStyle name="Output 2 7 2 2 5 3 3" xfId="32483"/>
    <cellStyle name="Output 2 7 2 2 5 4" xfId="32484"/>
    <cellStyle name="Output 2 7 2 2 5 4 2" xfId="32485"/>
    <cellStyle name="Output 2 7 2 2 5 4 3" xfId="32486"/>
    <cellStyle name="Output 2 7 2 2 5 5" xfId="32487"/>
    <cellStyle name="Output 2 7 2 2 5 5 2" xfId="32488"/>
    <cellStyle name="Output 2 7 2 2 5 5 3" xfId="32489"/>
    <cellStyle name="Output 2 7 2 2 5 6" xfId="32490"/>
    <cellStyle name="Output 2 7 2 2 5 6 2" xfId="32491"/>
    <cellStyle name="Output 2 7 2 2 5 6 3" xfId="32492"/>
    <cellStyle name="Output 2 7 2 2 5 7" xfId="32493"/>
    <cellStyle name="Output 2 7 2 2 5 8" xfId="32494"/>
    <cellStyle name="Output 2 7 2 2 5 9" xfId="32495"/>
    <cellStyle name="Output 2 7 2 2 6" xfId="32496"/>
    <cellStyle name="Output 2 7 2 2 6 2" xfId="32497"/>
    <cellStyle name="Output 2 7 2 2 6 2 2" xfId="32498"/>
    <cellStyle name="Output 2 7 2 2 6 2 3" xfId="32499"/>
    <cellStyle name="Output 2 7 2 2 6 3" xfId="32500"/>
    <cellStyle name="Output 2 7 2 2 6 3 2" xfId="32501"/>
    <cellStyle name="Output 2 7 2 2 6 3 3" xfId="32502"/>
    <cellStyle name="Output 2 7 2 2 6 4" xfId="32503"/>
    <cellStyle name="Output 2 7 2 2 6 4 2" xfId="32504"/>
    <cellStyle name="Output 2 7 2 2 6 4 3" xfId="32505"/>
    <cellStyle name="Output 2 7 2 2 6 5" xfId="32506"/>
    <cellStyle name="Output 2 7 2 2 6 5 2" xfId="32507"/>
    <cellStyle name="Output 2 7 2 2 6 5 3" xfId="32508"/>
    <cellStyle name="Output 2 7 2 2 6 6" xfId="32509"/>
    <cellStyle name="Output 2 7 2 2 6 6 2" xfId="32510"/>
    <cellStyle name="Output 2 7 2 2 6 6 3" xfId="32511"/>
    <cellStyle name="Output 2 7 2 2 6 7" xfId="32512"/>
    <cellStyle name="Output 2 7 2 2 6 8" xfId="32513"/>
    <cellStyle name="Output 2 7 2 2 6 9" xfId="32514"/>
    <cellStyle name="Output 2 7 2 2 7" xfId="32515"/>
    <cellStyle name="Output 2 7 2 2 7 2" xfId="32516"/>
    <cellStyle name="Output 2 7 2 2 7 2 2" xfId="32517"/>
    <cellStyle name="Output 2 7 2 2 7 2 3" xfId="32518"/>
    <cellStyle name="Output 2 7 2 2 7 3" xfId="32519"/>
    <cellStyle name="Output 2 7 2 2 7 3 2" xfId="32520"/>
    <cellStyle name="Output 2 7 2 2 7 3 3" xfId="32521"/>
    <cellStyle name="Output 2 7 2 2 7 4" xfId="32522"/>
    <cellStyle name="Output 2 7 2 2 7 4 2" xfId="32523"/>
    <cellStyle name="Output 2 7 2 2 7 4 3" xfId="32524"/>
    <cellStyle name="Output 2 7 2 2 7 5" xfId="32525"/>
    <cellStyle name="Output 2 7 2 2 7 5 2" xfId="32526"/>
    <cellStyle name="Output 2 7 2 2 7 5 3" xfId="32527"/>
    <cellStyle name="Output 2 7 2 2 7 6" xfId="32528"/>
    <cellStyle name="Output 2 7 2 2 7 6 2" xfId="32529"/>
    <cellStyle name="Output 2 7 2 2 7 6 3" xfId="32530"/>
    <cellStyle name="Output 2 7 2 2 7 7" xfId="32531"/>
    <cellStyle name="Output 2 7 2 2 7 8" xfId="32532"/>
    <cellStyle name="Output 2 7 2 2 7 9" xfId="32533"/>
    <cellStyle name="Output 2 7 2 2 8" xfId="32534"/>
    <cellStyle name="Output 2 7 2 2 8 2" xfId="32535"/>
    <cellStyle name="Output 2 7 2 2 8 2 2" xfId="32536"/>
    <cellStyle name="Output 2 7 2 2 8 2 3" xfId="32537"/>
    <cellStyle name="Output 2 7 2 2 8 3" xfId="32538"/>
    <cellStyle name="Output 2 7 2 2 8 3 2" xfId="32539"/>
    <cellStyle name="Output 2 7 2 2 8 3 3" xfId="32540"/>
    <cellStyle name="Output 2 7 2 2 8 4" xfId="32541"/>
    <cellStyle name="Output 2 7 2 2 8 4 2" xfId="32542"/>
    <cellStyle name="Output 2 7 2 2 8 4 3" xfId="32543"/>
    <cellStyle name="Output 2 7 2 2 8 5" xfId="32544"/>
    <cellStyle name="Output 2 7 2 2 8 5 2" xfId="32545"/>
    <cellStyle name="Output 2 7 2 2 8 5 3" xfId="32546"/>
    <cellStyle name="Output 2 7 2 2 8 6" xfId="32547"/>
    <cellStyle name="Output 2 7 2 2 8 6 2" xfId="32548"/>
    <cellStyle name="Output 2 7 2 2 8 6 3" xfId="32549"/>
    <cellStyle name="Output 2 7 2 2 8 7" xfId="32550"/>
    <cellStyle name="Output 2 7 2 2 8 8" xfId="32551"/>
    <cellStyle name="Output 2 7 2 2 8 9" xfId="32552"/>
    <cellStyle name="Output 2 7 2 2 9" xfId="32553"/>
    <cellStyle name="Output 2 7 2 2 9 2" xfId="32554"/>
    <cellStyle name="Output 2 7 2 2 9 2 2" xfId="32555"/>
    <cellStyle name="Output 2 7 2 2 9 2 3" xfId="32556"/>
    <cellStyle name="Output 2 7 2 2 9 3" xfId="32557"/>
    <cellStyle name="Output 2 7 2 2 9 3 2" xfId="32558"/>
    <cellStyle name="Output 2 7 2 2 9 3 3" xfId="32559"/>
    <cellStyle name="Output 2 7 2 2 9 4" xfId="32560"/>
    <cellStyle name="Output 2 7 2 2 9 4 2" xfId="32561"/>
    <cellStyle name="Output 2 7 2 2 9 4 3" xfId="32562"/>
    <cellStyle name="Output 2 7 2 2 9 5" xfId="32563"/>
    <cellStyle name="Output 2 7 2 2 9 5 2" xfId="32564"/>
    <cellStyle name="Output 2 7 2 2 9 5 3" xfId="32565"/>
    <cellStyle name="Output 2 7 2 2 9 6" xfId="32566"/>
    <cellStyle name="Output 2 7 2 2 9 6 2" xfId="32567"/>
    <cellStyle name="Output 2 7 2 2 9 6 3" xfId="32568"/>
    <cellStyle name="Output 2 7 2 2 9 7" xfId="32569"/>
    <cellStyle name="Output 2 7 2 2 9 8" xfId="32570"/>
    <cellStyle name="Output 2 7 2 20" xfId="32571"/>
    <cellStyle name="Output 2 7 2 21" xfId="32572"/>
    <cellStyle name="Output 2 7 2 3" xfId="32573"/>
    <cellStyle name="Output 2 7 2 3 10" xfId="32574"/>
    <cellStyle name="Output 2 7 2 3 10 2" xfId="32575"/>
    <cellStyle name="Output 2 7 2 3 10 2 2" xfId="32576"/>
    <cellStyle name="Output 2 7 2 3 10 2 3" xfId="32577"/>
    <cellStyle name="Output 2 7 2 3 10 3" xfId="32578"/>
    <cellStyle name="Output 2 7 2 3 10 3 2" xfId="32579"/>
    <cellStyle name="Output 2 7 2 3 10 3 3" xfId="32580"/>
    <cellStyle name="Output 2 7 2 3 10 4" xfId="32581"/>
    <cellStyle name="Output 2 7 2 3 10 4 2" xfId="32582"/>
    <cellStyle name="Output 2 7 2 3 10 4 3" xfId="32583"/>
    <cellStyle name="Output 2 7 2 3 10 5" xfId="32584"/>
    <cellStyle name="Output 2 7 2 3 10 5 2" xfId="32585"/>
    <cellStyle name="Output 2 7 2 3 10 5 3" xfId="32586"/>
    <cellStyle name="Output 2 7 2 3 10 6" xfId="32587"/>
    <cellStyle name="Output 2 7 2 3 10 6 2" xfId="32588"/>
    <cellStyle name="Output 2 7 2 3 10 6 3" xfId="32589"/>
    <cellStyle name="Output 2 7 2 3 10 7" xfId="32590"/>
    <cellStyle name="Output 2 7 2 3 10 8" xfId="32591"/>
    <cellStyle name="Output 2 7 2 3 11" xfId="32592"/>
    <cellStyle name="Output 2 7 2 3 11 2" xfId="32593"/>
    <cellStyle name="Output 2 7 2 3 11 2 2" xfId="32594"/>
    <cellStyle name="Output 2 7 2 3 11 2 3" xfId="32595"/>
    <cellStyle name="Output 2 7 2 3 11 3" xfId="32596"/>
    <cellStyle name="Output 2 7 2 3 11 3 2" xfId="32597"/>
    <cellStyle name="Output 2 7 2 3 11 3 3" xfId="32598"/>
    <cellStyle name="Output 2 7 2 3 11 4" xfId="32599"/>
    <cellStyle name="Output 2 7 2 3 11 4 2" xfId="32600"/>
    <cellStyle name="Output 2 7 2 3 11 4 3" xfId="32601"/>
    <cellStyle name="Output 2 7 2 3 11 5" xfId="32602"/>
    <cellStyle name="Output 2 7 2 3 11 5 2" xfId="32603"/>
    <cellStyle name="Output 2 7 2 3 11 5 3" xfId="32604"/>
    <cellStyle name="Output 2 7 2 3 11 6" xfId="32605"/>
    <cellStyle name="Output 2 7 2 3 11 6 2" xfId="32606"/>
    <cellStyle name="Output 2 7 2 3 11 6 3" xfId="32607"/>
    <cellStyle name="Output 2 7 2 3 11 7" xfId="32608"/>
    <cellStyle name="Output 2 7 2 3 11 8" xfId="32609"/>
    <cellStyle name="Output 2 7 2 3 12" xfId="32610"/>
    <cellStyle name="Output 2 7 2 3 12 2" xfId="32611"/>
    <cellStyle name="Output 2 7 2 3 12 2 2" xfId="32612"/>
    <cellStyle name="Output 2 7 2 3 12 2 3" xfId="32613"/>
    <cellStyle name="Output 2 7 2 3 12 3" xfId="32614"/>
    <cellStyle name="Output 2 7 2 3 12 3 2" xfId="32615"/>
    <cellStyle name="Output 2 7 2 3 12 3 3" xfId="32616"/>
    <cellStyle name="Output 2 7 2 3 12 4" xfId="32617"/>
    <cellStyle name="Output 2 7 2 3 12 4 2" xfId="32618"/>
    <cellStyle name="Output 2 7 2 3 12 4 3" xfId="32619"/>
    <cellStyle name="Output 2 7 2 3 12 5" xfId="32620"/>
    <cellStyle name="Output 2 7 2 3 12 5 2" xfId="32621"/>
    <cellStyle name="Output 2 7 2 3 12 5 3" xfId="32622"/>
    <cellStyle name="Output 2 7 2 3 12 6" xfId="32623"/>
    <cellStyle name="Output 2 7 2 3 12 6 2" xfId="32624"/>
    <cellStyle name="Output 2 7 2 3 12 6 3" xfId="32625"/>
    <cellStyle name="Output 2 7 2 3 12 7" xfId="32626"/>
    <cellStyle name="Output 2 7 2 3 12 8" xfId="32627"/>
    <cellStyle name="Output 2 7 2 3 13" xfId="32628"/>
    <cellStyle name="Output 2 7 2 3 13 2" xfId="32629"/>
    <cellStyle name="Output 2 7 2 3 13 2 2" xfId="32630"/>
    <cellStyle name="Output 2 7 2 3 13 2 3" xfId="32631"/>
    <cellStyle name="Output 2 7 2 3 13 3" xfId="32632"/>
    <cellStyle name="Output 2 7 2 3 13 3 2" xfId="32633"/>
    <cellStyle name="Output 2 7 2 3 13 3 3" xfId="32634"/>
    <cellStyle name="Output 2 7 2 3 13 4" xfId="32635"/>
    <cellStyle name="Output 2 7 2 3 13 4 2" xfId="32636"/>
    <cellStyle name="Output 2 7 2 3 13 4 3" xfId="32637"/>
    <cellStyle name="Output 2 7 2 3 13 5" xfId="32638"/>
    <cellStyle name="Output 2 7 2 3 13 5 2" xfId="32639"/>
    <cellStyle name="Output 2 7 2 3 13 5 3" xfId="32640"/>
    <cellStyle name="Output 2 7 2 3 13 6" xfId="32641"/>
    <cellStyle name="Output 2 7 2 3 13 6 2" xfId="32642"/>
    <cellStyle name="Output 2 7 2 3 13 6 3" xfId="32643"/>
    <cellStyle name="Output 2 7 2 3 13 7" xfId="32644"/>
    <cellStyle name="Output 2 7 2 3 13 8" xfId="32645"/>
    <cellStyle name="Output 2 7 2 3 14" xfId="32646"/>
    <cellStyle name="Output 2 7 2 3 14 2" xfId="32647"/>
    <cellStyle name="Output 2 7 2 3 14 2 2" xfId="32648"/>
    <cellStyle name="Output 2 7 2 3 14 2 3" xfId="32649"/>
    <cellStyle name="Output 2 7 2 3 14 3" xfId="32650"/>
    <cellStyle name="Output 2 7 2 3 14 3 2" xfId="32651"/>
    <cellStyle name="Output 2 7 2 3 14 3 3" xfId="32652"/>
    <cellStyle name="Output 2 7 2 3 14 4" xfId="32653"/>
    <cellStyle name="Output 2 7 2 3 14 4 2" xfId="32654"/>
    <cellStyle name="Output 2 7 2 3 14 4 3" xfId="32655"/>
    <cellStyle name="Output 2 7 2 3 14 5" xfId="32656"/>
    <cellStyle name="Output 2 7 2 3 14 5 2" xfId="32657"/>
    <cellStyle name="Output 2 7 2 3 14 5 3" xfId="32658"/>
    <cellStyle name="Output 2 7 2 3 14 6" xfId="32659"/>
    <cellStyle name="Output 2 7 2 3 14 6 2" xfId="32660"/>
    <cellStyle name="Output 2 7 2 3 14 6 3" xfId="32661"/>
    <cellStyle name="Output 2 7 2 3 14 7" xfId="32662"/>
    <cellStyle name="Output 2 7 2 3 14 8" xfId="32663"/>
    <cellStyle name="Output 2 7 2 3 15" xfId="32664"/>
    <cellStyle name="Output 2 7 2 3 15 2" xfId="32665"/>
    <cellStyle name="Output 2 7 2 3 15 3" xfId="32666"/>
    <cellStyle name="Output 2 7 2 3 16" xfId="32667"/>
    <cellStyle name="Output 2 7 2 3 16 2" xfId="32668"/>
    <cellStyle name="Output 2 7 2 3 16 3" xfId="32669"/>
    <cellStyle name="Output 2 7 2 3 17" xfId="32670"/>
    <cellStyle name="Output 2 7 2 3 18" xfId="32671"/>
    <cellStyle name="Output 2 7 2 3 2" xfId="32672"/>
    <cellStyle name="Output 2 7 2 3 2 2" xfId="32673"/>
    <cellStyle name="Output 2 7 2 3 2 2 2" xfId="32674"/>
    <cellStyle name="Output 2 7 2 3 2 2 3" xfId="32675"/>
    <cellStyle name="Output 2 7 2 3 2 3" xfId="32676"/>
    <cellStyle name="Output 2 7 2 3 2 3 2" xfId="32677"/>
    <cellStyle name="Output 2 7 2 3 2 3 3" xfId="32678"/>
    <cellStyle name="Output 2 7 2 3 2 4" xfId="32679"/>
    <cellStyle name="Output 2 7 2 3 2 4 2" xfId="32680"/>
    <cellStyle name="Output 2 7 2 3 2 4 3" xfId="32681"/>
    <cellStyle name="Output 2 7 2 3 2 5" xfId="32682"/>
    <cellStyle name="Output 2 7 2 3 2 5 2" xfId="32683"/>
    <cellStyle name="Output 2 7 2 3 2 5 3" xfId="32684"/>
    <cellStyle name="Output 2 7 2 3 2 6" xfId="32685"/>
    <cellStyle name="Output 2 7 2 3 2 6 2" xfId="32686"/>
    <cellStyle name="Output 2 7 2 3 2 6 3" xfId="32687"/>
    <cellStyle name="Output 2 7 2 3 2 7" xfId="32688"/>
    <cellStyle name="Output 2 7 2 3 2 8" xfId="32689"/>
    <cellStyle name="Output 2 7 2 3 2 9" xfId="32690"/>
    <cellStyle name="Output 2 7 2 3 3" xfId="32691"/>
    <cellStyle name="Output 2 7 2 3 3 2" xfId="32692"/>
    <cellStyle name="Output 2 7 2 3 3 2 2" xfId="32693"/>
    <cellStyle name="Output 2 7 2 3 3 2 3" xfId="32694"/>
    <cellStyle name="Output 2 7 2 3 3 3" xfId="32695"/>
    <cellStyle name="Output 2 7 2 3 3 3 2" xfId="32696"/>
    <cellStyle name="Output 2 7 2 3 3 3 3" xfId="32697"/>
    <cellStyle name="Output 2 7 2 3 3 4" xfId="32698"/>
    <cellStyle name="Output 2 7 2 3 3 4 2" xfId="32699"/>
    <cellStyle name="Output 2 7 2 3 3 4 3" xfId="32700"/>
    <cellStyle name="Output 2 7 2 3 3 5" xfId="32701"/>
    <cellStyle name="Output 2 7 2 3 3 5 2" xfId="32702"/>
    <cellStyle name="Output 2 7 2 3 3 5 3" xfId="32703"/>
    <cellStyle name="Output 2 7 2 3 3 6" xfId="32704"/>
    <cellStyle name="Output 2 7 2 3 3 6 2" xfId="32705"/>
    <cellStyle name="Output 2 7 2 3 3 6 3" xfId="32706"/>
    <cellStyle name="Output 2 7 2 3 3 7" xfId="32707"/>
    <cellStyle name="Output 2 7 2 3 3 8" xfId="32708"/>
    <cellStyle name="Output 2 7 2 3 3 9" xfId="32709"/>
    <cellStyle name="Output 2 7 2 3 4" xfId="32710"/>
    <cellStyle name="Output 2 7 2 3 4 2" xfId="32711"/>
    <cellStyle name="Output 2 7 2 3 4 2 2" xfId="32712"/>
    <cellStyle name="Output 2 7 2 3 4 2 3" xfId="32713"/>
    <cellStyle name="Output 2 7 2 3 4 3" xfId="32714"/>
    <cellStyle name="Output 2 7 2 3 4 3 2" xfId="32715"/>
    <cellStyle name="Output 2 7 2 3 4 3 3" xfId="32716"/>
    <cellStyle name="Output 2 7 2 3 4 4" xfId="32717"/>
    <cellStyle name="Output 2 7 2 3 4 4 2" xfId="32718"/>
    <cellStyle name="Output 2 7 2 3 4 4 3" xfId="32719"/>
    <cellStyle name="Output 2 7 2 3 4 5" xfId="32720"/>
    <cellStyle name="Output 2 7 2 3 4 5 2" xfId="32721"/>
    <cellStyle name="Output 2 7 2 3 4 5 3" xfId="32722"/>
    <cellStyle name="Output 2 7 2 3 4 6" xfId="32723"/>
    <cellStyle name="Output 2 7 2 3 4 6 2" xfId="32724"/>
    <cellStyle name="Output 2 7 2 3 4 6 3" xfId="32725"/>
    <cellStyle name="Output 2 7 2 3 4 7" xfId="32726"/>
    <cellStyle name="Output 2 7 2 3 4 8" xfId="32727"/>
    <cellStyle name="Output 2 7 2 3 4 9" xfId="32728"/>
    <cellStyle name="Output 2 7 2 3 5" xfId="32729"/>
    <cellStyle name="Output 2 7 2 3 5 2" xfId="32730"/>
    <cellStyle name="Output 2 7 2 3 5 2 2" xfId="32731"/>
    <cellStyle name="Output 2 7 2 3 5 2 3" xfId="32732"/>
    <cellStyle name="Output 2 7 2 3 5 3" xfId="32733"/>
    <cellStyle name="Output 2 7 2 3 5 3 2" xfId="32734"/>
    <cellStyle name="Output 2 7 2 3 5 3 3" xfId="32735"/>
    <cellStyle name="Output 2 7 2 3 5 4" xfId="32736"/>
    <cellStyle name="Output 2 7 2 3 5 4 2" xfId="32737"/>
    <cellStyle name="Output 2 7 2 3 5 4 3" xfId="32738"/>
    <cellStyle name="Output 2 7 2 3 5 5" xfId="32739"/>
    <cellStyle name="Output 2 7 2 3 5 5 2" xfId="32740"/>
    <cellStyle name="Output 2 7 2 3 5 5 3" xfId="32741"/>
    <cellStyle name="Output 2 7 2 3 5 6" xfId="32742"/>
    <cellStyle name="Output 2 7 2 3 5 6 2" xfId="32743"/>
    <cellStyle name="Output 2 7 2 3 5 6 3" xfId="32744"/>
    <cellStyle name="Output 2 7 2 3 5 7" xfId="32745"/>
    <cellStyle name="Output 2 7 2 3 5 8" xfId="32746"/>
    <cellStyle name="Output 2 7 2 3 5 9" xfId="32747"/>
    <cellStyle name="Output 2 7 2 3 6" xfId="32748"/>
    <cellStyle name="Output 2 7 2 3 6 2" xfId="32749"/>
    <cellStyle name="Output 2 7 2 3 6 2 2" xfId="32750"/>
    <cellStyle name="Output 2 7 2 3 6 2 3" xfId="32751"/>
    <cellStyle name="Output 2 7 2 3 6 3" xfId="32752"/>
    <cellStyle name="Output 2 7 2 3 6 3 2" xfId="32753"/>
    <cellStyle name="Output 2 7 2 3 6 3 3" xfId="32754"/>
    <cellStyle name="Output 2 7 2 3 6 4" xfId="32755"/>
    <cellStyle name="Output 2 7 2 3 6 4 2" xfId="32756"/>
    <cellStyle name="Output 2 7 2 3 6 4 3" xfId="32757"/>
    <cellStyle name="Output 2 7 2 3 6 5" xfId="32758"/>
    <cellStyle name="Output 2 7 2 3 6 5 2" xfId="32759"/>
    <cellStyle name="Output 2 7 2 3 6 5 3" xfId="32760"/>
    <cellStyle name="Output 2 7 2 3 6 6" xfId="32761"/>
    <cellStyle name="Output 2 7 2 3 6 6 2" xfId="32762"/>
    <cellStyle name="Output 2 7 2 3 6 6 3" xfId="32763"/>
    <cellStyle name="Output 2 7 2 3 6 7" xfId="32764"/>
    <cellStyle name="Output 2 7 2 3 6 8" xfId="32765"/>
    <cellStyle name="Output 2 7 2 3 6 9" xfId="32766"/>
    <cellStyle name="Output 2 7 2 3 7" xfId="32767"/>
    <cellStyle name="Output 2 7 2 3 7 2" xfId="32768"/>
    <cellStyle name="Output 2 7 2 3 7 2 2" xfId="32769"/>
    <cellStyle name="Output 2 7 2 3 7 2 3" xfId="32770"/>
    <cellStyle name="Output 2 7 2 3 7 3" xfId="32771"/>
    <cellStyle name="Output 2 7 2 3 7 3 2" xfId="32772"/>
    <cellStyle name="Output 2 7 2 3 7 3 3" xfId="32773"/>
    <cellStyle name="Output 2 7 2 3 7 4" xfId="32774"/>
    <cellStyle name="Output 2 7 2 3 7 4 2" xfId="32775"/>
    <cellStyle name="Output 2 7 2 3 7 4 3" xfId="32776"/>
    <cellStyle name="Output 2 7 2 3 7 5" xfId="32777"/>
    <cellStyle name="Output 2 7 2 3 7 5 2" xfId="32778"/>
    <cellStyle name="Output 2 7 2 3 7 5 3" xfId="32779"/>
    <cellStyle name="Output 2 7 2 3 7 6" xfId="32780"/>
    <cellStyle name="Output 2 7 2 3 7 6 2" xfId="32781"/>
    <cellStyle name="Output 2 7 2 3 7 6 3" xfId="32782"/>
    <cellStyle name="Output 2 7 2 3 7 7" xfId="32783"/>
    <cellStyle name="Output 2 7 2 3 7 8" xfId="32784"/>
    <cellStyle name="Output 2 7 2 3 7 9" xfId="32785"/>
    <cellStyle name="Output 2 7 2 3 8" xfId="32786"/>
    <cellStyle name="Output 2 7 2 3 8 2" xfId="32787"/>
    <cellStyle name="Output 2 7 2 3 8 2 2" xfId="32788"/>
    <cellStyle name="Output 2 7 2 3 8 2 3" xfId="32789"/>
    <cellStyle name="Output 2 7 2 3 8 3" xfId="32790"/>
    <cellStyle name="Output 2 7 2 3 8 3 2" xfId="32791"/>
    <cellStyle name="Output 2 7 2 3 8 3 3" xfId="32792"/>
    <cellStyle name="Output 2 7 2 3 8 4" xfId="32793"/>
    <cellStyle name="Output 2 7 2 3 8 4 2" xfId="32794"/>
    <cellStyle name="Output 2 7 2 3 8 4 3" xfId="32795"/>
    <cellStyle name="Output 2 7 2 3 8 5" xfId="32796"/>
    <cellStyle name="Output 2 7 2 3 8 5 2" xfId="32797"/>
    <cellStyle name="Output 2 7 2 3 8 5 3" xfId="32798"/>
    <cellStyle name="Output 2 7 2 3 8 6" xfId="32799"/>
    <cellStyle name="Output 2 7 2 3 8 6 2" xfId="32800"/>
    <cellStyle name="Output 2 7 2 3 8 6 3" xfId="32801"/>
    <cellStyle name="Output 2 7 2 3 8 7" xfId="32802"/>
    <cellStyle name="Output 2 7 2 3 8 8" xfId="32803"/>
    <cellStyle name="Output 2 7 2 3 8 9" xfId="32804"/>
    <cellStyle name="Output 2 7 2 3 9" xfId="32805"/>
    <cellStyle name="Output 2 7 2 3 9 2" xfId="32806"/>
    <cellStyle name="Output 2 7 2 3 9 2 2" xfId="32807"/>
    <cellStyle name="Output 2 7 2 3 9 2 3" xfId="32808"/>
    <cellStyle name="Output 2 7 2 3 9 3" xfId="32809"/>
    <cellStyle name="Output 2 7 2 3 9 3 2" xfId="32810"/>
    <cellStyle name="Output 2 7 2 3 9 3 3" xfId="32811"/>
    <cellStyle name="Output 2 7 2 3 9 4" xfId="32812"/>
    <cellStyle name="Output 2 7 2 3 9 4 2" xfId="32813"/>
    <cellStyle name="Output 2 7 2 3 9 4 3" xfId="32814"/>
    <cellStyle name="Output 2 7 2 3 9 5" xfId="32815"/>
    <cellStyle name="Output 2 7 2 3 9 5 2" xfId="32816"/>
    <cellStyle name="Output 2 7 2 3 9 5 3" xfId="32817"/>
    <cellStyle name="Output 2 7 2 3 9 6" xfId="32818"/>
    <cellStyle name="Output 2 7 2 3 9 6 2" xfId="32819"/>
    <cellStyle name="Output 2 7 2 3 9 6 3" xfId="32820"/>
    <cellStyle name="Output 2 7 2 3 9 7" xfId="32821"/>
    <cellStyle name="Output 2 7 2 3 9 8" xfId="32822"/>
    <cellStyle name="Output 2 7 2 4" xfId="32823"/>
    <cellStyle name="Output 2 7 2 4 10" xfId="32824"/>
    <cellStyle name="Output 2 7 2 4 11" xfId="32825"/>
    <cellStyle name="Output 2 7 2 4 2" xfId="32826"/>
    <cellStyle name="Output 2 7 2 4 2 2" xfId="32827"/>
    <cellStyle name="Output 2 7 2 4 2 3" xfId="32828"/>
    <cellStyle name="Output 2 7 2 4 2 4" xfId="32829"/>
    <cellStyle name="Output 2 7 2 4 3" xfId="32830"/>
    <cellStyle name="Output 2 7 2 4 3 2" xfId="32831"/>
    <cellStyle name="Output 2 7 2 4 3 3" xfId="32832"/>
    <cellStyle name="Output 2 7 2 4 3 4" xfId="32833"/>
    <cellStyle name="Output 2 7 2 4 4" xfId="32834"/>
    <cellStyle name="Output 2 7 2 4 4 2" xfId="32835"/>
    <cellStyle name="Output 2 7 2 4 4 3" xfId="32836"/>
    <cellStyle name="Output 2 7 2 4 4 4" xfId="32837"/>
    <cellStyle name="Output 2 7 2 4 5" xfId="32838"/>
    <cellStyle name="Output 2 7 2 4 5 2" xfId="32839"/>
    <cellStyle name="Output 2 7 2 4 5 3" xfId="32840"/>
    <cellStyle name="Output 2 7 2 4 5 4" xfId="32841"/>
    <cellStyle name="Output 2 7 2 4 6" xfId="32842"/>
    <cellStyle name="Output 2 7 2 4 6 2" xfId="32843"/>
    <cellStyle name="Output 2 7 2 4 6 3" xfId="32844"/>
    <cellStyle name="Output 2 7 2 4 6 4" xfId="32845"/>
    <cellStyle name="Output 2 7 2 4 7" xfId="32846"/>
    <cellStyle name="Output 2 7 2 4 8" xfId="32847"/>
    <cellStyle name="Output 2 7 2 4 9" xfId="32848"/>
    <cellStyle name="Output 2 7 2 5" xfId="32849"/>
    <cellStyle name="Output 2 7 2 5 10" xfId="32850"/>
    <cellStyle name="Output 2 7 2 5 11" xfId="32851"/>
    <cellStyle name="Output 2 7 2 5 2" xfId="32852"/>
    <cellStyle name="Output 2 7 2 5 2 2" xfId="32853"/>
    <cellStyle name="Output 2 7 2 5 2 3" xfId="32854"/>
    <cellStyle name="Output 2 7 2 5 2 4" xfId="32855"/>
    <cellStyle name="Output 2 7 2 5 3" xfId="32856"/>
    <cellStyle name="Output 2 7 2 5 3 2" xfId="32857"/>
    <cellStyle name="Output 2 7 2 5 3 3" xfId="32858"/>
    <cellStyle name="Output 2 7 2 5 3 4" xfId="32859"/>
    <cellStyle name="Output 2 7 2 5 4" xfId="32860"/>
    <cellStyle name="Output 2 7 2 5 4 2" xfId="32861"/>
    <cellStyle name="Output 2 7 2 5 4 3" xfId="32862"/>
    <cellStyle name="Output 2 7 2 5 4 4" xfId="32863"/>
    <cellStyle name="Output 2 7 2 5 5" xfId="32864"/>
    <cellStyle name="Output 2 7 2 5 5 2" xfId="32865"/>
    <cellStyle name="Output 2 7 2 5 5 3" xfId="32866"/>
    <cellStyle name="Output 2 7 2 5 5 4" xfId="32867"/>
    <cellStyle name="Output 2 7 2 5 6" xfId="32868"/>
    <cellStyle name="Output 2 7 2 5 6 2" xfId="32869"/>
    <cellStyle name="Output 2 7 2 5 6 3" xfId="32870"/>
    <cellStyle name="Output 2 7 2 5 6 4" xfId="32871"/>
    <cellStyle name="Output 2 7 2 5 7" xfId="32872"/>
    <cellStyle name="Output 2 7 2 5 8" xfId="32873"/>
    <cellStyle name="Output 2 7 2 5 9" xfId="32874"/>
    <cellStyle name="Output 2 7 2 6" xfId="32875"/>
    <cellStyle name="Output 2 7 2 6 2" xfId="32876"/>
    <cellStyle name="Output 2 7 2 6 2 2" xfId="32877"/>
    <cellStyle name="Output 2 7 2 6 2 3" xfId="32878"/>
    <cellStyle name="Output 2 7 2 6 3" xfId="32879"/>
    <cellStyle name="Output 2 7 2 6 3 2" xfId="32880"/>
    <cellStyle name="Output 2 7 2 6 3 3" xfId="32881"/>
    <cellStyle name="Output 2 7 2 6 4" xfId="32882"/>
    <cellStyle name="Output 2 7 2 6 4 2" xfId="32883"/>
    <cellStyle name="Output 2 7 2 6 4 3" xfId="32884"/>
    <cellStyle name="Output 2 7 2 6 5" xfId="32885"/>
    <cellStyle name="Output 2 7 2 6 5 2" xfId="32886"/>
    <cellStyle name="Output 2 7 2 6 5 3" xfId="32887"/>
    <cellStyle name="Output 2 7 2 6 6" xfId="32888"/>
    <cellStyle name="Output 2 7 2 6 6 2" xfId="32889"/>
    <cellStyle name="Output 2 7 2 6 6 3" xfId="32890"/>
    <cellStyle name="Output 2 7 2 6 7" xfId="32891"/>
    <cellStyle name="Output 2 7 2 6 8" xfId="32892"/>
    <cellStyle name="Output 2 7 2 6 9" xfId="32893"/>
    <cellStyle name="Output 2 7 2 7" xfId="32894"/>
    <cellStyle name="Output 2 7 2 7 2" xfId="32895"/>
    <cellStyle name="Output 2 7 2 7 2 2" xfId="32896"/>
    <cellStyle name="Output 2 7 2 7 2 3" xfId="32897"/>
    <cellStyle name="Output 2 7 2 7 3" xfId="32898"/>
    <cellStyle name="Output 2 7 2 7 3 2" xfId="32899"/>
    <cellStyle name="Output 2 7 2 7 3 3" xfId="32900"/>
    <cellStyle name="Output 2 7 2 7 4" xfId="32901"/>
    <cellStyle name="Output 2 7 2 7 4 2" xfId="32902"/>
    <cellStyle name="Output 2 7 2 7 4 3" xfId="32903"/>
    <cellStyle name="Output 2 7 2 7 5" xfId="32904"/>
    <cellStyle name="Output 2 7 2 7 5 2" xfId="32905"/>
    <cellStyle name="Output 2 7 2 7 5 3" xfId="32906"/>
    <cellStyle name="Output 2 7 2 7 6" xfId="32907"/>
    <cellStyle name="Output 2 7 2 7 6 2" xfId="32908"/>
    <cellStyle name="Output 2 7 2 7 6 3" xfId="32909"/>
    <cellStyle name="Output 2 7 2 7 7" xfId="32910"/>
    <cellStyle name="Output 2 7 2 7 8" xfId="32911"/>
    <cellStyle name="Output 2 7 2 7 9" xfId="32912"/>
    <cellStyle name="Output 2 7 2 8" xfId="32913"/>
    <cellStyle name="Output 2 7 2 8 2" xfId="32914"/>
    <cellStyle name="Output 2 7 2 8 2 2" xfId="32915"/>
    <cellStyle name="Output 2 7 2 8 2 3" xfId="32916"/>
    <cellStyle name="Output 2 7 2 8 3" xfId="32917"/>
    <cellStyle name="Output 2 7 2 8 3 2" xfId="32918"/>
    <cellStyle name="Output 2 7 2 8 3 3" xfId="32919"/>
    <cellStyle name="Output 2 7 2 8 4" xfId="32920"/>
    <cellStyle name="Output 2 7 2 8 4 2" xfId="32921"/>
    <cellStyle name="Output 2 7 2 8 4 3" xfId="32922"/>
    <cellStyle name="Output 2 7 2 8 5" xfId="32923"/>
    <cellStyle name="Output 2 7 2 8 5 2" xfId="32924"/>
    <cellStyle name="Output 2 7 2 8 5 3" xfId="32925"/>
    <cellStyle name="Output 2 7 2 8 6" xfId="32926"/>
    <cellStyle name="Output 2 7 2 8 6 2" xfId="32927"/>
    <cellStyle name="Output 2 7 2 8 6 3" xfId="32928"/>
    <cellStyle name="Output 2 7 2 8 7" xfId="32929"/>
    <cellStyle name="Output 2 7 2 8 8" xfId="32930"/>
    <cellStyle name="Output 2 7 2 8 9" xfId="32931"/>
    <cellStyle name="Output 2 7 2 9" xfId="32932"/>
    <cellStyle name="Output 2 7 2 9 2" xfId="32933"/>
    <cellStyle name="Output 2 7 2 9 2 2" xfId="32934"/>
    <cellStyle name="Output 2 7 2 9 2 3" xfId="32935"/>
    <cellStyle name="Output 2 7 2 9 3" xfId="32936"/>
    <cellStyle name="Output 2 7 2 9 3 2" xfId="32937"/>
    <cellStyle name="Output 2 7 2 9 3 3" xfId="32938"/>
    <cellStyle name="Output 2 7 2 9 4" xfId="32939"/>
    <cellStyle name="Output 2 7 2 9 4 2" xfId="32940"/>
    <cellStyle name="Output 2 7 2 9 4 3" xfId="32941"/>
    <cellStyle name="Output 2 7 2 9 5" xfId="32942"/>
    <cellStyle name="Output 2 7 2 9 5 2" xfId="32943"/>
    <cellStyle name="Output 2 7 2 9 5 3" xfId="32944"/>
    <cellStyle name="Output 2 7 2 9 6" xfId="32945"/>
    <cellStyle name="Output 2 7 2 9 6 2" xfId="32946"/>
    <cellStyle name="Output 2 7 2 9 6 3" xfId="32947"/>
    <cellStyle name="Output 2 7 2 9 7" xfId="32948"/>
    <cellStyle name="Output 2 7 2 9 8" xfId="32949"/>
    <cellStyle name="Output 2 7 2 9 9" xfId="32950"/>
    <cellStyle name="Output 2 7 20" xfId="32951"/>
    <cellStyle name="Output 2 7 21" xfId="32952"/>
    <cellStyle name="Output 2 7 22" xfId="32953"/>
    <cellStyle name="Output 2 7 3" xfId="32954"/>
    <cellStyle name="Output 2 7 3 10" xfId="32955"/>
    <cellStyle name="Output 2 7 3 10 2" xfId="32956"/>
    <cellStyle name="Output 2 7 3 10 2 2" xfId="32957"/>
    <cellStyle name="Output 2 7 3 10 2 3" xfId="32958"/>
    <cellStyle name="Output 2 7 3 10 3" xfId="32959"/>
    <cellStyle name="Output 2 7 3 10 3 2" xfId="32960"/>
    <cellStyle name="Output 2 7 3 10 3 3" xfId="32961"/>
    <cellStyle name="Output 2 7 3 10 4" xfId="32962"/>
    <cellStyle name="Output 2 7 3 10 4 2" xfId="32963"/>
    <cellStyle name="Output 2 7 3 10 4 3" xfId="32964"/>
    <cellStyle name="Output 2 7 3 10 5" xfId="32965"/>
    <cellStyle name="Output 2 7 3 10 5 2" xfId="32966"/>
    <cellStyle name="Output 2 7 3 10 5 3" xfId="32967"/>
    <cellStyle name="Output 2 7 3 10 6" xfId="32968"/>
    <cellStyle name="Output 2 7 3 10 6 2" xfId="32969"/>
    <cellStyle name="Output 2 7 3 10 6 3" xfId="32970"/>
    <cellStyle name="Output 2 7 3 10 7" xfId="32971"/>
    <cellStyle name="Output 2 7 3 10 8" xfId="32972"/>
    <cellStyle name="Output 2 7 3 10 9" xfId="32973"/>
    <cellStyle name="Output 2 7 3 11" xfId="32974"/>
    <cellStyle name="Output 2 7 3 11 2" xfId="32975"/>
    <cellStyle name="Output 2 7 3 11 2 2" xfId="32976"/>
    <cellStyle name="Output 2 7 3 11 2 3" xfId="32977"/>
    <cellStyle name="Output 2 7 3 11 3" xfId="32978"/>
    <cellStyle name="Output 2 7 3 11 3 2" xfId="32979"/>
    <cellStyle name="Output 2 7 3 11 3 3" xfId="32980"/>
    <cellStyle name="Output 2 7 3 11 4" xfId="32981"/>
    <cellStyle name="Output 2 7 3 11 4 2" xfId="32982"/>
    <cellStyle name="Output 2 7 3 11 4 3" xfId="32983"/>
    <cellStyle name="Output 2 7 3 11 5" xfId="32984"/>
    <cellStyle name="Output 2 7 3 11 5 2" xfId="32985"/>
    <cellStyle name="Output 2 7 3 11 5 3" xfId="32986"/>
    <cellStyle name="Output 2 7 3 11 6" xfId="32987"/>
    <cellStyle name="Output 2 7 3 11 6 2" xfId="32988"/>
    <cellStyle name="Output 2 7 3 11 6 3" xfId="32989"/>
    <cellStyle name="Output 2 7 3 11 7" xfId="32990"/>
    <cellStyle name="Output 2 7 3 11 8" xfId="32991"/>
    <cellStyle name="Output 2 7 3 11 9" xfId="32992"/>
    <cellStyle name="Output 2 7 3 12" xfId="32993"/>
    <cellStyle name="Output 2 7 3 12 2" xfId="32994"/>
    <cellStyle name="Output 2 7 3 12 2 2" xfId="32995"/>
    <cellStyle name="Output 2 7 3 12 2 3" xfId="32996"/>
    <cellStyle name="Output 2 7 3 12 3" xfId="32997"/>
    <cellStyle name="Output 2 7 3 12 3 2" xfId="32998"/>
    <cellStyle name="Output 2 7 3 12 3 3" xfId="32999"/>
    <cellStyle name="Output 2 7 3 12 4" xfId="33000"/>
    <cellStyle name="Output 2 7 3 12 4 2" xfId="33001"/>
    <cellStyle name="Output 2 7 3 12 4 3" xfId="33002"/>
    <cellStyle name="Output 2 7 3 12 5" xfId="33003"/>
    <cellStyle name="Output 2 7 3 12 5 2" xfId="33004"/>
    <cellStyle name="Output 2 7 3 12 5 3" xfId="33005"/>
    <cellStyle name="Output 2 7 3 12 6" xfId="33006"/>
    <cellStyle name="Output 2 7 3 12 6 2" xfId="33007"/>
    <cellStyle name="Output 2 7 3 12 6 3" xfId="33008"/>
    <cellStyle name="Output 2 7 3 12 7" xfId="33009"/>
    <cellStyle name="Output 2 7 3 12 8" xfId="33010"/>
    <cellStyle name="Output 2 7 3 12 9" xfId="33011"/>
    <cellStyle name="Output 2 7 3 13" xfId="33012"/>
    <cellStyle name="Output 2 7 3 13 2" xfId="33013"/>
    <cellStyle name="Output 2 7 3 13 2 2" xfId="33014"/>
    <cellStyle name="Output 2 7 3 13 2 3" xfId="33015"/>
    <cellStyle name="Output 2 7 3 13 3" xfId="33016"/>
    <cellStyle name="Output 2 7 3 13 3 2" xfId="33017"/>
    <cellStyle name="Output 2 7 3 13 3 3" xfId="33018"/>
    <cellStyle name="Output 2 7 3 13 4" xfId="33019"/>
    <cellStyle name="Output 2 7 3 13 4 2" xfId="33020"/>
    <cellStyle name="Output 2 7 3 13 4 3" xfId="33021"/>
    <cellStyle name="Output 2 7 3 13 5" xfId="33022"/>
    <cellStyle name="Output 2 7 3 13 5 2" xfId="33023"/>
    <cellStyle name="Output 2 7 3 13 5 3" xfId="33024"/>
    <cellStyle name="Output 2 7 3 13 6" xfId="33025"/>
    <cellStyle name="Output 2 7 3 13 6 2" xfId="33026"/>
    <cellStyle name="Output 2 7 3 13 6 3" xfId="33027"/>
    <cellStyle name="Output 2 7 3 13 7" xfId="33028"/>
    <cellStyle name="Output 2 7 3 13 8" xfId="33029"/>
    <cellStyle name="Output 2 7 3 13 9" xfId="33030"/>
    <cellStyle name="Output 2 7 3 14" xfId="33031"/>
    <cellStyle name="Output 2 7 3 14 2" xfId="33032"/>
    <cellStyle name="Output 2 7 3 14 3" xfId="33033"/>
    <cellStyle name="Output 2 7 3 14 4" xfId="33034"/>
    <cellStyle name="Output 2 7 3 15" xfId="33035"/>
    <cellStyle name="Output 2 7 3 16" xfId="33036"/>
    <cellStyle name="Output 2 7 3 17" xfId="33037"/>
    <cellStyle name="Output 2 7 3 18" xfId="33038"/>
    <cellStyle name="Output 2 7 3 19" xfId="33039"/>
    <cellStyle name="Output 2 7 3 2" xfId="33040"/>
    <cellStyle name="Output 2 7 3 2 10" xfId="33041"/>
    <cellStyle name="Output 2 7 3 2 10 2" xfId="33042"/>
    <cellStyle name="Output 2 7 3 2 10 2 2" xfId="33043"/>
    <cellStyle name="Output 2 7 3 2 10 2 3" xfId="33044"/>
    <cellStyle name="Output 2 7 3 2 10 3" xfId="33045"/>
    <cellStyle name="Output 2 7 3 2 10 3 2" xfId="33046"/>
    <cellStyle name="Output 2 7 3 2 10 3 3" xfId="33047"/>
    <cellStyle name="Output 2 7 3 2 10 4" xfId="33048"/>
    <cellStyle name="Output 2 7 3 2 10 4 2" xfId="33049"/>
    <cellStyle name="Output 2 7 3 2 10 4 3" xfId="33050"/>
    <cellStyle name="Output 2 7 3 2 10 5" xfId="33051"/>
    <cellStyle name="Output 2 7 3 2 10 5 2" xfId="33052"/>
    <cellStyle name="Output 2 7 3 2 10 5 3" xfId="33053"/>
    <cellStyle name="Output 2 7 3 2 10 6" xfId="33054"/>
    <cellStyle name="Output 2 7 3 2 10 6 2" xfId="33055"/>
    <cellStyle name="Output 2 7 3 2 10 6 3" xfId="33056"/>
    <cellStyle name="Output 2 7 3 2 10 7" xfId="33057"/>
    <cellStyle name="Output 2 7 3 2 10 8" xfId="33058"/>
    <cellStyle name="Output 2 7 3 2 11" xfId="33059"/>
    <cellStyle name="Output 2 7 3 2 11 2" xfId="33060"/>
    <cellStyle name="Output 2 7 3 2 11 2 2" xfId="33061"/>
    <cellStyle name="Output 2 7 3 2 11 2 3" xfId="33062"/>
    <cellStyle name="Output 2 7 3 2 11 3" xfId="33063"/>
    <cellStyle name="Output 2 7 3 2 11 3 2" xfId="33064"/>
    <cellStyle name="Output 2 7 3 2 11 3 3" xfId="33065"/>
    <cellStyle name="Output 2 7 3 2 11 4" xfId="33066"/>
    <cellStyle name="Output 2 7 3 2 11 4 2" xfId="33067"/>
    <cellStyle name="Output 2 7 3 2 11 4 3" xfId="33068"/>
    <cellStyle name="Output 2 7 3 2 11 5" xfId="33069"/>
    <cellStyle name="Output 2 7 3 2 11 5 2" xfId="33070"/>
    <cellStyle name="Output 2 7 3 2 11 5 3" xfId="33071"/>
    <cellStyle name="Output 2 7 3 2 11 6" xfId="33072"/>
    <cellStyle name="Output 2 7 3 2 11 6 2" xfId="33073"/>
    <cellStyle name="Output 2 7 3 2 11 6 3" xfId="33074"/>
    <cellStyle name="Output 2 7 3 2 11 7" xfId="33075"/>
    <cellStyle name="Output 2 7 3 2 11 8" xfId="33076"/>
    <cellStyle name="Output 2 7 3 2 12" xfId="33077"/>
    <cellStyle name="Output 2 7 3 2 12 2" xfId="33078"/>
    <cellStyle name="Output 2 7 3 2 12 2 2" xfId="33079"/>
    <cellStyle name="Output 2 7 3 2 12 2 3" xfId="33080"/>
    <cellStyle name="Output 2 7 3 2 12 3" xfId="33081"/>
    <cellStyle name="Output 2 7 3 2 12 3 2" xfId="33082"/>
    <cellStyle name="Output 2 7 3 2 12 3 3" xfId="33083"/>
    <cellStyle name="Output 2 7 3 2 12 4" xfId="33084"/>
    <cellStyle name="Output 2 7 3 2 12 4 2" xfId="33085"/>
    <cellStyle name="Output 2 7 3 2 12 4 3" xfId="33086"/>
    <cellStyle name="Output 2 7 3 2 12 5" xfId="33087"/>
    <cellStyle name="Output 2 7 3 2 12 5 2" xfId="33088"/>
    <cellStyle name="Output 2 7 3 2 12 5 3" xfId="33089"/>
    <cellStyle name="Output 2 7 3 2 12 6" xfId="33090"/>
    <cellStyle name="Output 2 7 3 2 12 6 2" xfId="33091"/>
    <cellStyle name="Output 2 7 3 2 12 6 3" xfId="33092"/>
    <cellStyle name="Output 2 7 3 2 12 7" xfId="33093"/>
    <cellStyle name="Output 2 7 3 2 12 8" xfId="33094"/>
    <cellStyle name="Output 2 7 3 2 13" xfId="33095"/>
    <cellStyle name="Output 2 7 3 2 13 2" xfId="33096"/>
    <cellStyle name="Output 2 7 3 2 13 2 2" xfId="33097"/>
    <cellStyle name="Output 2 7 3 2 13 2 3" xfId="33098"/>
    <cellStyle name="Output 2 7 3 2 13 3" xfId="33099"/>
    <cellStyle name="Output 2 7 3 2 13 3 2" xfId="33100"/>
    <cellStyle name="Output 2 7 3 2 13 3 3" xfId="33101"/>
    <cellStyle name="Output 2 7 3 2 13 4" xfId="33102"/>
    <cellStyle name="Output 2 7 3 2 13 4 2" xfId="33103"/>
    <cellStyle name="Output 2 7 3 2 13 4 3" xfId="33104"/>
    <cellStyle name="Output 2 7 3 2 13 5" xfId="33105"/>
    <cellStyle name="Output 2 7 3 2 13 5 2" xfId="33106"/>
    <cellStyle name="Output 2 7 3 2 13 5 3" xfId="33107"/>
    <cellStyle name="Output 2 7 3 2 13 6" xfId="33108"/>
    <cellStyle name="Output 2 7 3 2 13 6 2" xfId="33109"/>
    <cellStyle name="Output 2 7 3 2 13 6 3" xfId="33110"/>
    <cellStyle name="Output 2 7 3 2 13 7" xfId="33111"/>
    <cellStyle name="Output 2 7 3 2 13 8" xfId="33112"/>
    <cellStyle name="Output 2 7 3 2 14" xfId="33113"/>
    <cellStyle name="Output 2 7 3 2 14 2" xfId="33114"/>
    <cellStyle name="Output 2 7 3 2 14 2 2" xfId="33115"/>
    <cellStyle name="Output 2 7 3 2 14 2 3" xfId="33116"/>
    <cellStyle name="Output 2 7 3 2 14 3" xfId="33117"/>
    <cellStyle name="Output 2 7 3 2 14 3 2" xfId="33118"/>
    <cellStyle name="Output 2 7 3 2 14 3 3" xfId="33119"/>
    <cellStyle name="Output 2 7 3 2 14 4" xfId="33120"/>
    <cellStyle name="Output 2 7 3 2 14 4 2" xfId="33121"/>
    <cellStyle name="Output 2 7 3 2 14 4 3" xfId="33122"/>
    <cellStyle name="Output 2 7 3 2 14 5" xfId="33123"/>
    <cellStyle name="Output 2 7 3 2 14 5 2" xfId="33124"/>
    <cellStyle name="Output 2 7 3 2 14 5 3" xfId="33125"/>
    <cellStyle name="Output 2 7 3 2 14 6" xfId="33126"/>
    <cellStyle name="Output 2 7 3 2 14 6 2" xfId="33127"/>
    <cellStyle name="Output 2 7 3 2 14 6 3" xfId="33128"/>
    <cellStyle name="Output 2 7 3 2 14 7" xfId="33129"/>
    <cellStyle name="Output 2 7 3 2 14 8" xfId="33130"/>
    <cellStyle name="Output 2 7 3 2 15" xfId="33131"/>
    <cellStyle name="Output 2 7 3 2 15 2" xfId="33132"/>
    <cellStyle name="Output 2 7 3 2 15 3" xfId="33133"/>
    <cellStyle name="Output 2 7 3 2 16" xfId="33134"/>
    <cellStyle name="Output 2 7 3 2 16 2" xfId="33135"/>
    <cellStyle name="Output 2 7 3 2 16 3" xfId="33136"/>
    <cellStyle name="Output 2 7 3 2 17" xfId="33137"/>
    <cellStyle name="Output 2 7 3 2 18" xfId="33138"/>
    <cellStyle name="Output 2 7 3 2 2" xfId="33139"/>
    <cellStyle name="Output 2 7 3 2 2 2" xfId="33140"/>
    <cellStyle name="Output 2 7 3 2 2 2 2" xfId="33141"/>
    <cellStyle name="Output 2 7 3 2 2 2 3" xfId="33142"/>
    <cellStyle name="Output 2 7 3 2 2 3" xfId="33143"/>
    <cellStyle name="Output 2 7 3 2 2 3 2" xfId="33144"/>
    <cellStyle name="Output 2 7 3 2 2 3 3" xfId="33145"/>
    <cellStyle name="Output 2 7 3 2 2 4" xfId="33146"/>
    <cellStyle name="Output 2 7 3 2 2 4 2" xfId="33147"/>
    <cellStyle name="Output 2 7 3 2 2 4 3" xfId="33148"/>
    <cellStyle name="Output 2 7 3 2 2 5" xfId="33149"/>
    <cellStyle name="Output 2 7 3 2 2 5 2" xfId="33150"/>
    <cellStyle name="Output 2 7 3 2 2 5 3" xfId="33151"/>
    <cellStyle name="Output 2 7 3 2 2 6" xfId="33152"/>
    <cellStyle name="Output 2 7 3 2 2 6 2" xfId="33153"/>
    <cellStyle name="Output 2 7 3 2 2 6 3" xfId="33154"/>
    <cellStyle name="Output 2 7 3 2 2 7" xfId="33155"/>
    <cellStyle name="Output 2 7 3 2 2 8" xfId="33156"/>
    <cellStyle name="Output 2 7 3 2 2 9" xfId="33157"/>
    <cellStyle name="Output 2 7 3 2 3" xfId="33158"/>
    <cellStyle name="Output 2 7 3 2 3 2" xfId="33159"/>
    <cellStyle name="Output 2 7 3 2 3 2 2" xfId="33160"/>
    <cellStyle name="Output 2 7 3 2 3 2 3" xfId="33161"/>
    <cellStyle name="Output 2 7 3 2 3 3" xfId="33162"/>
    <cellStyle name="Output 2 7 3 2 3 3 2" xfId="33163"/>
    <cellStyle name="Output 2 7 3 2 3 3 3" xfId="33164"/>
    <cellStyle name="Output 2 7 3 2 3 4" xfId="33165"/>
    <cellStyle name="Output 2 7 3 2 3 4 2" xfId="33166"/>
    <cellStyle name="Output 2 7 3 2 3 4 3" xfId="33167"/>
    <cellStyle name="Output 2 7 3 2 3 5" xfId="33168"/>
    <cellStyle name="Output 2 7 3 2 3 5 2" xfId="33169"/>
    <cellStyle name="Output 2 7 3 2 3 5 3" xfId="33170"/>
    <cellStyle name="Output 2 7 3 2 3 6" xfId="33171"/>
    <cellStyle name="Output 2 7 3 2 3 6 2" xfId="33172"/>
    <cellStyle name="Output 2 7 3 2 3 6 3" xfId="33173"/>
    <cellStyle name="Output 2 7 3 2 3 7" xfId="33174"/>
    <cellStyle name="Output 2 7 3 2 3 8" xfId="33175"/>
    <cellStyle name="Output 2 7 3 2 3 9" xfId="33176"/>
    <cellStyle name="Output 2 7 3 2 4" xfId="33177"/>
    <cellStyle name="Output 2 7 3 2 4 2" xfId="33178"/>
    <cellStyle name="Output 2 7 3 2 4 2 2" xfId="33179"/>
    <cellStyle name="Output 2 7 3 2 4 2 3" xfId="33180"/>
    <cellStyle name="Output 2 7 3 2 4 3" xfId="33181"/>
    <cellStyle name="Output 2 7 3 2 4 3 2" xfId="33182"/>
    <cellStyle name="Output 2 7 3 2 4 3 3" xfId="33183"/>
    <cellStyle name="Output 2 7 3 2 4 4" xfId="33184"/>
    <cellStyle name="Output 2 7 3 2 4 4 2" xfId="33185"/>
    <cellStyle name="Output 2 7 3 2 4 4 3" xfId="33186"/>
    <cellStyle name="Output 2 7 3 2 4 5" xfId="33187"/>
    <cellStyle name="Output 2 7 3 2 4 5 2" xfId="33188"/>
    <cellStyle name="Output 2 7 3 2 4 5 3" xfId="33189"/>
    <cellStyle name="Output 2 7 3 2 4 6" xfId="33190"/>
    <cellStyle name="Output 2 7 3 2 4 6 2" xfId="33191"/>
    <cellStyle name="Output 2 7 3 2 4 6 3" xfId="33192"/>
    <cellStyle name="Output 2 7 3 2 4 7" xfId="33193"/>
    <cellStyle name="Output 2 7 3 2 4 8" xfId="33194"/>
    <cellStyle name="Output 2 7 3 2 4 9" xfId="33195"/>
    <cellStyle name="Output 2 7 3 2 5" xfId="33196"/>
    <cellStyle name="Output 2 7 3 2 5 2" xfId="33197"/>
    <cellStyle name="Output 2 7 3 2 5 2 2" xfId="33198"/>
    <cellStyle name="Output 2 7 3 2 5 2 3" xfId="33199"/>
    <cellStyle name="Output 2 7 3 2 5 3" xfId="33200"/>
    <cellStyle name="Output 2 7 3 2 5 3 2" xfId="33201"/>
    <cellStyle name="Output 2 7 3 2 5 3 3" xfId="33202"/>
    <cellStyle name="Output 2 7 3 2 5 4" xfId="33203"/>
    <cellStyle name="Output 2 7 3 2 5 4 2" xfId="33204"/>
    <cellStyle name="Output 2 7 3 2 5 4 3" xfId="33205"/>
    <cellStyle name="Output 2 7 3 2 5 5" xfId="33206"/>
    <cellStyle name="Output 2 7 3 2 5 5 2" xfId="33207"/>
    <cellStyle name="Output 2 7 3 2 5 5 3" xfId="33208"/>
    <cellStyle name="Output 2 7 3 2 5 6" xfId="33209"/>
    <cellStyle name="Output 2 7 3 2 5 6 2" xfId="33210"/>
    <cellStyle name="Output 2 7 3 2 5 6 3" xfId="33211"/>
    <cellStyle name="Output 2 7 3 2 5 7" xfId="33212"/>
    <cellStyle name="Output 2 7 3 2 5 8" xfId="33213"/>
    <cellStyle name="Output 2 7 3 2 5 9" xfId="33214"/>
    <cellStyle name="Output 2 7 3 2 6" xfId="33215"/>
    <cellStyle name="Output 2 7 3 2 6 2" xfId="33216"/>
    <cellStyle name="Output 2 7 3 2 6 2 2" xfId="33217"/>
    <cellStyle name="Output 2 7 3 2 6 2 3" xfId="33218"/>
    <cellStyle name="Output 2 7 3 2 6 3" xfId="33219"/>
    <cellStyle name="Output 2 7 3 2 6 3 2" xfId="33220"/>
    <cellStyle name="Output 2 7 3 2 6 3 3" xfId="33221"/>
    <cellStyle name="Output 2 7 3 2 6 4" xfId="33222"/>
    <cellStyle name="Output 2 7 3 2 6 4 2" xfId="33223"/>
    <cellStyle name="Output 2 7 3 2 6 4 3" xfId="33224"/>
    <cellStyle name="Output 2 7 3 2 6 5" xfId="33225"/>
    <cellStyle name="Output 2 7 3 2 6 5 2" xfId="33226"/>
    <cellStyle name="Output 2 7 3 2 6 5 3" xfId="33227"/>
    <cellStyle name="Output 2 7 3 2 6 6" xfId="33228"/>
    <cellStyle name="Output 2 7 3 2 6 6 2" xfId="33229"/>
    <cellStyle name="Output 2 7 3 2 6 6 3" xfId="33230"/>
    <cellStyle name="Output 2 7 3 2 6 7" xfId="33231"/>
    <cellStyle name="Output 2 7 3 2 6 8" xfId="33232"/>
    <cellStyle name="Output 2 7 3 2 6 9" xfId="33233"/>
    <cellStyle name="Output 2 7 3 2 7" xfId="33234"/>
    <cellStyle name="Output 2 7 3 2 7 2" xfId="33235"/>
    <cellStyle name="Output 2 7 3 2 7 2 2" xfId="33236"/>
    <cellStyle name="Output 2 7 3 2 7 2 3" xfId="33237"/>
    <cellStyle name="Output 2 7 3 2 7 3" xfId="33238"/>
    <cellStyle name="Output 2 7 3 2 7 3 2" xfId="33239"/>
    <cellStyle name="Output 2 7 3 2 7 3 3" xfId="33240"/>
    <cellStyle name="Output 2 7 3 2 7 4" xfId="33241"/>
    <cellStyle name="Output 2 7 3 2 7 4 2" xfId="33242"/>
    <cellStyle name="Output 2 7 3 2 7 4 3" xfId="33243"/>
    <cellStyle name="Output 2 7 3 2 7 5" xfId="33244"/>
    <cellStyle name="Output 2 7 3 2 7 5 2" xfId="33245"/>
    <cellStyle name="Output 2 7 3 2 7 5 3" xfId="33246"/>
    <cellStyle name="Output 2 7 3 2 7 6" xfId="33247"/>
    <cellStyle name="Output 2 7 3 2 7 6 2" xfId="33248"/>
    <cellStyle name="Output 2 7 3 2 7 6 3" xfId="33249"/>
    <cellStyle name="Output 2 7 3 2 7 7" xfId="33250"/>
    <cellStyle name="Output 2 7 3 2 7 8" xfId="33251"/>
    <cellStyle name="Output 2 7 3 2 7 9" xfId="33252"/>
    <cellStyle name="Output 2 7 3 2 8" xfId="33253"/>
    <cellStyle name="Output 2 7 3 2 8 2" xfId="33254"/>
    <cellStyle name="Output 2 7 3 2 8 2 2" xfId="33255"/>
    <cellStyle name="Output 2 7 3 2 8 2 3" xfId="33256"/>
    <cellStyle name="Output 2 7 3 2 8 3" xfId="33257"/>
    <cellStyle name="Output 2 7 3 2 8 3 2" xfId="33258"/>
    <cellStyle name="Output 2 7 3 2 8 3 3" xfId="33259"/>
    <cellStyle name="Output 2 7 3 2 8 4" xfId="33260"/>
    <cellStyle name="Output 2 7 3 2 8 4 2" xfId="33261"/>
    <cellStyle name="Output 2 7 3 2 8 4 3" xfId="33262"/>
    <cellStyle name="Output 2 7 3 2 8 5" xfId="33263"/>
    <cellStyle name="Output 2 7 3 2 8 5 2" xfId="33264"/>
    <cellStyle name="Output 2 7 3 2 8 5 3" xfId="33265"/>
    <cellStyle name="Output 2 7 3 2 8 6" xfId="33266"/>
    <cellStyle name="Output 2 7 3 2 8 6 2" xfId="33267"/>
    <cellStyle name="Output 2 7 3 2 8 6 3" xfId="33268"/>
    <cellStyle name="Output 2 7 3 2 8 7" xfId="33269"/>
    <cellStyle name="Output 2 7 3 2 8 8" xfId="33270"/>
    <cellStyle name="Output 2 7 3 2 8 9" xfId="33271"/>
    <cellStyle name="Output 2 7 3 2 9" xfId="33272"/>
    <cellStyle name="Output 2 7 3 2 9 2" xfId="33273"/>
    <cellStyle name="Output 2 7 3 2 9 2 2" xfId="33274"/>
    <cellStyle name="Output 2 7 3 2 9 2 3" xfId="33275"/>
    <cellStyle name="Output 2 7 3 2 9 3" xfId="33276"/>
    <cellStyle name="Output 2 7 3 2 9 3 2" xfId="33277"/>
    <cellStyle name="Output 2 7 3 2 9 3 3" xfId="33278"/>
    <cellStyle name="Output 2 7 3 2 9 4" xfId="33279"/>
    <cellStyle name="Output 2 7 3 2 9 4 2" xfId="33280"/>
    <cellStyle name="Output 2 7 3 2 9 4 3" xfId="33281"/>
    <cellStyle name="Output 2 7 3 2 9 5" xfId="33282"/>
    <cellStyle name="Output 2 7 3 2 9 5 2" xfId="33283"/>
    <cellStyle name="Output 2 7 3 2 9 5 3" xfId="33284"/>
    <cellStyle name="Output 2 7 3 2 9 6" xfId="33285"/>
    <cellStyle name="Output 2 7 3 2 9 6 2" xfId="33286"/>
    <cellStyle name="Output 2 7 3 2 9 6 3" xfId="33287"/>
    <cellStyle name="Output 2 7 3 2 9 7" xfId="33288"/>
    <cellStyle name="Output 2 7 3 2 9 8" xfId="33289"/>
    <cellStyle name="Output 2 7 3 20" xfId="33290"/>
    <cellStyle name="Output 2 7 3 21" xfId="33291"/>
    <cellStyle name="Output 2 7 3 3" xfId="33292"/>
    <cellStyle name="Output 2 7 3 3 10" xfId="33293"/>
    <cellStyle name="Output 2 7 3 3 10 2" xfId="33294"/>
    <cellStyle name="Output 2 7 3 3 10 2 2" xfId="33295"/>
    <cellStyle name="Output 2 7 3 3 10 2 3" xfId="33296"/>
    <cellStyle name="Output 2 7 3 3 10 3" xfId="33297"/>
    <cellStyle name="Output 2 7 3 3 10 3 2" xfId="33298"/>
    <cellStyle name="Output 2 7 3 3 10 3 3" xfId="33299"/>
    <cellStyle name="Output 2 7 3 3 10 4" xfId="33300"/>
    <cellStyle name="Output 2 7 3 3 10 4 2" xfId="33301"/>
    <cellStyle name="Output 2 7 3 3 10 4 3" xfId="33302"/>
    <cellStyle name="Output 2 7 3 3 10 5" xfId="33303"/>
    <cellStyle name="Output 2 7 3 3 10 5 2" xfId="33304"/>
    <cellStyle name="Output 2 7 3 3 10 5 3" xfId="33305"/>
    <cellStyle name="Output 2 7 3 3 10 6" xfId="33306"/>
    <cellStyle name="Output 2 7 3 3 10 6 2" xfId="33307"/>
    <cellStyle name="Output 2 7 3 3 10 6 3" xfId="33308"/>
    <cellStyle name="Output 2 7 3 3 10 7" xfId="33309"/>
    <cellStyle name="Output 2 7 3 3 10 8" xfId="33310"/>
    <cellStyle name="Output 2 7 3 3 11" xfId="33311"/>
    <cellStyle name="Output 2 7 3 3 11 2" xfId="33312"/>
    <cellStyle name="Output 2 7 3 3 11 2 2" xfId="33313"/>
    <cellStyle name="Output 2 7 3 3 11 2 3" xfId="33314"/>
    <cellStyle name="Output 2 7 3 3 11 3" xfId="33315"/>
    <cellStyle name="Output 2 7 3 3 11 3 2" xfId="33316"/>
    <cellStyle name="Output 2 7 3 3 11 3 3" xfId="33317"/>
    <cellStyle name="Output 2 7 3 3 11 4" xfId="33318"/>
    <cellStyle name="Output 2 7 3 3 11 4 2" xfId="33319"/>
    <cellStyle name="Output 2 7 3 3 11 4 3" xfId="33320"/>
    <cellStyle name="Output 2 7 3 3 11 5" xfId="33321"/>
    <cellStyle name="Output 2 7 3 3 11 5 2" xfId="33322"/>
    <cellStyle name="Output 2 7 3 3 11 5 3" xfId="33323"/>
    <cellStyle name="Output 2 7 3 3 11 6" xfId="33324"/>
    <cellStyle name="Output 2 7 3 3 11 6 2" xfId="33325"/>
    <cellStyle name="Output 2 7 3 3 11 6 3" xfId="33326"/>
    <cellStyle name="Output 2 7 3 3 11 7" xfId="33327"/>
    <cellStyle name="Output 2 7 3 3 11 8" xfId="33328"/>
    <cellStyle name="Output 2 7 3 3 12" xfId="33329"/>
    <cellStyle name="Output 2 7 3 3 12 2" xfId="33330"/>
    <cellStyle name="Output 2 7 3 3 12 2 2" xfId="33331"/>
    <cellStyle name="Output 2 7 3 3 12 2 3" xfId="33332"/>
    <cellStyle name="Output 2 7 3 3 12 3" xfId="33333"/>
    <cellStyle name="Output 2 7 3 3 12 3 2" xfId="33334"/>
    <cellStyle name="Output 2 7 3 3 12 3 3" xfId="33335"/>
    <cellStyle name="Output 2 7 3 3 12 4" xfId="33336"/>
    <cellStyle name="Output 2 7 3 3 12 4 2" xfId="33337"/>
    <cellStyle name="Output 2 7 3 3 12 4 3" xfId="33338"/>
    <cellStyle name="Output 2 7 3 3 12 5" xfId="33339"/>
    <cellStyle name="Output 2 7 3 3 12 5 2" xfId="33340"/>
    <cellStyle name="Output 2 7 3 3 12 5 3" xfId="33341"/>
    <cellStyle name="Output 2 7 3 3 12 6" xfId="33342"/>
    <cellStyle name="Output 2 7 3 3 12 6 2" xfId="33343"/>
    <cellStyle name="Output 2 7 3 3 12 6 3" xfId="33344"/>
    <cellStyle name="Output 2 7 3 3 12 7" xfId="33345"/>
    <cellStyle name="Output 2 7 3 3 12 8" xfId="33346"/>
    <cellStyle name="Output 2 7 3 3 13" xfId="33347"/>
    <cellStyle name="Output 2 7 3 3 13 2" xfId="33348"/>
    <cellStyle name="Output 2 7 3 3 13 2 2" xfId="33349"/>
    <cellStyle name="Output 2 7 3 3 13 2 3" xfId="33350"/>
    <cellStyle name="Output 2 7 3 3 13 3" xfId="33351"/>
    <cellStyle name="Output 2 7 3 3 13 3 2" xfId="33352"/>
    <cellStyle name="Output 2 7 3 3 13 3 3" xfId="33353"/>
    <cellStyle name="Output 2 7 3 3 13 4" xfId="33354"/>
    <cellStyle name="Output 2 7 3 3 13 4 2" xfId="33355"/>
    <cellStyle name="Output 2 7 3 3 13 4 3" xfId="33356"/>
    <cellStyle name="Output 2 7 3 3 13 5" xfId="33357"/>
    <cellStyle name="Output 2 7 3 3 13 5 2" xfId="33358"/>
    <cellStyle name="Output 2 7 3 3 13 5 3" xfId="33359"/>
    <cellStyle name="Output 2 7 3 3 13 6" xfId="33360"/>
    <cellStyle name="Output 2 7 3 3 13 6 2" xfId="33361"/>
    <cellStyle name="Output 2 7 3 3 13 6 3" xfId="33362"/>
    <cellStyle name="Output 2 7 3 3 13 7" xfId="33363"/>
    <cellStyle name="Output 2 7 3 3 13 8" xfId="33364"/>
    <cellStyle name="Output 2 7 3 3 14" xfId="33365"/>
    <cellStyle name="Output 2 7 3 3 14 2" xfId="33366"/>
    <cellStyle name="Output 2 7 3 3 14 2 2" xfId="33367"/>
    <cellStyle name="Output 2 7 3 3 14 2 3" xfId="33368"/>
    <cellStyle name="Output 2 7 3 3 14 3" xfId="33369"/>
    <cellStyle name="Output 2 7 3 3 14 3 2" xfId="33370"/>
    <cellStyle name="Output 2 7 3 3 14 3 3" xfId="33371"/>
    <cellStyle name="Output 2 7 3 3 14 4" xfId="33372"/>
    <cellStyle name="Output 2 7 3 3 14 4 2" xfId="33373"/>
    <cellStyle name="Output 2 7 3 3 14 4 3" xfId="33374"/>
    <cellStyle name="Output 2 7 3 3 14 5" xfId="33375"/>
    <cellStyle name="Output 2 7 3 3 14 5 2" xfId="33376"/>
    <cellStyle name="Output 2 7 3 3 14 5 3" xfId="33377"/>
    <cellStyle name="Output 2 7 3 3 14 6" xfId="33378"/>
    <cellStyle name="Output 2 7 3 3 14 6 2" xfId="33379"/>
    <cellStyle name="Output 2 7 3 3 14 6 3" xfId="33380"/>
    <cellStyle name="Output 2 7 3 3 14 7" xfId="33381"/>
    <cellStyle name="Output 2 7 3 3 14 8" xfId="33382"/>
    <cellStyle name="Output 2 7 3 3 15" xfId="33383"/>
    <cellStyle name="Output 2 7 3 3 15 2" xfId="33384"/>
    <cellStyle name="Output 2 7 3 3 15 3" xfId="33385"/>
    <cellStyle name="Output 2 7 3 3 16" xfId="33386"/>
    <cellStyle name="Output 2 7 3 3 16 2" xfId="33387"/>
    <cellStyle name="Output 2 7 3 3 16 3" xfId="33388"/>
    <cellStyle name="Output 2 7 3 3 17" xfId="33389"/>
    <cellStyle name="Output 2 7 3 3 18" xfId="33390"/>
    <cellStyle name="Output 2 7 3 3 2" xfId="33391"/>
    <cellStyle name="Output 2 7 3 3 2 2" xfId="33392"/>
    <cellStyle name="Output 2 7 3 3 2 2 2" xfId="33393"/>
    <cellStyle name="Output 2 7 3 3 2 2 3" xfId="33394"/>
    <cellStyle name="Output 2 7 3 3 2 3" xfId="33395"/>
    <cellStyle name="Output 2 7 3 3 2 3 2" xfId="33396"/>
    <cellStyle name="Output 2 7 3 3 2 3 3" xfId="33397"/>
    <cellStyle name="Output 2 7 3 3 2 4" xfId="33398"/>
    <cellStyle name="Output 2 7 3 3 2 4 2" xfId="33399"/>
    <cellStyle name="Output 2 7 3 3 2 4 3" xfId="33400"/>
    <cellStyle name="Output 2 7 3 3 2 5" xfId="33401"/>
    <cellStyle name="Output 2 7 3 3 2 5 2" xfId="33402"/>
    <cellStyle name="Output 2 7 3 3 2 5 3" xfId="33403"/>
    <cellStyle name="Output 2 7 3 3 2 6" xfId="33404"/>
    <cellStyle name="Output 2 7 3 3 2 6 2" xfId="33405"/>
    <cellStyle name="Output 2 7 3 3 2 6 3" xfId="33406"/>
    <cellStyle name="Output 2 7 3 3 2 7" xfId="33407"/>
    <cellStyle name="Output 2 7 3 3 2 8" xfId="33408"/>
    <cellStyle name="Output 2 7 3 3 2 9" xfId="33409"/>
    <cellStyle name="Output 2 7 3 3 3" xfId="33410"/>
    <cellStyle name="Output 2 7 3 3 3 2" xfId="33411"/>
    <cellStyle name="Output 2 7 3 3 3 2 2" xfId="33412"/>
    <cellStyle name="Output 2 7 3 3 3 2 3" xfId="33413"/>
    <cellStyle name="Output 2 7 3 3 3 3" xfId="33414"/>
    <cellStyle name="Output 2 7 3 3 3 3 2" xfId="33415"/>
    <cellStyle name="Output 2 7 3 3 3 3 3" xfId="33416"/>
    <cellStyle name="Output 2 7 3 3 3 4" xfId="33417"/>
    <cellStyle name="Output 2 7 3 3 3 4 2" xfId="33418"/>
    <cellStyle name="Output 2 7 3 3 3 4 3" xfId="33419"/>
    <cellStyle name="Output 2 7 3 3 3 5" xfId="33420"/>
    <cellStyle name="Output 2 7 3 3 3 5 2" xfId="33421"/>
    <cellStyle name="Output 2 7 3 3 3 5 3" xfId="33422"/>
    <cellStyle name="Output 2 7 3 3 3 6" xfId="33423"/>
    <cellStyle name="Output 2 7 3 3 3 6 2" xfId="33424"/>
    <cellStyle name="Output 2 7 3 3 3 6 3" xfId="33425"/>
    <cellStyle name="Output 2 7 3 3 3 7" xfId="33426"/>
    <cellStyle name="Output 2 7 3 3 3 8" xfId="33427"/>
    <cellStyle name="Output 2 7 3 3 3 9" xfId="33428"/>
    <cellStyle name="Output 2 7 3 3 4" xfId="33429"/>
    <cellStyle name="Output 2 7 3 3 4 2" xfId="33430"/>
    <cellStyle name="Output 2 7 3 3 4 2 2" xfId="33431"/>
    <cellStyle name="Output 2 7 3 3 4 2 3" xfId="33432"/>
    <cellStyle name="Output 2 7 3 3 4 3" xfId="33433"/>
    <cellStyle name="Output 2 7 3 3 4 3 2" xfId="33434"/>
    <cellStyle name="Output 2 7 3 3 4 3 3" xfId="33435"/>
    <cellStyle name="Output 2 7 3 3 4 4" xfId="33436"/>
    <cellStyle name="Output 2 7 3 3 4 4 2" xfId="33437"/>
    <cellStyle name="Output 2 7 3 3 4 4 3" xfId="33438"/>
    <cellStyle name="Output 2 7 3 3 4 5" xfId="33439"/>
    <cellStyle name="Output 2 7 3 3 4 5 2" xfId="33440"/>
    <cellStyle name="Output 2 7 3 3 4 5 3" xfId="33441"/>
    <cellStyle name="Output 2 7 3 3 4 6" xfId="33442"/>
    <cellStyle name="Output 2 7 3 3 4 6 2" xfId="33443"/>
    <cellStyle name="Output 2 7 3 3 4 6 3" xfId="33444"/>
    <cellStyle name="Output 2 7 3 3 4 7" xfId="33445"/>
    <cellStyle name="Output 2 7 3 3 4 8" xfId="33446"/>
    <cellStyle name="Output 2 7 3 3 4 9" xfId="33447"/>
    <cellStyle name="Output 2 7 3 3 5" xfId="33448"/>
    <cellStyle name="Output 2 7 3 3 5 2" xfId="33449"/>
    <cellStyle name="Output 2 7 3 3 5 2 2" xfId="33450"/>
    <cellStyle name="Output 2 7 3 3 5 2 3" xfId="33451"/>
    <cellStyle name="Output 2 7 3 3 5 3" xfId="33452"/>
    <cellStyle name="Output 2 7 3 3 5 3 2" xfId="33453"/>
    <cellStyle name="Output 2 7 3 3 5 3 3" xfId="33454"/>
    <cellStyle name="Output 2 7 3 3 5 4" xfId="33455"/>
    <cellStyle name="Output 2 7 3 3 5 4 2" xfId="33456"/>
    <cellStyle name="Output 2 7 3 3 5 4 3" xfId="33457"/>
    <cellStyle name="Output 2 7 3 3 5 5" xfId="33458"/>
    <cellStyle name="Output 2 7 3 3 5 5 2" xfId="33459"/>
    <cellStyle name="Output 2 7 3 3 5 5 3" xfId="33460"/>
    <cellStyle name="Output 2 7 3 3 5 6" xfId="33461"/>
    <cellStyle name="Output 2 7 3 3 5 6 2" xfId="33462"/>
    <cellStyle name="Output 2 7 3 3 5 6 3" xfId="33463"/>
    <cellStyle name="Output 2 7 3 3 5 7" xfId="33464"/>
    <cellStyle name="Output 2 7 3 3 5 8" xfId="33465"/>
    <cellStyle name="Output 2 7 3 3 5 9" xfId="33466"/>
    <cellStyle name="Output 2 7 3 3 6" xfId="33467"/>
    <cellStyle name="Output 2 7 3 3 6 2" xfId="33468"/>
    <cellStyle name="Output 2 7 3 3 6 2 2" xfId="33469"/>
    <cellStyle name="Output 2 7 3 3 6 2 3" xfId="33470"/>
    <cellStyle name="Output 2 7 3 3 6 3" xfId="33471"/>
    <cellStyle name="Output 2 7 3 3 6 3 2" xfId="33472"/>
    <cellStyle name="Output 2 7 3 3 6 3 3" xfId="33473"/>
    <cellStyle name="Output 2 7 3 3 6 4" xfId="33474"/>
    <cellStyle name="Output 2 7 3 3 6 4 2" xfId="33475"/>
    <cellStyle name="Output 2 7 3 3 6 4 3" xfId="33476"/>
    <cellStyle name="Output 2 7 3 3 6 5" xfId="33477"/>
    <cellStyle name="Output 2 7 3 3 6 5 2" xfId="33478"/>
    <cellStyle name="Output 2 7 3 3 6 5 3" xfId="33479"/>
    <cellStyle name="Output 2 7 3 3 6 6" xfId="33480"/>
    <cellStyle name="Output 2 7 3 3 6 6 2" xfId="33481"/>
    <cellStyle name="Output 2 7 3 3 6 6 3" xfId="33482"/>
    <cellStyle name="Output 2 7 3 3 6 7" xfId="33483"/>
    <cellStyle name="Output 2 7 3 3 6 8" xfId="33484"/>
    <cellStyle name="Output 2 7 3 3 6 9" xfId="33485"/>
    <cellStyle name="Output 2 7 3 3 7" xfId="33486"/>
    <cellStyle name="Output 2 7 3 3 7 2" xfId="33487"/>
    <cellStyle name="Output 2 7 3 3 7 2 2" xfId="33488"/>
    <cellStyle name="Output 2 7 3 3 7 2 3" xfId="33489"/>
    <cellStyle name="Output 2 7 3 3 7 3" xfId="33490"/>
    <cellStyle name="Output 2 7 3 3 7 3 2" xfId="33491"/>
    <cellStyle name="Output 2 7 3 3 7 3 3" xfId="33492"/>
    <cellStyle name="Output 2 7 3 3 7 4" xfId="33493"/>
    <cellStyle name="Output 2 7 3 3 7 4 2" xfId="33494"/>
    <cellStyle name="Output 2 7 3 3 7 4 3" xfId="33495"/>
    <cellStyle name="Output 2 7 3 3 7 5" xfId="33496"/>
    <cellStyle name="Output 2 7 3 3 7 5 2" xfId="33497"/>
    <cellStyle name="Output 2 7 3 3 7 5 3" xfId="33498"/>
    <cellStyle name="Output 2 7 3 3 7 6" xfId="33499"/>
    <cellStyle name="Output 2 7 3 3 7 6 2" xfId="33500"/>
    <cellStyle name="Output 2 7 3 3 7 6 3" xfId="33501"/>
    <cellStyle name="Output 2 7 3 3 7 7" xfId="33502"/>
    <cellStyle name="Output 2 7 3 3 7 8" xfId="33503"/>
    <cellStyle name="Output 2 7 3 3 7 9" xfId="33504"/>
    <cellStyle name="Output 2 7 3 3 8" xfId="33505"/>
    <cellStyle name="Output 2 7 3 3 8 2" xfId="33506"/>
    <cellStyle name="Output 2 7 3 3 8 2 2" xfId="33507"/>
    <cellStyle name="Output 2 7 3 3 8 2 3" xfId="33508"/>
    <cellStyle name="Output 2 7 3 3 8 3" xfId="33509"/>
    <cellStyle name="Output 2 7 3 3 8 3 2" xfId="33510"/>
    <cellStyle name="Output 2 7 3 3 8 3 3" xfId="33511"/>
    <cellStyle name="Output 2 7 3 3 8 4" xfId="33512"/>
    <cellStyle name="Output 2 7 3 3 8 4 2" xfId="33513"/>
    <cellStyle name="Output 2 7 3 3 8 4 3" xfId="33514"/>
    <cellStyle name="Output 2 7 3 3 8 5" xfId="33515"/>
    <cellStyle name="Output 2 7 3 3 8 5 2" xfId="33516"/>
    <cellStyle name="Output 2 7 3 3 8 5 3" xfId="33517"/>
    <cellStyle name="Output 2 7 3 3 8 6" xfId="33518"/>
    <cellStyle name="Output 2 7 3 3 8 6 2" xfId="33519"/>
    <cellStyle name="Output 2 7 3 3 8 6 3" xfId="33520"/>
    <cellStyle name="Output 2 7 3 3 8 7" xfId="33521"/>
    <cellStyle name="Output 2 7 3 3 8 8" xfId="33522"/>
    <cellStyle name="Output 2 7 3 3 8 9" xfId="33523"/>
    <cellStyle name="Output 2 7 3 3 9" xfId="33524"/>
    <cellStyle name="Output 2 7 3 3 9 2" xfId="33525"/>
    <cellStyle name="Output 2 7 3 3 9 2 2" xfId="33526"/>
    <cellStyle name="Output 2 7 3 3 9 2 3" xfId="33527"/>
    <cellStyle name="Output 2 7 3 3 9 3" xfId="33528"/>
    <cellStyle name="Output 2 7 3 3 9 3 2" xfId="33529"/>
    <cellStyle name="Output 2 7 3 3 9 3 3" xfId="33530"/>
    <cellStyle name="Output 2 7 3 3 9 4" xfId="33531"/>
    <cellStyle name="Output 2 7 3 3 9 4 2" xfId="33532"/>
    <cellStyle name="Output 2 7 3 3 9 4 3" xfId="33533"/>
    <cellStyle name="Output 2 7 3 3 9 5" xfId="33534"/>
    <cellStyle name="Output 2 7 3 3 9 5 2" xfId="33535"/>
    <cellStyle name="Output 2 7 3 3 9 5 3" xfId="33536"/>
    <cellStyle name="Output 2 7 3 3 9 6" xfId="33537"/>
    <cellStyle name="Output 2 7 3 3 9 6 2" xfId="33538"/>
    <cellStyle name="Output 2 7 3 3 9 6 3" xfId="33539"/>
    <cellStyle name="Output 2 7 3 3 9 7" xfId="33540"/>
    <cellStyle name="Output 2 7 3 3 9 8" xfId="33541"/>
    <cellStyle name="Output 2 7 3 4" xfId="33542"/>
    <cellStyle name="Output 2 7 3 4 10" xfId="33543"/>
    <cellStyle name="Output 2 7 3 4 11" xfId="33544"/>
    <cellStyle name="Output 2 7 3 4 2" xfId="33545"/>
    <cellStyle name="Output 2 7 3 4 2 2" xfId="33546"/>
    <cellStyle name="Output 2 7 3 4 2 3" xfId="33547"/>
    <cellStyle name="Output 2 7 3 4 2 4" xfId="33548"/>
    <cellStyle name="Output 2 7 3 4 3" xfId="33549"/>
    <cellStyle name="Output 2 7 3 4 3 2" xfId="33550"/>
    <cellStyle name="Output 2 7 3 4 3 3" xfId="33551"/>
    <cellStyle name="Output 2 7 3 4 3 4" xfId="33552"/>
    <cellStyle name="Output 2 7 3 4 4" xfId="33553"/>
    <cellStyle name="Output 2 7 3 4 4 2" xfId="33554"/>
    <cellStyle name="Output 2 7 3 4 4 3" xfId="33555"/>
    <cellStyle name="Output 2 7 3 4 4 4" xfId="33556"/>
    <cellStyle name="Output 2 7 3 4 5" xfId="33557"/>
    <cellStyle name="Output 2 7 3 4 5 2" xfId="33558"/>
    <cellStyle name="Output 2 7 3 4 5 3" xfId="33559"/>
    <cellStyle name="Output 2 7 3 4 5 4" xfId="33560"/>
    <cellStyle name="Output 2 7 3 4 6" xfId="33561"/>
    <cellStyle name="Output 2 7 3 4 6 2" xfId="33562"/>
    <cellStyle name="Output 2 7 3 4 6 3" xfId="33563"/>
    <cellStyle name="Output 2 7 3 4 6 4" xfId="33564"/>
    <cellStyle name="Output 2 7 3 4 7" xfId="33565"/>
    <cellStyle name="Output 2 7 3 4 8" xfId="33566"/>
    <cellStyle name="Output 2 7 3 4 9" xfId="33567"/>
    <cellStyle name="Output 2 7 3 5" xfId="33568"/>
    <cellStyle name="Output 2 7 3 5 10" xfId="33569"/>
    <cellStyle name="Output 2 7 3 5 11" xfId="33570"/>
    <cellStyle name="Output 2 7 3 5 2" xfId="33571"/>
    <cellStyle name="Output 2 7 3 5 2 2" xfId="33572"/>
    <cellStyle name="Output 2 7 3 5 2 3" xfId="33573"/>
    <cellStyle name="Output 2 7 3 5 2 4" xfId="33574"/>
    <cellStyle name="Output 2 7 3 5 3" xfId="33575"/>
    <cellStyle name="Output 2 7 3 5 3 2" xfId="33576"/>
    <cellStyle name="Output 2 7 3 5 3 3" xfId="33577"/>
    <cellStyle name="Output 2 7 3 5 3 4" xfId="33578"/>
    <cellStyle name="Output 2 7 3 5 4" xfId="33579"/>
    <cellStyle name="Output 2 7 3 5 4 2" xfId="33580"/>
    <cellStyle name="Output 2 7 3 5 4 3" xfId="33581"/>
    <cellStyle name="Output 2 7 3 5 4 4" xfId="33582"/>
    <cellStyle name="Output 2 7 3 5 5" xfId="33583"/>
    <cellStyle name="Output 2 7 3 5 5 2" xfId="33584"/>
    <cellStyle name="Output 2 7 3 5 5 3" xfId="33585"/>
    <cellStyle name="Output 2 7 3 5 5 4" xfId="33586"/>
    <cellStyle name="Output 2 7 3 5 6" xfId="33587"/>
    <cellStyle name="Output 2 7 3 5 6 2" xfId="33588"/>
    <cellStyle name="Output 2 7 3 5 6 3" xfId="33589"/>
    <cellStyle name="Output 2 7 3 5 6 4" xfId="33590"/>
    <cellStyle name="Output 2 7 3 5 7" xfId="33591"/>
    <cellStyle name="Output 2 7 3 5 8" xfId="33592"/>
    <cellStyle name="Output 2 7 3 5 9" xfId="33593"/>
    <cellStyle name="Output 2 7 3 6" xfId="33594"/>
    <cellStyle name="Output 2 7 3 6 2" xfId="33595"/>
    <cellStyle name="Output 2 7 3 6 2 2" xfId="33596"/>
    <cellStyle name="Output 2 7 3 6 2 3" xfId="33597"/>
    <cellStyle name="Output 2 7 3 6 3" xfId="33598"/>
    <cellStyle name="Output 2 7 3 6 3 2" xfId="33599"/>
    <cellStyle name="Output 2 7 3 6 3 3" xfId="33600"/>
    <cellStyle name="Output 2 7 3 6 4" xfId="33601"/>
    <cellStyle name="Output 2 7 3 6 4 2" xfId="33602"/>
    <cellStyle name="Output 2 7 3 6 4 3" xfId="33603"/>
    <cellStyle name="Output 2 7 3 6 5" xfId="33604"/>
    <cellStyle name="Output 2 7 3 6 5 2" xfId="33605"/>
    <cellStyle name="Output 2 7 3 6 5 3" xfId="33606"/>
    <cellStyle name="Output 2 7 3 6 6" xfId="33607"/>
    <cellStyle name="Output 2 7 3 6 6 2" xfId="33608"/>
    <cellStyle name="Output 2 7 3 6 6 3" xfId="33609"/>
    <cellStyle name="Output 2 7 3 6 7" xfId="33610"/>
    <cellStyle name="Output 2 7 3 6 8" xfId="33611"/>
    <cellStyle name="Output 2 7 3 6 9" xfId="33612"/>
    <cellStyle name="Output 2 7 3 7" xfId="33613"/>
    <cellStyle name="Output 2 7 3 7 2" xfId="33614"/>
    <cellStyle name="Output 2 7 3 7 2 2" xfId="33615"/>
    <cellStyle name="Output 2 7 3 7 2 3" xfId="33616"/>
    <cellStyle name="Output 2 7 3 7 3" xfId="33617"/>
    <cellStyle name="Output 2 7 3 7 3 2" xfId="33618"/>
    <cellStyle name="Output 2 7 3 7 3 3" xfId="33619"/>
    <cellStyle name="Output 2 7 3 7 4" xfId="33620"/>
    <cellStyle name="Output 2 7 3 7 4 2" xfId="33621"/>
    <cellStyle name="Output 2 7 3 7 4 3" xfId="33622"/>
    <cellStyle name="Output 2 7 3 7 5" xfId="33623"/>
    <cellStyle name="Output 2 7 3 7 5 2" xfId="33624"/>
    <cellStyle name="Output 2 7 3 7 5 3" xfId="33625"/>
    <cellStyle name="Output 2 7 3 7 6" xfId="33626"/>
    <cellStyle name="Output 2 7 3 7 6 2" xfId="33627"/>
    <cellStyle name="Output 2 7 3 7 6 3" xfId="33628"/>
    <cellStyle name="Output 2 7 3 7 7" xfId="33629"/>
    <cellStyle name="Output 2 7 3 7 8" xfId="33630"/>
    <cellStyle name="Output 2 7 3 7 9" xfId="33631"/>
    <cellStyle name="Output 2 7 3 8" xfId="33632"/>
    <cellStyle name="Output 2 7 3 8 2" xfId="33633"/>
    <cellStyle name="Output 2 7 3 8 2 2" xfId="33634"/>
    <cellStyle name="Output 2 7 3 8 2 3" xfId="33635"/>
    <cellStyle name="Output 2 7 3 8 3" xfId="33636"/>
    <cellStyle name="Output 2 7 3 8 3 2" xfId="33637"/>
    <cellStyle name="Output 2 7 3 8 3 3" xfId="33638"/>
    <cellStyle name="Output 2 7 3 8 4" xfId="33639"/>
    <cellStyle name="Output 2 7 3 8 4 2" xfId="33640"/>
    <cellStyle name="Output 2 7 3 8 4 3" xfId="33641"/>
    <cellStyle name="Output 2 7 3 8 5" xfId="33642"/>
    <cellStyle name="Output 2 7 3 8 5 2" xfId="33643"/>
    <cellStyle name="Output 2 7 3 8 5 3" xfId="33644"/>
    <cellStyle name="Output 2 7 3 8 6" xfId="33645"/>
    <cellStyle name="Output 2 7 3 8 6 2" xfId="33646"/>
    <cellStyle name="Output 2 7 3 8 6 3" xfId="33647"/>
    <cellStyle name="Output 2 7 3 8 7" xfId="33648"/>
    <cellStyle name="Output 2 7 3 8 8" xfId="33649"/>
    <cellStyle name="Output 2 7 3 8 9" xfId="33650"/>
    <cellStyle name="Output 2 7 3 9" xfId="33651"/>
    <cellStyle name="Output 2 7 3 9 2" xfId="33652"/>
    <cellStyle name="Output 2 7 3 9 2 2" xfId="33653"/>
    <cellStyle name="Output 2 7 3 9 2 3" xfId="33654"/>
    <cellStyle name="Output 2 7 3 9 3" xfId="33655"/>
    <cellStyle name="Output 2 7 3 9 3 2" xfId="33656"/>
    <cellStyle name="Output 2 7 3 9 3 3" xfId="33657"/>
    <cellStyle name="Output 2 7 3 9 4" xfId="33658"/>
    <cellStyle name="Output 2 7 3 9 4 2" xfId="33659"/>
    <cellStyle name="Output 2 7 3 9 4 3" xfId="33660"/>
    <cellStyle name="Output 2 7 3 9 5" xfId="33661"/>
    <cellStyle name="Output 2 7 3 9 5 2" xfId="33662"/>
    <cellStyle name="Output 2 7 3 9 5 3" xfId="33663"/>
    <cellStyle name="Output 2 7 3 9 6" xfId="33664"/>
    <cellStyle name="Output 2 7 3 9 6 2" xfId="33665"/>
    <cellStyle name="Output 2 7 3 9 6 3" xfId="33666"/>
    <cellStyle name="Output 2 7 3 9 7" xfId="33667"/>
    <cellStyle name="Output 2 7 3 9 8" xfId="33668"/>
    <cellStyle name="Output 2 7 3 9 9" xfId="33669"/>
    <cellStyle name="Output 2 7 4" xfId="33670"/>
    <cellStyle name="Output 2 7 4 10" xfId="33671"/>
    <cellStyle name="Output 2 7 4 10 2" xfId="33672"/>
    <cellStyle name="Output 2 7 4 10 2 2" xfId="33673"/>
    <cellStyle name="Output 2 7 4 10 2 3" xfId="33674"/>
    <cellStyle name="Output 2 7 4 10 3" xfId="33675"/>
    <cellStyle name="Output 2 7 4 10 3 2" xfId="33676"/>
    <cellStyle name="Output 2 7 4 10 3 3" xfId="33677"/>
    <cellStyle name="Output 2 7 4 10 4" xfId="33678"/>
    <cellStyle name="Output 2 7 4 10 4 2" xfId="33679"/>
    <cellStyle name="Output 2 7 4 10 4 3" xfId="33680"/>
    <cellStyle name="Output 2 7 4 10 5" xfId="33681"/>
    <cellStyle name="Output 2 7 4 10 5 2" xfId="33682"/>
    <cellStyle name="Output 2 7 4 10 5 3" xfId="33683"/>
    <cellStyle name="Output 2 7 4 10 6" xfId="33684"/>
    <cellStyle name="Output 2 7 4 10 6 2" xfId="33685"/>
    <cellStyle name="Output 2 7 4 10 6 3" xfId="33686"/>
    <cellStyle name="Output 2 7 4 10 7" xfId="33687"/>
    <cellStyle name="Output 2 7 4 10 8" xfId="33688"/>
    <cellStyle name="Output 2 7 4 11" xfId="33689"/>
    <cellStyle name="Output 2 7 4 11 2" xfId="33690"/>
    <cellStyle name="Output 2 7 4 11 2 2" xfId="33691"/>
    <cellStyle name="Output 2 7 4 11 2 3" xfId="33692"/>
    <cellStyle name="Output 2 7 4 11 3" xfId="33693"/>
    <cellStyle name="Output 2 7 4 11 3 2" xfId="33694"/>
    <cellStyle name="Output 2 7 4 11 3 3" xfId="33695"/>
    <cellStyle name="Output 2 7 4 11 4" xfId="33696"/>
    <cellStyle name="Output 2 7 4 11 4 2" xfId="33697"/>
    <cellStyle name="Output 2 7 4 11 4 3" xfId="33698"/>
    <cellStyle name="Output 2 7 4 11 5" xfId="33699"/>
    <cellStyle name="Output 2 7 4 11 5 2" xfId="33700"/>
    <cellStyle name="Output 2 7 4 11 5 3" xfId="33701"/>
    <cellStyle name="Output 2 7 4 11 6" xfId="33702"/>
    <cellStyle name="Output 2 7 4 11 6 2" xfId="33703"/>
    <cellStyle name="Output 2 7 4 11 6 3" xfId="33704"/>
    <cellStyle name="Output 2 7 4 11 7" xfId="33705"/>
    <cellStyle name="Output 2 7 4 11 8" xfId="33706"/>
    <cellStyle name="Output 2 7 4 12" xfId="33707"/>
    <cellStyle name="Output 2 7 4 12 2" xfId="33708"/>
    <cellStyle name="Output 2 7 4 12 2 2" xfId="33709"/>
    <cellStyle name="Output 2 7 4 12 2 3" xfId="33710"/>
    <cellStyle name="Output 2 7 4 12 3" xfId="33711"/>
    <cellStyle name="Output 2 7 4 12 3 2" xfId="33712"/>
    <cellStyle name="Output 2 7 4 12 3 3" xfId="33713"/>
    <cellStyle name="Output 2 7 4 12 4" xfId="33714"/>
    <cellStyle name="Output 2 7 4 12 4 2" xfId="33715"/>
    <cellStyle name="Output 2 7 4 12 4 3" xfId="33716"/>
    <cellStyle name="Output 2 7 4 12 5" xfId="33717"/>
    <cellStyle name="Output 2 7 4 12 5 2" xfId="33718"/>
    <cellStyle name="Output 2 7 4 12 5 3" xfId="33719"/>
    <cellStyle name="Output 2 7 4 12 6" xfId="33720"/>
    <cellStyle name="Output 2 7 4 12 6 2" xfId="33721"/>
    <cellStyle name="Output 2 7 4 12 6 3" xfId="33722"/>
    <cellStyle name="Output 2 7 4 12 7" xfId="33723"/>
    <cellStyle name="Output 2 7 4 12 8" xfId="33724"/>
    <cellStyle name="Output 2 7 4 13" xfId="33725"/>
    <cellStyle name="Output 2 7 4 13 2" xfId="33726"/>
    <cellStyle name="Output 2 7 4 13 2 2" xfId="33727"/>
    <cellStyle name="Output 2 7 4 13 2 3" xfId="33728"/>
    <cellStyle name="Output 2 7 4 13 3" xfId="33729"/>
    <cellStyle name="Output 2 7 4 13 3 2" xfId="33730"/>
    <cellStyle name="Output 2 7 4 13 3 3" xfId="33731"/>
    <cellStyle name="Output 2 7 4 13 4" xfId="33732"/>
    <cellStyle name="Output 2 7 4 13 4 2" xfId="33733"/>
    <cellStyle name="Output 2 7 4 13 4 3" xfId="33734"/>
    <cellStyle name="Output 2 7 4 13 5" xfId="33735"/>
    <cellStyle name="Output 2 7 4 13 5 2" xfId="33736"/>
    <cellStyle name="Output 2 7 4 13 5 3" xfId="33737"/>
    <cellStyle name="Output 2 7 4 13 6" xfId="33738"/>
    <cellStyle name="Output 2 7 4 13 6 2" xfId="33739"/>
    <cellStyle name="Output 2 7 4 13 6 3" xfId="33740"/>
    <cellStyle name="Output 2 7 4 13 7" xfId="33741"/>
    <cellStyle name="Output 2 7 4 13 8" xfId="33742"/>
    <cellStyle name="Output 2 7 4 14" xfId="33743"/>
    <cellStyle name="Output 2 7 4 14 2" xfId="33744"/>
    <cellStyle name="Output 2 7 4 14 2 2" xfId="33745"/>
    <cellStyle name="Output 2 7 4 14 2 3" xfId="33746"/>
    <cellStyle name="Output 2 7 4 14 3" xfId="33747"/>
    <cellStyle name="Output 2 7 4 14 3 2" xfId="33748"/>
    <cellStyle name="Output 2 7 4 14 3 3" xfId="33749"/>
    <cellStyle name="Output 2 7 4 14 4" xfId="33750"/>
    <cellStyle name="Output 2 7 4 14 4 2" xfId="33751"/>
    <cellStyle name="Output 2 7 4 14 4 3" xfId="33752"/>
    <cellStyle name="Output 2 7 4 14 5" xfId="33753"/>
    <cellStyle name="Output 2 7 4 14 5 2" xfId="33754"/>
    <cellStyle name="Output 2 7 4 14 5 3" xfId="33755"/>
    <cellStyle name="Output 2 7 4 14 6" xfId="33756"/>
    <cellStyle name="Output 2 7 4 14 6 2" xfId="33757"/>
    <cellStyle name="Output 2 7 4 14 6 3" xfId="33758"/>
    <cellStyle name="Output 2 7 4 14 7" xfId="33759"/>
    <cellStyle name="Output 2 7 4 14 8" xfId="33760"/>
    <cellStyle name="Output 2 7 4 15" xfId="33761"/>
    <cellStyle name="Output 2 7 4 15 2" xfId="33762"/>
    <cellStyle name="Output 2 7 4 15 3" xfId="33763"/>
    <cellStyle name="Output 2 7 4 16" xfId="33764"/>
    <cellStyle name="Output 2 7 4 16 2" xfId="33765"/>
    <cellStyle name="Output 2 7 4 16 3" xfId="33766"/>
    <cellStyle name="Output 2 7 4 17" xfId="33767"/>
    <cellStyle name="Output 2 7 4 18" xfId="33768"/>
    <cellStyle name="Output 2 7 4 2" xfId="33769"/>
    <cellStyle name="Output 2 7 4 2 2" xfId="33770"/>
    <cellStyle name="Output 2 7 4 2 2 2" xfId="33771"/>
    <cellStyle name="Output 2 7 4 2 2 3" xfId="33772"/>
    <cellStyle name="Output 2 7 4 2 3" xfId="33773"/>
    <cellStyle name="Output 2 7 4 2 3 2" xfId="33774"/>
    <cellStyle name="Output 2 7 4 2 3 3" xfId="33775"/>
    <cellStyle name="Output 2 7 4 2 4" xfId="33776"/>
    <cellStyle name="Output 2 7 4 2 4 2" xfId="33777"/>
    <cellStyle name="Output 2 7 4 2 4 3" xfId="33778"/>
    <cellStyle name="Output 2 7 4 2 5" xfId="33779"/>
    <cellStyle name="Output 2 7 4 2 5 2" xfId="33780"/>
    <cellStyle name="Output 2 7 4 2 5 3" xfId="33781"/>
    <cellStyle name="Output 2 7 4 2 6" xfId="33782"/>
    <cellStyle name="Output 2 7 4 2 6 2" xfId="33783"/>
    <cellStyle name="Output 2 7 4 2 6 3" xfId="33784"/>
    <cellStyle name="Output 2 7 4 2 7" xfId="33785"/>
    <cellStyle name="Output 2 7 4 2 8" xfId="33786"/>
    <cellStyle name="Output 2 7 4 2 9" xfId="33787"/>
    <cellStyle name="Output 2 7 4 3" xfId="33788"/>
    <cellStyle name="Output 2 7 4 3 2" xfId="33789"/>
    <cellStyle name="Output 2 7 4 3 2 2" xfId="33790"/>
    <cellStyle name="Output 2 7 4 3 2 3" xfId="33791"/>
    <cellStyle name="Output 2 7 4 3 3" xfId="33792"/>
    <cellStyle name="Output 2 7 4 3 3 2" xfId="33793"/>
    <cellStyle name="Output 2 7 4 3 3 3" xfId="33794"/>
    <cellStyle name="Output 2 7 4 3 4" xfId="33795"/>
    <cellStyle name="Output 2 7 4 3 4 2" xfId="33796"/>
    <cellStyle name="Output 2 7 4 3 4 3" xfId="33797"/>
    <cellStyle name="Output 2 7 4 3 5" xfId="33798"/>
    <cellStyle name="Output 2 7 4 3 5 2" xfId="33799"/>
    <cellStyle name="Output 2 7 4 3 5 3" xfId="33800"/>
    <cellStyle name="Output 2 7 4 3 6" xfId="33801"/>
    <cellStyle name="Output 2 7 4 3 6 2" xfId="33802"/>
    <cellStyle name="Output 2 7 4 3 6 3" xfId="33803"/>
    <cellStyle name="Output 2 7 4 3 7" xfId="33804"/>
    <cellStyle name="Output 2 7 4 3 8" xfId="33805"/>
    <cellStyle name="Output 2 7 4 3 9" xfId="33806"/>
    <cellStyle name="Output 2 7 4 4" xfId="33807"/>
    <cellStyle name="Output 2 7 4 4 2" xfId="33808"/>
    <cellStyle name="Output 2 7 4 4 2 2" xfId="33809"/>
    <cellStyle name="Output 2 7 4 4 2 3" xfId="33810"/>
    <cellStyle name="Output 2 7 4 4 3" xfId="33811"/>
    <cellStyle name="Output 2 7 4 4 3 2" xfId="33812"/>
    <cellStyle name="Output 2 7 4 4 3 3" xfId="33813"/>
    <cellStyle name="Output 2 7 4 4 4" xfId="33814"/>
    <cellStyle name="Output 2 7 4 4 4 2" xfId="33815"/>
    <cellStyle name="Output 2 7 4 4 4 3" xfId="33816"/>
    <cellStyle name="Output 2 7 4 4 5" xfId="33817"/>
    <cellStyle name="Output 2 7 4 4 5 2" xfId="33818"/>
    <cellStyle name="Output 2 7 4 4 5 3" xfId="33819"/>
    <cellStyle name="Output 2 7 4 4 6" xfId="33820"/>
    <cellStyle name="Output 2 7 4 4 6 2" xfId="33821"/>
    <cellStyle name="Output 2 7 4 4 6 3" xfId="33822"/>
    <cellStyle name="Output 2 7 4 4 7" xfId="33823"/>
    <cellStyle name="Output 2 7 4 4 8" xfId="33824"/>
    <cellStyle name="Output 2 7 4 4 9" xfId="33825"/>
    <cellStyle name="Output 2 7 4 5" xfId="33826"/>
    <cellStyle name="Output 2 7 4 5 2" xfId="33827"/>
    <cellStyle name="Output 2 7 4 5 2 2" xfId="33828"/>
    <cellStyle name="Output 2 7 4 5 2 3" xfId="33829"/>
    <cellStyle name="Output 2 7 4 5 3" xfId="33830"/>
    <cellStyle name="Output 2 7 4 5 3 2" xfId="33831"/>
    <cellStyle name="Output 2 7 4 5 3 3" xfId="33832"/>
    <cellStyle name="Output 2 7 4 5 4" xfId="33833"/>
    <cellStyle name="Output 2 7 4 5 4 2" xfId="33834"/>
    <cellStyle name="Output 2 7 4 5 4 3" xfId="33835"/>
    <cellStyle name="Output 2 7 4 5 5" xfId="33836"/>
    <cellStyle name="Output 2 7 4 5 5 2" xfId="33837"/>
    <cellStyle name="Output 2 7 4 5 5 3" xfId="33838"/>
    <cellStyle name="Output 2 7 4 5 6" xfId="33839"/>
    <cellStyle name="Output 2 7 4 5 6 2" xfId="33840"/>
    <cellStyle name="Output 2 7 4 5 6 3" xfId="33841"/>
    <cellStyle name="Output 2 7 4 5 7" xfId="33842"/>
    <cellStyle name="Output 2 7 4 5 8" xfId="33843"/>
    <cellStyle name="Output 2 7 4 5 9" xfId="33844"/>
    <cellStyle name="Output 2 7 4 6" xfId="33845"/>
    <cellStyle name="Output 2 7 4 6 2" xfId="33846"/>
    <cellStyle name="Output 2 7 4 6 2 2" xfId="33847"/>
    <cellStyle name="Output 2 7 4 6 2 3" xfId="33848"/>
    <cellStyle name="Output 2 7 4 6 3" xfId="33849"/>
    <cellStyle name="Output 2 7 4 6 3 2" xfId="33850"/>
    <cellStyle name="Output 2 7 4 6 3 3" xfId="33851"/>
    <cellStyle name="Output 2 7 4 6 4" xfId="33852"/>
    <cellStyle name="Output 2 7 4 6 4 2" xfId="33853"/>
    <cellStyle name="Output 2 7 4 6 4 3" xfId="33854"/>
    <cellStyle name="Output 2 7 4 6 5" xfId="33855"/>
    <cellStyle name="Output 2 7 4 6 5 2" xfId="33856"/>
    <cellStyle name="Output 2 7 4 6 5 3" xfId="33857"/>
    <cellStyle name="Output 2 7 4 6 6" xfId="33858"/>
    <cellStyle name="Output 2 7 4 6 6 2" xfId="33859"/>
    <cellStyle name="Output 2 7 4 6 6 3" xfId="33860"/>
    <cellStyle name="Output 2 7 4 6 7" xfId="33861"/>
    <cellStyle name="Output 2 7 4 6 8" xfId="33862"/>
    <cellStyle name="Output 2 7 4 6 9" xfId="33863"/>
    <cellStyle name="Output 2 7 4 7" xfId="33864"/>
    <cellStyle name="Output 2 7 4 7 2" xfId="33865"/>
    <cellStyle name="Output 2 7 4 7 2 2" xfId="33866"/>
    <cellStyle name="Output 2 7 4 7 2 3" xfId="33867"/>
    <cellStyle name="Output 2 7 4 7 3" xfId="33868"/>
    <cellStyle name="Output 2 7 4 7 3 2" xfId="33869"/>
    <cellStyle name="Output 2 7 4 7 3 3" xfId="33870"/>
    <cellStyle name="Output 2 7 4 7 4" xfId="33871"/>
    <cellStyle name="Output 2 7 4 7 4 2" xfId="33872"/>
    <cellStyle name="Output 2 7 4 7 4 3" xfId="33873"/>
    <cellStyle name="Output 2 7 4 7 5" xfId="33874"/>
    <cellStyle name="Output 2 7 4 7 5 2" xfId="33875"/>
    <cellStyle name="Output 2 7 4 7 5 3" xfId="33876"/>
    <cellStyle name="Output 2 7 4 7 6" xfId="33877"/>
    <cellStyle name="Output 2 7 4 7 6 2" xfId="33878"/>
    <cellStyle name="Output 2 7 4 7 6 3" xfId="33879"/>
    <cellStyle name="Output 2 7 4 7 7" xfId="33880"/>
    <cellStyle name="Output 2 7 4 7 8" xfId="33881"/>
    <cellStyle name="Output 2 7 4 7 9" xfId="33882"/>
    <cellStyle name="Output 2 7 4 8" xfId="33883"/>
    <cellStyle name="Output 2 7 4 8 2" xfId="33884"/>
    <cellStyle name="Output 2 7 4 8 2 2" xfId="33885"/>
    <cellStyle name="Output 2 7 4 8 2 3" xfId="33886"/>
    <cellStyle name="Output 2 7 4 8 3" xfId="33887"/>
    <cellStyle name="Output 2 7 4 8 3 2" xfId="33888"/>
    <cellStyle name="Output 2 7 4 8 3 3" xfId="33889"/>
    <cellStyle name="Output 2 7 4 8 4" xfId="33890"/>
    <cellStyle name="Output 2 7 4 8 4 2" xfId="33891"/>
    <cellStyle name="Output 2 7 4 8 4 3" xfId="33892"/>
    <cellStyle name="Output 2 7 4 8 5" xfId="33893"/>
    <cellStyle name="Output 2 7 4 8 5 2" xfId="33894"/>
    <cellStyle name="Output 2 7 4 8 5 3" xfId="33895"/>
    <cellStyle name="Output 2 7 4 8 6" xfId="33896"/>
    <cellStyle name="Output 2 7 4 8 6 2" xfId="33897"/>
    <cellStyle name="Output 2 7 4 8 6 3" xfId="33898"/>
    <cellStyle name="Output 2 7 4 8 7" xfId="33899"/>
    <cellStyle name="Output 2 7 4 8 8" xfId="33900"/>
    <cellStyle name="Output 2 7 4 8 9" xfId="33901"/>
    <cellStyle name="Output 2 7 4 9" xfId="33902"/>
    <cellStyle name="Output 2 7 4 9 2" xfId="33903"/>
    <cellStyle name="Output 2 7 4 9 2 2" xfId="33904"/>
    <cellStyle name="Output 2 7 4 9 2 3" xfId="33905"/>
    <cellStyle name="Output 2 7 4 9 3" xfId="33906"/>
    <cellStyle name="Output 2 7 4 9 3 2" xfId="33907"/>
    <cellStyle name="Output 2 7 4 9 3 3" xfId="33908"/>
    <cellStyle name="Output 2 7 4 9 4" xfId="33909"/>
    <cellStyle name="Output 2 7 4 9 4 2" xfId="33910"/>
    <cellStyle name="Output 2 7 4 9 4 3" xfId="33911"/>
    <cellStyle name="Output 2 7 4 9 5" xfId="33912"/>
    <cellStyle name="Output 2 7 4 9 5 2" xfId="33913"/>
    <cellStyle name="Output 2 7 4 9 5 3" xfId="33914"/>
    <cellStyle name="Output 2 7 4 9 6" xfId="33915"/>
    <cellStyle name="Output 2 7 4 9 6 2" xfId="33916"/>
    <cellStyle name="Output 2 7 4 9 6 3" xfId="33917"/>
    <cellStyle name="Output 2 7 4 9 7" xfId="33918"/>
    <cellStyle name="Output 2 7 4 9 8" xfId="33919"/>
    <cellStyle name="Output 2 7 5" xfId="33920"/>
    <cellStyle name="Output 2 7 5 10" xfId="33921"/>
    <cellStyle name="Output 2 7 5 10 2" xfId="33922"/>
    <cellStyle name="Output 2 7 5 10 2 2" xfId="33923"/>
    <cellStyle name="Output 2 7 5 10 2 3" xfId="33924"/>
    <cellStyle name="Output 2 7 5 10 3" xfId="33925"/>
    <cellStyle name="Output 2 7 5 10 3 2" xfId="33926"/>
    <cellStyle name="Output 2 7 5 10 3 3" xfId="33927"/>
    <cellStyle name="Output 2 7 5 10 4" xfId="33928"/>
    <cellStyle name="Output 2 7 5 10 4 2" xfId="33929"/>
    <cellStyle name="Output 2 7 5 10 4 3" xfId="33930"/>
    <cellStyle name="Output 2 7 5 10 5" xfId="33931"/>
    <cellStyle name="Output 2 7 5 10 5 2" xfId="33932"/>
    <cellStyle name="Output 2 7 5 10 5 3" xfId="33933"/>
    <cellStyle name="Output 2 7 5 10 6" xfId="33934"/>
    <cellStyle name="Output 2 7 5 10 6 2" xfId="33935"/>
    <cellStyle name="Output 2 7 5 10 6 3" xfId="33936"/>
    <cellStyle name="Output 2 7 5 10 7" xfId="33937"/>
    <cellStyle name="Output 2 7 5 10 8" xfId="33938"/>
    <cellStyle name="Output 2 7 5 11" xfId="33939"/>
    <cellStyle name="Output 2 7 5 11 2" xfId="33940"/>
    <cellStyle name="Output 2 7 5 11 2 2" xfId="33941"/>
    <cellStyle name="Output 2 7 5 11 2 3" xfId="33942"/>
    <cellStyle name="Output 2 7 5 11 3" xfId="33943"/>
    <cellStyle name="Output 2 7 5 11 3 2" xfId="33944"/>
    <cellStyle name="Output 2 7 5 11 3 3" xfId="33945"/>
    <cellStyle name="Output 2 7 5 11 4" xfId="33946"/>
    <cellStyle name="Output 2 7 5 11 4 2" xfId="33947"/>
    <cellStyle name="Output 2 7 5 11 4 3" xfId="33948"/>
    <cellStyle name="Output 2 7 5 11 5" xfId="33949"/>
    <cellStyle name="Output 2 7 5 11 5 2" xfId="33950"/>
    <cellStyle name="Output 2 7 5 11 5 3" xfId="33951"/>
    <cellStyle name="Output 2 7 5 11 6" xfId="33952"/>
    <cellStyle name="Output 2 7 5 11 6 2" xfId="33953"/>
    <cellStyle name="Output 2 7 5 11 6 3" xfId="33954"/>
    <cellStyle name="Output 2 7 5 11 7" xfId="33955"/>
    <cellStyle name="Output 2 7 5 11 8" xfId="33956"/>
    <cellStyle name="Output 2 7 5 12" xfId="33957"/>
    <cellStyle name="Output 2 7 5 12 2" xfId="33958"/>
    <cellStyle name="Output 2 7 5 12 2 2" xfId="33959"/>
    <cellStyle name="Output 2 7 5 12 2 3" xfId="33960"/>
    <cellStyle name="Output 2 7 5 12 3" xfId="33961"/>
    <cellStyle name="Output 2 7 5 12 3 2" xfId="33962"/>
    <cellStyle name="Output 2 7 5 12 3 3" xfId="33963"/>
    <cellStyle name="Output 2 7 5 12 4" xfId="33964"/>
    <cellStyle name="Output 2 7 5 12 4 2" xfId="33965"/>
    <cellStyle name="Output 2 7 5 12 4 3" xfId="33966"/>
    <cellStyle name="Output 2 7 5 12 5" xfId="33967"/>
    <cellStyle name="Output 2 7 5 12 5 2" xfId="33968"/>
    <cellStyle name="Output 2 7 5 12 5 3" xfId="33969"/>
    <cellStyle name="Output 2 7 5 12 6" xfId="33970"/>
    <cellStyle name="Output 2 7 5 12 6 2" xfId="33971"/>
    <cellStyle name="Output 2 7 5 12 6 3" xfId="33972"/>
    <cellStyle name="Output 2 7 5 12 7" xfId="33973"/>
    <cellStyle name="Output 2 7 5 12 8" xfId="33974"/>
    <cellStyle name="Output 2 7 5 13" xfId="33975"/>
    <cellStyle name="Output 2 7 5 13 2" xfId="33976"/>
    <cellStyle name="Output 2 7 5 13 2 2" xfId="33977"/>
    <cellStyle name="Output 2 7 5 13 2 3" xfId="33978"/>
    <cellStyle name="Output 2 7 5 13 3" xfId="33979"/>
    <cellStyle name="Output 2 7 5 13 3 2" xfId="33980"/>
    <cellStyle name="Output 2 7 5 13 3 3" xfId="33981"/>
    <cellStyle name="Output 2 7 5 13 4" xfId="33982"/>
    <cellStyle name="Output 2 7 5 13 4 2" xfId="33983"/>
    <cellStyle name="Output 2 7 5 13 4 3" xfId="33984"/>
    <cellStyle name="Output 2 7 5 13 5" xfId="33985"/>
    <cellStyle name="Output 2 7 5 13 5 2" xfId="33986"/>
    <cellStyle name="Output 2 7 5 13 5 3" xfId="33987"/>
    <cellStyle name="Output 2 7 5 13 6" xfId="33988"/>
    <cellStyle name="Output 2 7 5 13 6 2" xfId="33989"/>
    <cellStyle name="Output 2 7 5 13 6 3" xfId="33990"/>
    <cellStyle name="Output 2 7 5 13 7" xfId="33991"/>
    <cellStyle name="Output 2 7 5 13 8" xfId="33992"/>
    <cellStyle name="Output 2 7 5 14" xfId="33993"/>
    <cellStyle name="Output 2 7 5 14 2" xfId="33994"/>
    <cellStyle name="Output 2 7 5 14 2 2" xfId="33995"/>
    <cellStyle name="Output 2 7 5 14 2 3" xfId="33996"/>
    <cellStyle name="Output 2 7 5 14 3" xfId="33997"/>
    <cellStyle name="Output 2 7 5 14 3 2" xfId="33998"/>
    <cellStyle name="Output 2 7 5 14 3 3" xfId="33999"/>
    <cellStyle name="Output 2 7 5 14 4" xfId="34000"/>
    <cellStyle name="Output 2 7 5 14 4 2" xfId="34001"/>
    <cellStyle name="Output 2 7 5 14 4 3" xfId="34002"/>
    <cellStyle name="Output 2 7 5 14 5" xfId="34003"/>
    <cellStyle name="Output 2 7 5 14 5 2" xfId="34004"/>
    <cellStyle name="Output 2 7 5 14 5 3" xfId="34005"/>
    <cellStyle name="Output 2 7 5 14 6" xfId="34006"/>
    <cellStyle name="Output 2 7 5 14 6 2" xfId="34007"/>
    <cellStyle name="Output 2 7 5 14 6 3" xfId="34008"/>
    <cellStyle name="Output 2 7 5 14 7" xfId="34009"/>
    <cellStyle name="Output 2 7 5 14 8" xfId="34010"/>
    <cellStyle name="Output 2 7 5 15" xfId="34011"/>
    <cellStyle name="Output 2 7 5 15 2" xfId="34012"/>
    <cellStyle name="Output 2 7 5 15 3" xfId="34013"/>
    <cellStyle name="Output 2 7 5 16" xfId="34014"/>
    <cellStyle name="Output 2 7 5 16 2" xfId="34015"/>
    <cellStyle name="Output 2 7 5 16 3" xfId="34016"/>
    <cellStyle name="Output 2 7 5 17" xfId="34017"/>
    <cellStyle name="Output 2 7 5 18" xfId="34018"/>
    <cellStyle name="Output 2 7 5 2" xfId="34019"/>
    <cellStyle name="Output 2 7 5 2 2" xfId="34020"/>
    <cellStyle name="Output 2 7 5 2 2 2" xfId="34021"/>
    <cellStyle name="Output 2 7 5 2 2 3" xfId="34022"/>
    <cellStyle name="Output 2 7 5 2 3" xfId="34023"/>
    <cellStyle name="Output 2 7 5 2 3 2" xfId="34024"/>
    <cellStyle name="Output 2 7 5 2 3 3" xfId="34025"/>
    <cellStyle name="Output 2 7 5 2 4" xfId="34026"/>
    <cellStyle name="Output 2 7 5 2 4 2" xfId="34027"/>
    <cellStyle name="Output 2 7 5 2 4 3" xfId="34028"/>
    <cellStyle name="Output 2 7 5 2 5" xfId="34029"/>
    <cellStyle name="Output 2 7 5 2 5 2" xfId="34030"/>
    <cellStyle name="Output 2 7 5 2 5 3" xfId="34031"/>
    <cellStyle name="Output 2 7 5 2 6" xfId="34032"/>
    <cellStyle name="Output 2 7 5 2 6 2" xfId="34033"/>
    <cellStyle name="Output 2 7 5 2 6 3" xfId="34034"/>
    <cellStyle name="Output 2 7 5 2 7" xfId="34035"/>
    <cellStyle name="Output 2 7 5 2 8" xfId="34036"/>
    <cellStyle name="Output 2 7 5 2 9" xfId="34037"/>
    <cellStyle name="Output 2 7 5 3" xfId="34038"/>
    <cellStyle name="Output 2 7 5 3 2" xfId="34039"/>
    <cellStyle name="Output 2 7 5 3 2 2" xfId="34040"/>
    <cellStyle name="Output 2 7 5 3 2 3" xfId="34041"/>
    <cellStyle name="Output 2 7 5 3 3" xfId="34042"/>
    <cellStyle name="Output 2 7 5 3 3 2" xfId="34043"/>
    <cellStyle name="Output 2 7 5 3 3 3" xfId="34044"/>
    <cellStyle name="Output 2 7 5 3 4" xfId="34045"/>
    <cellStyle name="Output 2 7 5 3 4 2" xfId="34046"/>
    <cellStyle name="Output 2 7 5 3 4 3" xfId="34047"/>
    <cellStyle name="Output 2 7 5 3 5" xfId="34048"/>
    <cellStyle name="Output 2 7 5 3 5 2" xfId="34049"/>
    <cellStyle name="Output 2 7 5 3 5 3" xfId="34050"/>
    <cellStyle name="Output 2 7 5 3 6" xfId="34051"/>
    <cellStyle name="Output 2 7 5 3 6 2" xfId="34052"/>
    <cellStyle name="Output 2 7 5 3 6 3" xfId="34053"/>
    <cellStyle name="Output 2 7 5 3 7" xfId="34054"/>
    <cellStyle name="Output 2 7 5 3 8" xfId="34055"/>
    <cellStyle name="Output 2 7 5 3 9" xfId="34056"/>
    <cellStyle name="Output 2 7 5 4" xfId="34057"/>
    <cellStyle name="Output 2 7 5 4 2" xfId="34058"/>
    <cellStyle name="Output 2 7 5 4 2 2" xfId="34059"/>
    <cellStyle name="Output 2 7 5 4 2 3" xfId="34060"/>
    <cellStyle name="Output 2 7 5 4 3" xfId="34061"/>
    <cellStyle name="Output 2 7 5 4 3 2" xfId="34062"/>
    <cellStyle name="Output 2 7 5 4 3 3" xfId="34063"/>
    <cellStyle name="Output 2 7 5 4 4" xfId="34064"/>
    <cellStyle name="Output 2 7 5 4 4 2" xfId="34065"/>
    <cellStyle name="Output 2 7 5 4 4 3" xfId="34066"/>
    <cellStyle name="Output 2 7 5 4 5" xfId="34067"/>
    <cellStyle name="Output 2 7 5 4 5 2" xfId="34068"/>
    <cellStyle name="Output 2 7 5 4 5 3" xfId="34069"/>
    <cellStyle name="Output 2 7 5 4 6" xfId="34070"/>
    <cellStyle name="Output 2 7 5 4 6 2" xfId="34071"/>
    <cellStyle name="Output 2 7 5 4 6 3" xfId="34072"/>
    <cellStyle name="Output 2 7 5 4 7" xfId="34073"/>
    <cellStyle name="Output 2 7 5 4 8" xfId="34074"/>
    <cellStyle name="Output 2 7 5 4 9" xfId="34075"/>
    <cellStyle name="Output 2 7 5 5" xfId="34076"/>
    <cellStyle name="Output 2 7 5 5 2" xfId="34077"/>
    <cellStyle name="Output 2 7 5 5 2 2" xfId="34078"/>
    <cellStyle name="Output 2 7 5 5 2 3" xfId="34079"/>
    <cellStyle name="Output 2 7 5 5 3" xfId="34080"/>
    <cellStyle name="Output 2 7 5 5 3 2" xfId="34081"/>
    <cellStyle name="Output 2 7 5 5 3 3" xfId="34082"/>
    <cellStyle name="Output 2 7 5 5 4" xfId="34083"/>
    <cellStyle name="Output 2 7 5 5 4 2" xfId="34084"/>
    <cellStyle name="Output 2 7 5 5 4 3" xfId="34085"/>
    <cellStyle name="Output 2 7 5 5 5" xfId="34086"/>
    <cellStyle name="Output 2 7 5 5 5 2" xfId="34087"/>
    <cellStyle name="Output 2 7 5 5 5 3" xfId="34088"/>
    <cellStyle name="Output 2 7 5 5 6" xfId="34089"/>
    <cellStyle name="Output 2 7 5 5 6 2" xfId="34090"/>
    <cellStyle name="Output 2 7 5 5 6 3" xfId="34091"/>
    <cellStyle name="Output 2 7 5 5 7" xfId="34092"/>
    <cellStyle name="Output 2 7 5 5 8" xfId="34093"/>
    <cellStyle name="Output 2 7 5 5 9" xfId="34094"/>
    <cellStyle name="Output 2 7 5 6" xfId="34095"/>
    <cellStyle name="Output 2 7 5 6 2" xfId="34096"/>
    <cellStyle name="Output 2 7 5 6 2 2" xfId="34097"/>
    <cellStyle name="Output 2 7 5 6 2 3" xfId="34098"/>
    <cellStyle name="Output 2 7 5 6 3" xfId="34099"/>
    <cellStyle name="Output 2 7 5 6 3 2" xfId="34100"/>
    <cellStyle name="Output 2 7 5 6 3 3" xfId="34101"/>
    <cellStyle name="Output 2 7 5 6 4" xfId="34102"/>
    <cellStyle name="Output 2 7 5 6 4 2" xfId="34103"/>
    <cellStyle name="Output 2 7 5 6 4 3" xfId="34104"/>
    <cellStyle name="Output 2 7 5 6 5" xfId="34105"/>
    <cellStyle name="Output 2 7 5 6 5 2" xfId="34106"/>
    <cellStyle name="Output 2 7 5 6 5 3" xfId="34107"/>
    <cellStyle name="Output 2 7 5 6 6" xfId="34108"/>
    <cellStyle name="Output 2 7 5 6 6 2" xfId="34109"/>
    <cellStyle name="Output 2 7 5 6 6 3" xfId="34110"/>
    <cellStyle name="Output 2 7 5 6 7" xfId="34111"/>
    <cellStyle name="Output 2 7 5 6 8" xfId="34112"/>
    <cellStyle name="Output 2 7 5 6 9" xfId="34113"/>
    <cellStyle name="Output 2 7 5 7" xfId="34114"/>
    <cellStyle name="Output 2 7 5 7 2" xfId="34115"/>
    <cellStyle name="Output 2 7 5 7 2 2" xfId="34116"/>
    <cellStyle name="Output 2 7 5 7 2 3" xfId="34117"/>
    <cellStyle name="Output 2 7 5 7 3" xfId="34118"/>
    <cellStyle name="Output 2 7 5 7 3 2" xfId="34119"/>
    <cellStyle name="Output 2 7 5 7 3 3" xfId="34120"/>
    <cellStyle name="Output 2 7 5 7 4" xfId="34121"/>
    <cellStyle name="Output 2 7 5 7 4 2" xfId="34122"/>
    <cellStyle name="Output 2 7 5 7 4 3" xfId="34123"/>
    <cellStyle name="Output 2 7 5 7 5" xfId="34124"/>
    <cellStyle name="Output 2 7 5 7 5 2" xfId="34125"/>
    <cellStyle name="Output 2 7 5 7 5 3" xfId="34126"/>
    <cellStyle name="Output 2 7 5 7 6" xfId="34127"/>
    <cellStyle name="Output 2 7 5 7 6 2" xfId="34128"/>
    <cellStyle name="Output 2 7 5 7 6 3" xfId="34129"/>
    <cellStyle name="Output 2 7 5 7 7" xfId="34130"/>
    <cellStyle name="Output 2 7 5 7 8" xfId="34131"/>
    <cellStyle name="Output 2 7 5 7 9" xfId="34132"/>
    <cellStyle name="Output 2 7 5 8" xfId="34133"/>
    <cellStyle name="Output 2 7 5 8 2" xfId="34134"/>
    <cellStyle name="Output 2 7 5 8 2 2" xfId="34135"/>
    <cellStyle name="Output 2 7 5 8 2 3" xfId="34136"/>
    <cellStyle name="Output 2 7 5 8 3" xfId="34137"/>
    <cellStyle name="Output 2 7 5 8 3 2" xfId="34138"/>
    <cellStyle name="Output 2 7 5 8 3 3" xfId="34139"/>
    <cellStyle name="Output 2 7 5 8 4" xfId="34140"/>
    <cellStyle name="Output 2 7 5 8 4 2" xfId="34141"/>
    <cellStyle name="Output 2 7 5 8 4 3" xfId="34142"/>
    <cellStyle name="Output 2 7 5 8 5" xfId="34143"/>
    <cellStyle name="Output 2 7 5 8 5 2" xfId="34144"/>
    <cellStyle name="Output 2 7 5 8 5 3" xfId="34145"/>
    <cellStyle name="Output 2 7 5 8 6" xfId="34146"/>
    <cellStyle name="Output 2 7 5 8 6 2" xfId="34147"/>
    <cellStyle name="Output 2 7 5 8 6 3" xfId="34148"/>
    <cellStyle name="Output 2 7 5 8 7" xfId="34149"/>
    <cellStyle name="Output 2 7 5 8 8" xfId="34150"/>
    <cellStyle name="Output 2 7 5 8 9" xfId="34151"/>
    <cellStyle name="Output 2 7 5 9" xfId="34152"/>
    <cellStyle name="Output 2 7 5 9 2" xfId="34153"/>
    <cellStyle name="Output 2 7 5 9 2 2" xfId="34154"/>
    <cellStyle name="Output 2 7 5 9 2 3" xfId="34155"/>
    <cellStyle name="Output 2 7 5 9 3" xfId="34156"/>
    <cellStyle name="Output 2 7 5 9 3 2" xfId="34157"/>
    <cellStyle name="Output 2 7 5 9 3 3" xfId="34158"/>
    <cellStyle name="Output 2 7 5 9 4" xfId="34159"/>
    <cellStyle name="Output 2 7 5 9 4 2" xfId="34160"/>
    <cellStyle name="Output 2 7 5 9 4 3" xfId="34161"/>
    <cellStyle name="Output 2 7 5 9 5" xfId="34162"/>
    <cellStyle name="Output 2 7 5 9 5 2" xfId="34163"/>
    <cellStyle name="Output 2 7 5 9 5 3" xfId="34164"/>
    <cellStyle name="Output 2 7 5 9 6" xfId="34165"/>
    <cellStyle name="Output 2 7 5 9 6 2" xfId="34166"/>
    <cellStyle name="Output 2 7 5 9 6 3" xfId="34167"/>
    <cellStyle name="Output 2 7 5 9 7" xfId="34168"/>
    <cellStyle name="Output 2 7 5 9 8" xfId="34169"/>
    <cellStyle name="Output 2 7 6" xfId="34170"/>
    <cellStyle name="Output 2 7 6 10" xfId="34171"/>
    <cellStyle name="Output 2 7 6 11" xfId="34172"/>
    <cellStyle name="Output 2 7 6 2" xfId="34173"/>
    <cellStyle name="Output 2 7 6 2 2" xfId="34174"/>
    <cellStyle name="Output 2 7 6 2 3" xfId="34175"/>
    <cellStyle name="Output 2 7 6 2 4" xfId="34176"/>
    <cellStyle name="Output 2 7 6 3" xfId="34177"/>
    <cellStyle name="Output 2 7 6 3 2" xfId="34178"/>
    <cellStyle name="Output 2 7 6 3 3" xfId="34179"/>
    <cellStyle name="Output 2 7 6 3 4" xfId="34180"/>
    <cellStyle name="Output 2 7 6 4" xfId="34181"/>
    <cellStyle name="Output 2 7 6 4 2" xfId="34182"/>
    <cellStyle name="Output 2 7 6 4 3" xfId="34183"/>
    <cellStyle name="Output 2 7 6 4 4" xfId="34184"/>
    <cellStyle name="Output 2 7 6 5" xfId="34185"/>
    <cellStyle name="Output 2 7 6 5 2" xfId="34186"/>
    <cellStyle name="Output 2 7 6 5 3" xfId="34187"/>
    <cellStyle name="Output 2 7 6 5 4" xfId="34188"/>
    <cellStyle name="Output 2 7 6 6" xfId="34189"/>
    <cellStyle name="Output 2 7 6 6 2" xfId="34190"/>
    <cellStyle name="Output 2 7 6 6 3" xfId="34191"/>
    <cellStyle name="Output 2 7 6 6 4" xfId="34192"/>
    <cellStyle name="Output 2 7 6 7" xfId="34193"/>
    <cellStyle name="Output 2 7 6 8" xfId="34194"/>
    <cellStyle name="Output 2 7 6 9" xfId="34195"/>
    <cellStyle name="Output 2 7 7" xfId="34196"/>
    <cellStyle name="Output 2 7 7 10" xfId="34197"/>
    <cellStyle name="Output 2 7 7 2" xfId="34198"/>
    <cellStyle name="Output 2 7 7 2 2" xfId="34199"/>
    <cellStyle name="Output 2 7 7 2 3" xfId="34200"/>
    <cellStyle name="Output 2 7 7 2 4" xfId="34201"/>
    <cellStyle name="Output 2 7 7 3" xfId="34202"/>
    <cellStyle name="Output 2 7 7 3 2" xfId="34203"/>
    <cellStyle name="Output 2 7 7 3 3" xfId="34204"/>
    <cellStyle name="Output 2 7 7 3 4" xfId="34205"/>
    <cellStyle name="Output 2 7 7 4" xfId="34206"/>
    <cellStyle name="Output 2 7 7 4 2" xfId="34207"/>
    <cellStyle name="Output 2 7 7 4 3" xfId="34208"/>
    <cellStyle name="Output 2 7 7 4 4" xfId="34209"/>
    <cellStyle name="Output 2 7 7 5" xfId="34210"/>
    <cellStyle name="Output 2 7 7 5 2" xfId="34211"/>
    <cellStyle name="Output 2 7 7 5 3" xfId="34212"/>
    <cellStyle name="Output 2 7 7 5 4" xfId="34213"/>
    <cellStyle name="Output 2 7 7 6" xfId="34214"/>
    <cellStyle name="Output 2 7 7 6 2" xfId="34215"/>
    <cellStyle name="Output 2 7 7 6 3" xfId="34216"/>
    <cellStyle name="Output 2 7 7 6 4" xfId="34217"/>
    <cellStyle name="Output 2 7 7 7" xfId="34218"/>
    <cellStyle name="Output 2 7 7 8" xfId="34219"/>
    <cellStyle name="Output 2 7 7 9" xfId="34220"/>
    <cellStyle name="Output 2 7 8" xfId="34221"/>
    <cellStyle name="Output 2 7 8 2" xfId="34222"/>
    <cellStyle name="Output 2 7 8 2 2" xfId="34223"/>
    <cellStyle name="Output 2 7 8 2 3" xfId="34224"/>
    <cellStyle name="Output 2 7 8 3" xfId="34225"/>
    <cellStyle name="Output 2 7 8 3 2" xfId="34226"/>
    <cellStyle name="Output 2 7 8 3 3" xfId="34227"/>
    <cellStyle name="Output 2 7 8 4" xfId="34228"/>
    <cellStyle name="Output 2 7 8 4 2" xfId="34229"/>
    <cellStyle name="Output 2 7 8 4 3" xfId="34230"/>
    <cellStyle name="Output 2 7 8 5" xfId="34231"/>
    <cellStyle name="Output 2 7 8 5 2" xfId="34232"/>
    <cellStyle name="Output 2 7 8 5 3" xfId="34233"/>
    <cellStyle name="Output 2 7 8 6" xfId="34234"/>
    <cellStyle name="Output 2 7 8 6 2" xfId="34235"/>
    <cellStyle name="Output 2 7 8 6 3" xfId="34236"/>
    <cellStyle name="Output 2 7 8 7" xfId="34237"/>
    <cellStyle name="Output 2 7 8 8" xfId="34238"/>
    <cellStyle name="Output 2 7 8 9" xfId="34239"/>
    <cellStyle name="Output 2 7 9" xfId="34240"/>
    <cellStyle name="Output 2 7 9 2" xfId="34241"/>
    <cellStyle name="Output 2 7 9 2 2" xfId="34242"/>
    <cellStyle name="Output 2 7 9 2 3" xfId="34243"/>
    <cellStyle name="Output 2 7 9 3" xfId="34244"/>
    <cellStyle name="Output 2 7 9 3 2" xfId="34245"/>
    <cellStyle name="Output 2 7 9 3 3" xfId="34246"/>
    <cellStyle name="Output 2 7 9 4" xfId="34247"/>
    <cellStyle name="Output 2 7 9 4 2" xfId="34248"/>
    <cellStyle name="Output 2 7 9 4 3" xfId="34249"/>
    <cellStyle name="Output 2 7 9 5" xfId="34250"/>
    <cellStyle name="Output 2 7 9 5 2" xfId="34251"/>
    <cellStyle name="Output 2 7 9 5 3" xfId="34252"/>
    <cellStyle name="Output 2 7 9 6" xfId="34253"/>
    <cellStyle name="Output 2 7 9 6 2" xfId="34254"/>
    <cellStyle name="Output 2 7 9 6 3" xfId="34255"/>
    <cellStyle name="Output 2 7 9 7" xfId="34256"/>
    <cellStyle name="Output 2 7 9 8" xfId="34257"/>
    <cellStyle name="Output 2 7 9 9" xfId="34258"/>
    <cellStyle name="Output 2 8" xfId="34259"/>
    <cellStyle name="Output 2 8 10" xfId="34260"/>
    <cellStyle name="Output 2 8 10 2" xfId="34261"/>
    <cellStyle name="Output 2 8 10 2 2" xfId="34262"/>
    <cellStyle name="Output 2 8 10 2 3" xfId="34263"/>
    <cellStyle name="Output 2 8 10 3" xfId="34264"/>
    <cellStyle name="Output 2 8 10 3 2" xfId="34265"/>
    <cellStyle name="Output 2 8 10 3 3" xfId="34266"/>
    <cellStyle name="Output 2 8 10 4" xfId="34267"/>
    <cellStyle name="Output 2 8 10 4 2" xfId="34268"/>
    <cellStyle name="Output 2 8 10 4 3" xfId="34269"/>
    <cellStyle name="Output 2 8 10 5" xfId="34270"/>
    <cellStyle name="Output 2 8 10 5 2" xfId="34271"/>
    <cellStyle name="Output 2 8 10 5 3" xfId="34272"/>
    <cellStyle name="Output 2 8 10 6" xfId="34273"/>
    <cellStyle name="Output 2 8 10 6 2" xfId="34274"/>
    <cellStyle name="Output 2 8 10 6 3" xfId="34275"/>
    <cellStyle name="Output 2 8 10 7" xfId="34276"/>
    <cellStyle name="Output 2 8 10 8" xfId="34277"/>
    <cellStyle name="Output 2 8 10 9" xfId="34278"/>
    <cellStyle name="Output 2 8 11" xfId="34279"/>
    <cellStyle name="Output 2 8 11 2" xfId="34280"/>
    <cellStyle name="Output 2 8 11 2 2" xfId="34281"/>
    <cellStyle name="Output 2 8 11 2 3" xfId="34282"/>
    <cellStyle name="Output 2 8 11 3" xfId="34283"/>
    <cellStyle name="Output 2 8 11 3 2" xfId="34284"/>
    <cellStyle name="Output 2 8 11 3 3" xfId="34285"/>
    <cellStyle name="Output 2 8 11 4" xfId="34286"/>
    <cellStyle name="Output 2 8 11 4 2" xfId="34287"/>
    <cellStyle name="Output 2 8 11 4 3" xfId="34288"/>
    <cellStyle name="Output 2 8 11 5" xfId="34289"/>
    <cellStyle name="Output 2 8 11 5 2" xfId="34290"/>
    <cellStyle name="Output 2 8 11 5 3" xfId="34291"/>
    <cellStyle name="Output 2 8 11 6" xfId="34292"/>
    <cellStyle name="Output 2 8 11 6 2" xfId="34293"/>
    <cellStyle name="Output 2 8 11 6 3" xfId="34294"/>
    <cellStyle name="Output 2 8 11 7" xfId="34295"/>
    <cellStyle name="Output 2 8 11 8" xfId="34296"/>
    <cellStyle name="Output 2 8 11 9" xfId="34297"/>
    <cellStyle name="Output 2 8 12" xfId="34298"/>
    <cellStyle name="Output 2 8 12 2" xfId="34299"/>
    <cellStyle name="Output 2 8 12 2 2" xfId="34300"/>
    <cellStyle name="Output 2 8 12 2 3" xfId="34301"/>
    <cellStyle name="Output 2 8 12 3" xfId="34302"/>
    <cellStyle name="Output 2 8 12 3 2" xfId="34303"/>
    <cellStyle name="Output 2 8 12 3 3" xfId="34304"/>
    <cellStyle name="Output 2 8 12 4" xfId="34305"/>
    <cellStyle name="Output 2 8 12 4 2" xfId="34306"/>
    <cellStyle name="Output 2 8 12 4 3" xfId="34307"/>
    <cellStyle name="Output 2 8 12 5" xfId="34308"/>
    <cellStyle name="Output 2 8 12 5 2" xfId="34309"/>
    <cellStyle name="Output 2 8 12 5 3" xfId="34310"/>
    <cellStyle name="Output 2 8 12 6" xfId="34311"/>
    <cellStyle name="Output 2 8 12 6 2" xfId="34312"/>
    <cellStyle name="Output 2 8 12 6 3" xfId="34313"/>
    <cellStyle name="Output 2 8 12 7" xfId="34314"/>
    <cellStyle name="Output 2 8 12 8" xfId="34315"/>
    <cellStyle name="Output 2 8 12 9" xfId="34316"/>
    <cellStyle name="Output 2 8 13" xfId="34317"/>
    <cellStyle name="Output 2 8 13 2" xfId="34318"/>
    <cellStyle name="Output 2 8 13 2 2" xfId="34319"/>
    <cellStyle name="Output 2 8 13 2 3" xfId="34320"/>
    <cellStyle name="Output 2 8 13 3" xfId="34321"/>
    <cellStyle name="Output 2 8 13 3 2" xfId="34322"/>
    <cellStyle name="Output 2 8 13 3 3" xfId="34323"/>
    <cellStyle name="Output 2 8 13 4" xfId="34324"/>
    <cellStyle name="Output 2 8 13 4 2" xfId="34325"/>
    <cellStyle name="Output 2 8 13 4 3" xfId="34326"/>
    <cellStyle name="Output 2 8 13 5" xfId="34327"/>
    <cellStyle name="Output 2 8 13 5 2" xfId="34328"/>
    <cellStyle name="Output 2 8 13 5 3" xfId="34329"/>
    <cellStyle name="Output 2 8 13 6" xfId="34330"/>
    <cellStyle name="Output 2 8 13 6 2" xfId="34331"/>
    <cellStyle name="Output 2 8 13 6 3" xfId="34332"/>
    <cellStyle name="Output 2 8 13 7" xfId="34333"/>
    <cellStyle name="Output 2 8 13 8" xfId="34334"/>
    <cellStyle name="Output 2 8 13 9" xfId="34335"/>
    <cellStyle name="Output 2 8 14" xfId="34336"/>
    <cellStyle name="Output 2 8 14 2" xfId="34337"/>
    <cellStyle name="Output 2 8 14 3" xfId="34338"/>
    <cellStyle name="Output 2 8 14 4" xfId="34339"/>
    <cellStyle name="Output 2 8 15" xfId="34340"/>
    <cellStyle name="Output 2 8 16" xfId="34341"/>
    <cellStyle name="Output 2 8 17" xfId="34342"/>
    <cellStyle name="Output 2 8 18" xfId="34343"/>
    <cellStyle name="Output 2 8 19" xfId="34344"/>
    <cellStyle name="Output 2 8 2" xfId="34345"/>
    <cellStyle name="Output 2 8 2 10" xfId="34346"/>
    <cellStyle name="Output 2 8 2 10 2" xfId="34347"/>
    <cellStyle name="Output 2 8 2 10 2 2" xfId="34348"/>
    <cellStyle name="Output 2 8 2 10 2 3" xfId="34349"/>
    <cellStyle name="Output 2 8 2 10 3" xfId="34350"/>
    <cellStyle name="Output 2 8 2 10 3 2" xfId="34351"/>
    <cellStyle name="Output 2 8 2 10 3 3" xfId="34352"/>
    <cellStyle name="Output 2 8 2 10 4" xfId="34353"/>
    <cellStyle name="Output 2 8 2 10 4 2" xfId="34354"/>
    <cellStyle name="Output 2 8 2 10 4 3" xfId="34355"/>
    <cellStyle name="Output 2 8 2 10 5" xfId="34356"/>
    <cellStyle name="Output 2 8 2 10 5 2" xfId="34357"/>
    <cellStyle name="Output 2 8 2 10 5 3" xfId="34358"/>
    <cellStyle name="Output 2 8 2 10 6" xfId="34359"/>
    <cellStyle name="Output 2 8 2 10 6 2" xfId="34360"/>
    <cellStyle name="Output 2 8 2 10 6 3" xfId="34361"/>
    <cellStyle name="Output 2 8 2 10 7" xfId="34362"/>
    <cellStyle name="Output 2 8 2 10 8" xfId="34363"/>
    <cellStyle name="Output 2 8 2 11" xfId="34364"/>
    <cellStyle name="Output 2 8 2 11 2" xfId="34365"/>
    <cellStyle name="Output 2 8 2 11 2 2" xfId="34366"/>
    <cellStyle name="Output 2 8 2 11 2 3" xfId="34367"/>
    <cellStyle name="Output 2 8 2 11 3" xfId="34368"/>
    <cellStyle name="Output 2 8 2 11 3 2" xfId="34369"/>
    <cellStyle name="Output 2 8 2 11 3 3" xfId="34370"/>
    <cellStyle name="Output 2 8 2 11 4" xfId="34371"/>
    <cellStyle name="Output 2 8 2 11 4 2" xfId="34372"/>
    <cellStyle name="Output 2 8 2 11 4 3" xfId="34373"/>
    <cellStyle name="Output 2 8 2 11 5" xfId="34374"/>
    <cellStyle name="Output 2 8 2 11 5 2" xfId="34375"/>
    <cellStyle name="Output 2 8 2 11 5 3" xfId="34376"/>
    <cellStyle name="Output 2 8 2 11 6" xfId="34377"/>
    <cellStyle name="Output 2 8 2 11 6 2" xfId="34378"/>
    <cellStyle name="Output 2 8 2 11 6 3" xfId="34379"/>
    <cellStyle name="Output 2 8 2 11 7" xfId="34380"/>
    <cellStyle name="Output 2 8 2 11 8" xfId="34381"/>
    <cellStyle name="Output 2 8 2 12" xfId="34382"/>
    <cellStyle name="Output 2 8 2 12 2" xfId="34383"/>
    <cellStyle name="Output 2 8 2 12 2 2" xfId="34384"/>
    <cellStyle name="Output 2 8 2 12 2 3" xfId="34385"/>
    <cellStyle name="Output 2 8 2 12 3" xfId="34386"/>
    <cellStyle name="Output 2 8 2 12 3 2" xfId="34387"/>
    <cellStyle name="Output 2 8 2 12 3 3" xfId="34388"/>
    <cellStyle name="Output 2 8 2 12 4" xfId="34389"/>
    <cellStyle name="Output 2 8 2 12 4 2" xfId="34390"/>
    <cellStyle name="Output 2 8 2 12 4 3" xfId="34391"/>
    <cellStyle name="Output 2 8 2 12 5" xfId="34392"/>
    <cellStyle name="Output 2 8 2 12 5 2" xfId="34393"/>
    <cellStyle name="Output 2 8 2 12 5 3" xfId="34394"/>
    <cellStyle name="Output 2 8 2 12 6" xfId="34395"/>
    <cellStyle name="Output 2 8 2 12 6 2" xfId="34396"/>
    <cellStyle name="Output 2 8 2 12 6 3" xfId="34397"/>
    <cellStyle name="Output 2 8 2 12 7" xfId="34398"/>
    <cellStyle name="Output 2 8 2 12 8" xfId="34399"/>
    <cellStyle name="Output 2 8 2 13" xfId="34400"/>
    <cellStyle name="Output 2 8 2 13 2" xfId="34401"/>
    <cellStyle name="Output 2 8 2 13 2 2" xfId="34402"/>
    <cellStyle name="Output 2 8 2 13 2 3" xfId="34403"/>
    <cellStyle name="Output 2 8 2 13 3" xfId="34404"/>
    <cellStyle name="Output 2 8 2 13 3 2" xfId="34405"/>
    <cellStyle name="Output 2 8 2 13 3 3" xfId="34406"/>
    <cellStyle name="Output 2 8 2 13 4" xfId="34407"/>
    <cellStyle name="Output 2 8 2 13 4 2" xfId="34408"/>
    <cellStyle name="Output 2 8 2 13 4 3" xfId="34409"/>
    <cellStyle name="Output 2 8 2 13 5" xfId="34410"/>
    <cellStyle name="Output 2 8 2 13 5 2" xfId="34411"/>
    <cellStyle name="Output 2 8 2 13 5 3" xfId="34412"/>
    <cellStyle name="Output 2 8 2 13 6" xfId="34413"/>
    <cellStyle name="Output 2 8 2 13 6 2" xfId="34414"/>
    <cellStyle name="Output 2 8 2 13 6 3" xfId="34415"/>
    <cellStyle name="Output 2 8 2 13 7" xfId="34416"/>
    <cellStyle name="Output 2 8 2 13 8" xfId="34417"/>
    <cellStyle name="Output 2 8 2 14" xfId="34418"/>
    <cellStyle name="Output 2 8 2 14 2" xfId="34419"/>
    <cellStyle name="Output 2 8 2 14 2 2" xfId="34420"/>
    <cellStyle name="Output 2 8 2 14 2 3" xfId="34421"/>
    <cellStyle name="Output 2 8 2 14 3" xfId="34422"/>
    <cellStyle name="Output 2 8 2 14 3 2" xfId="34423"/>
    <cellStyle name="Output 2 8 2 14 3 3" xfId="34424"/>
    <cellStyle name="Output 2 8 2 14 4" xfId="34425"/>
    <cellStyle name="Output 2 8 2 14 4 2" xfId="34426"/>
    <cellStyle name="Output 2 8 2 14 4 3" xfId="34427"/>
    <cellStyle name="Output 2 8 2 14 5" xfId="34428"/>
    <cellStyle name="Output 2 8 2 14 5 2" xfId="34429"/>
    <cellStyle name="Output 2 8 2 14 5 3" xfId="34430"/>
    <cellStyle name="Output 2 8 2 14 6" xfId="34431"/>
    <cellStyle name="Output 2 8 2 14 6 2" xfId="34432"/>
    <cellStyle name="Output 2 8 2 14 6 3" xfId="34433"/>
    <cellStyle name="Output 2 8 2 14 7" xfId="34434"/>
    <cellStyle name="Output 2 8 2 14 8" xfId="34435"/>
    <cellStyle name="Output 2 8 2 15" xfId="34436"/>
    <cellStyle name="Output 2 8 2 15 2" xfId="34437"/>
    <cellStyle name="Output 2 8 2 15 3" xfId="34438"/>
    <cellStyle name="Output 2 8 2 16" xfId="34439"/>
    <cellStyle name="Output 2 8 2 16 2" xfId="34440"/>
    <cellStyle name="Output 2 8 2 16 3" xfId="34441"/>
    <cellStyle name="Output 2 8 2 17" xfId="34442"/>
    <cellStyle name="Output 2 8 2 18" xfId="34443"/>
    <cellStyle name="Output 2 8 2 2" xfId="34444"/>
    <cellStyle name="Output 2 8 2 2 2" xfId="34445"/>
    <cellStyle name="Output 2 8 2 2 2 2" xfId="34446"/>
    <cellStyle name="Output 2 8 2 2 2 3" xfId="34447"/>
    <cellStyle name="Output 2 8 2 2 3" xfId="34448"/>
    <cellStyle name="Output 2 8 2 2 3 2" xfId="34449"/>
    <cellStyle name="Output 2 8 2 2 3 3" xfId="34450"/>
    <cellStyle name="Output 2 8 2 2 4" xfId="34451"/>
    <cellStyle name="Output 2 8 2 2 4 2" xfId="34452"/>
    <cellStyle name="Output 2 8 2 2 4 3" xfId="34453"/>
    <cellStyle name="Output 2 8 2 2 5" xfId="34454"/>
    <cellStyle name="Output 2 8 2 2 5 2" xfId="34455"/>
    <cellStyle name="Output 2 8 2 2 5 3" xfId="34456"/>
    <cellStyle name="Output 2 8 2 2 6" xfId="34457"/>
    <cellStyle name="Output 2 8 2 2 6 2" xfId="34458"/>
    <cellStyle name="Output 2 8 2 2 6 3" xfId="34459"/>
    <cellStyle name="Output 2 8 2 2 7" xfId="34460"/>
    <cellStyle name="Output 2 8 2 2 8" xfId="34461"/>
    <cellStyle name="Output 2 8 2 2 9" xfId="34462"/>
    <cellStyle name="Output 2 8 2 3" xfId="34463"/>
    <cellStyle name="Output 2 8 2 3 2" xfId="34464"/>
    <cellStyle name="Output 2 8 2 3 2 2" xfId="34465"/>
    <cellStyle name="Output 2 8 2 3 2 3" xfId="34466"/>
    <cellStyle name="Output 2 8 2 3 3" xfId="34467"/>
    <cellStyle name="Output 2 8 2 3 3 2" xfId="34468"/>
    <cellStyle name="Output 2 8 2 3 3 3" xfId="34469"/>
    <cellStyle name="Output 2 8 2 3 4" xfId="34470"/>
    <cellStyle name="Output 2 8 2 3 4 2" xfId="34471"/>
    <cellStyle name="Output 2 8 2 3 4 3" xfId="34472"/>
    <cellStyle name="Output 2 8 2 3 5" xfId="34473"/>
    <cellStyle name="Output 2 8 2 3 5 2" xfId="34474"/>
    <cellStyle name="Output 2 8 2 3 5 3" xfId="34475"/>
    <cellStyle name="Output 2 8 2 3 6" xfId="34476"/>
    <cellStyle name="Output 2 8 2 3 6 2" xfId="34477"/>
    <cellStyle name="Output 2 8 2 3 6 3" xfId="34478"/>
    <cellStyle name="Output 2 8 2 3 7" xfId="34479"/>
    <cellStyle name="Output 2 8 2 3 8" xfId="34480"/>
    <cellStyle name="Output 2 8 2 3 9" xfId="34481"/>
    <cellStyle name="Output 2 8 2 4" xfId="34482"/>
    <cellStyle name="Output 2 8 2 4 2" xfId="34483"/>
    <cellStyle name="Output 2 8 2 4 2 2" xfId="34484"/>
    <cellStyle name="Output 2 8 2 4 2 3" xfId="34485"/>
    <cellStyle name="Output 2 8 2 4 3" xfId="34486"/>
    <cellStyle name="Output 2 8 2 4 3 2" xfId="34487"/>
    <cellStyle name="Output 2 8 2 4 3 3" xfId="34488"/>
    <cellStyle name="Output 2 8 2 4 4" xfId="34489"/>
    <cellStyle name="Output 2 8 2 4 4 2" xfId="34490"/>
    <cellStyle name="Output 2 8 2 4 4 3" xfId="34491"/>
    <cellStyle name="Output 2 8 2 4 5" xfId="34492"/>
    <cellStyle name="Output 2 8 2 4 5 2" xfId="34493"/>
    <cellStyle name="Output 2 8 2 4 5 3" xfId="34494"/>
    <cellStyle name="Output 2 8 2 4 6" xfId="34495"/>
    <cellStyle name="Output 2 8 2 4 6 2" xfId="34496"/>
    <cellStyle name="Output 2 8 2 4 6 3" xfId="34497"/>
    <cellStyle name="Output 2 8 2 4 7" xfId="34498"/>
    <cellStyle name="Output 2 8 2 4 8" xfId="34499"/>
    <cellStyle name="Output 2 8 2 4 9" xfId="34500"/>
    <cellStyle name="Output 2 8 2 5" xfId="34501"/>
    <cellStyle name="Output 2 8 2 5 2" xfId="34502"/>
    <cellStyle name="Output 2 8 2 5 2 2" xfId="34503"/>
    <cellStyle name="Output 2 8 2 5 2 3" xfId="34504"/>
    <cellStyle name="Output 2 8 2 5 3" xfId="34505"/>
    <cellStyle name="Output 2 8 2 5 3 2" xfId="34506"/>
    <cellStyle name="Output 2 8 2 5 3 3" xfId="34507"/>
    <cellStyle name="Output 2 8 2 5 4" xfId="34508"/>
    <cellStyle name="Output 2 8 2 5 4 2" xfId="34509"/>
    <cellStyle name="Output 2 8 2 5 4 3" xfId="34510"/>
    <cellStyle name="Output 2 8 2 5 5" xfId="34511"/>
    <cellStyle name="Output 2 8 2 5 5 2" xfId="34512"/>
    <cellStyle name="Output 2 8 2 5 5 3" xfId="34513"/>
    <cellStyle name="Output 2 8 2 5 6" xfId="34514"/>
    <cellStyle name="Output 2 8 2 5 6 2" xfId="34515"/>
    <cellStyle name="Output 2 8 2 5 6 3" xfId="34516"/>
    <cellStyle name="Output 2 8 2 5 7" xfId="34517"/>
    <cellStyle name="Output 2 8 2 5 8" xfId="34518"/>
    <cellStyle name="Output 2 8 2 5 9" xfId="34519"/>
    <cellStyle name="Output 2 8 2 6" xfId="34520"/>
    <cellStyle name="Output 2 8 2 6 2" xfId="34521"/>
    <cellStyle name="Output 2 8 2 6 2 2" xfId="34522"/>
    <cellStyle name="Output 2 8 2 6 2 3" xfId="34523"/>
    <cellStyle name="Output 2 8 2 6 3" xfId="34524"/>
    <cellStyle name="Output 2 8 2 6 3 2" xfId="34525"/>
    <cellStyle name="Output 2 8 2 6 3 3" xfId="34526"/>
    <cellStyle name="Output 2 8 2 6 4" xfId="34527"/>
    <cellStyle name="Output 2 8 2 6 4 2" xfId="34528"/>
    <cellStyle name="Output 2 8 2 6 4 3" xfId="34529"/>
    <cellStyle name="Output 2 8 2 6 5" xfId="34530"/>
    <cellStyle name="Output 2 8 2 6 5 2" xfId="34531"/>
    <cellStyle name="Output 2 8 2 6 5 3" xfId="34532"/>
    <cellStyle name="Output 2 8 2 6 6" xfId="34533"/>
    <cellStyle name="Output 2 8 2 6 6 2" xfId="34534"/>
    <cellStyle name="Output 2 8 2 6 6 3" xfId="34535"/>
    <cellStyle name="Output 2 8 2 6 7" xfId="34536"/>
    <cellStyle name="Output 2 8 2 6 8" xfId="34537"/>
    <cellStyle name="Output 2 8 2 6 9" xfId="34538"/>
    <cellStyle name="Output 2 8 2 7" xfId="34539"/>
    <cellStyle name="Output 2 8 2 7 2" xfId="34540"/>
    <cellStyle name="Output 2 8 2 7 2 2" xfId="34541"/>
    <cellStyle name="Output 2 8 2 7 2 3" xfId="34542"/>
    <cellStyle name="Output 2 8 2 7 3" xfId="34543"/>
    <cellStyle name="Output 2 8 2 7 3 2" xfId="34544"/>
    <cellStyle name="Output 2 8 2 7 3 3" xfId="34545"/>
    <cellStyle name="Output 2 8 2 7 4" xfId="34546"/>
    <cellStyle name="Output 2 8 2 7 4 2" xfId="34547"/>
    <cellStyle name="Output 2 8 2 7 4 3" xfId="34548"/>
    <cellStyle name="Output 2 8 2 7 5" xfId="34549"/>
    <cellStyle name="Output 2 8 2 7 5 2" xfId="34550"/>
    <cellStyle name="Output 2 8 2 7 5 3" xfId="34551"/>
    <cellStyle name="Output 2 8 2 7 6" xfId="34552"/>
    <cellStyle name="Output 2 8 2 7 6 2" xfId="34553"/>
    <cellStyle name="Output 2 8 2 7 6 3" xfId="34554"/>
    <cellStyle name="Output 2 8 2 7 7" xfId="34555"/>
    <cellStyle name="Output 2 8 2 7 8" xfId="34556"/>
    <cellStyle name="Output 2 8 2 7 9" xfId="34557"/>
    <cellStyle name="Output 2 8 2 8" xfId="34558"/>
    <cellStyle name="Output 2 8 2 8 2" xfId="34559"/>
    <cellStyle name="Output 2 8 2 8 2 2" xfId="34560"/>
    <cellStyle name="Output 2 8 2 8 2 3" xfId="34561"/>
    <cellStyle name="Output 2 8 2 8 3" xfId="34562"/>
    <cellStyle name="Output 2 8 2 8 3 2" xfId="34563"/>
    <cellStyle name="Output 2 8 2 8 3 3" xfId="34564"/>
    <cellStyle name="Output 2 8 2 8 4" xfId="34565"/>
    <cellStyle name="Output 2 8 2 8 4 2" xfId="34566"/>
    <cellStyle name="Output 2 8 2 8 4 3" xfId="34567"/>
    <cellStyle name="Output 2 8 2 8 5" xfId="34568"/>
    <cellStyle name="Output 2 8 2 8 5 2" xfId="34569"/>
    <cellStyle name="Output 2 8 2 8 5 3" xfId="34570"/>
    <cellStyle name="Output 2 8 2 8 6" xfId="34571"/>
    <cellStyle name="Output 2 8 2 8 6 2" xfId="34572"/>
    <cellStyle name="Output 2 8 2 8 6 3" xfId="34573"/>
    <cellStyle name="Output 2 8 2 8 7" xfId="34574"/>
    <cellStyle name="Output 2 8 2 8 8" xfId="34575"/>
    <cellStyle name="Output 2 8 2 8 9" xfId="34576"/>
    <cellStyle name="Output 2 8 2 9" xfId="34577"/>
    <cellStyle name="Output 2 8 2 9 2" xfId="34578"/>
    <cellStyle name="Output 2 8 2 9 2 2" xfId="34579"/>
    <cellStyle name="Output 2 8 2 9 2 3" xfId="34580"/>
    <cellStyle name="Output 2 8 2 9 3" xfId="34581"/>
    <cellStyle name="Output 2 8 2 9 3 2" xfId="34582"/>
    <cellStyle name="Output 2 8 2 9 3 3" xfId="34583"/>
    <cellStyle name="Output 2 8 2 9 4" xfId="34584"/>
    <cellStyle name="Output 2 8 2 9 4 2" xfId="34585"/>
    <cellStyle name="Output 2 8 2 9 4 3" xfId="34586"/>
    <cellStyle name="Output 2 8 2 9 5" xfId="34587"/>
    <cellStyle name="Output 2 8 2 9 5 2" xfId="34588"/>
    <cellStyle name="Output 2 8 2 9 5 3" xfId="34589"/>
    <cellStyle name="Output 2 8 2 9 6" xfId="34590"/>
    <cellStyle name="Output 2 8 2 9 6 2" xfId="34591"/>
    <cellStyle name="Output 2 8 2 9 6 3" xfId="34592"/>
    <cellStyle name="Output 2 8 2 9 7" xfId="34593"/>
    <cellStyle name="Output 2 8 2 9 8" xfId="34594"/>
    <cellStyle name="Output 2 8 20" xfId="34595"/>
    <cellStyle name="Output 2 8 21" xfId="34596"/>
    <cellStyle name="Output 2 8 3" xfId="34597"/>
    <cellStyle name="Output 2 8 3 10" xfId="34598"/>
    <cellStyle name="Output 2 8 3 10 2" xfId="34599"/>
    <cellStyle name="Output 2 8 3 10 2 2" xfId="34600"/>
    <cellStyle name="Output 2 8 3 10 2 3" xfId="34601"/>
    <cellStyle name="Output 2 8 3 10 3" xfId="34602"/>
    <cellStyle name="Output 2 8 3 10 3 2" xfId="34603"/>
    <cellStyle name="Output 2 8 3 10 3 3" xfId="34604"/>
    <cellStyle name="Output 2 8 3 10 4" xfId="34605"/>
    <cellStyle name="Output 2 8 3 10 4 2" xfId="34606"/>
    <cellStyle name="Output 2 8 3 10 4 3" xfId="34607"/>
    <cellStyle name="Output 2 8 3 10 5" xfId="34608"/>
    <cellStyle name="Output 2 8 3 10 5 2" xfId="34609"/>
    <cellStyle name="Output 2 8 3 10 5 3" xfId="34610"/>
    <cellStyle name="Output 2 8 3 10 6" xfId="34611"/>
    <cellStyle name="Output 2 8 3 10 6 2" xfId="34612"/>
    <cellStyle name="Output 2 8 3 10 6 3" xfId="34613"/>
    <cellStyle name="Output 2 8 3 10 7" xfId="34614"/>
    <cellStyle name="Output 2 8 3 10 8" xfId="34615"/>
    <cellStyle name="Output 2 8 3 11" xfId="34616"/>
    <cellStyle name="Output 2 8 3 11 2" xfId="34617"/>
    <cellStyle name="Output 2 8 3 11 2 2" xfId="34618"/>
    <cellStyle name="Output 2 8 3 11 2 3" xfId="34619"/>
    <cellStyle name="Output 2 8 3 11 3" xfId="34620"/>
    <cellStyle name="Output 2 8 3 11 3 2" xfId="34621"/>
    <cellStyle name="Output 2 8 3 11 3 3" xfId="34622"/>
    <cellStyle name="Output 2 8 3 11 4" xfId="34623"/>
    <cellStyle name="Output 2 8 3 11 4 2" xfId="34624"/>
    <cellStyle name="Output 2 8 3 11 4 3" xfId="34625"/>
    <cellStyle name="Output 2 8 3 11 5" xfId="34626"/>
    <cellStyle name="Output 2 8 3 11 5 2" xfId="34627"/>
    <cellStyle name="Output 2 8 3 11 5 3" xfId="34628"/>
    <cellStyle name="Output 2 8 3 11 6" xfId="34629"/>
    <cellStyle name="Output 2 8 3 11 6 2" xfId="34630"/>
    <cellStyle name="Output 2 8 3 11 6 3" xfId="34631"/>
    <cellStyle name="Output 2 8 3 11 7" xfId="34632"/>
    <cellStyle name="Output 2 8 3 11 8" xfId="34633"/>
    <cellStyle name="Output 2 8 3 12" xfId="34634"/>
    <cellStyle name="Output 2 8 3 12 2" xfId="34635"/>
    <cellStyle name="Output 2 8 3 12 2 2" xfId="34636"/>
    <cellStyle name="Output 2 8 3 12 2 3" xfId="34637"/>
    <cellStyle name="Output 2 8 3 12 3" xfId="34638"/>
    <cellStyle name="Output 2 8 3 12 3 2" xfId="34639"/>
    <cellStyle name="Output 2 8 3 12 3 3" xfId="34640"/>
    <cellStyle name="Output 2 8 3 12 4" xfId="34641"/>
    <cellStyle name="Output 2 8 3 12 4 2" xfId="34642"/>
    <cellStyle name="Output 2 8 3 12 4 3" xfId="34643"/>
    <cellStyle name="Output 2 8 3 12 5" xfId="34644"/>
    <cellStyle name="Output 2 8 3 12 5 2" xfId="34645"/>
    <cellStyle name="Output 2 8 3 12 5 3" xfId="34646"/>
    <cellStyle name="Output 2 8 3 12 6" xfId="34647"/>
    <cellStyle name="Output 2 8 3 12 6 2" xfId="34648"/>
    <cellStyle name="Output 2 8 3 12 6 3" xfId="34649"/>
    <cellStyle name="Output 2 8 3 12 7" xfId="34650"/>
    <cellStyle name="Output 2 8 3 12 8" xfId="34651"/>
    <cellStyle name="Output 2 8 3 13" xfId="34652"/>
    <cellStyle name="Output 2 8 3 13 2" xfId="34653"/>
    <cellStyle name="Output 2 8 3 13 2 2" xfId="34654"/>
    <cellStyle name="Output 2 8 3 13 2 3" xfId="34655"/>
    <cellStyle name="Output 2 8 3 13 3" xfId="34656"/>
    <cellStyle name="Output 2 8 3 13 3 2" xfId="34657"/>
    <cellStyle name="Output 2 8 3 13 3 3" xfId="34658"/>
    <cellStyle name="Output 2 8 3 13 4" xfId="34659"/>
    <cellStyle name="Output 2 8 3 13 4 2" xfId="34660"/>
    <cellStyle name="Output 2 8 3 13 4 3" xfId="34661"/>
    <cellStyle name="Output 2 8 3 13 5" xfId="34662"/>
    <cellStyle name="Output 2 8 3 13 5 2" xfId="34663"/>
    <cellStyle name="Output 2 8 3 13 5 3" xfId="34664"/>
    <cellStyle name="Output 2 8 3 13 6" xfId="34665"/>
    <cellStyle name="Output 2 8 3 13 6 2" xfId="34666"/>
    <cellStyle name="Output 2 8 3 13 6 3" xfId="34667"/>
    <cellStyle name="Output 2 8 3 13 7" xfId="34668"/>
    <cellStyle name="Output 2 8 3 13 8" xfId="34669"/>
    <cellStyle name="Output 2 8 3 14" xfId="34670"/>
    <cellStyle name="Output 2 8 3 14 2" xfId="34671"/>
    <cellStyle name="Output 2 8 3 14 2 2" xfId="34672"/>
    <cellStyle name="Output 2 8 3 14 2 3" xfId="34673"/>
    <cellStyle name="Output 2 8 3 14 3" xfId="34674"/>
    <cellStyle name="Output 2 8 3 14 3 2" xfId="34675"/>
    <cellStyle name="Output 2 8 3 14 3 3" xfId="34676"/>
    <cellStyle name="Output 2 8 3 14 4" xfId="34677"/>
    <cellStyle name="Output 2 8 3 14 4 2" xfId="34678"/>
    <cellStyle name="Output 2 8 3 14 4 3" xfId="34679"/>
    <cellStyle name="Output 2 8 3 14 5" xfId="34680"/>
    <cellStyle name="Output 2 8 3 14 5 2" xfId="34681"/>
    <cellStyle name="Output 2 8 3 14 5 3" xfId="34682"/>
    <cellStyle name="Output 2 8 3 14 6" xfId="34683"/>
    <cellStyle name="Output 2 8 3 14 6 2" xfId="34684"/>
    <cellStyle name="Output 2 8 3 14 6 3" xfId="34685"/>
    <cellStyle name="Output 2 8 3 14 7" xfId="34686"/>
    <cellStyle name="Output 2 8 3 14 8" xfId="34687"/>
    <cellStyle name="Output 2 8 3 15" xfId="34688"/>
    <cellStyle name="Output 2 8 3 15 2" xfId="34689"/>
    <cellStyle name="Output 2 8 3 15 3" xfId="34690"/>
    <cellStyle name="Output 2 8 3 16" xfId="34691"/>
    <cellStyle name="Output 2 8 3 16 2" xfId="34692"/>
    <cellStyle name="Output 2 8 3 16 3" xfId="34693"/>
    <cellStyle name="Output 2 8 3 17" xfId="34694"/>
    <cellStyle name="Output 2 8 3 18" xfId="34695"/>
    <cellStyle name="Output 2 8 3 2" xfId="34696"/>
    <cellStyle name="Output 2 8 3 2 2" xfId="34697"/>
    <cellStyle name="Output 2 8 3 2 2 2" xfId="34698"/>
    <cellStyle name="Output 2 8 3 2 2 3" xfId="34699"/>
    <cellStyle name="Output 2 8 3 2 3" xfId="34700"/>
    <cellStyle name="Output 2 8 3 2 3 2" xfId="34701"/>
    <cellStyle name="Output 2 8 3 2 3 3" xfId="34702"/>
    <cellStyle name="Output 2 8 3 2 4" xfId="34703"/>
    <cellStyle name="Output 2 8 3 2 4 2" xfId="34704"/>
    <cellStyle name="Output 2 8 3 2 4 3" xfId="34705"/>
    <cellStyle name="Output 2 8 3 2 5" xfId="34706"/>
    <cellStyle name="Output 2 8 3 2 5 2" xfId="34707"/>
    <cellStyle name="Output 2 8 3 2 5 3" xfId="34708"/>
    <cellStyle name="Output 2 8 3 2 6" xfId="34709"/>
    <cellStyle name="Output 2 8 3 2 6 2" xfId="34710"/>
    <cellStyle name="Output 2 8 3 2 6 3" xfId="34711"/>
    <cellStyle name="Output 2 8 3 2 7" xfId="34712"/>
    <cellStyle name="Output 2 8 3 2 8" xfId="34713"/>
    <cellStyle name="Output 2 8 3 2 9" xfId="34714"/>
    <cellStyle name="Output 2 8 3 3" xfId="34715"/>
    <cellStyle name="Output 2 8 3 3 2" xfId="34716"/>
    <cellStyle name="Output 2 8 3 3 2 2" xfId="34717"/>
    <cellStyle name="Output 2 8 3 3 2 3" xfId="34718"/>
    <cellStyle name="Output 2 8 3 3 3" xfId="34719"/>
    <cellStyle name="Output 2 8 3 3 3 2" xfId="34720"/>
    <cellStyle name="Output 2 8 3 3 3 3" xfId="34721"/>
    <cellStyle name="Output 2 8 3 3 4" xfId="34722"/>
    <cellStyle name="Output 2 8 3 3 4 2" xfId="34723"/>
    <cellStyle name="Output 2 8 3 3 4 3" xfId="34724"/>
    <cellStyle name="Output 2 8 3 3 5" xfId="34725"/>
    <cellStyle name="Output 2 8 3 3 5 2" xfId="34726"/>
    <cellStyle name="Output 2 8 3 3 5 3" xfId="34727"/>
    <cellStyle name="Output 2 8 3 3 6" xfId="34728"/>
    <cellStyle name="Output 2 8 3 3 6 2" xfId="34729"/>
    <cellStyle name="Output 2 8 3 3 6 3" xfId="34730"/>
    <cellStyle name="Output 2 8 3 3 7" xfId="34731"/>
    <cellStyle name="Output 2 8 3 3 8" xfId="34732"/>
    <cellStyle name="Output 2 8 3 3 9" xfId="34733"/>
    <cellStyle name="Output 2 8 3 4" xfId="34734"/>
    <cellStyle name="Output 2 8 3 4 2" xfId="34735"/>
    <cellStyle name="Output 2 8 3 4 2 2" xfId="34736"/>
    <cellStyle name="Output 2 8 3 4 2 3" xfId="34737"/>
    <cellStyle name="Output 2 8 3 4 3" xfId="34738"/>
    <cellStyle name="Output 2 8 3 4 3 2" xfId="34739"/>
    <cellStyle name="Output 2 8 3 4 3 3" xfId="34740"/>
    <cellStyle name="Output 2 8 3 4 4" xfId="34741"/>
    <cellStyle name="Output 2 8 3 4 4 2" xfId="34742"/>
    <cellStyle name="Output 2 8 3 4 4 3" xfId="34743"/>
    <cellStyle name="Output 2 8 3 4 5" xfId="34744"/>
    <cellStyle name="Output 2 8 3 4 5 2" xfId="34745"/>
    <cellStyle name="Output 2 8 3 4 5 3" xfId="34746"/>
    <cellStyle name="Output 2 8 3 4 6" xfId="34747"/>
    <cellStyle name="Output 2 8 3 4 6 2" xfId="34748"/>
    <cellStyle name="Output 2 8 3 4 6 3" xfId="34749"/>
    <cellStyle name="Output 2 8 3 4 7" xfId="34750"/>
    <cellStyle name="Output 2 8 3 4 8" xfId="34751"/>
    <cellStyle name="Output 2 8 3 4 9" xfId="34752"/>
    <cellStyle name="Output 2 8 3 5" xfId="34753"/>
    <cellStyle name="Output 2 8 3 5 2" xfId="34754"/>
    <cellStyle name="Output 2 8 3 5 2 2" xfId="34755"/>
    <cellStyle name="Output 2 8 3 5 2 3" xfId="34756"/>
    <cellStyle name="Output 2 8 3 5 3" xfId="34757"/>
    <cellStyle name="Output 2 8 3 5 3 2" xfId="34758"/>
    <cellStyle name="Output 2 8 3 5 3 3" xfId="34759"/>
    <cellStyle name="Output 2 8 3 5 4" xfId="34760"/>
    <cellStyle name="Output 2 8 3 5 4 2" xfId="34761"/>
    <cellStyle name="Output 2 8 3 5 4 3" xfId="34762"/>
    <cellStyle name="Output 2 8 3 5 5" xfId="34763"/>
    <cellStyle name="Output 2 8 3 5 5 2" xfId="34764"/>
    <cellStyle name="Output 2 8 3 5 5 3" xfId="34765"/>
    <cellStyle name="Output 2 8 3 5 6" xfId="34766"/>
    <cellStyle name="Output 2 8 3 5 6 2" xfId="34767"/>
    <cellStyle name="Output 2 8 3 5 6 3" xfId="34768"/>
    <cellStyle name="Output 2 8 3 5 7" xfId="34769"/>
    <cellStyle name="Output 2 8 3 5 8" xfId="34770"/>
    <cellStyle name="Output 2 8 3 5 9" xfId="34771"/>
    <cellStyle name="Output 2 8 3 6" xfId="34772"/>
    <cellStyle name="Output 2 8 3 6 2" xfId="34773"/>
    <cellStyle name="Output 2 8 3 6 2 2" xfId="34774"/>
    <cellStyle name="Output 2 8 3 6 2 3" xfId="34775"/>
    <cellStyle name="Output 2 8 3 6 3" xfId="34776"/>
    <cellStyle name="Output 2 8 3 6 3 2" xfId="34777"/>
    <cellStyle name="Output 2 8 3 6 3 3" xfId="34778"/>
    <cellStyle name="Output 2 8 3 6 4" xfId="34779"/>
    <cellStyle name="Output 2 8 3 6 4 2" xfId="34780"/>
    <cellStyle name="Output 2 8 3 6 4 3" xfId="34781"/>
    <cellStyle name="Output 2 8 3 6 5" xfId="34782"/>
    <cellStyle name="Output 2 8 3 6 5 2" xfId="34783"/>
    <cellStyle name="Output 2 8 3 6 5 3" xfId="34784"/>
    <cellStyle name="Output 2 8 3 6 6" xfId="34785"/>
    <cellStyle name="Output 2 8 3 6 6 2" xfId="34786"/>
    <cellStyle name="Output 2 8 3 6 6 3" xfId="34787"/>
    <cellStyle name="Output 2 8 3 6 7" xfId="34788"/>
    <cellStyle name="Output 2 8 3 6 8" xfId="34789"/>
    <cellStyle name="Output 2 8 3 6 9" xfId="34790"/>
    <cellStyle name="Output 2 8 3 7" xfId="34791"/>
    <cellStyle name="Output 2 8 3 7 2" xfId="34792"/>
    <cellStyle name="Output 2 8 3 7 2 2" xfId="34793"/>
    <cellStyle name="Output 2 8 3 7 2 3" xfId="34794"/>
    <cellStyle name="Output 2 8 3 7 3" xfId="34795"/>
    <cellStyle name="Output 2 8 3 7 3 2" xfId="34796"/>
    <cellStyle name="Output 2 8 3 7 3 3" xfId="34797"/>
    <cellStyle name="Output 2 8 3 7 4" xfId="34798"/>
    <cellStyle name="Output 2 8 3 7 4 2" xfId="34799"/>
    <cellStyle name="Output 2 8 3 7 4 3" xfId="34800"/>
    <cellStyle name="Output 2 8 3 7 5" xfId="34801"/>
    <cellStyle name="Output 2 8 3 7 5 2" xfId="34802"/>
    <cellStyle name="Output 2 8 3 7 5 3" xfId="34803"/>
    <cellStyle name="Output 2 8 3 7 6" xfId="34804"/>
    <cellStyle name="Output 2 8 3 7 6 2" xfId="34805"/>
    <cellStyle name="Output 2 8 3 7 6 3" xfId="34806"/>
    <cellStyle name="Output 2 8 3 7 7" xfId="34807"/>
    <cellStyle name="Output 2 8 3 7 8" xfId="34808"/>
    <cellStyle name="Output 2 8 3 7 9" xfId="34809"/>
    <cellStyle name="Output 2 8 3 8" xfId="34810"/>
    <cellStyle name="Output 2 8 3 8 2" xfId="34811"/>
    <cellStyle name="Output 2 8 3 8 2 2" xfId="34812"/>
    <cellStyle name="Output 2 8 3 8 2 3" xfId="34813"/>
    <cellStyle name="Output 2 8 3 8 3" xfId="34814"/>
    <cellStyle name="Output 2 8 3 8 3 2" xfId="34815"/>
    <cellStyle name="Output 2 8 3 8 3 3" xfId="34816"/>
    <cellStyle name="Output 2 8 3 8 4" xfId="34817"/>
    <cellStyle name="Output 2 8 3 8 4 2" xfId="34818"/>
    <cellStyle name="Output 2 8 3 8 4 3" xfId="34819"/>
    <cellStyle name="Output 2 8 3 8 5" xfId="34820"/>
    <cellStyle name="Output 2 8 3 8 5 2" xfId="34821"/>
    <cellStyle name="Output 2 8 3 8 5 3" xfId="34822"/>
    <cellStyle name="Output 2 8 3 8 6" xfId="34823"/>
    <cellStyle name="Output 2 8 3 8 6 2" xfId="34824"/>
    <cellStyle name="Output 2 8 3 8 6 3" xfId="34825"/>
    <cellStyle name="Output 2 8 3 8 7" xfId="34826"/>
    <cellStyle name="Output 2 8 3 8 8" xfId="34827"/>
    <cellStyle name="Output 2 8 3 8 9" xfId="34828"/>
    <cellStyle name="Output 2 8 3 9" xfId="34829"/>
    <cellStyle name="Output 2 8 3 9 2" xfId="34830"/>
    <cellStyle name="Output 2 8 3 9 2 2" xfId="34831"/>
    <cellStyle name="Output 2 8 3 9 2 3" xfId="34832"/>
    <cellStyle name="Output 2 8 3 9 3" xfId="34833"/>
    <cellStyle name="Output 2 8 3 9 3 2" xfId="34834"/>
    <cellStyle name="Output 2 8 3 9 3 3" xfId="34835"/>
    <cellStyle name="Output 2 8 3 9 4" xfId="34836"/>
    <cellStyle name="Output 2 8 3 9 4 2" xfId="34837"/>
    <cellStyle name="Output 2 8 3 9 4 3" xfId="34838"/>
    <cellStyle name="Output 2 8 3 9 5" xfId="34839"/>
    <cellStyle name="Output 2 8 3 9 5 2" xfId="34840"/>
    <cellStyle name="Output 2 8 3 9 5 3" xfId="34841"/>
    <cellStyle name="Output 2 8 3 9 6" xfId="34842"/>
    <cellStyle name="Output 2 8 3 9 6 2" xfId="34843"/>
    <cellStyle name="Output 2 8 3 9 6 3" xfId="34844"/>
    <cellStyle name="Output 2 8 3 9 7" xfId="34845"/>
    <cellStyle name="Output 2 8 3 9 8" xfId="34846"/>
    <cellStyle name="Output 2 8 4" xfId="34847"/>
    <cellStyle name="Output 2 8 4 10" xfId="34848"/>
    <cellStyle name="Output 2 8 4 11" xfId="34849"/>
    <cellStyle name="Output 2 8 4 2" xfId="34850"/>
    <cellStyle name="Output 2 8 4 2 2" xfId="34851"/>
    <cellStyle name="Output 2 8 4 2 3" xfId="34852"/>
    <cellStyle name="Output 2 8 4 2 4" xfId="34853"/>
    <cellStyle name="Output 2 8 4 3" xfId="34854"/>
    <cellStyle name="Output 2 8 4 3 2" xfId="34855"/>
    <cellStyle name="Output 2 8 4 3 3" xfId="34856"/>
    <cellStyle name="Output 2 8 4 3 4" xfId="34857"/>
    <cellStyle name="Output 2 8 4 4" xfId="34858"/>
    <cellStyle name="Output 2 8 4 4 2" xfId="34859"/>
    <cellStyle name="Output 2 8 4 4 3" xfId="34860"/>
    <cellStyle name="Output 2 8 4 4 4" xfId="34861"/>
    <cellStyle name="Output 2 8 4 5" xfId="34862"/>
    <cellStyle name="Output 2 8 4 5 2" xfId="34863"/>
    <cellStyle name="Output 2 8 4 5 3" xfId="34864"/>
    <cellStyle name="Output 2 8 4 5 4" xfId="34865"/>
    <cellStyle name="Output 2 8 4 6" xfId="34866"/>
    <cellStyle name="Output 2 8 4 6 2" xfId="34867"/>
    <cellStyle name="Output 2 8 4 6 3" xfId="34868"/>
    <cellStyle name="Output 2 8 4 6 4" xfId="34869"/>
    <cellStyle name="Output 2 8 4 7" xfId="34870"/>
    <cellStyle name="Output 2 8 4 8" xfId="34871"/>
    <cellStyle name="Output 2 8 4 9" xfId="34872"/>
    <cellStyle name="Output 2 8 5" xfId="34873"/>
    <cellStyle name="Output 2 8 5 10" xfId="34874"/>
    <cellStyle name="Output 2 8 5 11" xfId="34875"/>
    <cellStyle name="Output 2 8 5 2" xfId="34876"/>
    <cellStyle name="Output 2 8 5 2 2" xfId="34877"/>
    <cellStyle name="Output 2 8 5 2 3" xfId="34878"/>
    <cellStyle name="Output 2 8 5 2 4" xfId="34879"/>
    <cellStyle name="Output 2 8 5 3" xfId="34880"/>
    <cellStyle name="Output 2 8 5 3 2" xfId="34881"/>
    <cellStyle name="Output 2 8 5 3 3" xfId="34882"/>
    <cellStyle name="Output 2 8 5 3 4" xfId="34883"/>
    <cellStyle name="Output 2 8 5 4" xfId="34884"/>
    <cellStyle name="Output 2 8 5 4 2" xfId="34885"/>
    <cellStyle name="Output 2 8 5 4 3" xfId="34886"/>
    <cellStyle name="Output 2 8 5 4 4" xfId="34887"/>
    <cellStyle name="Output 2 8 5 5" xfId="34888"/>
    <cellStyle name="Output 2 8 5 5 2" xfId="34889"/>
    <cellStyle name="Output 2 8 5 5 3" xfId="34890"/>
    <cellStyle name="Output 2 8 5 5 4" xfId="34891"/>
    <cellStyle name="Output 2 8 5 6" xfId="34892"/>
    <cellStyle name="Output 2 8 5 6 2" xfId="34893"/>
    <cellStyle name="Output 2 8 5 6 3" xfId="34894"/>
    <cellStyle name="Output 2 8 5 6 4" xfId="34895"/>
    <cellStyle name="Output 2 8 5 7" xfId="34896"/>
    <cellStyle name="Output 2 8 5 8" xfId="34897"/>
    <cellStyle name="Output 2 8 5 9" xfId="34898"/>
    <cellStyle name="Output 2 8 6" xfId="34899"/>
    <cellStyle name="Output 2 8 6 2" xfId="34900"/>
    <cellStyle name="Output 2 8 6 2 2" xfId="34901"/>
    <cellStyle name="Output 2 8 6 2 3" xfId="34902"/>
    <cellStyle name="Output 2 8 6 3" xfId="34903"/>
    <cellStyle name="Output 2 8 6 3 2" xfId="34904"/>
    <cellStyle name="Output 2 8 6 3 3" xfId="34905"/>
    <cellStyle name="Output 2 8 6 4" xfId="34906"/>
    <cellStyle name="Output 2 8 6 4 2" xfId="34907"/>
    <cellStyle name="Output 2 8 6 4 3" xfId="34908"/>
    <cellStyle name="Output 2 8 6 5" xfId="34909"/>
    <cellStyle name="Output 2 8 6 5 2" xfId="34910"/>
    <cellStyle name="Output 2 8 6 5 3" xfId="34911"/>
    <cellStyle name="Output 2 8 6 6" xfId="34912"/>
    <cellStyle name="Output 2 8 6 6 2" xfId="34913"/>
    <cellStyle name="Output 2 8 6 6 3" xfId="34914"/>
    <cellStyle name="Output 2 8 6 7" xfId="34915"/>
    <cellStyle name="Output 2 8 6 8" xfId="34916"/>
    <cellStyle name="Output 2 8 6 9" xfId="34917"/>
    <cellStyle name="Output 2 8 7" xfId="34918"/>
    <cellStyle name="Output 2 8 7 2" xfId="34919"/>
    <cellStyle name="Output 2 8 7 2 2" xfId="34920"/>
    <cellStyle name="Output 2 8 7 2 3" xfId="34921"/>
    <cellStyle name="Output 2 8 7 3" xfId="34922"/>
    <cellStyle name="Output 2 8 7 3 2" xfId="34923"/>
    <cellStyle name="Output 2 8 7 3 3" xfId="34924"/>
    <cellStyle name="Output 2 8 7 4" xfId="34925"/>
    <cellStyle name="Output 2 8 7 4 2" xfId="34926"/>
    <cellStyle name="Output 2 8 7 4 3" xfId="34927"/>
    <cellStyle name="Output 2 8 7 5" xfId="34928"/>
    <cellStyle name="Output 2 8 7 5 2" xfId="34929"/>
    <cellStyle name="Output 2 8 7 5 3" xfId="34930"/>
    <cellStyle name="Output 2 8 7 6" xfId="34931"/>
    <cellStyle name="Output 2 8 7 6 2" xfId="34932"/>
    <cellStyle name="Output 2 8 7 6 3" xfId="34933"/>
    <cellStyle name="Output 2 8 7 7" xfId="34934"/>
    <cellStyle name="Output 2 8 7 8" xfId="34935"/>
    <cellStyle name="Output 2 8 7 9" xfId="34936"/>
    <cellStyle name="Output 2 8 8" xfId="34937"/>
    <cellStyle name="Output 2 8 8 2" xfId="34938"/>
    <cellStyle name="Output 2 8 8 2 2" xfId="34939"/>
    <cellStyle name="Output 2 8 8 2 3" xfId="34940"/>
    <cellStyle name="Output 2 8 8 3" xfId="34941"/>
    <cellStyle name="Output 2 8 8 3 2" xfId="34942"/>
    <cellStyle name="Output 2 8 8 3 3" xfId="34943"/>
    <cellStyle name="Output 2 8 8 4" xfId="34944"/>
    <cellStyle name="Output 2 8 8 4 2" xfId="34945"/>
    <cellStyle name="Output 2 8 8 4 3" xfId="34946"/>
    <cellStyle name="Output 2 8 8 5" xfId="34947"/>
    <cellStyle name="Output 2 8 8 5 2" xfId="34948"/>
    <cellStyle name="Output 2 8 8 5 3" xfId="34949"/>
    <cellStyle name="Output 2 8 8 6" xfId="34950"/>
    <cellStyle name="Output 2 8 8 6 2" xfId="34951"/>
    <cellStyle name="Output 2 8 8 6 3" xfId="34952"/>
    <cellStyle name="Output 2 8 8 7" xfId="34953"/>
    <cellStyle name="Output 2 8 8 8" xfId="34954"/>
    <cellStyle name="Output 2 8 8 9" xfId="34955"/>
    <cellStyle name="Output 2 8 9" xfId="34956"/>
    <cellStyle name="Output 2 8 9 2" xfId="34957"/>
    <cellStyle name="Output 2 8 9 2 2" xfId="34958"/>
    <cellStyle name="Output 2 8 9 2 3" xfId="34959"/>
    <cellStyle name="Output 2 8 9 3" xfId="34960"/>
    <cellStyle name="Output 2 8 9 3 2" xfId="34961"/>
    <cellStyle name="Output 2 8 9 3 3" xfId="34962"/>
    <cellStyle name="Output 2 8 9 4" xfId="34963"/>
    <cellStyle name="Output 2 8 9 4 2" xfId="34964"/>
    <cellStyle name="Output 2 8 9 4 3" xfId="34965"/>
    <cellStyle name="Output 2 8 9 5" xfId="34966"/>
    <cellStyle name="Output 2 8 9 5 2" xfId="34967"/>
    <cellStyle name="Output 2 8 9 5 3" xfId="34968"/>
    <cellStyle name="Output 2 8 9 6" xfId="34969"/>
    <cellStyle name="Output 2 8 9 6 2" xfId="34970"/>
    <cellStyle name="Output 2 8 9 6 3" xfId="34971"/>
    <cellStyle name="Output 2 8 9 7" xfId="34972"/>
    <cellStyle name="Output 2 8 9 8" xfId="34973"/>
    <cellStyle name="Output 2 8 9 9" xfId="34974"/>
    <cellStyle name="Output 2 9" xfId="34975"/>
    <cellStyle name="Output 2 9 10" xfId="34976"/>
    <cellStyle name="Output 2 9 10 2" xfId="34977"/>
    <cellStyle name="Output 2 9 10 2 2" xfId="34978"/>
    <cellStyle name="Output 2 9 10 2 3" xfId="34979"/>
    <cellStyle name="Output 2 9 10 3" xfId="34980"/>
    <cellStyle name="Output 2 9 10 3 2" xfId="34981"/>
    <cellStyle name="Output 2 9 10 3 3" xfId="34982"/>
    <cellStyle name="Output 2 9 10 4" xfId="34983"/>
    <cellStyle name="Output 2 9 10 4 2" xfId="34984"/>
    <cellStyle name="Output 2 9 10 4 3" xfId="34985"/>
    <cellStyle name="Output 2 9 10 5" xfId="34986"/>
    <cellStyle name="Output 2 9 10 5 2" xfId="34987"/>
    <cellStyle name="Output 2 9 10 5 3" xfId="34988"/>
    <cellStyle name="Output 2 9 10 6" xfId="34989"/>
    <cellStyle name="Output 2 9 10 6 2" xfId="34990"/>
    <cellStyle name="Output 2 9 10 6 3" xfId="34991"/>
    <cellStyle name="Output 2 9 10 7" xfId="34992"/>
    <cellStyle name="Output 2 9 10 8" xfId="34993"/>
    <cellStyle name="Output 2 9 10 9" xfId="34994"/>
    <cellStyle name="Output 2 9 11" xfId="34995"/>
    <cellStyle name="Output 2 9 11 2" xfId="34996"/>
    <cellStyle name="Output 2 9 11 2 2" xfId="34997"/>
    <cellStyle name="Output 2 9 11 2 3" xfId="34998"/>
    <cellStyle name="Output 2 9 11 3" xfId="34999"/>
    <cellStyle name="Output 2 9 11 3 2" xfId="35000"/>
    <cellStyle name="Output 2 9 11 3 3" xfId="35001"/>
    <cellStyle name="Output 2 9 11 4" xfId="35002"/>
    <cellStyle name="Output 2 9 11 4 2" xfId="35003"/>
    <cellStyle name="Output 2 9 11 4 3" xfId="35004"/>
    <cellStyle name="Output 2 9 11 5" xfId="35005"/>
    <cellStyle name="Output 2 9 11 5 2" xfId="35006"/>
    <cellStyle name="Output 2 9 11 5 3" xfId="35007"/>
    <cellStyle name="Output 2 9 11 6" xfId="35008"/>
    <cellStyle name="Output 2 9 11 6 2" xfId="35009"/>
    <cellStyle name="Output 2 9 11 6 3" xfId="35010"/>
    <cellStyle name="Output 2 9 11 7" xfId="35011"/>
    <cellStyle name="Output 2 9 11 8" xfId="35012"/>
    <cellStyle name="Output 2 9 11 9" xfId="35013"/>
    <cellStyle name="Output 2 9 12" xfId="35014"/>
    <cellStyle name="Output 2 9 12 2" xfId="35015"/>
    <cellStyle name="Output 2 9 12 2 2" xfId="35016"/>
    <cellStyle name="Output 2 9 12 2 3" xfId="35017"/>
    <cellStyle name="Output 2 9 12 3" xfId="35018"/>
    <cellStyle name="Output 2 9 12 3 2" xfId="35019"/>
    <cellStyle name="Output 2 9 12 3 3" xfId="35020"/>
    <cellStyle name="Output 2 9 12 4" xfId="35021"/>
    <cellStyle name="Output 2 9 12 4 2" xfId="35022"/>
    <cellStyle name="Output 2 9 12 4 3" xfId="35023"/>
    <cellStyle name="Output 2 9 12 5" xfId="35024"/>
    <cellStyle name="Output 2 9 12 5 2" xfId="35025"/>
    <cellStyle name="Output 2 9 12 5 3" xfId="35026"/>
    <cellStyle name="Output 2 9 12 6" xfId="35027"/>
    <cellStyle name="Output 2 9 12 6 2" xfId="35028"/>
    <cellStyle name="Output 2 9 12 6 3" xfId="35029"/>
    <cellStyle name="Output 2 9 12 7" xfId="35030"/>
    <cellStyle name="Output 2 9 12 8" xfId="35031"/>
    <cellStyle name="Output 2 9 12 9" xfId="35032"/>
    <cellStyle name="Output 2 9 13" xfId="35033"/>
    <cellStyle name="Output 2 9 13 2" xfId="35034"/>
    <cellStyle name="Output 2 9 13 2 2" xfId="35035"/>
    <cellStyle name="Output 2 9 13 2 3" xfId="35036"/>
    <cellStyle name="Output 2 9 13 3" xfId="35037"/>
    <cellStyle name="Output 2 9 13 3 2" xfId="35038"/>
    <cellStyle name="Output 2 9 13 3 3" xfId="35039"/>
    <cellStyle name="Output 2 9 13 4" xfId="35040"/>
    <cellStyle name="Output 2 9 13 4 2" xfId="35041"/>
    <cellStyle name="Output 2 9 13 4 3" xfId="35042"/>
    <cellStyle name="Output 2 9 13 5" xfId="35043"/>
    <cellStyle name="Output 2 9 13 5 2" xfId="35044"/>
    <cellStyle name="Output 2 9 13 5 3" xfId="35045"/>
    <cellStyle name="Output 2 9 13 6" xfId="35046"/>
    <cellStyle name="Output 2 9 13 6 2" xfId="35047"/>
    <cellStyle name="Output 2 9 13 6 3" xfId="35048"/>
    <cellStyle name="Output 2 9 13 7" xfId="35049"/>
    <cellStyle name="Output 2 9 13 8" xfId="35050"/>
    <cellStyle name="Output 2 9 13 9" xfId="35051"/>
    <cellStyle name="Output 2 9 14" xfId="35052"/>
    <cellStyle name="Output 2 9 14 2" xfId="35053"/>
    <cellStyle name="Output 2 9 14 3" xfId="35054"/>
    <cellStyle name="Output 2 9 14 4" xfId="35055"/>
    <cellStyle name="Output 2 9 15" xfId="35056"/>
    <cellStyle name="Output 2 9 16" xfId="35057"/>
    <cellStyle name="Output 2 9 17" xfId="35058"/>
    <cellStyle name="Output 2 9 18" xfId="35059"/>
    <cellStyle name="Output 2 9 19" xfId="35060"/>
    <cellStyle name="Output 2 9 2" xfId="35061"/>
    <cellStyle name="Output 2 9 2 10" xfId="35062"/>
    <cellStyle name="Output 2 9 2 10 2" xfId="35063"/>
    <cellStyle name="Output 2 9 2 10 2 2" xfId="35064"/>
    <cellStyle name="Output 2 9 2 10 2 3" xfId="35065"/>
    <cellStyle name="Output 2 9 2 10 3" xfId="35066"/>
    <cellStyle name="Output 2 9 2 10 3 2" xfId="35067"/>
    <cellStyle name="Output 2 9 2 10 3 3" xfId="35068"/>
    <cellStyle name="Output 2 9 2 10 4" xfId="35069"/>
    <cellStyle name="Output 2 9 2 10 4 2" xfId="35070"/>
    <cellStyle name="Output 2 9 2 10 4 3" xfId="35071"/>
    <cellStyle name="Output 2 9 2 10 5" xfId="35072"/>
    <cellStyle name="Output 2 9 2 10 5 2" xfId="35073"/>
    <cellStyle name="Output 2 9 2 10 5 3" xfId="35074"/>
    <cellStyle name="Output 2 9 2 10 6" xfId="35075"/>
    <cellStyle name="Output 2 9 2 10 6 2" xfId="35076"/>
    <cellStyle name="Output 2 9 2 10 6 3" xfId="35077"/>
    <cellStyle name="Output 2 9 2 10 7" xfId="35078"/>
    <cellStyle name="Output 2 9 2 10 8" xfId="35079"/>
    <cellStyle name="Output 2 9 2 11" xfId="35080"/>
    <cellStyle name="Output 2 9 2 11 2" xfId="35081"/>
    <cellStyle name="Output 2 9 2 11 2 2" xfId="35082"/>
    <cellStyle name="Output 2 9 2 11 2 3" xfId="35083"/>
    <cellStyle name="Output 2 9 2 11 3" xfId="35084"/>
    <cellStyle name="Output 2 9 2 11 3 2" xfId="35085"/>
    <cellStyle name="Output 2 9 2 11 3 3" xfId="35086"/>
    <cellStyle name="Output 2 9 2 11 4" xfId="35087"/>
    <cellStyle name="Output 2 9 2 11 4 2" xfId="35088"/>
    <cellStyle name="Output 2 9 2 11 4 3" xfId="35089"/>
    <cellStyle name="Output 2 9 2 11 5" xfId="35090"/>
    <cellStyle name="Output 2 9 2 11 5 2" xfId="35091"/>
    <cellStyle name="Output 2 9 2 11 5 3" xfId="35092"/>
    <cellStyle name="Output 2 9 2 11 6" xfId="35093"/>
    <cellStyle name="Output 2 9 2 11 6 2" xfId="35094"/>
    <cellStyle name="Output 2 9 2 11 6 3" xfId="35095"/>
    <cellStyle name="Output 2 9 2 11 7" xfId="35096"/>
    <cellStyle name="Output 2 9 2 11 8" xfId="35097"/>
    <cellStyle name="Output 2 9 2 12" xfId="35098"/>
    <cellStyle name="Output 2 9 2 12 2" xfId="35099"/>
    <cellStyle name="Output 2 9 2 12 2 2" xfId="35100"/>
    <cellStyle name="Output 2 9 2 12 2 3" xfId="35101"/>
    <cellStyle name="Output 2 9 2 12 3" xfId="35102"/>
    <cellStyle name="Output 2 9 2 12 3 2" xfId="35103"/>
    <cellStyle name="Output 2 9 2 12 3 3" xfId="35104"/>
    <cellStyle name="Output 2 9 2 12 4" xfId="35105"/>
    <cellStyle name="Output 2 9 2 12 4 2" xfId="35106"/>
    <cellStyle name="Output 2 9 2 12 4 3" xfId="35107"/>
    <cellStyle name="Output 2 9 2 12 5" xfId="35108"/>
    <cellStyle name="Output 2 9 2 12 5 2" xfId="35109"/>
    <cellStyle name="Output 2 9 2 12 5 3" xfId="35110"/>
    <cellStyle name="Output 2 9 2 12 6" xfId="35111"/>
    <cellStyle name="Output 2 9 2 12 6 2" xfId="35112"/>
    <cellStyle name="Output 2 9 2 12 6 3" xfId="35113"/>
    <cellStyle name="Output 2 9 2 12 7" xfId="35114"/>
    <cellStyle name="Output 2 9 2 12 8" xfId="35115"/>
    <cellStyle name="Output 2 9 2 13" xfId="35116"/>
    <cellStyle name="Output 2 9 2 13 2" xfId="35117"/>
    <cellStyle name="Output 2 9 2 13 2 2" xfId="35118"/>
    <cellStyle name="Output 2 9 2 13 2 3" xfId="35119"/>
    <cellStyle name="Output 2 9 2 13 3" xfId="35120"/>
    <cellStyle name="Output 2 9 2 13 3 2" xfId="35121"/>
    <cellStyle name="Output 2 9 2 13 3 3" xfId="35122"/>
    <cellStyle name="Output 2 9 2 13 4" xfId="35123"/>
    <cellStyle name="Output 2 9 2 13 4 2" xfId="35124"/>
    <cellStyle name="Output 2 9 2 13 4 3" xfId="35125"/>
    <cellStyle name="Output 2 9 2 13 5" xfId="35126"/>
    <cellStyle name="Output 2 9 2 13 5 2" xfId="35127"/>
    <cellStyle name="Output 2 9 2 13 5 3" xfId="35128"/>
    <cellStyle name="Output 2 9 2 13 6" xfId="35129"/>
    <cellStyle name="Output 2 9 2 13 6 2" xfId="35130"/>
    <cellStyle name="Output 2 9 2 13 6 3" xfId="35131"/>
    <cellStyle name="Output 2 9 2 13 7" xfId="35132"/>
    <cellStyle name="Output 2 9 2 13 8" xfId="35133"/>
    <cellStyle name="Output 2 9 2 14" xfId="35134"/>
    <cellStyle name="Output 2 9 2 14 2" xfId="35135"/>
    <cellStyle name="Output 2 9 2 14 2 2" xfId="35136"/>
    <cellStyle name="Output 2 9 2 14 2 3" xfId="35137"/>
    <cellStyle name="Output 2 9 2 14 3" xfId="35138"/>
    <cellStyle name="Output 2 9 2 14 3 2" xfId="35139"/>
    <cellStyle name="Output 2 9 2 14 3 3" xfId="35140"/>
    <cellStyle name="Output 2 9 2 14 4" xfId="35141"/>
    <cellStyle name="Output 2 9 2 14 4 2" xfId="35142"/>
    <cellStyle name="Output 2 9 2 14 4 3" xfId="35143"/>
    <cellStyle name="Output 2 9 2 14 5" xfId="35144"/>
    <cellStyle name="Output 2 9 2 14 5 2" xfId="35145"/>
    <cellStyle name="Output 2 9 2 14 5 3" xfId="35146"/>
    <cellStyle name="Output 2 9 2 14 6" xfId="35147"/>
    <cellStyle name="Output 2 9 2 14 6 2" xfId="35148"/>
    <cellStyle name="Output 2 9 2 14 6 3" xfId="35149"/>
    <cellStyle name="Output 2 9 2 14 7" xfId="35150"/>
    <cellStyle name="Output 2 9 2 14 8" xfId="35151"/>
    <cellStyle name="Output 2 9 2 15" xfId="35152"/>
    <cellStyle name="Output 2 9 2 15 2" xfId="35153"/>
    <cellStyle name="Output 2 9 2 15 3" xfId="35154"/>
    <cellStyle name="Output 2 9 2 16" xfId="35155"/>
    <cellStyle name="Output 2 9 2 16 2" xfId="35156"/>
    <cellStyle name="Output 2 9 2 16 3" xfId="35157"/>
    <cellStyle name="Output 2 9 2 17" xfId="35158"/>
    <cellStyle name="Output 2 9 2 18" xfId="35159"/>
    <cellStyle name="Output 2 9 2 2" xfId="35160"/>
    <cellStyle name="Output 2 9 2 2 2" xfId="35161"/>
    <cellStyle name="Output 2 9 2 2 2 2" xfId="35162"/>
    <cellStyle name="Output 2 9 2 2 2 3" xfId="35163"/>
    <cellStyle name="Output 2 9 2 2 3" xfId="35164"/>
    <cellStyle name="Output 2 9 2 2 3 2" xfId="35165"/>
    <cellStyle name="Output 2 9 2 2 3 3" xfId="35166"/>
    <cellStyle name="Output 2 9 2 2 4" xfId="35167"/>
    <cellStyle name="Output 2 9 2 2 4 2" xfId="35168"/>
    <cellStyle name="Output 2 9 2 2 4 3" xfId="35169"/>
    <cellStyle name="Output 2 9 2 2 5" xfId="35170"/>
    <cellStyle name="Output 2 9 2 2 5 2" xfId="35171"/>
    <cellStyle name="Output 2 9 2 2 5 3" xfId="35172"/>
    <cellStyle name="Output 2 9 2 2 6" xfId="35173"/>
    <cellStyle name="Output 2 9 2 2 6 2" xfId="35174"/>
    <cellStyle name="Output 2 9 2 2 6 3" xfId="35175"/>
    <cellStyle name="Output 2 9 2 2 7" xfId="35176"/>
    <cellStyle name="Output 2 9 2 2 8" xfId="35177"/>
    <cellStyle name="Output 2 9 2 2 9" xfId="35178"/>
    <cellStyle name="Output 2 9 2 3" xfId="35179"/>
    <cellStyle name="Output 2 9 2 3 2" xfId="35180"/>
    <cellStyle name="Output 2 9 2 3 2 2" xfId="35181"/>
    <cellStyle name="Output 2 9 2 3 2 3" xfId="35182"/>
    <cellStyle name="Output 2 9 2 3 3" xfId="35183"/>
    <cellStyle name="Output 2 9 2 3 3 2" xfId="35184"/>
    <cellStyle name="Output 2 9 2 3 3 3" xfId="35185"/>
    <cellStyle name="Output 2 9 2 3 4" xfId="35186"/>
    <cellStyle name="Output 2 9 2 3 4 2" xfId="35187"/>
    <cellStyle name="Output 2 9 2 3 4 3" xfId="35188"/>
    <cellStyle name="Output 2 9 2 3 5" xfId="35189"/>
    <cellStyle name="Output 2 9 2 3 5 2" xfId="35190"/>
    <cellStyle name="Output 2 9 2 3 5 3" xfId="35191"/>
    <cellStyle name="Output 2 9 2 3 6" xfId="35192"/>
    <cellStyle name="Output 2 9 2 3 6 2" xfId="35193"/>
    <cellStyle name="Output 2 9 2 3 6 3" xfId="35194"/>
    <cellStyle name="Output 2 9 2 3 7" xfId="35195"/>
    <cellStyle name="Output 2 9 2 3 8" xfId="35196"/>
    <cellStyle name="Output 2 9 2 3 9" xfId="35197"/>
    <cellStyle name="Output 2 9 2 4" xfId="35198"/>
    <cellStyle name="Output 2 9 2 4 2" xfId="35199"/>
    <cellStyle name="Output 2 9 2 4 2 2" xfId="35200"/>
    <cellStyle name="Output 2 9 2 4 2 3" xfId="35201"/>
    <cellStyle name="Output 2 9 2 4 3" xfId="35202"/>
    <cellStyle name="Output 2 9 2 4 3 2" xfId="35203"/>
    <cellStyle name="Output 2 9 2 4 3 3" xfId="35204"/>
    <cellStyle name="Output 2 9 2 4 4" xfId="35205"/>
    <cellStyle name="Output 2 9 2 4 4 2" xfId="35206"/>
    <cellStyle name="Output 2 9 2 4 4 3" xfId="35207"/>
    <cellStyle name="Output 2 9 2 4 5" xfId="35208"/>
    <cellStyle name="Output 2 9 2 4 5 2" xfId="35209"/>
    <cellStyle name="Output 2 9 2 4 5 3" xfId="35210"/>
    <cellStyle name="Output 2 9 2 4 6" xfId="35211"/>
    <cellStyle name="Output 2 9 2 4 6 2" xfId="35212"/>
    <cellStyle name="Output 2 9 2 4 6 3" xfId="35213"/>
    <cellStyle name="Output 2 9 2 4 7" xfId="35214"/>
    <cellStyle name="Output 2 9 2 4 8" xfId="35215"/>
    <cellStyle name="Output 2 9 2 4 9" xfId="35216"/>
    <cellStyle name="Output 2 9 2 5" xfId="35217"/>
    <cellStyle name="Output 2 9 2 5 2" xfId="35218"/>
    <cellStyle name="Output 2 9 2 5 2 2" xfId="35219"/>
    <cellStyle name="Output 2 9 2 5 2 3" xfId="35220"/>
    <cellStyle name="Output 2 9 2 5 3" xfId="35221"/>
    <cellStyle name="Output 2 9 2 5 3 2" xfId="35222"/>
    <cellStyle name="Output 2 9 2 5 3 3" xfId="35223"/>
    <cellStyle name="Output 2 9 2 5 4" xfId="35224"/>
    <cellStyle name="Output 2 9 2 5 4 2" xfId="35225"/>
    <cellStyle name="Output 2 9 2 5 4 3" xfId="35226"/>
    <cellStyle name="Output 2 9 2 5 5" xfId="35227"/>
    <cellStyle name="Output 2 9 2 5 5 2" xfId="35228"/>
    <cellStyle name="Output 2 9 2 5 5 3" xfId="35229"/>
    <cellStyle name="Output 2 9 2 5 6" xfId="35230"/>
    <cellStyle name="Output 2 9 2 5 6 2" xfId="35231"/>
    <cellStyle name="Output 2 9 2 5 6 3" xfId="35232"/>
    <cellStyle name="Output 2 9 2 5 7" xfId="35233"/>
    <cellStyle name="Output 2 9 2 5 8" xfId="35234"/>
    <cellStyle name="Output 2 9 2 5 9" xfId="35235"/>
    <cellStyle name="Output 2 9 2 6" xfId="35236"/>
    <cellStyle name="Output 2 9 2 6 2" xfId="35237"/>
    <cellStyle name="Output 2 9 2 6 2 2" xfId="35238"/>
    <cellStyle name="Output 2 9 2 6 2 3" xfId="35239"/>
    <cellStyle name="Output 2 9 2 6 3" xfId="35240"/>
    <cellStyle name="Output 2 9 2 6 3 2" xfId="35241"/>
    <cellStyle name="Output 2 9 2 6 3 3" xfId="35242"/>
    <cellStyle name="Output 2 9 2 6 4" xfId="35243"/>
    <cellStyle name="Output 2 9 2 6 4 2" xfId="35244"/>
    <cellStyle name="Output 2 9 2 6 4 3" xfId="35245"/>
    <cellStyle name="Output 2 9 2 6 5" xfId="35246"/>
    <cellStyle name="Output 2 9 2 6 5 2" xfId="35247"/>
    <cellStyle name="Output 2 9 2 6 5 3" xfId="35248"/>
    <cellStyle name="Output 2 9 2 6 6" xfId="35249"/>
    <cellStyle name="Output 2 9 2 6 6 2" xfId="35250"/>
    <cellStyle name="Output 2 9 2 6 6 3" xfId="35251"/>
    <cellStyle name="Output 2 9 2 6 7" xfId="35252"/>
    <cellStyle name="Output 2 9 2 6 8" xfId="35253"/>
    <cellStyle name="Output 2 9 2 6 9" xfId="35254"/>
    <cellStyle name="Output 2 9 2 7" xfId="35255"/>
    <cellStyle name="Output 2 9 2 7 2" xfId="35256"/>
    <cellStyle name="Output 2 9 2 7 2 2" xfId="35257"/>
    <cellStyle name="Output 2 9 2 7 2 3" xfId="35258"/>
    <cellStyle name="Output 2 9 2 7 3" xfId="35259"/>
    <cellStyle name="Output 2 9 2 7 3 2" xfId="35260"/>
    <cellStyle name="Output 2 9 2 7 3 3" xfId="35261"/>
    <cellStyle name="Output 2 9 2 7 4" xfId="35262"/>
    <cellStyle name="Output 2 9 2 7 4 2" xfId="35263"/>
    <cellStyle name="Output 2 9 2 7 4 3" xfId="35264"/>
    <cellStyle name="Output 2 9 2 7 5" xfId="35265"/>
    <cellStyle name="Output 2 9 2 7 5 2" xfId="35266"/>
    <cellStyle name="Output 2 9 2 7 5 3" xfId="35267"/>
    <cellStyle name="Output 2 9 2 7 6" xfId="35268"/>
    <cellStyle name="Output 2 9 2 7 6 2" xfId="35269"/>
    <cellStyle name="Output 2 9 2 7 6 3" xfId="35270"/>
    <cellStyle name="Output 2 9 2 7 7" xfId="35271"/>
    <cellStyle name="Output 2 9 2 7 8" xfId="35272"/>
    <cellStyle name="Output 2 9 2 7 9" xfId="35273"/>
    <cellStyle name="Output 2 9 2 8" xfId="35274"/>
    <cellStyle name="Output 2 9 2 8 2" xfId="35275"/>
    <cellStyle name="Output 2 9 2 8 2 2" xfId="35276"/>
    <cellStyle name="Output 2 9 2 8 2 3" xfId="35277"/>
    <cellStyle name="Output 2 9 2 8 3" xfId="35278"/>
    <cellStyle name="Output 2 9 2 8 3 2" xfId="35279"/>
    <cellStyle name="Output 2 9 2 8 3 3" xfId="35280"/>
    <cellStyle name="Output 2 9 2 8 4" xfId="35281"/>
    <cellStyle name="Output 2 9 2 8 4 2" xfId="35282"/>
    <cellStyle name="Output 2 9 2 8 4 3" xfId="35283"/>
    <cellStyle name="Output 2 9 2 8 5" xfId="35284"/>
    <cellStyle name="Output 2 9 2 8 5 2" xfId="35285"/>
    <cellStyle name="Output 2 9 2 8 5 3" xfId="35286"/>
    <cellStyle name="Output 2 9 2 8 6" xfId="35287"/>
    <cellStyle name="Output 2 9 2 8 6 2" xfId="35288"/>
    <cellStyle name="Output 2 9 2 8 6 3" xfId="35289"/>
    <cellStyle name="Output 2 9 2 8 7" xfId="35290"/>
    <cellStyle name="Output 2 9 2 8 8" xfId="35291"/>
    <cellStyle name="Output 2 9 2 8 9" xfId="35292"/>
    <cellStyle name="Output 2 9 2 9" xfId="35293"/>
    <cellStyle name="Output 2 9 2 9 2" xfId="35294"/>
    <cellStyle name="Output 2 9 2 9 2 2" xfId="35295"/>
    <cellStyle name="Output 2 9 2 9 2 3" xfId="35296"/>
    <cellStyle name="Output 2 9 2 9 3" xfId="35297"/>
    <cellStyle name="Output 2 9 2 9 3 2" xfId="35298"/>
    <cellStyle name="Output 2 9 2 9 3 3" xfId="35299"/>
    <cellStyle name="Output 2 9 2 9 4" xfId="35300"/>
    <cellStyle name="Output 2 9 2 9 4 2" xfId="35301"/>
    <cellStyle name="Output 2 9 2 9 4 3" xfId="35302"/>
    <cellStyle name="Output 2 9 2 9 5" xfId="35303"/>
    <cellStyle name="Output 2 9 2 9 5 2" xfId="35304"/>
    <cellStyle name="Output 2 9 2 9 5 3" xfId="35305"/>
    <cellStyle name="Output 2 9 2 9 6" xfId="35306"/>
    <cellStyle name="Output 2 9 2 9 6 2" xfId="35307"/>
    <cellStyle name="Output 2 9 2 9 6 3" xfId="35308"/>
    <cellStyle name="Output 2 9 2 9 7" xfId="35309"/>
    <cellStyle name="Output 2 9 2 9 8" xfId="35310"/>
    <cellStyle name="Output 2 9 20" xfId="35311"/>
    <cellStyle name="Output 2 9 21" xfId="35312"/>
    <cellStyle name="Output 2 9 3" xfId="35313"/>
    <cellStyle name="Output 2 9 3 10" xfId="35314"/>
    <cellStyle name="Output 2 9 3 10 2" xfId="35315"/>
    <cellStyle name="Output 2 9 3 10 2 2" xfId="35316"/>
    <cellStyle name="Output 2 9 3 10 2 3" xfId="35317"/>
    <cellStyle name="Output 2 9 3 10 3" xfId="35318"/>
    <cellStyle name="Output 2 9 3 10 3 2" xfId="35319"/>
    <cellStyle name="Output 2 9 3 10 3 3" xfId="35320"/>
    <cellStyle name="Output 2 9 3 10 4" xfId="35321"/>
    <cellStyle name="Output 2 9 3 10 4 2" xfId="35322"/>
    <cellStyle name="Output 2 9 3 10 4 3" xfId="35323"/>
    <cellStyle name="Output 2 9 3 10 5" xfId="35324"/>
    <cellStyle name="Output 2 9 3 10 5 2" xfId="35325"/>
    <cellStyle name="Output 2 9 3 10 5 3" xfId="35326"/>
    <cellStyle name="Output 2 9 3 10 6" xfId="35327"/>
    <cellStyle name="Output 2 9 3 10 6 2" xfId="35328"/>
    <cellStyle name="Output 2 9 3 10 6 3" xfId="35329"/>
    <cellStyle name="Output 2 9 3 10 7" xfId="35330"/>
    <cellStyle name="Output 2 9 3 10 8" xfId="35331"/>
    <cellStyle name="Output 2 9 3 11" xfId="35332"/>
    <cellStyle name="Output 2 9 3 11 2" xfId="35333"/>
    <cellStyle name="Output 2 9 3 11 2 2" xfId="35334"/>
    <cellStyle name="Output 2 9 3 11 2 3" xfId="35335"/>
    <cellStyle name="Output 2 9 3 11 3" xfId="35336"/>
    <cellStyle name="Output 2 9 3 11 3 2" xfId="35337"/>
    <cellStyle name="Output 2 9 3 11 3 3" xfId="35338"/>
    <cellStyle name="Output 2 9 3 11 4" xfId="35339"/>
    <cellStyle name="Output 2 9 3 11 4 2" xfId="35340"/>
    <cellStyle name="Output 2 9 3 11 4 3" xfId="35341"/>
    <cellStyle name="Output 2 9 3 11 5" xfId="35342"/>
    <cellStyle name="Output 2 9 3 11 5 2" xfId="35343"/>
    <cellStyle name="Output 2 9 3 11 5 3" xfId="35344"/>
    <cellStyle name="Output 2 9 3 11 6" xfId="35345"/>
    <cellStyle name="Output 2 9 3 11 6 2" xfId="35346"/>
    <cellStyle name="Output 2 9 3 11 6 3" xfId="35347"/>
    <cellStyle name="Output 2 9 3 11 7" xfId="35348"/>
    <cellStyle name="Output 2 9 3 11 8" xfId="35349"/>
    <cellStyle name="Output 2 9 3 12" xfId="35350"/>
    <cellStyle name="Output 2 9 3 12 2" xfId="35351"/>
    <cellStyle name="Output 2 9 3 12 2 2" xfId="35352"/>
    <cellStyle name="Output 2 9 3 12 2 3" xfId="35353"/>
    <cellStyle name="Output 2 9 3 12 3" xfId="35354"/>
    <cellStyle name="Output 2 9 3 12 3 2" xfId="35355"/>
    <cellStyle name="Output 2 9 3 12 3 3" xfId="35356"/>
    <cellStyle name="Output 2 9 3 12 4" xfId="35357"/>
    <cellStyle name="Output 2 9 3 12 4 2" xfId="35358"/>
    <cellStyle name="Output 2 9 3 12 4 3" xfId="35359"/>
    <cellStyle name="Output 2 9 3 12 5" xfId="35360"/>
    <cellStyle name="Output 2 9 3 12 5 2" xfId="35361"/>
    <cellStyle name="Output 2 9 3 12 5 3" xfId="35362"/>
    <cellStyle name="Output 2 9 3 12 6" xfId="35363"/>
    <cellStyle name="Output 2 9 3 12 6 2" xfId="35364"/>
    <cellStyle name="Output 2 9 3 12 6 3" xfId="35365"/>
    <cellStyle name="Output 2 9 3 12 7" xfId="35366"/>
    <cellStyle name="Output 2 9 3 12 8" xfId="35367"/>
    <cellStyle name="Output 2 9 3 13" xfId="35368"/>
    <cellStyle name="Output 2 9 3 13 2" xfId="35369"/>
    <cellStyle name="Output 2 9 3 13 2 2" xfId="35370"/>
    <cellStyle name="Output 2 9 3 13 2 3" xfId="35371"/>
    <cellStyle name="Output 2 9 3 13 3" xfId="35372"/>
    <cellStyle name="Output 2 9 3 13 3 2" xfId="35373"/>
    <cellStyle name="Output 2 9 3 13 3 3" xfId="35374"/>
    <cellStyle name="Output 2 9 3 13 4" xfId="35375"/>
    <cellStyle name="Output 2 9 3 13 4 2" xfId="35376"/>
    <cellStyle name="Output 2 9 3 13 4 3" xfId="35377"/>
    <cellStyle name="Output 2 9 3 13 5" xfId="35378"/>
    <cellStyle name="Output 2 9 3 13 5 2" xfId="35379"/>
    <cellStyle name="Output 2 9 3 13 5 3" xfId="35380"/>
    <cellStyle name="Output 2 9 3 13 6" xfId="35381"/>
    <cellStyle name="Output 2 9 3 13 6 2" xfId="35382"/>
    <cellStyle name="Output 2 9 3 13 6 3" xfId="35383"/>
    <cellStyle name="Output 2 9 3 13 7" xfId="35384"/>
    <cellStyle name="Output 2 9 3 13 8" xfId="35385"/>
    <cellStyle name="Output 2 9 3 14" xfId="35386"/>
    <cellStyle name="Output 2 9 3 14 2" xfId="35387"/>
    <cellStyle name="Output 2 9 3 14 2 2" xfId="35388"/>
    <cellStyle name="Output 2 9 3 14 2 3" xfId="35389"/>
    <cellStyle name="Output 2 9 3 14 3" xfId="35390"/>
    <cellStyle name="Output 2 9 3 14 3 2" xfId="35391"/>
    <cellStyle name="Output 2 9 3 14 3 3" xfId="35392"/>
    <cellStyle name="Output 2 9 3 14 4" xfId="35393"/>
    <cellStyle name="Output 2 9 3 14 4 2" xfId="35394"/>
    <cellStyle name="Output 2 9 3 14 4 3" xfId="35395"/>
    <cellStyle name="Output 2 9 3 14 5" xfId="35396"/>
    <cellStyle name="Output 2 9 3 14 5 2" xfId="35397"/>
    <cellStyle name="Output 2 9 3 14 5 3" xfId="35398"/>
    <cellStyle name="Output 2 9 3 14 6" xfId="35399"/>
    <cellStyle name="Output 2 9 3 14 6 2" xfId="35400"/>
    <cellStyle name="Output 2 9 3 14 6 3" xfId="35401"/>
    <cellStyle name="Output 2 9 3 14 7" xfId="35402"/>
    <cellStyle name="Output 2 9 3 14 8" xfId="35403"/>
    <cellStyle name="Output 2 9 3 15" xfId="35404"/>
    <cellStyle name="Output 2 9 3 15 2" xfId="35405"/>
    <cellStyle name="Output 2 9 3 15 3" xfId="35406"/>
    <cellStyle name="Output 2 9 3 16" xfId="35407"/>
    <cellStyle name="Output 2 9 3 16 2" xfId="35408"/>
    <cellStyle name="Output 2 9 3 16 3" xfId="35409"/>
    <cellStyle name="Output 2 9 3 17" xfId="35410"/>
    <cellStyle name="Output 2 9 3 18" xfId="35411"/>
    <cellStyle name="Output 2 9 3 2" xfId="35412"/>
    <cellStyle name="Output 2 9 3 2 2" xfId="35413"/>
    <cellStyle name="Output 2 9 3 2 2 2" xfId="35414"/>
    <cellStyle name="Output 2 9 3 2 2 3" xfId="35415"/>
    <cellStyle name="Output 2 9 3 2 3" xfId="35416"/>
    <cellStyle name="Output 2 9 3 2 3 2" xfId="35417"/>
    <cellStyle name="Output 2 9 3 2 3 3" xfId="35418"/>
    <cellStyle name="Output 2 9 3 2 4" xfId="35419"/>
    <cellStyle name="Output 2 9 3 2 4 2" xfId="35420"/>
    <cellStyle name="Output 2 9 3 2 4 3" xfId="35421"/>
    <cellStyle name="Output 2 9 3 2 5" xfId="35422"/>
    <cellStyle name="Output 2 9 3 2 5 2" xfId="35423"/>
    <cellStyle name="Output 2 9 3 2 5 3" xfId="35424"/>
    <cellStyle name="Output 2 9 3 2 6" xfId="35425"/>
    <cellStyle name="Output 2 9 3 2 6 2" xfId="35426"/>
    <cellStyle name="Output 2 9 3 2 6 3" xfId="35427"/>
    <cellStyle name="Output 2 9 3 2 7" xfId="35428"/>
    <cellStyle name="Output 2 9 3 2 8" xfId="35429"/>
    <cellStyle name="Output 2 9 3 2 9" xfId="35430"/>
    <cellStyle name="Output 2 9 3 3" xfId="35431"/>
    <cellStyle name="Output 2 9 3 3 2" xfId="35432"/>
    <cellStyle name="Output 2 9 3 3 2 2" xfId="35433"/>
    <cellStyle name="Output 2 9 3 3 2 3" xfId="35434"/>
    <cellStyle name="Output 2 9 3 3 3" xfId="35435"/>
    <cellStyle name="Output 2 9 3 3 3 2" xfId="35436"/>
    <cellStyle name="Output 2 9 3 3 3 3" xfId="35437"/>
    <cellStyle name="Output 2 9 3 3 4" xfId="35438"/>
    <cellStyle name="Output 2 9 3 3 4 2" xfId="35439"/>
    <cellStyle name="Output 2 9 3 3 4 3" xfId="35440"/>
    <cellStyle name="Output 2 9 3 3 5" xfId="35441"/>
    <cellStyle name="Output 2 9 3 3 5 2" xfId="35442"/>
    <cellStyle name="Output 2 9 3 3 5 3" xfId="35443"/>
    <cellStyle name="Output 2 9 3 3 6" xfId="35444"/>
    <cellStyle name="Output 2 9 3 3 6 2" xfId="35445"/>
    <cellStyle name="Output 2 9 3 3 6 3" xfId="35446"/>
    <cellStyle name="Output 2 9 3 3 7" xfId="35447"/>
    <cellStyle name="Output 2 9 3 3 8" xfId="35448"/>
    <cellStyle name="Output 2 9 3 3 9" xfId="35449"/>
    <cellStyle name="Output 2 9 3 4" xfId="35450"/>
    <cellStyle name="Output 2 9 3 4 2" xfId="35451"/>
    <cellStyle name="Output 2 9 3 4 2 2" xfId="35452"/>
    <cellStyle name="Output 2 9 3 4 2 3" xfId="35453"/>
    <cellStyle name="Output 2 9 3 4 3" xfId="35454"/>
    <cellStyle name="Output 2 9 3 4 3 2" xfId="35455"/>
    <cellStyle name="Output 2 9 3 4 3 3" xfId="35456"/>
    <cellStyle name="Output 2 9 3 4 4" xfId="35457"/>
    <cellStyle name="Output 2 9 3 4 4 2" xfId="35458"/>
    <cellStyle name="Output 2 9 3 4 4 3" xfId="35459"/>
    <cellStyle name="Output 2 9 3 4 5" xfId="35460"/>
    <cellStyle name="Output 2 9 3 4 5 2" xfId="35461"/>
    <cellStyle name="Output 2 9 3 4 5 3" xfId="35462"/>
    <cellStyle name="Output 2 9 3 4 6" xfId="35463"/>
    <cellStyle name="Output 2 9 3 4 6 2" xfId="35464"/>
    <cellStyle name="Output 2 9 3 4 6 3" xfId="35465"/>
    <cellStyle name="Output 2 9 3 4 7" xfId="35466"/>
    <cellStyle name="Output 2 9 3 4 8" xfId="35467"/>
    <cellStyle name="Output 2 9 3 4 9" xfId="35468"/>
    <cellStyle name="Output 2 9 3 5" xfId="35469"/>
    <cellStyle name="Output 2 9 3 5 2" xfId="35470"/>
    <cellStyle name="Output 2 9 3 5 2 2" xfId="35471"/>
    <cellStyle name="Output 2 9 3 5 2 3" xfId="35472"/>
    <cellStyle name="Output 2 9 3 5 3" xfId="35473"/>
    <cellStyle name="Output 2 9 3 5 3 2" xfId="35474"/>
    <cellStyle name="Output 2 9 3 5 3 3" xfId="35475"/>
    <cellStyle name="Output 2 9 3 5 4" xfId="35476"/>
    <cellStyle name="Output 2 9 3 5 4 2" xfId="35477"/>
    <cellStyle name="Output 2 9 3 5 4 3" xfId="35478"/>
    <cellStyle name="Output 2 9 3 5 5" xfId="35479"/>
    <cellStyle name="Output 2 9 3 5 5 2" xfId="35480"/>
    <cellStyle name="Output 2 9 3 5 5 3" xfId="35481"/>
    <cellStyle name="Output 2 9 3 5 6" xfId="35482"/>
    <cellStyle name="Output 2 9 3 5 6 2" xfId="35483"/>
    <cellStyle name="Output 2 9 3 5 6 3" xfId="35484"/>
    <cellStyle name="Output 2 9 3 5 7" xfId="35485"/>
    <cellStyle name="Output 2 9 3 5 8" xfId="35486"/>
    <cellStyle name="Output 2 9 3 5 9" xfId="35487"/>
    <cellStyle name="Output 2 9 3 6" xfId="35488"/>
    <cellStyle name="Output 2 9 3 6 2" xfId="35489"/>
    <cellStyle name="Output 2 9 3 6 2 2" xfId="35490"/>
    <cellStyle name="Output 2 9 3 6 2 3" xfId="35491"/>
    <cellStyle name="Output 2 9 3 6 3" xfId="35492"/>
    <cellStyle name="Output 2 9 3 6 3 2" xfId="35493"/>
    <cellStyle name="Output 2 9 3 6 3 3" xfId="35494"/>
    <cellStyle name="Output 2 9 3 6 4" xfId="35495"/>
    <cellStyle name="Output 2 9 3 6 4 2" xfId="35496"/>
    <cellStyle name="Output 2 9 3 6 4 3" xfId="35497"/>
    <cellStyle name="Output 2 9 3 6 5" xfId="35498"/>
    <cellStyle name="Output 2 9 3 6 5 2" xfId="35499"/>
    <cellStyle name="Output 2 9 3 6 5 3" xfId="35500"/>
    <cellStyle name="Output 2 9 3 6 6" xfId="35501"/>
    <cellStyle name="Output 2 9 3 6 6 2" xfId="35502"/>
    <cellStyle name="Output 2 9 3 6 6 3" xfId="35503"/>
    <cellStyle name="Output 2 9 3 6 7" xfId="35504"/>
    <cellStyle name="Output 2 9 3 6 8" xfId="35505"/>
    <cellStyle name="Output 2 9 3 6 9" xfId="35506"/>
    <cellStyle name="Output 2 9 3 7" xfId="35507"/>
    <cellStyle name="Output 2 9 3 7 2" xfId="35508"/>
    <cellStyle name="Output 2 9 3 7 2 2" xfId="35509"/>
    <cellStyle name="Output 2 9 3 7 2 3" xfId="35510"/>
    <cellStyle name="Output 2 9 3 7 3" xfId="35511"/>
    <cellStyle name="Output 2 9 3 7 3 2" xfId="35512"/>
    <cellStyle name="Output 2 9 3 7 3 3" xfId="35513"/>
    <cellStyle name="Output 2 9 3 7 4" xfId="35514"/>
    <cellStyle name="Output 2 9 3 7 4 2" xfId="35515"/>
    <cellStyle name="Output 2 9 3 7 4 3" xfId="35516"/>
    <cellStyle name="Output 2 9 3 7 5" xfId="35517"/>
    <cellStyle name="Output 2 9 3 7 5 2" xfId="35518"/>
    <cellStyle name="Output 2 9 3 7 5 3" xfId="35519"/>
    <cellStyle name="Output 2 9 3 7 6" xfId="35520"/>
    <cellStyle name="Output 2 9 3 7 6 2" xfId="35521"/>
    <cellStyle name="Output 2 9 3 7 6 3" xfId="35522"/>
    <cellStyle name="Output 2 9 3 7 7" xfId="35523"/>
    <cellStyle name="Output 2 9 3 7 8" xfId="35524"/>
    <cellStyle name="Output 2 9 3 7 9" xfId="35525"/>
    <cellStyle name="Output 2 9 3 8" xfId="35526"/>
    <cellStyle name="Output 2 9 3 8 2" xfId="35527"/>
    <cellStyle name="Output 2 9 3 8 2 2" xfId="35528"/>
    <cellStyle name="Output 2 9 3 8 2 3" xfId="35529"/>
    <cellStyle name="Output 2 9 3 8 3" xfId="35530"/>
    <cellStyle name="Output 2 9 3 8 3 2" xfId="35531"/>
    <cellStyle name="Output 2 9 3 8 3 3" xfId="35532"/>
    <cellStyle name="Output 2 9 3 8 4" xfId="35533"/>
    <cellStyle name="Output 2 9 3 8 4 2" xfId="35534"/>
    <cellStyle name="Output 2 9 3 8 4 3" xfId="35535"/>
    <cellStyle name="Output 2 9 3 8 5" xfId="35536"/>
    <cellStyle name="Output 2 9 3 8 5 2" xfId="35537"/>
    <cellStyle name="Output 2 9 3 8 5 3" xfId="35538"/>
    <cellStyle name="Output 2 9 3 8 6" xfId="35539"/>
    <cellStyle name="Output 2 9 3 8 6 2" xfId="35540"/>
    <cellStyle name="Output 2 9 3 8 6 3" xfId="35541"/>
    <cellStyle name="Output 2 9 3 8 7" xfId="35542"/>
    <cellStyle name="Output 2 9 3 8 8" xfId="35543"/>
    <cellStyle name="Output 2 9 3 8 9" xfId="35544"/>
    <cellStyle name="Output 2 9 3 9" xfId="35545"/>
    <cellStyle name="Output 2 9 3 9 2" xfId="35546"/>
    <cellStyle name="Output 2 9 3 9 2 2" xfId="35547"/>
    <cellStyle name="Output 2 9 3 9 2 3" xfId="35548"/>
    <cellStyle name="Output 2 9 3 9 3" xfId="35549"/>
    <cellStyle name="Output 2 9 3 9 3 2" xfId="35550"/>
    <cellStyle name="Output 2 9 3 9 3 3" xfId="35551"/>
    <cellStyle name="Output 2 9 3 9 4" xfId="35552"/>
    <cellStyle name="Output 2 9 3 9 4 2" xfId="35553"/>
    <cellStyle name="Output 2 9 3 9 4 3" xfId="35554"/>
    <cellStyle name="Output 2 9 3 9 5" xfId="35555"/>
    <cellStyle name="Output 2 9 3 9 5 2" xfId="35556"/>
    <cellStyle name="Output 2 9 3 9 5 3" xfId="35557"/>
    <cellStyle name="Output 2 9 3 9 6" xfId="35558"/>
    <cellStyle name="Output 2 9 3 9 6 2" xfId="35559"/>
    <cellStyle name="Output 2 9 3 9 6 3" xfId="35560"/>
    <cellStyle name="Output 2 9 3 9 7" xfId="35561"/>
    <cellStyle name="Output 2 9 3 9 8" xfId="35562"/>
    <cellStyle name="Output 2 9 4" xfId="35563"/>
    <cellStyle name="Output 2 9 4 10" xfId="35564"/>
    <cellStyle name="Output 2 9 4 11" xfId="35565"/>
    <cellStyle name="Output 2 9 4 2" xfId="35566"/>
    <cellStyle name="Output 2 9 4 2 2" xfId="35567"/>
    <cellStyle name="Output 2 9 4 2 3" xfId="35568"/>
    <cellStyle name="Output 2 9 4 2 4" xfId="35569"/>
    <cellStyle name="Output 2 9 4 3" xfId="35570"/>
    <cellStyle name="Output 2 9 4 3 2" xfId="35571"/>
    <cellStyle name="Output 2 9 4 3 3" xfId="35572"/>
    <cellStyle name="Output 2 9 4 3 4" xfId="35573"/>
    <cellStyle name="Output 2 9 4 4" xfId="35574"/>
    <cellStyle name="Output 2 9 4 4 2" xfId="35575"/>
    <cellStyle name="Output 2 9 4 4 3" xfId="35576"/>
    <cellStyle name="Output 2 9 4 4 4" xfId="35577"/>
    <cellStyle name="Output 2 9 4 5" xfId="35578"/>
    <cellStyle name="Output 2 9 4 5 2" xfId="35579"/>
    <cellStyle name="Output 2 9 4 5 3" xfId="35580"/>
    <cellStyle name="Output 2 9 4 5 4" xfId="35581"/>
    <cellStyle name="Output 2 9 4 6" xfId="35582"/>
    <cellStyle name="Output 2 9 4 6 2" xfId="35583"/>
    <cellStyle name="Output 2 9 4 6 3" xfId="35584"/>
    <cellStyle name="Output 2 9 4 6 4" xfId="35585"/>
    <cellStyle name="Output 2 9 4 7" xfId="35586"/>
    <cellStyle name="Output 2 9 4 8" xfId="35587"/>
    <cellStyle name="Output 2 9 4 9" xfId="35588"/>
    <cellStyle name="Output 2 9 5" xfId="35589"/>
    <cellStyle name="Output 2 9 5 10" xfId="35590"/>
    <cellStyle name="Output 2 9 5 11" xfId="35591"/>
    <cellStyle name="Output 2 9 5 2" xfId="35592"/>
    <cellStyle name="Output 2 9 5 2 2" xfId="35593"/>
    <cellStyle name="Output 2 9 5 2 3" xfId="35594"/>
    <cellStyle name="Output 2 9 5 2 4" xfId="35595"/>
    <cellStyle name="Output 2 9 5 3" xfId="35596"/>
    <cellStyle name="Output 2 9 5 3 2" xfId="35597"/>
    <cellStyle name="Output 2 9 5 3 3" xfId="35598"/>
    <cellStyle name="Output 2 9 5 3 4" xfId="35599"/>
    <cellStyle name="Output 2 9 5 4" xfId="35600"/>
    <cellStyle name="Output 2 9 5 4 2" xfId="35601"/>
    <cellStyle name="Output 2 9 5 4 3" xfId="35602"/>
    <cellStyle name="Output 2 9 5 4 4" xfId="35603"/>
    <cellStyle name="Output 2 9 5 5" xfId="35604"/>
    <cellStyle name="Output 2 9 5 5 2" xfId="35605"/>
    <cellStyle name="Output 2 9 5 5 3" xfId="35606"/>
    <cellStyle name="Output 2 9 5 5 4" xfId="35607"/>
    <cellStyle name="Output 2 9 5 6" xfId="35608"/>
    <cellStyle name="Output 2 9 5 6 2" xfId="35609"/>
    <cellStyle name="Output 2 9 5 6 3" xfId="35610"/>
    <cellStyle name="Output 2 9 5 6 4" xfId="35611"/>
    <cellStyle name="Output 2 9 5 7" xfId="35612"/>
    <cellStyle name="Output 2 9 5 8" xfId="35613"/>
    <cellStyle name="Output 2 9 5 9" xfId="35614"/>
    <cellStyle name="Output 2 9 6" xfId="35615"/>
    <cellStyle name="Output 2 9 6 2" xfId="35616"/>
    <cellStyle name="Output 2 9 6 2 2" xfId="35617"/>
    <cellStyle name="Output 2 9 6 2 3" xfId="35618"/>
    <cellStyle name="Output 2 9 6 3" xfId="35619"/>
    <cellStyle name="Output 2 9 6 3 2" xfId="35620"/>
    <cellStyle name="Output 2 9 6 3 3" xfId="35621"/>
    <cellStyle name="Output 2 9 6 4" xfId="35622"/>
    <cellStyle name="Output 2 9 6 4 2" xfId="35623"/>
    <cellStyle name="Output 2 9 6 4 3" xfId="35624"/>
    <cellStyle name="Output 2 9 6 5" xfId="35625"/>
    <cellStyle name="Output 2 9 6 5 2" xfId="35626"/>
    <cellStyle name="Output 2 9 6 5 3" xfId="35627"/>
    <cellStyle name="Output 2 9 6 6" xfId="35628"/>
    <cellStyle name="Output 2 9 6 6 2" xfId="35629"/>
    <cellStyle name="Output 2 9 6 6 3" xfId="35630"/>
    <cellStyle name="Output 2 9 6 7" xfId="35631"/>
    <cellStyle name="Output 2 9 6 8" xfId="35632"/>
    <cellStyle name="Output 2 9 6 9" xfId="35633"/>
    <cellStyle name="Output 2 9 7" xfId="35634"/>
    <cellStyle name="Output 2 9 7 2" xfId="35635"/>
    <cellStyle name="Output 2 9 7 2 2" xfId="35636"/>
    <cellStyle name="Output 2 9 7 2 3" xfId="35637"/>
    <cellStyle name="Output 2 9 7 3" xfId="35638"/>
    <cellStyle name="Output 2 9 7 3 2" xfId="35639"/>
    <cellStyle name="Output 2 9 7 3 3" xfId="35640"/>
    <cellStyle name="Output 2 9 7 4" xfId="35641"/>
    <cellStyle name="Output 2 9 7 4 2" xfId="35642"/>
    <cellStyle name="Output 2 9 7 4 3" xfId="35643"/>
    <cellStyle name="Output 2 9 7 5" xfId="35644"/>
    <cellStyle name="Output 2 9 7 5 2" xfId="35645"/>
    <cellStyle name="Output 2 9 7 5 3" xfId="35646"/>
    <cellStyle name="Output 2 9 7 6" xfId="35647"/>
    <cellStyle name="Output 2 9 7 6 2" xfId="35648"/>
    <cellStyle name="Output 2 9 7 6 3" xfId="35649"/>
    <cellStyle name="Output 2 9 7 7" xfId="35650"/>
    <cellStyle name="Output 2 9 7 8" xfId="35651"/>
    <cellStyle name="Output 2 9 7 9" xfId="35652"/>
    <cellStyle name="Output 2 9 8" xfId="35653"/>
    <cellStyle name="Output 2 9 8 2" xfId="35654"/>
    <cellStyle name="Output 2 9 8 2 2" xfId="35655"/>
    <cellStyle name="Output 2 9 8 2 3" xfId="35656"/>
    <cellStyle name="Output 2 9 8 3" xfId="35657"/>
    <cellStyle name="Output 2 9 8 3 2" xfId="35658"/>
    <cellStyle name="Output 2 9 8 3 3" xfId="35659"/>
    <cellStyle name="Output 2 9 8 4" xfId="35660"/>
    <cellStyle name="Output 2 9 8 4 2" xfId="35661"/>
    <cellStyle name="Output 2 9 8 4 3" xfId="35662"/>
    <cellStyle name="Output 2 9 8 5" xfId="35663"/>
    <cellStyle name="Output 2 9 8 5 2" xfId="35664"/>
    <cellStyle name="Output 2 9 8 5 3" xfId="35665"/>
    <cellStyle name="Output 2 9 8 6" xfId="35666"/>
    <cellStyle name="Output 2 9 8 6 2" xfId="35667"/>
    <cellStyle name="Output 2 9 8 6 3" xfId="35668"/>
    <cellStyle name="Output 2 9 8 7" xfId="35669"/>
    <cellStyle name="Output 2 9 8 8" xfId="35670"/>
    <cellStyle name="Output 2 9 8 9" xfId="35671"/>
    <cellStyle name="Output 2 9 9" xfId="35672"/>
    <cellStyle name="Output 2 9 9 2" xfId="35673"/>
    <cellStyle name="Output 2 9 9 2 2" xfId="35674"/>
    <cellStyle name="Output 2 9 9 2 3" xfId="35675"/>
    <cellStyle name="Output 2 9 9 3" xfId="35676"/>
    <cellStyle name="Output 2 9 9 3 2" xfId="35677"/>
    <cellStyle name="Output 2 9 9 3 3" xfId="35678"/>
    <cellStyle name="Output 2 9 9 4" xfId="35679"/>
    <cellStyle name="Output 2 9 9 4 2" xfId="35680"/>
    <cellStyle name="Output 2 9 9 4 3" xfId="35681"/>
    <cellStyle name="Output 2 9 9 5" xfId="35682"/>
    <cellStyle name="Output 2 9 9 5 2" xfId="35683"/>
    <cellStyle name="Output 2 9 9 5 3" xfId="35684"/>
    <cellStyle name="Output 2 9 9 6" xfId="35685"/>
    <cellStyle name="Output 2 9 9 6 2" xfId="35686"/>
    <cellStyle name="Output 2 9 9 6 3" xfId="35687"/>
    <cellStyle name="Output 2 9 9 7" xfId="35688"/>
    <cellStyle name="Output 2 9 9 8" xfId="35689"/>
    <cellStyle name="Output 2 9 9 9" xfId="35690"/>
    <cellStyle name="Output 3" xfId="35691"/>
    <cellStyle name="Output 4" xfId="35692"/>
    <cellStyle name="Percent [2]" xfId="35693"/>
    <cellStyle name="Percent [2] 2" xfId="35694"/>
    <cellStyle name="Percent [2]_29(d) - Gas extensions -tariffs" xfId="35695"/>
    <cellStyle name="Percent 2" xfId="35696"/>
    <cellStyle name="Percent 2 2" xfId="35697"/>
    <cellStyle name="Percent 3" xfId="35698"/>
    <cellStyle name="Percent 3 2" xfId="35699"/>
    <cellStyle name="Percent 3 4" xfId="35700"/>
    <cellStyle name="Percent 4" xfId="35701"/>
    <cellStyle name="Percent 5" xfId="3"/>
    <cellStyle name="Percent 6" xfId="35702"/>
    <cellStyle name="Percent 7" xfId="35703"/>
    <cellStyle name="Percentage" xfId="35704"/>
    <cellStyle name="Period Title" xfId="35705"/>
    <cellStyle name="PSChar" xfId="35706"/>
    <cellStyle name="PSDate" xfId="35707"/>
    <cellStyle name="PSDec" xfId="35708"/>
    <cellStyle name="PSDetail" xfId="35709"/>
    <cellStyle name="PSDetail 2" xfId="35710"/>
    <cellStyle name="PSHeading" xfId="35711"/>
    <cellStyle name="PSHeading 10" xfId="35712"/>
    <cellStyle name="PSHeading 11" xfId="35713"/>
    <cellStyle name="PSHeading 2" xfId="35714"/>
    <cellStyle name="PSHeading 2 2" xfId="35715"/>
    <cellStyle name="PSHeading 2 2 2" xfId="35716"/>
    <cellStyle name="PSHeading 2 2 3" xfId="35717"/>
    <cellStyle name="PSHeading 2 3" xfId="35718"/>
    <cellStyle name="PSHeading 2 3 2" xfId="35719"/>
    <cellStyle name="PSHeading 2 3 3" xfId="35720"/>
    <cellStyle name="PSHeading 2 4" xfId="35721"/>
    <cellStyle name="PSHeading 2 4 2" xfId="35722"/>
    <cellStyle name="PSHeading 2 4 3" xfId="35723"/>
    <cellStyle name="PSHeading 2 5" xfId="35724"/>
    <cellStyle name="PSHeading 2 5 2" xfId="35725"/>
    <cellStyle name="PSHeading 2 6" xfId="35726"/>
    <cellStyle name="PSHeading 2 7" xfId="35727"/>
    <cellStyle name="PSHeading 2 8" xfId="35728"/>
    <cellStyle name="PSHeading 3" xfId="35729"/>
    <cellStyle name="PSHeading 3 2" xfId="35730"/>
    <cellStyle name="PSHeading 3 3" xfId="35731"/>
    <cellStyle name="PSHeading 4" xfId="35732"/>
    <cellStyle name="PSHeading 5" xfId="35733"/>
    <cellStyle name="PSHeading 6" xfId="35734"/>
    <cellStyle name="PSHeading 7" xfId="35735"/>
    <cellStyle name="PSHeading 8" xfId="35736"/>
    <cellStyle name="PSHeading 9" xfId="35737"/>
    <cellStyle name="PSInt" xfId="35738"/>
    <cellStyle name="PSSpacer" xfId="35739"/>
    <cellStyle name="Ratio" xfId="35740"/>
    <cellStyle name="Ratio 2" xfId="35741"/>
    <cellStyle name="Ratio_29(d) - Gas extensions -tariffs" xfId="35742"/>
    <cellStyle name="Right Date" xfId="35743"/>
    <cellStyle name="Right Number" xfId="35744"/>
    <cellStyle name="Right Year" xfId="35745"/>
    <cellStyle name="RIN_TB2" xfId="35746"/>
    <cellStyle name="Row label 1" xfId="35747"/>
    <cellStyle name="SAPError" xfId="35748"/>
    <cellStyle name="SAPError 2" xfId="35749"/>
    <cellStyle name="SAPKey" xfId="35750"/>
    <cellStyle name="SAPKey 2" xfId="35751"/>
    <cellStyle name="SAPLocked" xfId="35752"/>
    <cellStyle name="SAPLocked 2" xfId="35753"/>
    <cellStyle name="SAPOutput" xfId="35754"/>
    <cellStyle name="SAPOutput 2" xfId="35755"/>
    <cellStyle name="SAPSpace" xfId="35756"/>
    <cellStyle name="SAPSpace 2" xfId="35757"/>
    <cellStyle name="SAPText" xfId="35758"/>
    <cellStyle name="SAPText 2" xfId="35759"/>
    <cellStyle name="SAPUnLocked" xfId="35760"/>
    <cellStyle name="SAPUnLocked 2" xfId="35761"/>
    <cellStyle name="Sheet Title" xfId="35762"/>
    <cellStyle name="Standard_Australi" xfId="35763"/>
    <cellStyle name="Style 1" xfId="35764"/>
    <cellStyle name="Style 1 2" xfId="35765"/>
    <cellStyle name="Style 1 3" xfId="35766"/>
    <cellStyle name="Style 1_29(d) - Gas extensions -tariffs" xfId="35767"/>
    <cellStyle name="Style2" xfId="35768"/>
    <cellStyle name="Style3" xfId="35769"/>
    <cellStyle name="Style4" xfId="35770"/>
    <cellStyle name="Style4 2" xfId="35771"/>
    <cellStyle name="Style4_29(d) - Gas extensions -tariffs" xfId="35772"/>
    <cellStyle name="Style5" xfId="35773"/>
    <cellStyle name="Style5 2" xfId="35774"/>
    <cellStyle name="Style5_29(d) - Gas extensions -tariffs" xfId="35775"/>
    <cellStyle name="Table Head Green" xfId="35776"/>
    <cellStyle name="Table Head Green 2" xfId="35777"/>
    <cellStyle name="Table Head Green 2 2" xfId="35778"/>
    <cellStyle name="Table Head Green 3" xfId="35779"/>
    <cellStyle name="Table Head_pldt" xfId="35780"/>
    <cellStyle name="Table Source" xfId="35781"/>
    <cellStyle name="Table Units" xfId="35782"/>
    <cellStyle name="Table Units 2" xfId="35783"/>
    <cellStyle name="TableLvl2" xfId="7"/>
    <cellStyle name="TableLvl3" xfId="2"/>
    <cellStyle name="Text" xfId="35784"/>
    <cellStyle name="Text 2" xfId="35785"/>
    <cellStyle name="Text 3" xfId="35786"/>
    <cellStyle name="Text Head 1" xfId="35787"/>
    <cellStyle name="Text Head 2" xfId="35788"/>
    <cellStyle name="Text Indent 2" xfId="35789"/>
    <cellStyle name="Theirs" xfId="35790"/>
    <cellStyle name="Title 2" xfId="35791"/>
    <cellStyle name="Title 3" xfId="35792"/>
    <cellStyle name="TOC 1" xfId="35793"/>
    <cellStyle name="TOC 2" xfId="35794"/>
    <cellStyle name="TOC 3" xfId="35795"/>
    <cellStyle name="Total 2" xfId="35796"/>
    <cellStyle name="Total 2 10" xfId="35797"/>
    <cellStyle name="Total 2 10 10" xfId="35798"/>
    <cellStyle name="Total 2 10 10 2" xfId="35799"/>
    <cellStyle name="Total 2 10 10 2 2" xfId="35800"/>
    <cellStyle name="Total 2 10 10 2 3" xfId="35801"/>
    <cellStyle name="Total 2 10 10 3" xfId="35802"/>
    <cellStyle name="Total 2 10 10 3 2" xfId="35803"/>
    <cellStyle name="Total 2 10 10 3 3" xfId="35804"/>
    <cellStyle name="Total 2 10 10 4" xfId="35805"/>
    <cellStyle name="Total 2 10 10 4 2" xfId="35806"/>
    <cellStyle name="Total 2 10 10 4 3" xfId="35807"/>
    <cellStyle name="Total 2 10 10 5" xfId="35808"/>
    <cellStyle name="Total 2 10 10 5 2" xfId="35809"/>
    <cellStyle name="Total 2 10 10 5 3" xfId="35810"/>
    <cellStyle name="Total 2 10 10 6" xfId="35811"/>
    <cellStyle name="Total 2 10 10 6 2" xfId="35812"/>
    <cellStyle name="Total 2 10 10 6 3" xfId="35813"/>
    <cellStyle name="Total 2 10 10 7" xfId="35814"/>
    <cellStyle name="Total 2 10 10 8" xfId="35815"/>
    <cellStyle name="Total 2 10 11" xfId="35816"/>
    <cellStyle name="Total 2 10 11 2" xfId="35817"/>
    <cellStyle name="Total 2 10 11 2 2" xfId="35818"/>
    <cellStyle name="Total 2 10 11 2 3" xfId="35819"/>
    <cellStyle name="Total 2 10 11 3" xfId="35820"/>
    <cellStyle name="Total 2 10 11 3 2" xfId="35821"/>
    <cellStyle name="Total 2 10 11 3 3" xfId="35822"/>
    <cellStyle name="Total 2 10 11 4" xfId="35823"/>
    <cellStyle name="Total 2 10 11 4 2" xfId="35824"/>
    <cellStyle name="Total 2 10 11 4 3" xfId="35825"/>
    <cellStyle name="Total 2 10 11 5" xfId="35826"/>
    <cellStyle name="Total 2 10 11 5 2" xfId="35827"/>
    <cellStyle name="Total 2 10 11 5 3" xfId="35828"/>
    <cellStyle name="Total 2 10 11 6" xfId="35829"/>
    <cellStyle name="Total 2 10 11 6 2" xfId="35830"/>
    <cellStyle name="Total 2 10 11 6 3" xfId="35831"/>
    <cellStyle name="Total 2 10 11 7" xfId="35832"/>
    <cellStyle name="Total 2 10 11 8" xfId="35833"/>
    <cellStyle name="Total 2 10 12" xfId="35834"/>
    <cellStyle name="Total 2 10 12 2" xfId="35835"/>
    <cellStyle name="Total 2 10 12 2 2" xfId="35836"/>
    <cellStyle name="Total 2 10 12 2 3" xfId="35837"/>
    <cellStyle name="Total 2 10 12 3" xfId="35838"/>
    <cellStyle name="Total 2 10 12 3 2" xfId="35839"/>
    <cellStyle name="Total 2 10 12 3 3" xfId="35840"/>
    <cellStyle name="Total 2 10 12 4" xfId="35841"/>
    <cellStyle name="Total 2 10 12 4 2" xfId="35842"/>
    <cellStyle name="Total 2 10 12 4 3" xfId="35843"/>
    <cellStyle name="Total 2 10 12 5" xfId="35844"/>
    <cellStyle name="Total 2 10 12 5 2" xfId="35845"/>
    <cellStyle name="Total 2 10 12 5 3" xfId="35846"/>
    <cellStyle name="Total 2 10 12 6" xfId="35847"/>
    <cellStyle name="Total 2 10 12 6 2" xfId="35848"/>
    <cellStyle name="Total 2 10 12 6 3" xfId="35849"/>
    <cellStyle name="Total 2 10 12 7" xfId="35850"/>
    <cellStyle name="Total 2 10 12 8" xfId="35851"/>
    <cellStyle name="Total 2 10 13" xfId="35852"/>
    <cellStyle name="Total 2 10 13 2" xfId="35853"/>
    <cellStyle name="Total 2 10 13 2 2" xfId="35854"/>
    <cellStyle name="Total 2 10 13 2 3" xfId="35855"/>
    <cellStyle name="Total 2 10 13 3" xfId="35856"/>
    <cellStyle name="Total 2 10 13 3 2" xfId="35857"/>
    <cellStyle name="Total 2 10 13 3 3" xfId="35858"/>
    <cellStyle name="Total 2 10 13 4" xfId="35859"/>
    <cellStyle name="Total 2 10 13 4 2" xfId="35860"/>
    <cellStyle name="Total 2 10 13 4 3" xfId="35861"/>
    <cellStyle name="Total 2 10 13 5" xfId="35862"/>
    <cellStyle name="Total 2 10 13 5 2" xfId="35863"/>
    <cellStyle name="Total 2 10 13 5 3" xfId="35864"/>
    <cellStyle name="Total 2 10 13 6" xfId="35865"/>
    <cellStyle name="Total 2 10 13 6 2" xfId="35866"/>
    <cellStyle name="Total 2 10 13 6 3" xfId="35867"/>
    <cellStyle name="Total 2 10 13 7" xfId="35868"/>
    <cellStyle name="Total 2 10 13 8" xfId="35869"/>
    <cellStyle name="Total 2 10 14" xfId="35870"/>
    <cellStyle name="Total 2 10 14 2" xfId="35871"/>
    <cellStyle name="Total 2 10 14 2 2" xfId="35872"/>
    <cellStyle name="Total 2 10 14 2 3" xfId="35873"/>
    <cellStyle name="Total 2 10 14 3" xfId="35874"/>
    <cellStyle name="Total 2 10 14 3 2" xfId="35875"/>
    <cellStyle name="Total 2 10 14 3 3" xfId="35876"/>
    <cellStyle name="Total 2 10 14 4" xfId="35877"/>
    <cellStyle name="Total 2 10 14 4 2" xfId="35878"/>
    <cellStyle name="Total 2 10 14 4 3" xfId="35879"/>
    <cellStyle name="Total 2 10 14 5" xfId="35880"/>
    <cellStyle name="Total 2 10 14 5 2" xfId="35881"/>
    <cellStyle name="Total 2 10 14 5 3" xfId="35882"/>
    <cellStyle name="Total 2 10 14 6" xfId="35883"/>
    <cellStyle name="Total 2 10 14 6 2" xfId="35884"/>
    <cellStyle name="Total 2 10 14 6 3" xfId="35885"/>
    <cellStyle name="Total 2 10 14 7" xfId="35886"/>
    <cellStyle name="Total 2 10 14 8" xfId="35887"/>
    <cellStyle name="Total 2 10 15" xfId="35888"/>
    <cellStyle name="Total 2 10 15 2" xfId="35889"/>
    <cellStyle name="Total 2 10 15 3" xfId="35890"/>
    <cellStyle name="Total 2 10 16" xfId="35891"/>
    <cellStyle name="Total 2 10 16 2" xfId="35892"/>
    <cellStyle name="Total 2 10 16 3" xfId="35893"/>
    <cellStyle name="Total 2 10 17" xfId="35894"/>
    <cellStyle name="Total 2 10 18" xfId="35895"/>
    <cellStyle name="Total 2 10 2" xfId="35896"/>
    <cellStyle name="Total 2 10 2 2" xfId="35897"/>
    <cellStyle name="Total 2 10 2 2 2" xfId="35898"/>
    <cellStyle name="Total 2 10 2 2 3" xfId="35899"/>
    <cellStyle name="Total 2 10 2 3" xfId="35900"/>
    <cellStyle name="Total 2 10 2 3 2" xfId="35901"/>
    <cellStyle name="Total 2 10 2 3 3" xfId="35902"/>
    <cellStyle name="Total 2 10 2 4" xfId="35903"/>
    <cellStyle name="Total 2 10 2 4 2" xfId="35904"/>
    <cellStyle name="Total 2 10 2 4 3" xfId="35905"/>
    <cellStyle name="Total 2 10 2 5" xfId="35906"/>
    <cellStyle name="Total 2 10 2 5 2" xfId="35907"/>
    <cellStyle name="Total 2 10 2 5 3" xfId="35908"/>
    <cellStyle name="Total 2 10 2 6" xfId="35909"/>
    <cellStyle name="Total 2 10 2 6 2" xfId="35910"/>
    <cellStyle name="Total 2 10 2 6 3" xfId="35911"/>
    <cellStyle name="Total 2 10 2 7" xfId="35912"/>
    <cellStyle name="Total 2 10 2 8" xfId="35913"/>
    <cellStyle name="Total 2 10 2 9" xfId="35914"/>
    <cellStyle name="Total 2 10 3" xfId="35915"/>
    <cellStyle name="Total 2 10 3 2" xfId="35916"/>
    <cellStyle name="Total 2 10 3 2 2" xfId="35917"/>
    <cellStyle name="Total 2 10 3 2 3" xfId="35918"/>
    <cellStyle name="Total 2 10 3 3" xfId="35919"/>
    <cellStyle name="Total 2 10 3 3 2" xfId="35920"/>
    <cellStyle name="Total 2 10 3 3 3" xfId="35921"/>
    <cellStyle name="Total 2 10 3 4" xfId="35922"/>
    <cellStyle name="Total 2 10 3 4 2" xfId="35923"/>
    <cellStyle name="Total 2 10 3 4 3" xfId="35924"/>
    <cellStyle name="Total 2 10 3 5" xfId="35925"/>
    <cellStyle name="Total 2 10 3 5 2" xfId="35926"/>
    <cellStyle name="Total 2 10 3 5 3" xfId="35927"/>
    <cellStyle name="Total 2 10 3 6" xfId="35928"/>
    <cellStyle name="Total 2 10 3 6 2" xfId="35929"/>
    <cellStyle name="Total 2 10 3 6 3" xfId="35930"/>
    <cellStyle name="Total 2 10 3 7" xfId="35931"/>
    <cellStyle name="Total 2 10 3 8" xfId="35932"/>
    <cellStyle name="Total 2 10 3 9" xfId="35933"/>
    <cellStyle name="Total 2 10 4" xfId="35934"/>
    <cellStyle name="Total 2 10 4 2" xfId="35935"/>
    <cellStyle name="Total 2 10 4 2 2" xfId="35936"/>
    <cellStyle name="Total 2 10 4 2 3" xfId="35937"/>
    <cellStyle name="Total 2 10 4 3" xfId="35938"/>
    <cellStyle name="Total 2 10 4 3 2" xfId="35939"/>
    <cellStyle name="Total 2 10 4 3 3" xfId="35940"/>
    <cellStyle name="Total 2 10 4 4" xfId="35941"/>
    <cellStyle name="Total 2 10 4 4 2" xfId="35942"/>
    <cellStyle name="Total 2 10 4 4 3" xfId="35943"/>
    <cellStyle name="Total 2 10 4 5" xfId="35944"/>
    <cellStyle name="Total 2 10 4 5 2" xfId="35945"/>
    <cellStyle name="Total 2 10 4 5 3" xfId="35946"/>
    <cellStyle name="Total 2 10 4 6" xfId="35947"/>
    <cellStyle name="Total 2 10 4 6 2" xfId="35948"/>
    <cellStyle name="Total 2 10 4 6 3" xfId="35949"/>
    <cellStyle name="Total 2 10 4 7" xfId="35950"/>
    <cellStyle name="Total 2 10 4 8" xfId="35951"/>
    <cellStyle name="Total 2 10 4 9" xfId="35952"/>
    <cellStyle name="Total 2 10 5" xfId="35953"/>
    <cellStyle name="Total 2 10 5 2" xfId="35954"/>
    <cellStyle name="Total 2 10 5 2 2" xfId="35955"/>
    <cellStyle name="Total 2 10 5 2 3" xfId="35956"/>
    <cellStyle name="Total 2 10 5 3" xfId="35957"/>
    <cellStyle name="Total 2 10 5 3 2" xfId="35958"/>
    <cellStyle name="Total 2 10 5 3 3" xfId="35959"/>
    <cellStyle name="Total 2 10 5 4" xfId="35960"/>
    <cellStyle name="Total 2 10 5 4 2" xfId="35961"/>
    <cellStyle name="Total 2 10 5 4 3" xfId="35962"/>
    <cellStyle name="Total 2 10 5 5" xfId="35963"/>
    <cellStyle name="Total 2 10 5 5 2" xfId="35964"/>
    <cellStyle name="Total 2 10 5 5 3" xfId="35965"/>
    <cellStyle name="Total 2 10 5 6" xfId="35966"/>
    <cellStyle name="Total 2 10 5 6 2" xfId="35967"/>
    <cellStyle name="Total 2 10 5 6 3" xfId="35968"/>
    <cellStyle name="Total 2 10 5 7" xfId="35969"/>
    <cellStyle name="Total 2 10 5 8" xfId="35970"/>
    <cellStyle name="Total 2 10 5 9" xfId="35971"/>
    <cellStyle name="Total 2 10 6" xfId="35972"/>
    <cellStyle name="Total 2 10 6 2" xfId="35973"/>
    <cellStyle name="Total 2 10 6 2 2" xfId="35974"/>
    <cellStyle name="Total 2 10 6 2 3" xfId="35975"/>
    <cellStyle name="Total 2 10 6 3" xfId="35976"/>
    <cellStyle name="Total 2 10 6 3 2" xfId="35977"/>
    <cellStyle name="Total 2 10 6 3 3" xfId="35978"/>
    <cellStyle name="Total 2 10 6 4" xfId="35979"/>
    <cellStyle name="Total 2 10 6 4 2" xfId="35980"/>
    <cellStyle name="Total 2 10 6 4 3" xfId="35981"/>
    <cellStyle name="Total 2 10 6 5" xfId="35982"/>
    <cellStyle name="Total 2 10 6 5 2" xfId="35983"/>
    <cellStyle name="Total 2 10 6 5 3" xfId="35984"/>
    <cellStyle name="Total 2 10 6 6" xfId="35985"/>
    <cellStyle name="Total 2 10 6 6 2" xfId="35986"/>
    <cellStyle name="Total 2 10 6 6 3" xfId="35987"/>
    <cellStyle name="Total 2 10 6 7" xfId="35988"/>
    <cellStyle name="Total 2 10 6 8" xfId="35989"/>
    <cellStyle name="Total 2 10 6 9" xfId="35990"/>
    <cellStyle name="Total 2 10 7" xfId="35991"/>
    <cellStyle name="Total 2 10 7 2" xfId="35992"/>
    <cellStyle name="Total 2 10 7 2 2" xfId="35993"/>
    <cellStyle name="Total 2 10 7 2 3" xfId="35994"/>
    <cellStyle name="Total 2 10 7 3" xfId="35995"/>
    <cellStyle name="Total 2 10 7 3 2" xfId="35996"/>
    <cellStyle name="Total 2 10 7 3 3" xfId="35997"/>
    <cellStyle name="Total 2 10 7 4" xfId="35998"/>
    <cellStyle name="Total 2 10 7 4 2" xfId="35999"/>
    <cellStyle name="Total 2 10 7 4 3" xfId="36000"/>
    <cellStyle name="Total 2 10 7 5" xfId="36001"/>
    <cellStyle name="Total 2 10 7 5 2" xfId="36002"/>
    <cellStyle name="Total 2 10 7 5 3" xfId="36003"/>
    <cellStyle name="Total 2 10 7 6" xfId="36004"/>
    <cellStyle name="Total 2 10 7 6 2" xfId="36005"/>
    <cellStyle name="Total 2 10 7 6 3" xfId="36006"/>
    <cellStyle name="Total 2 10 7 7" xfId="36007"/>
    <cellStyle name="Total 2 10 7 8" xfId="36008"/>
    <cellStyle name="Total 2 10 7 9" xfId="36009"/>
    <cellStyle name="Total 2 10 8" xfId="36010"/>
    <cellStyle name="Total 2 10 8 2" xfId="36011"/>
    <cellStyle name="Total 2 10 8 2 2" xfId="36012"/>
    <cellStyle name="Total 2 10 8 2 3" xfId="36013"/>
    <cellStyle name="Total 2 10 8 3" xfId="36014"/>
    <cellStyle name="Total 2 10 8 3 2" xfId="36015"/>
    <cellStyle name="Total 2 10 8 3 3" xfId="36016"/>
    <cellStyle name="Total 2 10 8 4" xfId="36017"/>
    <cellStyle name="Total 2 10 8 4 2" xfId="36018"/>
    <cellStyle name="Total 2 10 8 4 3" xfId="36019"/>
    <cellStyle name="Total 2 10 8 5" xfId="36020"/>
    <cellStyle name="Total 2 10 8 5 2" xfId="36021"/>
    <cellStyle name="Total 2 10 8 5 3" xfId="36022"/>
    <cellStyle name="Total 2 10 8 6" xfId="36023"/>
    <cellStyle name="Total 2 10 8 6 2" xfId="36024"/>
    <cellStyle name="Total 2 10 8 6 3" xfId="36025"/>
    <cellStyle name="Total 2 10 8 7" xfId="36026"/>
    <cellStyle name="Total 2 10 8 8" xfId="36027"/>
    <cellStyle name="Total 2 10 8 9" xfId="36028"/>
    <cellStyle name="Total 2 10 9" xfId="36029"/>
    <cellStyle name="Total 2 10 9 2" xfId="36030"/>
    <cellStyle name="Total 2 10 9 2 2" xfId="36031"/>
    <cellStyle name="Total 2 10 9 2 3" xfId="36032"/>
    <cellStyle name="Total 2 10 9 3" xfId="36033"/>
    <cellStyle name="Total 2 10 9 3 2" xfId="36034"/>
    <cellStyle name="Total 2 10 9 3 3" xfId="36035"/>
    <cellStyle name="Total 2 10 9 4" xfId="36036"/>
    <cellStyle name="Total 2 10 9 4 2" xfId="36037"/>
    <cellStyle name="Total 2 10 9 4 3" xfId="36038"/>
    <cellStyle name="Total 2 10 9 5" xfId="36039"/>
    <cellStyle name="Total 2 10 9 5 2" xfId="36040"/>
    <cellStyle name="Total 2 10 9 5 3" xfId="36041"/>
    <cellStyle name="Total 2 10 9 6" xfId="36042"/>
    <cellStyle name="Total 2 10 9 6 2" xfId="36043"/>
    <cellStyle name="Total 2 10 9 6 3" xfId="36044"/>
    <cellStyle name="Total 2 10 9 7" xfId="36045"/>
    <cellStyle name="Total 2 10 9 8" xfId="36046"/>
    <cellStyle name="Total 2 11" xfId="36047"/>
    <cellStyle name="Total 2 11 10" xfId="36048"/>
    <cellStyle name="Total 2 11 10 2" xfId="36049"/>
    <cellStyle name="Total 2 11 10 2 2" xfId="36050"/>
    <cellStyle name="Total 2 11 10 2 3" xfId="36051"/>
    <cellStyle name="Total 2 11 10 3" xfId="36052"/>
    <cellStyle name="Total 2 11 10 3 2" xfId="36053"/>
    <cellStyle name="Total 2 11 10 3 3" xfId="36054"/>
    <cellStyle name="Total 2 11 10 4" xfId="36055"/>
    <cellStyle name="Total 2 11 10 4 2" xfId="36056"/>
    <cellStyle name="Total 2 11 10 4 3" xfId="36057"/>
    <cellStyle name="Total 2 11 10 5" xfId="36058"/>
    <cellStyle name="Total 2 11 10 5 2" xfId="36059"/>
    <cellStyle name="Total 2 11 10 5 3" xfId="36060"/>
    <cellStyle name="Total 2 11 10 6" xfId="36061"/>
    <cellStyle name="Total 2 11 10 6 2" xfId="36062"/>
    <cellStyle name="Total 2 11 10 6 3" xfId="36063"/>
    <cellStyle name="Total 2 11 10 7" xfId="36064"/>
    <cellStyle name="Total 2 11 10 8" xfId="36065"/>
    <cellStyle name="Total 2 11 11" xfId="36066"/>
    <cellStyle name="Total 2 11 11 2" xfId="36067"/>
    <cellStyle name="Total 2 11 11 2 2" xfId="36068"/>
    <cellStyle name="Total 2 11 11 2 3" xfId="36069"/>
    <cellStyle name="Total 2 11 11 3" xfId="36070"/>
    <cellStyle name="Total 2 11 11 3 2" xfId="36071"/>
    <cellStyle name="Total 2 11 11 3 3" xfId="36072"/>
    <cellStyle name="Total 2 11 11 4" xfId="36073"/>
    <cellStyle name="Total 2 11 11 4 2" xfId="36074"/>
    <cellStyle name="Total 2 11 11 4 3" xfId="36075"/>
    <cellStyle name="Total 2 11 11 5" xfId="36076"/>
    <cellStyle name="Total 2 11 11 5 2" xfId="36077"/>
    <cellStyle name="Total 2 11 11 5 3" xfId="36078"/>
    <cellStyle name="Total 2 11 11 6" xfId="36079"/>
    <cellStyle name="Total 2 11 11 6 2" xfId="36080"/>
    <cellStyle name="Total 2 11 11 6 3" xfId="36081"/>
    <cellStyle name="Total 2 11 11 7" xfId="36082"/>
    <cellStyle name="Total 2 11 11 8" xfId="36083"/>
    <cellStyle name="Total 2 11 12" xfId="36084"/>
    <cellStyle name="Total 2 11 12 2" xfId="36085"/>
    <cellStyle name="Total 2 11 12 2 2" xfId="36086"/>
    <cellStyle name="Total 2 11 12 2 3" xfId="36087"/>
    <cellStyle name="Total 2 11 12 3" xfId="36088"/>
    <cellStyle name="Total 2 11 12 3 2" xfId="36089"/>
    <cellStyle name="Total 2 11 12 3 3" xfId="36090"/>
    <cellStyle name="Total 2 11 12 4" xfId="36091"/>
    <cellStyle name="Total 2 11 12 4 2" xfId="36092"/>
    <cellStyle name="Total 2 11 12 4 3" xfId="36093"/>
    <cellStyle name="Total 2 11 12 5" xfId="36094"/>
    <cellStyle name="Total 2 11 12 5 2" xfId="36095"/>
    <cellStyle name="Total 2 11 12 5 3" xfId="36096"/>
    <cellStyle name="Total 2 11 12 6" xfId="36097"/>
    <cellStyle name="Total 2 11 12 6 2" xfId="36098"/>
    <cellStyle name="Total 2 11 12 6 3" xfId="36099"/>
    <cellStyle name="Total 2 11 12 7" xfId="36100"/>
    <cellStyle name="Total 2 11 12 8" xfId="36101"/>
    <cellStyle name="Total 2 11 13" xfId="36102"/>
    <cellStyle name="Total 2 11 13 2" xfId="36103"/>
    <cellStyle name="Total 2 11 13 2 2" xfId="36104"/>
    <cellStyle name="Total 2 11 13 2 3" xfId="36105"/>
    <cellStyle name="Total 2 11 13 3" xfId="36106"/>
    <cellStyle name="Total 2 11 13 3 2" xfId="36107"/>
    <cellStyle name="Total 2 11 13 3 3" xfId="36108"/>
    <cellStyle name="Total 2 11 13 4" xfId="36109"/>
    <cellStyle name="Total 2 11 13 4 2" xfId="36110"/>
    <cellStyle name="Total 2 11 13 4 3" xfId="36111"/>
    <cellStyle name="Total 2 11 13 5" xfId="36112"/>
    <cellStyle name="Total 2 11 13 5 2" xfId="36113"/>
    <cellStyle name="Total 2 11 13 5 3" xfId="36114"/>
    <cellStyle name="Total 2 11 13 6" xfId="36115"/>
    <cellStyle name="Total 2 11 13 6 2" xfId="36116"/>
    <cellStyle name="Total 2 11 13 6 3" xfId="36117"/>
    <cellStyle name="Total 2 11 13 7" xfId="36118"/>
    <cellStyle name="Total 2 11 13 8" xfId="36119"/>
    <cellStyle name="Total 2 11 14" xfId="36120"/>
    <cellStyle name="Total 2 11 14 2" xfId="36121"/>
    <cellStyle name="Total 2 11 14 2 2" xfId="36122"/>
    <cellStyle name="Total 2 11 14 2 3" xfId="36123"/>
    <cellStyle name="Total 2 11 14 3" xfId="36124"/>
    <cellStyle name="Total 2 11 14 3 2" xfId="36125"/>
    <cellStyle name="Total 2 11 14 3 3" xfId="36126"/>
    <cellStyle name="Total 2 11 14 4" xfId="36127"/>
    <cellStyle name="Total 2 11 14 4 2" xfId="36128"/>
    <cellStyle name="Total 2 11 14 4 3" xfId="36129"/>
    <cellStyle name="Total 2 11 14 5" xfId="36130"/>
    <cellStyle name="Total 2 11 14 5 2" xfId="36131"/>
    <cellStyle name="Total 2 11 14 5 3" xfId="36132"/>
    <cellStyle name="Total 2 11 14 6" xfId="36133"/>
    <cellStyle name="Total 2 11 14 6 2" xfId="36134"/>
    <cellStyle name="Total 2 11 14 6 3" xfId="36135"/>
    <cellStyle name="Total 2 11 14 7" xfId="36136"/>
    <cellStyle name="Total 2 11 14 8" xfId="36137"/>
    <cellStyle name="Total 2 11 15" xfId="36138"/>
    <cellStyle name="Total 2 11 15 2" xfId="36139"/>
    <cellStyle name="Total 2 11 15 3" xfId="36140"/>
    <cellStyle name="Total 2 11 16" xfId="36141"/>
    <cellStyle name="Total 2 11 16 2" xfId="36142"/>
    <cellStyle name="Total 2 11 16 3" xfId="36143"/>
    <cellStyle name="Total 2 11 17" xfId="36144"/>
    <cellStyle name="Total 2 11 18" xfId="36145"/>
    <cellStyle name="Total 2 11 2" xfId="36146"/>
    <cellStyle name="Total 2 11 2 2" xfId="36147"/>
    <cellStyle name="Total 2 11 2 2 2" xfId="36148"/>
    <cellStyle name="Total 2 11 2 2 3" xfId="36149"/>
    <cellStyle name="Total 2 11 2 3" xfId="36150"/>
    <cellStyle name="Total 2 11 2 3 2" xfId="36151"/>
    <cellStyle name="Total 2 11 2 3 3" xfId="36152"/>
    <cellStyle name="Total 2 11 2 4" xfId="36153"/>
    <cellStyle name="Total 2 11 2 4 2" xfId="36154"/>
    <cellStyle name="Total 2 11 2 4 3" xfId="36155"/>
    <cellStyle name="Total 2 11 2 5" xfId="36156"/>
    <cellStyle name="Total 2 11 2 5 2" xfId="36157"/>
    <cellStyle name="Total 2 11 2 5 3" xfId="36158"/>
    <cellStyle name="Total 2 11 2 6" xfId="36159"/>
    <cellStyle name="Total 2 11 2 6 2" xfId="36160"/>
    <cellStyle name="Total 2 11 2 6 3" xfId="36161"/>
    <cellStyle name="Total 2 11 2 7" xfId="36162"/>
    <cellStyle name="Total 2 11 2 8" xfId="36163"/>
    <cellStyle name="Total 2 11 2 9" xfId="36164"/>
    <cellStyle name="Total 2 11 3" xfId="36165"/>
    <cellStyle name="Total 2 11 3 2" xfId="36166"/>
    <cellStyle name="Total 2 11 3 2 2" xfId="36167"/>
    <cellStyle name="Total 2 11 3 2 3" xfId="36168"/>
    <cellStyle name="Total 2 11 3 3" xfId="36169"/>
    <cellStyle name="Total 2 11 3 3 2" xfId="36170"/>
    <cellStyle name="Total 2 11 3 3 3" xfId="36171"/>
    <cellStyle name="Total 2 11 3 4" xfId="36172"/>
    <cellStyle name="Total 2 11 3 4 2" xfId="36173"/>
    <cellStyle name="Total 2 11 3 4 3" xfId="36174"/>
    <cellStyle name="Total 2 11 3 5" xfId="36175"/>
    <cellStyle name="Total 2 11 3 5 2" xfId="36176"/>
    <cellStyle name="Total 2 11 3 5 3" xfId="36177"/>
    <cellStyle name="Total 2 11 3 6" xfId="36178"/>
    <cellStyle name="Total 2 11 3 6 2" xfId="36179"/>
    <cellStyle name="Total 2 11 3 6 3" xfId="36180"/>
    <cellStyle name="Total 2 11 3 7" xfId="36181"/>
    <cellStyle name="Total 2 11 3 8" xfId="36182"/>
    <cellStyle name="Total 2 11 3 9" xfId="36183"/>
    <cellStyle name="Total 2 11 4" xfId="36184"/>
    <cellStyle name="Total 2 11 4 2" xfId="36185"/>
    <cellStyle name="Total 2 11 4 2 2" xfId="36186"/>
    <cellStyle name="Total 2 11 4 2 3" xfId="36187"/>
    <cellStyle name="Total 2 11 4 3" xfId="36188"/>
    <cellStyle name="Total 2 11 4 3 2" xfId="36189"/>
    <cellStyle name="Total 2 11 4 3 3" xfId="36190"/>
    <cellStyle name="Total 2 11 4 4" xfId="36191"/>
    <cellStyle name="Total 2 11 4 4 2" xfId="36192"/>
    <cellStyle name="Total 2 11 4 4 3" xfId="36193"/>
    <cellStyle name="Total 2 11 4 5" xfId="36194"/>
    <cellStyle name="Total 2 11 4 5 2" xfId="36195"/>
    <cellStyle name="Total 2 11 4 5 3" xfId="36196"/>
    <cellStyle name="Total 2 11 4 6" xfId="36197"/>
    <cellStyle name="Total 2 11 4 6 2" xfId="36198"/>
    <cellStyle name="Total 2 11 4 6 3" xfId="36199"/>
    <cellStyle name="Total 2 11 4 7" xfId="36200"/>
    <cellStyle name="Total 2 11 4 8" xfId="36201"/>
    <cellStyle name="Total 2 11 4 9" xfId="36202"/>
    <cellStyle name="Total 2 11 5" xfId="36203"/>
    <cellStyle name="Total 2 11 5 2" xfId="36204"/>
    <cellStyle name="Total 2 11 5 2 2" xfId="36205"/>
    <cellStyle name="Total 2 11 5 2 3" xfId="36206"/>
    <cellStyle name="Total 2 11 5 3" xfId="36207"/>
    <cellStyle name="Total 2 11 5 3 2" xfId="36208"/>
    <cellStyle name="Total 2 11 5 3 3" xfId="36209"/>
    <cellStyle name="Total 2 11 5 4" xfId="36210"/>
    <cellStyle name="Total 2 11 5 4 2" xfId="36211"/>
    <cellStyle name="Total 2 11 5 4 3" xfId="36212"/>
    <cellStyle name="Total 2 11 5 5" xfId="36213"/>
    <cellStyle name="Total 2 11 5 5 2" xfId="36214"/>
    <cellStyle name="Total 2 11 5 5 3" xfId="36215"/>
    <cellStyle name="Total 2 11 5 6" xfId="36216"/>
    <cellStyle name="Total 2 11 5 6 2" xfId="36217"/>
    <cellStyle name="Total 2 11 5 6 3" xfId="36218"/>
    <cellStyle name="Total 2 11 5 7" xfId="36219"/>
    <cellStyle name="Total 2 11 5 8" xfId="36220"/>
    <cellStyle name="Total 2 11 5 9" xfId="36221"/>
    <cellStyle name="Total 2 11 6" xfId="36222"/>
    <cellStyle name="Total 2 11 6 2" xfId="36223"/>
    <cellStyle name="Total 2 11 6 2 2" xfId="36224"/>
    <cellStyle name="Total 2 11 6 2 3" xfId="36225"/>
    <cellStyle name="Total 2 11 6 3" xfId="36226"/>
    <cellStyle name="Total 2 11 6 3 2" xfId="36227"/>
    <cellStyle name="Total 2 11 6 3 3" xfId="36228"/>
    <cellStyle name="Total 2 11 6 4" xfId="36229"/>
    <cellStyle name="Total 2 11 6 4 2" xfId="36230"/>
    <cellStyle name="Total 2 11 6 4 3" xfId="36231"/>
    <cellStyle name="Total 2 11 6 5" xfId="36232"/>
    <cellStyle name="Total 2 11 6 5 2" xfId="36233"/>
    <cellStyle name="Total 2 11 6 5 3" xfId="36234"/>
    <cellStyle name="Total 2 11 6 6" xfId="36235"/>
    <cellStyle name="Total 2 11 6 6 2" xfId="36236"/>
    <cellStyle name="Total 2 11 6 6 3" xfId="36237"/>
    <cellStyle name="Total 2 11 6 7" xfId="36238"/>
    <cellStyle name="Total 2 11 6 8" xfId="36239"/>
    <cellStyle name="Total 2 11 6 9" xfId="36240"/>
    <cellStyle name="Total 2 11 7" xfId="36241"/>
    <cellStyle name="Total 2 11 7 2" xfId="36242"/>
    <cellStyle name="Total 2 11 7 2 2" xfId="36243"/>
    <cellStyle name="Total 2 11 7 2 3" xfId="36244"/>
    <cellStyle name="Total 2 11 7 3" xfId="36245"/>
    <cellStyle name="Total 2 11 7 3 2" xfId="36246"/>
    <cellStyle name="Total 2 11 7 3 3" xfId="36247"/>
    <cellStyle name="Total 2 11 7 4" xfId="36248"/>
    <cellStyle name="Total 2 11 7 4 2" xfId="36249"/>
    <cellStyle name="Total 2 11 7 4 3" xfId="36250"/>
    <cellStyle name="Total 2 11 7 5" xfId="36251"/>
    <cellStyle name="Total 2 11 7 5 2" xfId="36252"/>
    <cellStyle name="Total 2 11 7 5 3" xfId="36253"/>
    <cellStyle name="Total 2 11 7 6" xfId="36254"/>
    <cellStyle name="Total 2 11 7 6 2" xfId="36255"/>
    <cellStyle name="Total 2 11 7 6 3" xfId="36256"/>
    <cellStyle name="Total 2 11 7 7" xfId="36257"/>
    <cellStyle name="Total 2 11 7 8" xfId="36258"/>
    <cellStyle name="Total 2 11 7 9" xfId="36259"/>
    <cellStyle name="Total 2 11 8" xfId="36260"/>
    <cellStyle name="Total 2 11 8 2" xfId="36261"/>
    <cellStyle name="Total 2 11 8 2 2" xfId="36262"/>
    <cellStyle name="Total 2 11 8 2 3" xfId="36263"/>
    <cellStyle name="Total 2 11 8 3" xfId="36264"/>
    <cellStyle name="Total 2 11 8 3 2" xfId="36265"/>
    <cellStyle name="Total 2 11 8 3 3" xfId="36266"/>
    <cellStyle name="Total 2 11 8 4" xfId="36267"/>
    <cellStyle name="Total 2 11 8 4 2" xfId="36268"/>
    <cellStyle name="Total 2 11 8 4 3" xfId="36269"/>
    <cellStyle name="Total 2 11 8 5" xfId="36270"/>
    <cellStyle name="Total 2 11 8 5 2" xfId="36271"/>
    <cellStyle name="Total 2 11 8 5 3" xfId="36272"/>
    <cellStyle name="Total 2 11 8 6" xfId="36273"/>
    <cellStyle name="Total 2 11 8 6 2" xfId="36274"/>
    <cellStyle name="Total 2 11 8 6 3" xfId="36275"/>
    <cellStyle name="Total 2 11 8 7" xfId="36276"/>
    <cellStyle name="Total 2 11 8 8" xfId="36277"/>
    <cellStyle name="Total 2 11 8 9" xfId="36278"/>
    <cellStyle name="Total 2 11 9" xfId="36279"/>
    <cellStyle name="Total 2 11 9 2" xfId="36280"/>
    <cellStyle name="Total 2 11 9 2 2" xfId="36281"/>
    <cellStyle name="Total 2 11 9 2 3" xfId="36282"/>
    <cellStyle name="Total 2 11 9 3" xfId="36283"/>
    <cellStyle name="Total 2 11 9 3 2" xfId="36284"/>
    <cellStyle name="Total 2 11 9 3 3" xfId="36285"/>
    <cellStyle name="Total 2 11 9 4" xfId="36286"/>
    <cellStyle name="Total 2 11 9 4 2" xfId="36287"/>
    <cellStyle name="Total 2 11 9 4 3" xfId="36288"/>
    <cellStyle name="Total 2 11 9 5" xfId="36289"/>
    <cellStyle name="Total 2 11 9 5 2" xfId="36290"/>
    <cellStyle name="Total 2 11 9 5 3" xfId="36291"/>
    <cellStyle name="Total 2 11 9 6" xfId="36292"/>
    <cellStyle name="Total 2 11 9 6 2" xfId="36293"/>
    <cellStyle name="Total 2 11 9 6 3" xfId="36294"/>
    <cellStyle name="Total 2 11 9 7" xfId="36295"/>
    <cellStyle name="Total 2 11 9 8" xfId="36296"/>
    <cellStyle name="Total 2 12" xfId="36297"/>
    <cellStyle name="Total 2 12 10" xfId="36298"/>
    <cellStyle name="Total 2 12 11" xfId="36299"/>
    <cellStyle name="Total 2 12 2" xfId="36300"/>
    <cellStyle name="Total 2 12 2 2" xfId="36301"/>
    <cellStyle name="Total 2 12 2 3" xfId="36302"/>
    <cellStyle name="Total 2 12 2 4" xfId="36303"/>
    <cellStyle name="Total 2 12 3" xfId="36304"/>
    <cellStyle name="Total 2 12 3 2" xfId="36305"/>
    <cellStyle name="Total 2 12 3 3" xfId="36306"/>
    <cellStyle name="Total 2 12 3 4" xfId="36307"/>
    <cellStyle name="Total 2 12 4" xfId="36308"/>
    <cellStyle name="Total 2 12 4 2" xfId="36309"/>
    <cellStyle name="Total 2 12 4 3" xfId="36310"/>
    <cellStyle name="Total 2 12 4 4" xfId="36311"/>
    <cellStyle name="Total 2 12 5" xfId="36312"/>
    <cellStyle name="Total 2 12 5 2" xfId="36313"/>
    <cellStyle name="Total 2 12 5 3" xfId="36314"/>
    <cellStyle name="Total 2 12 5 4" xfId="36315"/>
    <cellStyle name="Total 2 12 6" xfId="36316"/>
    <cellStyle name="Total 2 12 6 2" xfId="36317"/>
    <cellStyle name="Total 2 12 6 3" xfId="36318"/>
    <cellStyle name="Total 2 12 6 4" xfId="36319"/>
    <cellStyle name="Total 2 12 7" xfId="36320"/>
    <cellStyle name="Total 2 12 8" xfId="36321"/>
    <cellStyle name="Total 2 12 9" xfId="36322"/>
    <cellStyle name="Total 2 13" xfId="36323"/>
    <cellStyle name="Total 2 13 10" xfId="36324"/>
    <cellStyle name="Total 2 13 2" xfId="36325"/>
    <cellStyle name="Total 2 13 2 2" xfId="36326"/>
    <cellStyle name="Total 2 13 2 3" xfId="36327"/>
    <cellStyle name="Total 2 13 2 4" xfId="36328"/>
    <cellStyle name="Total 2 13 3" xfId="36329"/>
    <cellStyle name="Total 2 13 3 2" xfId="36330"/>
    <cellStyle name="Total 2 13 3 3" xfId="36331"/>
    <cellStyle name="Total 2 13 3 4" xfId="36332"/>
    <cellStyle name="Total 2 13 4" xfId="36333"/>
    <cellStyle name="Total 2 13 4 2" xfId="36334"/>
    <cellStyle name="Total 2 13 4 3" xfId="36335"/>
    <cellStyle name="Total 2 13 4 4" xfId="36336"/>
    <cellStyle name="Total 2 13 5" xfId="36337"/>
    <cellStyle name="Total 2 13 5 2" xfId="36338"/>
    <cellStyle name="Total 2 13 5 3" xfId="36339"/>
    <cellStyle name="Total 2 13 5 4" xfId="36340"/>
    <cellStyle name="Total 2 13 6" xfId="36341"/>
    <cellStyle name="Total 2 13 6 2" xfId="36342"/>
    <cellStyle name="Total 2 13 6 3" xfId="36343"/>
    <cellStyle name="Total 2 13 6 4" xfId="36344"/>
    <cellStyle name="Total 2 13 7" xfId="36345"/>
    <cellStyle name="Total 2 13 8" xfId="36346"/>
    <cellStyle name="Total 2 13 9" xfId="36347"/>
    <cellStyle name="Total 2 14" xfId="36348"/>
    <cellStyle name="Total 2 14 2" xfId="36349"/>
    <cellStyle name="Total 2 14 2 2" xfId="36350"/>
    <cellStyle name="Total 2 14 2 3" xfId="36351"/>
    <cellStyle name="Total 2 14 3" xfId="36352"/>
    <cellStyle name="Total 2 14 3 2" xfId="36353"/>
    <cellStyle name="Total 2 14 3 3" xfId="36354"/>
    <cellStyle name="Total 2 14 4" xfId="36355"/>
    <cellStyle name="Total 2 14 4 2" xfId="36356"/>
    <cellStyle name="Total 2 14 4 3" xfId="36357"/>
    <cellStyle name="Total 2 14 5" xfId="36358"/>
    <cellStyle name="Total 2 14 5 2" xfId="36359"/>
    <cellStyle name="Total 2 14 5 3" xfId="36360"/>
    <cellStyle name="Total 2 14 6" xfId="36361"/>
    <cellStyle name="Total 2 14 6 2" xfId="36362"/>
    <cellStyle name="Total 2 14 6 3" xfId="36363"/>
    <cellStyle name="Total 2 14 7" xfId="36364"/>
    <cellStyle name="Total 2 14 8" xfId="36365"/>
    <cellStyle name="Total 2 14 9" xfId="36366"/>
    <cellStyle name="Total 2 15" xfId="36367"/>
    <cellStyle name="Total 2 15 2" xfId="36368"/>
    <cellStyle name="Total 2 15 2 2" xfId="36369"/>
    <cellStyle name="Total 2 15 2 3" xfId="36370"/>
    <cellStyle name="Total 2 15 3" xfId="36371"/>
    <cellStyle name="Total 2 15 3 2" xfId="36372"/>
    <cellStyle name="Total 2 15 3 3" xfId="36373"/>
    <cellStyle name="Total 2 15 4" xfId="36374"/>
    <cellStyle name="Total 2 15 4 2" xfId="36375"/>
    <cellStyle name="Total 2 15 4 3" xfId="36376"/>
    <cellStyle name="Total 2 15 5" xfId="36377"/>
    <cellStyle name="Total 2 15 5 2" xfId="36378"/>
    <cellStyle name="Total 2 15 5 3" xfId="36379"/>
    <cellStyle name="Total 2 15 6" xfId="36380"/>
    <cellStyle name="Total 2 15 6 2" xfId="36381"/>
    <cellStyle name="Total 2 15 6 3" xfId="36382"/>
    <cellStyle name="Total 2 15 7" xfId="36383"/>
    <cellStyle name="Total 2 15 8" xfId="36384"/>
    <cellStyle name="Total 2 15 9" xfId="36385"/>
    <cellStyle name="Total 2 16" xfId="36386"/>
    <cellStyle name="Total 2 16 2" xfId="36387"/>
    <cellStyle name="Total 2 16 2 2" xfId="36388"/>
    <cellStyle name="Total 2 16 2 3" xfId="36389"/>
    <cellStyle name="Total 2 16 3" xfId="36390"/>
    <cellStyle name="Total 2 16 3 2" xfId="36391"/>
    <cellStyle name="Total 2 16 3 3" xfId="36392"/>
    <cellStyle name="Total 2 16 4" xfId="36393"/>
    <cellStyle name="Total 2 16 4 2" xfId="36394"/>
    <cellStyle name="Total 2 16 4 3" xfId="36395"/>
    <cellStyle name="Total 2 16 5" xfId="36396"/>
    <cellStyle name="Total 2 16 5 2" xfId="36397"/>
    <cellStyle name="Total 2 16 5 3" xfId="36398"/>
    <cellStyle name="Total 2 16 6" xfId="36399"/>
    <cellStyle name="Total 2 16 6 2" xfId="36400"/>
    <cellStyle name="Total 2 16 6 3" xfId="36401"/>
    <cellStyle name="Total 2 16 7" xfId="36402"/>
    <cellStyle name="Total 2 16 8" xfId="36403"/>
    <cellStyle name="Total 2 16 9" xfId="36404"/>
    <cellStyle name="Total 2 17" xfId="36405"/>
    <cellStyle name="Total 2 17 2" xfId="36406"/>
    <cellStyle name="Total 2 17 2 2" xfId="36407"/>
    <cellStyle name="Total 2 17 2 3" xfId="36408"/>
    <cellStyle name="Total 2 17 3" xfId="36409"/>
    <cellStyle name="Total 2 17 3 2" xfId="36410"/>
    <cellStyle name="Total 2 17 3 3" xfId="36411"/>
    <cellStyle name="Total 2 17 4" xfId="36412"/>
    <cellStyle name="Total 2 17 4 2" xfId="36413"/>
    <cellStyle name="Total 2 17 4 3" xfId="36414"/>
    <cellStyle name="Total 2 17 5" xfId="36415"/>
    <cellStyle name="Total 2 17 5 2" xfId="36416"/>
    <cellStyle name="Total 2 17 5 3" xfId="36417"/>
    <cellStyle name="Total 2 17 6" xfId="36418"/>
    <cellStyle name="Total 2 17 6 2" xfId="36419"/>
    <cellStyle name="Total 2 17 6 3" xfId="36420"/>
    <cellStyle name="Total 2 17 7" xfId="36421"/>
    <cellStyle name="Total 2 17 8" xfId="36422"/>
    <cellStyle name="Total 2 17 9" xfId="36423"/>
    <cellStyle name="Total 2 18" xfId="36424"/>
    <cellStyle name="Total 2 18 2" xfId="36425"/>
    <cellStyle name="Total 2 18 2 2" xfId="36426"/>
    <cellStyle name="Total 2 18 2 3" xfId="36427"/>
    <cellStyle name="Total 2 18 3" xfId="36428"/>
    <cellStyle name="Total 2 18 3 2" xfId="36429"/>
    <cellStyle name="Total 2 18 3 3" xfId="36430"/>
    <cellStyle name="Total 2 18 4" xfId="36431"/>
    <cellStyle name="Total 2 18 4 2" xfId="36432"/>
    <cellStyle name="Total 2 18 4 3" xfId="36433"/>
    <cellStyle name="Total 2 18 5" xfId="36434"/>
    <cellStyle name="Total 2 18 5 2" xfId="36435"/>
    <cellStyle name="Total 2 18 5 3" xfId="36436"/>
    <cellStyle name="Total 2 18 6" xfId="36437"/>
    <cellStyle name="Total 2 18 6 2" xfId="36438"/>
    <cellStyle name="Total 2 18 6 3" xfId="36439"/>
    <cellStyle name="Total 2 18 7" xfId="36440"/>
    <cellStyle name="Total 2 18 8" xfId="36441"/>
    <cellStyle name="Total 2 18 9" xfId="36442"/>
    <cellStyle name="Total 2 19" xfId="36443"/>
    <cellStyle name="Total 2 19 2" xfId="36444"/>
    <cellStyle name="Total 2 19 2 2" xfId="36445"/>
    <cellStyle name="Total 2 19 2 3" xfId="36446"/>
    <cellStyle name="Total 2 19 3" xfId="36447"/>
    <cellStyle name="Total 2 19 3 2" xfId="36448"/>
    <cellStyle name="Total 2 19 3 3" xfId="36449"/>
    <cellStyle name="Total 2 19 4" xfId="36450"/>
    <cellStyle name="Total 2 19 4 2" xfId="36451"/>
    <cellStyle name="Total 2 19 4 3" xfId="36452"/>
    <cellStyle name="Total 2 19 5" xfId="36453"/>
    <cellStyle name="Total 2 19 5 2" xfId="36454"/>
    <cellStyle name="Total 2 19 5 3" xfId="36455"/>
    <cellStyle name="Total 2 19 6" xfId="36456"/>
    <cellStyle name="Total 2 19 6 2" xfId="36457"/>
    <cellStyle name="Total 2 19 6 3" xfId="36458"/>
    <cellStyle name="Total 2 19 7" xfId="36459"/>
    <cellStyle name="Total 2 19 8" xfId="36460"/>
    <cellStyle name="Total 2 19 9" xfId="36461"/>
    <cellStyle name="Total 2 2" xfId="36462"/>
    <cellStyle name="Total 2 2 10" xfId="36463"/>
    <cellStyle name="Total 2 2 10 2" xfId="36464"/>
    <cellStyle name="Total 2 2 10 2 2" xfId="36465"/>
    <cellStyle name="Total 2 2 10 2 3" xfId="36466"/>
    <cellStyle name="Total 2 2 10 3" xfId="36467"/>
    <cellStyle name="Total 2 2 10 3 2" xfId="36468"/>
    <cellStyle name="Total 2 2 10 3 3" xfId="36469"/>
    <cellStyle name="Total 2 2 10 4" xfId="36470"/>
    <cellStyle name="Total 2 2 10 4 2" xfId="36471"/>
    <cellStyle name="Total 2 2 10 4 3" xfId="36472"/>
    <cellStyle name="Total 2 2 10 5" xfId="36473"/>
    <cellStyle name="Total 2 2 10 5 2" xfId="36474"/>
    <cellStyle name="Total 2 2 10 5 3" xfId="36475"/>
    <cellStyle name="Total 2 2 10 6" xfId="36476"/>
    <cellStyle name="Total 2 2 10 6 2" xfId="36477"/>
    <cellStyle name="Total 2 2 10 6 3" xfId="36478"/>
    <cellStyle name="Total 2 2 10 7" xfId="36479"/>
    <cellStyle name="Total 2 2 10 8" xfId="36480"/>
    <cellStyle name="Total 2 2 10 9" xfId="36481"/>
    <cellStyle name="Total 2 2 11" xfId="36482"/>
    <cellStyle name="Total 2 2 11 2" xfId="36483"/>
    <cellStyle name="Total 2 2 11 2 2" xfId="36484"/>
    <cellStyle name="Total 2 2 11 2 3" xfId="36485"/>
    <cellStyle name="Total 2 2 11 3" xfId="36486"/>
    <cellStyle name="Total 2 2 11 3 2" xfId="36487"/>
    <cellStyle name="Total 2 2 11 3 3" xfId="36488"/>
    <cellStyle name="Total 2 2 11 4" xfId="36489"/>
    <cellStyle name="Total 2 2 11 4 2" xfId="36490"/>
    <cellStyle name="Total 2 2 11 4 3" xfId="36491"/>
    <cellStyle name="Total 2 2 11 5" xfId="36492"/>
    <cellStyle name="Total 2 2 11 5 2" xfId="36493"/>
    <cellStyle name="Total 2 2 11 5 3" xfId="36494"/>
    <cellStyle name="Total 2 2 11 6" xfId="36495"/>
    <cellStyle name="Total 2 2 11 6 2" xfId="36496"/>
    <cellStyle name="Total 2 2 11 6 3" xfId="36497"/>
    <cellStyle name="Total 2 2 11 7" xfId="36498"/>
    <cellStyle name="Total 2 2 11 8" xfId="36499"/>
    <cellStyle name="Total 2 2 11 9" xfId="36500"/>
    <cellStyle name="Total 2 2 12" xfId="36501"/>
    <cellStyle name="Total 2 2 12 2" xfId="36502"/>
    <cellStyle name="Total 2 2 12 2 2" xfId="36503"/>
    <cellStyle name="Total 2 2 12 2 3" xfId="36504"/>
    <cellStyle name="Total 2 2 12 3" xfId="36505"/>
    <cellStyle name="Total 2 2 12 3 2" xfId="36506"/>
    <cellStyle name="Total 2 2 12 3 3" xfId="36507"/>
    <cellStyle name="Total 2 2 12 4" xfId="36508"/>
    <cellStyle name="Total 2 2 12 4 2" xfId="36509"/>
    <cellStyle name="Total 2 2 12 4 3" xfId="36510"/>
    <cellStyle name="Total 2 2 12 5" xfId="36511"/>
    <cellStyle name="Total 2 2 12 5 2" xfId="36512"/>
    <cellStyle name="Total 2 2 12 5 3" xfId="36513"/>
    <cellStyle name="Total 2 2 12 6" xfId="36514"/>
    <cellStyle name="Total 2 2 12 6 2" xfId="36515"/>
    <cellStyle name="Total 2 2 12 6 3" xfId="36516"/>
    <cellStyle name="Total 2 2 12 7" xfId="36517"/>
    <cellStyle name="Total 2 2 12 8" xfId="36518"/>
    <cellStyle name="Total 2 2 12 9" xfId="36519"/>
    <cellStyle name="Total 2 2 13" xfId="36520"/>
    <cellStyle name="Total 2 2 13 2" xfId="36521"/>
    <cellStyle name="Total 2 2 13 2 2" xfId="36522"/>
    <cellStyle name="Total 2 2 13 2 3" xfId="36523"/>
    <cellStyle name="Total 2 2 13 3" xfId="36524"/>
    <cellStyle name="Total 2 2 13 3 2" xfId="36525"/>
    <cellStyle name="Total 2 2 13 3 3" xfId="36526"/>
    <cellStyle name="Total 2 2 13 4" xfId="36527"/>
    <cellStyle name="Total 2 2 13 4 2" xfId="36528"/>
    <cellStyle name="Total 2 2 13 4 3" xfId="36529"/>
    <cellStyle name="Total 2 2 13 5" xfId="36530"/>
    <cellStyle name="Total 2 2 13 5 2" xfId="36531"/>
    <cellStyle name="Total 2 2 13 5 3" xfId="36532"/>
    <cellStyle name="Total 2 2 13 6" xfId="36533"/>
    <cellStyle name="Total 2 2 13 6 2" xfId="36534"/>
    <cellStyle name="Total 2 2 13 6 3" xfId="36535"/>
    <cellStyle name="Total 2 2 13 7" xfId="36536"/>
    <cellStyle name="Total 2 2 13 8" xfId="36537"/>
    <cellStyle name="Total 2 2 13 9" xfId="36538"/>
    <cellStyle name="Total 2 2 14" xfId="36539"/>
    <cellStyle name="Total 2 2 14 2" xfId="36540"/>
    <cellStyle name="Total 2 2 14 2 2" xfId="36541"/>
    <cellStyle name="Total 2 2 14 2 3" xfId="36542"/>
    <cellStyle name="Total 2 2 14 3" xfId="36543"/>
    <cellStyle name="Total 2 2 14 3 2" xfId="36544"/>
    <cellStyle name="Total 2 2 14 3 3" xfId="36545"/>
    <cellStyle name="Total 2 2 14 4" xfId="36546"/>
    <cellStyle name="Total 2 2 14 4 2" xfId="36547"/>
    <cellStyle name="Total 2 2 14 4 3" xfId="36548"/>
    <cellStyle name="Total 2 2 14 5" xfId="36549"/>
    <cellStyle name="Total 2 2 14 5 2" xfId="36550"/>
    <cellStyle name="Total 2 2 14 5 3" xfId="36551"/>
    <cellStyle name="Total 2 2 14 6" xfId="36552"/>
    <cellStyle name="Total 2 2 14 6 2" xfId="36553"/>
    <cellStyle name="Total 2 2 14 6 3" xfId="36554"/>
    <cellStyle name="Total 2 2 14 7" xfId="36555"/>
    <cellStyle name="Total 2 2 14 8" xfId="36556"/>
    <cellStyle name="Total 2 2 14 9" xfId="36557"/>
    <cellStyle name="Total 2 2 15" xfId="36558"/>
    <cellStyle name="Total 2 2 15 2" xfId="36559"/>
    <cellStyle name="Total 2 2 15 2 2" xfId="36560"/>
    <cellStyle name="Total 2 2 15 2 3" xfId="36561"/>
    <cellStyle name="Total 2 2 15 3" xfId="36562"/>
    <cellStyle name="Total 2 2 15 3 2" xfId="36563"/>
    <cellStyle name="Total 2 2 15 3 3" xfId="36564"/>
    <cellStyle name="Total 2 2 15 4" xfId="36565"/>
    <cellStyle name="Total 2 2 15 4 2" xfId="36566"/>
    <cellStyle name="Total 2 2 15 4 3" xfId="36567"/>
    <cellStyle name="Total 2 2 15 5" xfId="36568"/>
    <cellStyle name="Total 2 2 15 5 2" xfId="36569"/>
    <cellStyle name="Total 2 2 15 5 3" xfId="36570"/>
    <cellStyle name="Total 2 2 15 6" xfId="36571"/>
    <cellStyle name="Total 2 2 15 6 2" xfId="36572"/>
    <cellStyle name="Total 2 2 15 6 3" xfId="36573"/>
    <cellStyle name="Total 2 2 15 7" xfId="36574"/>
    <cellStyle name="Total 2 2 15 8" xfId="36575"/>
    <cellStyle name="Total 2 2 15 9" xfId="36576"/>
    <cellStyle name="Total 2 2 16" xfId="36577"/>
    <cellStyle name="Total 2 2 16 2" xfId="36578"/>
    <cellStyle name="Total 2 2 16 3" xfId="36579"/>
    <cellStyle name="Total 2 2 16 4" xfId="36580"/>
    <cellStyle name="Total 2 2 17" xfId="36581"/>
    <cellStyle name="Total 2 2 18" xfId="36582"/>
    <cellStyle name="Total 2 2 19" xfId="36583"/>
    <cellStyle name="Total 2 2 2" xfId="36584"/>
    <cellStyle name="Total 2 2 2 10" xfId="36585"/>
    <cellStyle name="Total 2 2 2 10 2" xfId="36586"/>
    <cellStyle name="Total 2 2 2 10 2 2" xfId="36587"/>
    <cellStyle name="Total 2 2 2 10 2 3" xfId="36588"/>
    <cellStyle name="Total 2 2 2 10 3" xfId="36589"/>
    <cellStyle name="Total 2 2 2 10 3 2" xfId="36590"/>
    <cellStyle name="Total 2 2 2 10 3 3" xfId="36591"/>
    <cellStyle name="Total 2 2 2 10 4" xfId="36592"/>
    <cellStyle name="Total 2 2 2 10 4 2" xfId="36593"/>
    <cellStyle name="Total 2 2 2 10 4 3" xfId="36594"/>
    <cellStyle name="Total 2 2 2 10 5" xfId="36595"/>
    <cellStyle name="Total 2 2 2 10 5 2" xfId="36596"/>
    <cellStyle name="Total 2 2 2 10 5 3" xfId="36597"/>
    <cellStyle name="Total 2 2 2 10 6" xfId="36598"/>
    <cellStyle name="Total 2 2 2 10 6 2" xfId="36599"/>
    <cellStyle name="Total 2 2 2 10 6 3" xfId="36600"/>
    <cellStyle name="Total 2 2 2 10 7" xfId="36601"/>
    <cellStyle name="Total 2 2 2 10 8" xfId="36602"/>
    <cellStyle name="Total 2 2 2 10 9" xfId="36603"/>
    <cellStyle name="Total 2 2 2 11" xfId="36604"/>
    <cellStyle name="Total 2 2 2 11 2" xfId="36605"/>
    <cellStyle name="Total 2 2 2 11 2 2" xfId="36606"/>
    <cellStyle name="Total 2 2 2 11 2 3" xfId="36607"/>
    <cellStyle name="Total 2 2 2 11 3" xfId="36608"/>
    <cellStyle name="Total 2 2 2 11 3 2" xfId="36609"/>
    <cellStyle name="Total 2 2 2 11 3 3" xfId="36610"/>
    <cellStyle name="Total 2 2 2 11 4" xfId="36611"/>
    <cellStyle name="Total 2 2 2 11 4 2" xfId="36612"/>
    <cellStyle name="Total 2 2 2 11 4 3" xfId="36613"/>
    <cellStyle name="Total 2 2 2 11 5" xfId="36614"/>
    <cellStyle name="Total 2 2 2 11 5 2" xfId="36615"/>
    <cellStyle name="Total 2 2 2 11 5 3" xfId="36616"/>
    <cellStyle name="Total 2 2 2 11 6" xfId="36617"/>
    <cellStyle name="Total 2 2 2 11 6 2" xfId="36618"/>
    <cellStyle name="Total 2 2 2 11 6 3" xfId="36619"/>
    <cellStyle name="Total 2 2 2 11 7" xfId="36620"/>
    <cellStyle name="Total 2 2 2 11 8" xfId="36621"/>
    <cellStyle name="Total 2 2 2 11 9" xfId="36622"/>
    <cellStyle name="Total 2 2 2 12" xfId="36623"/>
    <cellStyle name="Total 2 2 2 12 2" xfId="36624"/>
    <cellStyle name="Total 2 2 2 12 2 2" xfId="36625"/>
    <cellStyle name="Total 2 2 2 12 2 3" xfId="36626"/>
    <cellStyle name="Total 2 2 2 12 3" xfId="36627"/>
    <cellStyle name="Total 2 2 2 12 3 2" xfId="36628"/>
    <cellStyle name="Total 2 2 2 12 3 3" xfId="36629"/>
    <cellStyle name="Total 2 2 2 12 4" xfId="36630"/>
    <cellStyle name="Total 2 2 2 12 4 2" xfId="36631"/>
    <cellStyle name="Total 2 2 2 12 4 3" xfId="36632"/>
    <cellStyle name="Total 2 2 2 12 5" xfId="36633"/>
    <cellStyle name="Total 2 2 2 12 5 2" xfId="36634"/>
    <cellStyle name="Total 2 2 2 12 5 3" xfId="36635"/>
    <cellStyle name="Total 2 2 2 12 6" xfId="36636"/>
    <cellStyle name="Total 2 2 2 12 6 2" xfId="36637"/>
    <cellStyle name="Total 2 2 2 12 6 3" xfId="36638"/>
    <cellStyle name="Total 2 2 2 12 7" xfId="36639"/>
    <cellStyle name="Total 2 2 2 12 8" xfId="36640"/>
    <cellStyle name="Total 2 2 2 12 9" xfId="36641"/>
    <cellStyle name="Total 2 2 2 13" xfId="36642"/>
    <cellStyle name="Total 2 2 2 13 2" xfId="36643"/>
    <cellStyle name="Total 2 2 2 13 2 2" xfId="36644"/>
    <cellStyle name="Total 2 2 2 13 2 3" xfId="36645"/>
    <cellStyle name="Total 2 2 2 13 3" xfId="36646"/>
    <cellStyle name="Total 2 2 2 13 3 2" xfId="36647"/>
    <cellStyle name="Total 2 2 2 13 3 3" xfId="36648"/>
    <cellStyle name="Total 2 2 2 13 4" xfId="36649"/>
    <cellStyle name="Total 2 2 2 13 4 2" xfId="36650"/>
    <cellStyle name="Total 2 2 2 13 4 3" xfId="36651"/>
    <cellStyle name="Total 2 2 2 13 5" xfId="36652"/>
    <cellStyle name="Total 2 2 2 13 5 2" xfId="36653"/>
    <cellStyle name="Total 2 2 2 13 5 3" xfId="36654"/>
    <cellStyle name="Total 2 2 2 13 6" xfId="36655"/>
    <cellStyle name="Total 2 2 2 13 6 2" xfId="36656"/>
    <cellStyle name="Total 2 2 2 13 6 3" xfId="36657"/>
    <cellStyle name="Total 2 2 2 13 7" xfId="36658"/>
    <cellStyle name="Total 2 2 2 13 8" xfId="36659"/>
    <cellStyle name="Total 2 2 2 13 9" xfId="36660"/>
    <cellStyle name="Total 2 2 2 14" xfId="36661"/>
    <cellStyle name="Total 2 2 2 14 2" xfId="36662"/>
    <cellStyle name="Total 2 2 2 14 3" xfId="36663"/>
    <cellStyle name="Total 2 2 2 14 4" xfId="36664"/>
    <cellStyle name="Total 2 2 2 15" xfId="36665"/>
    <cellStyle name="Total 2 2 2 16" xfId="36666"/>
    <cellStyle name="Total 2 2 2 17" xfId="36667"/>
    <cellStyle name="Total 2 2 2 18" xfId="36668"/>
    <cellStyle name="Total 2 2 2 19" xfId="36669"/>
    <cellStyle name="Total 2 2 2 2" xfId="36670"/>
    <cellStyle name="Total 2 2 2 2 10" xfId="36671"/>
    <cellStyle name="Total 2 2 2 2 10 2" xfId="36672"/>
    <cellStyle name="Total 2 2 2 2 10 2 2" xfId="36673"/>
    <cellStyle name="Total 2 2 2 2 10 2 3" xfId="36674"/>
    <cellStyle name="Total 2 2 2 2 10 3" xfId="36675"/>
    <cellStyle name="Total 2 2 2 2 10 3 2" xfId="36676"/>
    <cellStyle name="Total 2 2 2 2 10 3 3" xfId="36677"/>
    <cellStyle name="Total 2 2 2 2 10 4" xfId="36678"/>
    <cellStyle name="Total 2 2 2 2 10 4 2" xfId="36679"/>
    <cellStyle name="Total 2 2 2 2 10 4 3" xfId="36680"/>
    <cellStyle name="Total 2 2 2 2 10 5" xfId="36681"/>
    <cellStyle name="Total 2 2 2 2 10 5 2" xfId="36682"/>
    <cellStyle name="Total 2 2 2 2 10 5 3" xfId="36683"/>
    <cellStyle name="Total 2 2 2 2 10 6" xfId="36684"/>
    <cellStyle name="Total 2 2 2 2 10 6 2" xfId="36685"/>
    <cellStyle name="Total 2 2 2 2 10 6 3" xfId="36686"/>
    <cellStyle name="Total 2 2 2 2 10 7" xfId="36687"/>
    <cellStyle name="Total 2 2 2 2 10 8" xfId="36688"/>
    <cellStyle name="Total 2 2 2 2 11" xfId="36689"/>
    <cellStyle name="Total 2 2 2 2 11 2" xfId="36690"/>
    <cellStyle name="Total 2 2 2 2 11 2 2" xfId="36691"/>
    <cellStyle name="Total 2 2 2 2 11 2 3" xfId="36692"/>
    <cellStyle name="Total 2 2 2 2 11 3" xfId="36693"/>
    <cellStyle name="Total 2 2 2 2 11 3 2" xfId="36694"/>
    <cellStyle name="Total 2 2 2 2 11 3 3" xfId="36695"/>
    <cellStyle name="Total 2 2 2 2 11 4" xfId="36696"/>
    <cellStyle name="Total 2 2 2 2 11 4 2" xfId="36697"/>
    <cellStyle name="Total 2 2 2 2 11 4 3" xfId="36698"/>
    <cellStyle name="Total 2 2 2 2 11 5" xfId="36699"/>
    <cellStyle name="Total 2 2 2 2 11 5 2" xfId="36700"/>
    <cellStyle name="Total 2 2 2 2 11 5 3" xfId="36701"/>
    <cellStyle name="Total 2 2 2 2 11 6" xfId="36702"/>
    <cellStyle name="Total 2 2 2 2 11 6 2" xfId="36703"/>
    <cellStyle name="Total 2 2 2 2 11 6 3" xfId="36704"/>
    <cellStyle name="Total 2 2 2 2 11 7" xfId="36705"/>
    <cellStyle name="Total 2 2 2 2 11 8" xfId="36706"/>
    <cellStyle name="Total 2 2 2 2 12" xfId="36707"/>
    <cellStyle name="Total 2 2 2 2 12 2" xfId="36708"/>
    <cellStyle name="Total 2 2 2 2 12 2 2" xfId="36709"/>
    <cellStyle name="Total 2 2 2 2 12 2 3" xfId="36710"/>
    <cellStyle name="Total 2 2 2 2 12 3" xfId="36711"/>
    <cellStyle name="Total 2 2 2 2 12 3 2" xfId="36712"/>
    <cellStyle name="Total 2 2 2 2 12 3 3" xfId="36713"/>
    <cellStyle name="Total 2 2 2 2 12 4" xfId="36714"/>
    <cellStyle name="Total 2 2 2 2 12 4 2" xfId="36715"/>
    <cellStyle name="Total 2 2 2 2 12 4 3" xfId="36716"/>
    <cellStyle name="Total 2 2 2 2 12 5" xfId="36717"/>
    <cellStyle name="Total 2 2 2 2 12 5 2" xfId="36718"/>
    <cellStyle name="Total 2 2 2 2 12 5 3" xfId="36719"/>
    <cellStyle name="Total 2 2 2 2 12 6" xfId="36720"/>
    <cellStyle name="Total 2 2 2 2 12 6 2" xfId="36721"/>
    <cellStyle name="Total 2 2 2 2 12 6 3" xfId="36722"/>
    <cellStyle name="Total 2 2 2 2 12 7" xfId="36723"/>
    <cellStyle name="Total 2 2 2 2 12 8" xfId="36724"/>
    <cellStyle name="Total 2 2 2 2 13" xfId="36725"/>
    <cellStyle name="Total 2 2 2 2 13 2" xfId="36726"/>
    <cellStyle name="Total 2 2 2 2 13 2 2" xfId="36727"/>
    <cellStyle name="Total 2 2 2 2 13 2 3" xfId="36728"/>
    <cellStyle name="Total 2 2 2 2 13 3" xfId="36729"/>
    <cellStyle name="Total 2 2 2 2 13 3 2" xfId="36730"/>
    <cellStyle name="Total 2 2 2 2 13 3 3" xfId="36731"/>
    <cellStyle name="Total 2 2 2 2 13 4" xfId="36732"/>
    <cellStyle name="Total 2 2 2 2 13 4 2" xfId="36733"/>
    <cellStyle name="Total 2 2 2 2 13 4 3" xfId="36734"/>
    <cellStyle name="Total 2 2 2 2 13 5" xfId="36735"/>
    <cellStyle name="Total 2 2 2 2 13 5 2" xfId="36736"/>
    <cellStyle name="Total 2 2 2 2 13 5 3" xfId="36737"/>
    <cellStyle name="Total 2 2 2 2 13 6" xfId="36738"/>
    <cellStyle name="Total 2 2 2 2 13 6 2" xfId="36739"/>
    <cellStyle name="Total 2 2 2 2 13 6 3" xfId="36740"/>
    <cellStyle name="Total 2 2 2 2 13 7" xfId="36741"/>
    <cellStyle name="Total 2 2 2 2 13 8" xfId="36742"/>
    <cellStyle name="Total 2 2 2 2 14" xfId="36743"/>
    <cellStyle name="Total 2 2 2 2 14 2" xfId="36744"/>
    <cellStyle name="Total 2 2 2 2 14 2 2" xfId="36745"/>
    <cellStyle name="Total 2 2 2 2 14 2 3" xfId="36746"/>
    <cellStyle name="Total 2 2 2 2 14 3" xfId="36747"/>
    <cellStyle name="Total 2 2 2 2 14 3 2" xfId="36748"/>
    <cellStyle name="Total 2 2 2 2 14 3 3" xfId="36749"/>
    <cellStyle name="Total 2 2 2 2 14 4" xfId="36750"/>
    <cellStyle name="Total 2 2 2 2 14 4 2" xfId="36751"/>
    <cellStyle name="Total 2 2 2 2 14 4 3" xfId="36752"/>
    <cellStyle name="Total 2 2 2 2 14 5" xfId="36753"/>
    <cellStyle name="Total 2 2 2 2 14 5 2" xfId="36754"/>
    <cellStyle name="Total 2 2 2 2 14 5 3" xfId="36755"/>
    <cellStyle name="Total 2 2 2 2 14 6" xfId="36756"/>
    <cellStyle name="Total 2 2 2 2 14 6 2" xfId="36757"/>
    <cellStyle name="Total 2 2 2 2 14 6 3" xfId="36758"/>
    <cellStyle name="Total 2 2 2 2 14 7" xfId="36759"/>
    <cellStyle name="Total 2 2 2 2 14 8" xfId="36760"/>
    <cellStyle name="Total 2 2 2 2 15" xfId="36761"/>
    <cellStyle name="Total 2 2 2 2 15 2" xfId="36762"/>
    <cellStyle name="Total 2 2 2 2 15 3" xfId="36763"/>
    <cellStyle name="Total 2 2 2 2 16" xfId="36764"/>
    <cellStyle name="Total 2 2 2 2 16 2" xfId="36765"/>
    <cellStyle name="Total 2 2 2 2 16 3" xfId="36766"/>
    <cellStyle name="Total 2 2 2 2 17" xfId="36767"/>
    <cellStyle name="Total 2 2 2 2 18" xfId="36768"/>
    <cellStyle name="Total 2 2 2 2 2" xfId="36769"/>
    <cellStyle name="Total 2 2 2 2 2 2" xfId="36770"/>
    <cellStyle name="Total 2 2 2 2 2 2 2" xfId="36771"/>
    <cellStyle name="Total 2 2 2 2 2 2 3" xfId="36772"/>
    <cellStyle name="Total 2 2 2 2 2 3" xfId="36773"/>
    <cellStyle name="Total 2 2 2 2 2 3 2" xfId="36774"/>
    <cellStyle name="Total 2 2 2 2 2 3 3" xfId="36775"/>
    <cellStyle name="Total 2 2 2 2 2 4" xfId="36776"/>
    <cellStyle name="Total 2 2 2 2 2 4 2" xfId="36777"/>
    <cellStyle name="Total 2 2 2 2 2 4 3" xfId="36778"/>
    <cellStyle name="Total 2 2 2 2 2 5" xfId="36779"/>
    <cellStyle name="Total 2 2 2 2 2 5 2" xfId="36780"/>
    <cellStyle name="Total 2 2 2 2 2 5 3" xfId="36781"/>
    <cellStyle name="Total 2 2 2 2 2 6" xfId="36782"/>
    <cellStyle name="Total 2 2 2 2 2 6 2" xfId="36783"/>
    <cellStyle name="Total 2 2 2 2 2 6 3" xfId="36784"/>
    <cellStyle name="Total 2 2 2 2 2 7" xfId="36785"/>
    <cellStyle name="Total 2 2 2 2 2 8" xfId="36786"/>
    <cellStyle name="Total 2 2 2 2 2 9" xfId="36787"/>
    <cellStyle name="Total 2 2 2 2 3" xfId="36788"/>
    <cellStyle name="Total 2 2 2 2 3 2" xfId="36789"/>
    <cellStyle name="Total 2 2 2 2 3 2 2" xfId="36790"/>
    <cellStyle name="Total 2 2 2 2 3 2 3" xfId="36791"/>
    <cellStyle name="Total 2 2 2 2 3 3" xfId="36792"/>
    <cellStyle name="Total 2 2 2 2 3 3 2" xfId="36793"/>
    <cellStyle name="Total 2 2 2 2 3 3 3" xfId="36794"/>
    <cellStyle name="Total 2 2 2 2 3 4" xfId="36795"/>
    <cellStyle name="Total 2 2 2 2 3 4 2" xfId="36796"/>
    <cellStyle name="Total 2 2 2 2 3 4 3" xfId="36797"/>
    <cellStyle name="Total 2 2 2 2 3 5" xfId="36798"/>
    <cellStyle name="Total 2 2 2 2 3 5 2" xfId="36799"/>
    <cellStyle name="Total 2 2 2 2 3 5 3" xfId="36800"/>
    <cellStyle name="Total 2 2 2 2 3 6" xfId="36801"/>
    <cellStyle name="Total 2 2 2 2 3 6 2" xfId="36802"/>
    <cellStyle name="Total 2 2 2 2 3 6 3" xfId="36803"/>
    <cellStyle name="Total 2 2 2 2 3 7" xfId="36804"/>
    <cellStyle name="Total 2 2 2 2 3 8" xfId="36805"/>
    <cellStyle name="Total 2 2 2 2 3 9" xfId="36806"/>
    <cellStyle name="Total 2 2 2 2 4" xfId="36807"/>
    <cellStyle name="Total 2 2 2 2 4 2" xfId="36808"/>
    <cellStyle name="Total 2 2 2 2 4 2 2" xfId="36809"/>
    <cellStyle name="Total 2 2 2 2 4 2 3" xfId="36810"/>
    <cellStyle name="Total 2 2 2 2 4 3" xfId="36811"/>
    <cellStyle name="Total 2 2 2 2 4 3 2" xfId="36812"/>
    <cellStyle name="Total 2 2 2 2 4 3 3" xfId="36813"/>
    <cellStyle name="Total 2 2 2 2 4 4" xfId="36814"/>
    <cellStyle name="Total 2 2 2 2 4 4 2" xfId="36815"/>
    <cellStyle name="Total 2 2 2 2 4 4 3" xfId="36816"/>
    <cellStyle name="Total 2 2 2 2 4 5" xfId="36817"/>
    <cellStyle name="Total 2 2 2 2 4 5 2" xfId="36818"/>
    <cellStyle name="Total 2 2 2 2 4 5 3" xfId="36819"/>
    <cellStyle name="Total 2 2 2 2 4 6" xfId="36820"/>
    <cellStyle name="Total 2 2 2 2 4 6 2" xfId="36821"/>
    <cellStyle name="Total 2 2 2 2 4 6 3" xfId="36822"/>
    <cellStyle name="Total 2 2 2 2 4 7" xfId="36823"/>
    <cellStyle name="Total 2 2 2 2 4 8" xfId="36824"/>
    <cellStyle name="Total 2 2 2 2 4 9" xfId="36825"/>
    <cellStyle name="Total 2 2 2 2 5" xfId="36826"/>
    <cellStyle name="Total 2 2 2 2 5 2" xfId="36827"/>
    <cellStyle name="Total 2 2 2 2 5 2 2" xfId="36828"/>
    <cellStyle name="Total 2 2 2 2 5 2 3" xfId="36829"/>
    <cellStyle name="Total 2 2 2 2 5 3" xfId="36830"/>
    <cellStyle name="Total 2 2 2 2 5 3 2" xfId="36831"/>
    <cellStyle name="Total 2 2 2 2 5 3 3" xfId="36832"/>
    <cellStyle name="Total 2 2 2 2 5 4" xfId="36833"/>
    <cellStyle name="Total 2 2 2 2 5 4 2" xfId="36834"/>
    <cellStyle name="Total 2 2 2 2 5 4 3" xfId="36835"/>
    <cellStyle name="Total 2 2 2 2 5 5" xfId="36836"/>
    <cellStyle name="Total 2 2 2 2 5 5 2" xfId="36837"/>
    <cellStyle name="Total 2 2 2 2 5 5 3" xfId="36838"/>
    <cellStyle name="Total 2 2 2 2 5 6" xfId="36839"/>
    <cellStyle name="Total 2 2 2 2 5 6 2" xfId="36840"/>
    <cellStyle name="Total 2 2 2 2 5 6 3" xfId="36841"/>
    <cellStyle name="Total 2 2 2 2 5 7" xfId="36842"/>
    <cellStyle name="Total 2 2 2 2 5 8" xfId="36843"/>
    <cellStyle name="Total 2 2 2 2 5 9" xfId="36844"/>
    <cellStyle name="Total 2 2 2 2 6" xfId="36845"/>
    <cellStyle name="Total 2 2 2 2 6 2" xfId="36846"/>
    <cellStyle name="Total 2 2 2 2 6 2 2" xfId="36847"/>
    <cellStyle name="Total 2 2 2 2 6 2 3" xfId="36848"/>
    <cellStyle name="Total 2 2 2 2 6 3" xfId="36849"/>
    <cellStyle name="Total 2 2 2 2 6 3 2" xfId="36850"/>
    <cellStyle name="Total 2 2 2 2 6 3 3" xfId="36851"/>
    <cellStyle name="Total 2 2 2 2 6 4" xfId="36852"/>
    <cellStyle name="Total 2 2 2 2 6 4 2" xfId="36853"/>
    <cellStyle name="Total 2 2 2 2 6 4 3" xfId="36854"/>
    <cellStyle name="Total 2 2 2 2 6 5" xfId="36855"/>
    <cellStyle name="Total 2 2 2 2 6 5 2" xfId="36856"/>
    <cellStyle name="Total 2 2 2 2 6 5 3" xfId="36857"/>
    <cellStyle name="Total 2 2 2 2 6 6" xfId="36858"/>
    <cellStyle name="Total 2 2 2 2 6 6 2" xfId="36859"/>
    <cellStyle name="Total 2 2 2 2 6 6 3" xfId="36860"/>
    <cellStyle name="Total 2 2 2 2 6 7" xfId="36861"/>
    <cellStyle name="Total 2 2 2 2 6 8" xfId="36862"/>
    <cellStyle name="Total 2 2 2 2 6 9" xfId="36863"/>
    <cellStyle name="Total 2 2 2 2 7" xfId="36864"/>
    <cellStyle name="Total 2 2 2 2 7 2" xfId="36865"/>
    <cellStyle name="Total 2 2 2 2 7 2 2" xfId="36866"/>
    <cellStyle name="Total 2 2 2 2 7 2 3" xfId="36867"/>
    <cellStyle name="Total 2 2 2 2 7 3" xfId="36868"/>
    <cellStyle name="Total 2 2 2 2 7 3 2" xfId="36869"/>
    <cellStyle name="Total 2 2 2 2 7 3 3" xfId="36870"/>
    <cellStyle name="Total 2 2 2 2 7 4" xfId="36871"/>
    <cellStyle name="Total 2 2 2 2 7 4 2" xfId="36872"/>
    <cellStyle name="Total 2 2 2 2 7 4 3" xfId="36873"/>
    <cellStyle name="Total 2 2 2 2 7 5" xfId="36874"/>
    <cellStyle name="Total 2 2 2 2 7 5 2" xfId="36875"/>
    <cellStyle name="Total 2 2 2 2 7 5 3" xfId="36876"/>
    <cellStyle name="Total 2 2 2 2 7 6" xfId="36877"/>
    <cellStyle name="Total 2 2 2 2 7 6 2" xfId="36878"/>
    <cellStyle name="Total 2 2 2 2 7 6 3" xfId="36879"/>
    <cellStyle name="Total 2 2 2 2 7 7" xfId="36880"/>
    <cellStyle name="Total 2 2 2 2 7 8" xfId="36881"/>
    <cellStyle name="Total 2 2 2 2 7 9" xfId="36882"/>
    <cellStyle name="Total 2 2 2 2 8" xfId="36883"/>
    <cellStyle name="Total 2 2 2 2 8 2" xfId="36884"/>
    <cellStyle name="Total 2 2 2 2 8 2 2" xfId="36885"/>
    <cellStyle name="Total 2 2 2 2 8 2 3" xfId="36886"/>
    <cellStyle name="Total 2 2 2 2 8 3" xfId="36887"/>
    <cellStyle name="Total 2 2 2 2 8 3 2" xfId="36888"/>
    <cellStyle name="Total 2 2 2 2 8 3 3" xfId="36889"/>
    <cellStyle name="Total 2 2 2 2 8 4" xfId="36890"/>
    <cellStyle name="Total 2 2 2 2 8 4 2" xfId="36891"/>
    <cellStyle name="Total 2 2 2 2 8 4 3" xfId="36892"/>
    <cellStyle name="Total 2 2 2 2 8 5" xfId="36893"/>
    <cellStyle name="Total 2 2 2 2 8 5 2" xfId="36894"/>
    <cellStyle name="Total 2 2 2 2 8 5 3" xfId="36895"/>
    <cellStyle name="Total 2 2 2 2 8 6" xfId="36896"/>
    <cellStyle name="Total 2 2 2 2 8 6 2" xfId="36897"/>
    <cellStyle name="Total 2 2 2 2 8 6 3" xfId="36898"/>
    <cellStyle name="Total 2 2 2 2 8 7" xfId="36899"/>
    <cellStyle name="Total 2 2 2 2 8 8" xfId="36900"/>
    <cellStyle name="Total 2 2 2 2 8 9" xfId="36901"/>
    <cellStyle name="Total 2 2 2 2 9" xfId="36902"/>
    <cellStyle name="Total 2 2 2 2 9 2" xfId="36903"/>
    <cellStyle name="Total 2 2 2 2 9 2 2" xfId="36904"/>
    <cellStyle name="Total 2 2 2 2 9 2 3" xfId="36905"/>
    <cellStyle name="Total 2 2 2 2 9 3" xfId="36906"/>
    <cellStyle name="Total 2 2 2 2 9 3 2" xfId="36907"/>
    <cellStyle name="Total 2 2 2 2 9 3 3" xfId="36908"/>
    <cellStyle name="Total 2 2 2 2 9 4" xfId="36909"/>
    <cellStyle name="Total 2 2 2 2 9 4 2" xfId="36910"/>
    <cellStyle name="Total 2 2 2 2 9 4 3" xfId="36911"/>
    <cellStyle name="Total 2 2 2 2 9 5" xfId="36912"/>
    <cellStyle name="Total 2 2 2 2 9 5 2" xfId="36913"/>
    <cellStyle name="Total 2 2 2 2 9 5 3" xfId="36914"/>
    <cellStyle name="Total 2 2 2 2 9 6" xfId="36915"/>
    <cellStyle name="Total 2 2 2 2 9 6 2" xfId="36916"/>
    <cellStyle name="Total 2 2 2 2 9 6 3" xfId="36917"/>
    <cellStyle name="Total 2 2 2 2 9 7" xfId="36918"/>
    <cellStyle name="Total 2 2 2 2 9 8" xfId="36919"/>
    <cellStyle name="Total 2 2 2 20" xfId="36920"/>
    <cellStyle name="Total 2 2 2 3" xfId="36921"/>
    <cellStyle name="Total 2 2 2 3 10" xfId="36922"/>
    <cellStyle name="Total 2 2 2 3 10 2" xfId="36923"/>
    <cellStyle name="Total 2 2 2 3 10 2 2" xfId="36924"/>
    <cellStyle name="Total 2 2 2 3 10 2 3" xfId="36925"/>
    <cellStyle name="Total 2 2 2 3 10 3" xfId="36926"/>
    <cellStyle name="Total 2 2 2 3 10 3 2" xfId="36927"/>
    <cellStyle name="Total 2 2 2 3 10 3 3" xfId="36928"/>
    <cellStyle name="Total 2 2 2 3 10 4" xfId="36929"/>
    <cellStyle name="Total 2 2 2 3 10 4 2" xfId="36930"/>
    <cellStyle name="Total 2 2 2 3 10 4 3" xfId="36931"/>
    <cellStyle name="Total 2 2 2 3 10 5" xfId="36932"/>
    <cellStyle name="Total 2 2 2 3 10 5 2" xfId="36933"/>
    <cellStyle name="Total 2 2 2 3 10 5 3" xfId="36934"/>
    <cellStyle name="Total 2 2 2 3 10 6" xfId="36935"/>
    <cellStyle name="Total 2 2 2 3 10 6 2" xfId="36936"/>
    <cellStyle name="Total 2 2 2 3 10 6 3" xfId="36937"/>
    <cellStyle name="Total 2 2 2 3 10 7" xfId="36938"/>
    <cellStyle name="Total 2 2 2 3 10 8" xfId="36939"/>
    <cellStyle name="Total 2 2 2 3 11" xfId="36940"/>
    <cellStyle name="Total 2 2 2 3 11 2" xfId="36941"/>
    <cellStyle name="Total 2 2 2 3 11 2 2" xfId="36942"/>
    <cellStyle name="Total 2 2 2 3 11 2 3" xfId="36943"/>
    <cellStyle name="Total 2 2 2 3 11 3" xfId="36944"/>
    <cellStyle name="Total 2 2 2 3 11 3 2" xfId="36945"/>
    <cellStyle name="Total 2 2 2 3 11 3 3" xfId="36946"/>
    <cellStyle name="Total 2 2 2 3 11 4" xfId="36947"/>
    <cellStyle name="Total 2 2 2 3 11 4 2" xfId="36948"/>
    <cellStyle name="Total 2 2 2 3 11 4 3" xfId="36949"/>
    <cellStyle name="Total 2 2 2 3 11 5" xfId="36950"/>
    <cellStyle name="Total 2 2 2 3 11 5 2" xfId="36951"/>
    <cellStyle name="Total 2 2 2 3 11 5 3" xfId="36952"/>
    <cellStyle name="Total 2 2 2 3 11 6" xfId="36953"/>
    <cellStyle name="Total 2 2 2 3 11 6 2" xfId="36954"/>
    <cellStyle name="Total 2 2 2 3 11 6 3" xfId="36955"/>
    <cellStyle name="Total 2 2 2 3 11 7" xfId="36956"/>
    <cellStyle name="Total 2 2 2 3 11 8" xfId="36957"/>
    <cellStyle name="Total 2 2 2 3 12" xfId="36958"/>
    <cellStyle name="Total 2 2 2 3 12 2" xfId="36959"/>
    <cellStyle name="Total 2 2 2 3 12 2 2" xfId="36960"/>
    <cellStyle name="Total 2 2 2 3 12 2 3" xfId="36961"/>
    <cellStyle name="Total 2 2 2 3 12 3" xfId="36962"/>
    <cellStyle name="Total 2 2 2 3 12 3 2" xfId="36963"/>
    <cellStyle name="Total 2 2 2 3 12 3 3" xfId="36964"/>
    <cellStyle name="Total 2 2 2 3 12 4" xfId="36965"/>
    <cellStyle name="Total 2 2 2 3 12 4 2" xfId="36966"/>
    <cellStyle name="Total 2 2 2 3 12 4 3" xfId="36967"/>
    <cellStyle name="Total 2 2 2 3 12 5" xfId="36968"/>
    <cellStyle name="Total 2 2 2 3 12 5 2" xfId="36969"/>
    <cellStyle name="Total 2 2 2 3 12 5 3" xfId="36970"/>
    <cellStyle name="Total 2 2 2 3 12 6" xfId="36971"/>
    <cellStyle name="Total 2 2 2 3 12 6 2" xfId="36972"/>
    <cellStyle name="Total 2 2 2 3 12 6 3" xfId="36973"/>
    <cellStyle name="Total 2 2 2 3 12 7" xfId="36974"/>
    <cellStyle name="Total 2 2 2 3 12 8" xfId="36975"/>
    <cellStyle name="Total 2 2 2 3 13" xfId="36976"/>
    <cellStyle name="Total 2 2 2 3 13 2" xfId="36977"/>
    <cellStyle name="Total 2 2 2 3 13 2 2" xfId="36978"/>
    <cellStyle name="Total 2 2 2 3 13 2 3" xfId="36979"/>
    <cellStyle name="Total 2 2 2 3 13 3" xfId="36980"/>
    <cellStyle name="Total 2 2 2 3 13 3 2" xfId="36981"/>
    <cellStyle name="Total 2 2 2 3 13 3 3" xfId="36982"/>
    <cellStyle name="Total 2 2 2 3 13 4" xfId="36983"/>
    <cellStyle name="Total 2 2 2 3 13 4 2" xfId="36984"/>
    <cellStyle name="Total 2 2 2 3 13 4 3" xfId="36985"/>
    <cellStyle name="Total 2 2 2 3 13 5" xfId="36986"/>
    <cellStyle name="Total 2 2 2 3 13 5 2" xfId="36987"/>
    <cellStyle name="Total 2 2 2 3 13 5 3" xfId="36988"/>
    <cellStyle name="Total 2 2 2 3 13 6" xfId="36989"/>
    <cellStyle name="Total 2 2 2 3 13 6 2" xfId="36990"/>
    <cellStyle name="Total 2 2 2 3 13 6 3" xfId="36991"/>
    <cellStyle name="Total 2 2 2 3 13 7" xfId="36992"/>
    <cellStyle name="Total 2 2 2 3 13 8" xfId="36993"/>
    <cellStyle name="Total 2 2 2 3 14" xfId="36994"/>
    <cellStyle name="Total 2 2 2 3 14 2" xfId="36995"/>
    <cellStyle name="Total 2 2 2 3 14 2 2" xfId="36996"/>
    <cellStyle name="Total 2 2 2 3 14 2 3" xfId="36997"/>
    <cellStyle name="Total 2 2 2 3 14 3" xfId="36998"/>
    <cellStyle name="Total 2 2 2 3 14 3 2" xfId="36999"/>
    <cellStyle name="Total 2 2 2 3 14 3 3" xfId="37000"/>
    <cellStyle name="Total 2 2 2 3 14 4" xfId="37001"/>
    <cellStyle name="Total 2 2 2 3 14 4 2" xfId="37002"/>
    <cellStyle name="Total 2 2 2 3 14 4 3" xfId="37003"/>
    <cellStyle name="Total 2 2 2 3 14 5" xfId="37004"/>
    <cellStyle name="Total 2 2 2 3 14 5 2" xfId="37005"/>
    <cellStyle name="Total 2 2 2 3 14 5 3" xfId="37006"/>
    <cellStyle name="Total 2 2 2 3 14 6" xfId="37007"/>
    <cellStyle name="Total 2 2 2 3 14 6 2" xfId="37008"/>
    <cellStyle name="Total 2 2 2 3 14 6 3" xfId="37009"/>
    <cellStyle name="Total 2 2 2 3 14 7" xfId="37010"/>
    <cellStyle name="Total 2 2 2 3 14 8" xfId="37011"/>
    <cellStyle name="Total 2 2 2 3 15" xfId="37012"/>
    <cellStyle name="Total 2 2 2 3 15 2" xfId="37013"/>
    <cellStyle name="Total 2 2 2 3 15 3" xfId="37014"/>
    <cellStyle name="Total 2 2 2 3 16" xfId="37015"/>
    <cellStyle name="Total 2 2 2 3 16 2" xfId="37016"/>
    <cellStyle name="Total 2 2 2 3 16 3" xfId="37017"/>
    <cellStyle name="Total 2 2 2 3 17" xfId="37018"/>
    <cellStyle name="Total 2 2 2 3 18" xfId="37019"/>
    <cellStyle name="Total 2 2 2 3 2" xfId="37020"/>
    <cellStyle name="Total 2 2 2 3 2 2" xfId="37021"/>
    <cellStyle name="Total 2 2 2 3 2 2 2" xfId="37022"/>
    <cellStyle name="Total 2 2 2 3 2 2 3" xfId="37023"/>
    <cellStyle name="Total 2 2 2 3 2 3" xfId="37024"/>
    <cellStyle name="Total 2 2 2 3 2 3 2" xfId="37025"/>
    <cellStyle name="Total 2 2 2 3 2 3 3" xfId="37026"/>
    <cellStyle name="Total 2 2 2 3 2 4" xfId="37027"/>
    <cellStyle name="Total 2 2 2 3 2 4 2" xfId="37028"/>
    <cellStyle name="Total 2 2 2 3 2 4 3" xfId="37029"/>
    <cellStyle name="Total 2 2 2 3 2 5" xfId="37030"/>
    <cellStyle name="Total 2 2 2 3 2 5 2" xfId="37031"/>
    <cellStyle name="Total 2 2 2 3 2 5 3" xfId="37032"/>
    <cellStyle name="Total 2 2 2 3 2 6" xfId="37033"/>
    <cellStyle name="Total 2 2 2 3 2 6 2" xfId="37034"/>
    <cellStyle name="Total 2 2 2 3 2 6 3" xfId="37035"/>
    <cellStyle name="Total 2 2 2 3 2 7" xfId="37036"/>
    <cellStyle name="Total 2 2 2 3 2 8" xfId="37037"/>
    <cellStyle name="Total 2 2 2 3 2 9" xfId="37038"/>
    <cellStyle name="Total 2 2 2 3 3" xfId="37039"/>
    <cellStyle name="Total 2 2 2 3 3 2" xfId="37040"/>
    <cellStyle name="Total 2 2 2 3 3 2 2" xfId="37041"/>
    <cellStyle name="Total 2 2 2 3 3 2 3" xfId="37042"/>
    <cellStyle name="Total 2 2 2 3 3 3" xfId="37043"/>
    <cellStyle name="Total 2 2 2 3 3 3 2" xfId="37044"/>
    <cellStyle name="Total 2 2 2 3 3 3 3" xfId="37045"/>
    <cellStyle name="Total 2 2 2 3 3 4" xfId="37046"/>
    <cellStyle name="Total 2 2 2 3 3 4 2" xfId="37047"/>
    <cellStyle name="Total 2 2 2 3 3 4 3" xfId="37048"/>
    <cellStyle name="Total 2 2 2 3 3 5" xfId="37049"/>
    <cellStyle name="Total 2 2 2 3 3 5 2" xfId="37050"/>
    <cellStyle name="Total 2 2 2 3 3 5 3" xfId="37051"/>
    <cellStyle name="Total 2 2 2 3 3 6" xfId="37052"/>
    <cellStyle name="Total 2 2 2 3 3 6 2" xfId="37053"/>
    <cellStyle name="Total 2 2 2 3 3 6 3" xfId="37054"/>
    <cellStyle name="Total 2 2 2 3 3 7" xfId="37055"/>
    <cellStyle name="Total 2 2 2 3 3 8" xfId="37056"/>
    <cellStyle name="Total 2 2 2 3 3 9" xfId="37057"/>
    <cellStyle name="Total 2 2 2 3 4" xfId="37058"/>
    <cellStyle name="Total 2 2 2 3 4 2" xfId="37059"/>
    <cellStyle name="Total 2 2 2 3 4 2 2" xfId="37060"/>
    <cellStyle name="Total 2 2 2 3 4 2 3" xfId="37061"/>
    <cellStyle name="Total 2 2 2 3 4 3" xfId="37062"/>
    <cellStyle name="Total 2 2 2 3 4 3 2" xfId="37063"/>
    <cellStyle name="Total 2 2 2 3 4 3 3" xfId="37064"/>
    <cellStyle name="Total 2 2 2 3 4 4" xfId="37065"/>
    <cellStyle name="Total 2 2 2 3 4 4 2" xfId="37066"/>
    <cellStyle name="Total 2 2 2 3 4 4 3" xfId="37067"/>
    <cellStyle name="Total 2 2 2 3 4 5" xfId="37068"/>
    <cellStyle name="Total 2 2 2 3 4 5 2" xfId="37069"/>
    <cellStyle name="Total 2 2 2 3 4 5 3" xfId="37070"/>
    <cellStyle name="Total 2 2 2 3 4 6" xfId="37071"/>
    <cellStyle name="Total 2 2 2 3 4 6 2" xfId="37072"/>
    <cellStyle name="Total 2 2 2 3 4 6 3" xfId="37073"/>
    <cellStyle name="Total 2 2 2 3 4 7" xfId="37074"/>
    <cellStyle name="Total 2 2 2 3 4 8" xfId="37075"/>
    <cellStyle name="Total 2 2 2 3 4 9" xfId="37076"/>
    <cellStyle name="Total 2 2 2 3 5" xfId="37077"/>
    <cellStyle name="Total 2 2 2 3 5 2" xfId="37078"/>
    <cellStyle name="Total 2 2 2 3 5 2 2" xfId="37079"/>
    <cellStyle name="Total 2 2 2 3 5 2 3" xfId="37080"/>
    <cellStyle name="Total 2 2 2 3 5 3" xfId="37081"/>
    <cellStyle name="Total 2 2 2 3 5 3 2" xfId="37082"/>
    <cellStyle name="Total 2 2 2 3 5 3 3" xfId="37083"/>
    <cellStyle name="Total 2 2 2 3 5 4" xfId="37084"/>
    <cellStyle name="Total 2 2 2 3 5 4 2" xfId="37085"/>
    <cellStyle name="Total 2 2 2 3 5 4 3" xfId="37086"/>
    <cellStyle name="Total 2 2 2 3 5 5" xfId="37087"/>
    <cellStyle name="Total 2 2 2 3 5 5 2" xfId="37088"/>
    <cellStyle name="Total 2 2 2 3 5 5 3" xfId="37089"/>
    <cellStyle name="Total 2 2 2 3 5 6" xfId="37090"/>
    <cellStyle name="Total 2 2 2 3 5 6 2" xfId="37091"/>
    <cellStyle name="Total 2 2 2 3 5 6 3" xfId="37092"/>
    <cellStyle name="Total 2 2 2 3 5 7" xfId="37093"/>
    <cellStyle name="Total 2 2 2 3 5 8" xfId="37094"/>
    <cellStyle name="Total 2 2 2 3 5 9" xfId="37095"/>
    <cellStyle name="Total 2 2 2 3 6" xfId="37096"/>
    <cellStyle name="Total 2 2 2 3 6 2" xfId="37097"/>
    <cellStyle name="Total 2 2 2 3 6 2 2" xfId="37098"/>
    <cellStyle name="Total 2 2 2 3 6 2 3" xfId="37099"/>
    <cellStyle name="Total 2 2 2 3 6 3" xfId="37100"/>
    <cellStyle name="Total 2 2 2 3 6 3 2" xfId="37101"/>
    <cellStyle name="Total 2 2 2 3 6 3 3" xfId="37102"/>
    <cellStyle name="Total 2 2 2 3 6 4" xfId="37103"/>
    <cellStyle name="Total 2 2 2 3 6 4 2" xfId="37104"/>
    <cellStyle name="Total 2 2 2 3 6 4 3" xfId="37105"/>
    <cellStyle name="Total 2 2 2 3 6 5" xfId="37106"/>
    <cellStyle name="Total 2 2 2 3 6 5 2" xfId="37107"/>
    <cellStyle name="Total 2 2 2 3 6 5 3" xfId="37108"/>
    <cellStyle name="Total 2 2 2 3 6 6" xfId="37109"/>
    <cellStyle name="Total 2 2 2 3 6 6 2" xfId="37110"/>
    <cellStyle name="Total 2 2 2 3 6 6 3" xfId="37111"/>
    <cellStyle name="Total 2 2 2 3 6 7" xfId="37112"/>
    <cellStyle name="Total 2 2 2 3 6 8" xfId="37113"/>
    <cellStyle name="Total 2 2 2 3 6 9" xfId="37114"/>
    <cellStyle name="Total 2 2 2 3 7" xfId="37115"/>
    <cellStyle name="Total 2 2 2 3 7 2" xfId="37116"/>
    <cellStyle name="Total 2 2 2 3 7 2 2" xfId="37117"/>
    <cellStyle name="Total 2 2 2 3 7 2 3" xfId="37118"/>
    <cellStyle name="Total 2 2 2 3 7 3" xfId="37119"/>
    <cellStyle name="Total 2 2 2 3 7 3 2" xfId="37120"/>
    <cellStyle name="Total 2 2 2 3 7 3 3" xfId="37121"/>
    <cellStyle name="Total 2 2 2 3 7 4" xfId="37122"/>
    <cellStyle name="Total 2 2 2 3 7 4 2" xfId="37123"/>
    <cellStyle name="Total 2 2 2 3 7 4 3" xfId="37124"/>
    <cellStyle name="Total 2 2 2 3 7 5" xfId="37125"/>
    <cellStyle name="Total 2 2 2 3 7 5 2" xfId="37126"/>
    <cellStyle name="Total 2 2 2 3 7 5 3" xfId="37127"/>
    <cellStyle name="Total 2 2 2 3 7 6" xfId="37128"/>
    <cellStyle name="Total 2 2 2 3 7 6 2" xfId="37129"/>
    <cellStyle name="Total 2 2 2 3 7 6 3" xfId="37130"/>
    <cellStyle name="Total 2 2 2 3 7 7" xfId="37131"/>
    <cellStyle name="Total 2 2 2 3 7 8" xfId="37132"/>
    <cellStyle name="Total 2 2 2 3 7 9" xfId="37133"/>
    <cellStyle name="Total 2 2 2 3 8" xfId="37134"/>
    <cellStyle name="Total 2 2 2 3 8 2" xfId="37135"/>
    <cellStyle name="Total 2 2 2 3 8 2 2" xfId="37136"/>
    <cellStyle name="Total 2 2 2 3 8 2 3" xfId="37137"/>
    <cellStyle name="Total 2 2 2 3 8 3" xfId="37138"/>
    <cellStyle name="Total 2 2 2 3 8 3 2" xfId="37139"/>
    <cellStyle name="Total 2 2 2 3 8 3 3" xfId="37140"/>
    <cellStyle name="Total 2 2 2 3 8 4" xfId="37141"/>
    <cellStyle name="Total 2 2 2 3 8 4 2" xfId="37142"/>
    <cellStyle name="Total 2 2 2 3 8 4 3" xfId="37143"/>
    <cellStyle name="Total 2 2 2 3 8 5" xfId="37144"/>
    <cellStyle name="Total 2 2 2 3 8 5 2" xfId="37145"/>
    <cellStyle name="Total 2 2 2 3 8 5 3" xfId="37146"/>
    <cellStyle name="Total 2 2 2 3 8 6" xfId="37147"/>
    <cellStyle name="Total 2 2 2 3 8 6 2" xfId="37148"/>
    <cellStyle name="Total 2 2 2 3 8 6 3" xfId="37149"/>
    <cellStyle name="Total 2 2 2 3 8 7" xfId="37150"/>
    <cellStyle name="Total 2 2 2 3 8 8" xfId="37151"/>
    <cellStyle name="Total 2 2 2 3 8 9" xfId="37152"/>
    <cellStyle name="Total 2 2 2 3 9" xfId="37153"/>
    <cellStyle name="Total 2 2 2 3 9 2" xfId="37154"/>
    <cellStyle name="Total 2 2 2 3 9 2 2" xfId="37155"/>
    <cellStyle name="Total 2 2 2 3 9 2 3" xfId="37156"/>
    <cellStyle name="Total 2 2 2 3 9 3" xfId="37157"/>
    <cellStyle name="Total 2 2 2 3 9 3 2" xfId="37158"/>
    <cellStyle name="Total 2 2 2 3 9 3 3" xfId="37159"/>
    <cellStyle name="Total 2 2 2 3 9 4" xfId="37160"/>
    <cellStyle name="Total 2 2 2 3 9 4 2" xfId="37161"/>
    <cellStyle name="Total 2 2 2 3 9 4 3" xfId="37162"/>
    <cellStyle name="Total 2 2 2 3 9 5" xfId="37163"/>
    <cellStyle name="Total 2 2 2 3 9 5 2" xfId="37164"/>
    <cellStyle name="Total 2 2 2 3 9 5 3" xfId="37165"/>
    <cellStyle name="Total 2 2 2 3 9 6" xfId="37166"/>
    <cellStyle name="Total 2 2 2 3 9 6 2" xfId="37167"/>
    <cellStyle name="Total 2 2 2 3 9 6 3" xfId="37168"/>
    <cellStyle name="Total 2 2 2 3 9 7" xfId="37169"/>
    <cellStyle name="Total 2 2 2 3 9 8" xfId="37170"/>
    <cellStyle name="Total 2 2 2 4" xfId="37171"/>
    <cellStyle name="Total 2 2 2 4 10" xfId="37172"/>
    <cellStyle name="Total 2 2 2 4 11" xfId="37173"/>
    <cellStyle name="Total 2 2 2 4 2" xfId="37174"/>
    <cellStyle name="Total 2 2 2 4 2 2" xfId="37175"/>
    <cellStyle name="Total 2 2 2 4 2 3" xfId="37176"/>
    <cellStyle name="Total 2 2 2 4 2 4" xfId="37177"/>
    <cellStyle name="Total 2 2 2 4 3" xfId="37178"/>
    <cellStyle name="Total 2 2 2 4 3 2" xfId="37179"/>
    <cellStyle name="Total 2 2 2 4 3 3" xfId="37180"/>
    <cellStyle name="Total 2 2 2 4 3 4" xfId="37181"/>
    <cellStyle name="Total 2 2 2 4 4" xfId="37182"/>
    <cellStyle name="Total 2 2 2 4 4 2" xfId="37183"/>
    <cellStyle name="Total 2 2 2 4 4 3" xfId="37184"/>
    <cellStyle name="Total 2 2 2 4 4 4" xfId="37185"/>
    <cellStyle name="Total 2 2 2 4 5" xfId="37186"/>
    <cellStyle name="Total 2 2 2 4 5 2" xfId="37187"/>
    <cellStyle name="Total 2 2 2 4 5 3" xfId="37188"/>
    <cellStyle name="Total 2 2 2 4 5 4" xfId="37189"/>
    <cellStyle name="Total 2 2 2 4 6" xfId="37190"/>
    <cellStyle name="Total 2 2 2 4 6 2" xfId="37191"/>
    <cellStyle name="Total 2 2 2 4 6 3" xfId="37192"/>
    <cellStyle name="Total 2 2 2 4 6 4" xfId="37193"/>
    <cellStyle name="Total 2 2 2 4 7" xfId="37194"/>
    <cellStyle name="Total 2 2 2 4 8" xfId="37195"/>
    <cellStyle name="Total 2 2 2 4 9" xfId="37196"/>
    <cellStyle name="Total 2 2 2 5" xfId="37197"/>
    <cellStyle name="Total 2 2 2 5 10" xfId="37198"/>
    <cellStyle name="Total 2 2 2 5 11" xfId="37199"/>
    <cellStyle name="Total 2 2 2 5 2" xfId="37200"/>
    <cellStyle name="Total 2 2 2 5 2 2" xfId="37201"/>
    <cellStyle name="Total 2 2 2 5 2 3" xfId="37202"/>
    <cellStyle name="Total 2 2 2 5 2 4" xfId="37203"/>
    <cellStyle name="Total 2 2 2 5 3" xfId="37204"/>
    <cellStyle name="Total 2 2 2 5 3 2" xfId="37205"/>
    <cellStyle name="Total 2 2 2 5 3 3" xfId="37206"/>
    <cellStyle name="Total 2 2 2 5 3 4" xfId="37207"/>
    <cellStyle name="Total 2 2 2 5 4" xfId="37208"/>
    <cellStyle name="Total 2 2 2 5 4 2" xfId="37209"/>
    <cellStyle name="Total 2 2 2 5 4 3" xfId="37210"/>
    <cellStyle name="Total 2 2 2 5 4 4" xfId="37211"/>
    <cellStyle name="Total 2 2 2 5 5" xfId="37212"/>
    <cellStyle name="Total 2 2 2 5 5 2" xfId="37213"/>
    <cellStyle name="Total 2 2 2 5 5 3" xfId="37214"/>
    <cellStyle name="Total 2 2 2 5 5 4" xfId="37215"/>
    <cellStyle name="Total 2 2 2 5 6" xfId="37216"/>
    <cellStyle name="Total 2 2 2 5 6 2" xfId="37217"/>
    <cellStyle name="Total 2 2 2 5 6 3" xfId="37218"/>
    <cellStyle name="Total 2 2 2 5 6 4" xfId="37219"/>
    <cellStyle name="Total 2 2 2 5 7" xfId="37220"/>
    <cellStyle name="Total 2 2 2 5 8" xfId="37221"/>
    <cellStyle name="Total 2 2 2 5 9" xfId="37222"/>
    <cellStyle name="Total 2 2 2 6" xfId="37223"/>
    <cellStyle name="Total 2 2 2 6 2" xfId="37224"/>
    <cellStyle name="Total 2 2 2 6 2 2" xfId="37225"/>
    <cellStyle name="Total 2 2 2 6 2 3" xfId="37226"/>
    <cellStyle name="Total 2 2 2 6 3" xfId="37227"/>
    <cellStyle name="Total 2 2 2 6 3 2" xfId="37228"/>
    <cellStyle name="Total 2 2 2 6 3 3" xfId="37229"/>
    <cellStyle name="Total 2 2 2 6 4" xfId="37230"/>
    <cellStyle name="Total 2 2 2 6 4 2" xfId="37231"/>
    <cellStyle name="Total 2 2 2 6 4 3" xfId="37232"/>
    <cellStyle name="Total 2 2 2 6 5" xfId="37233"/>
    <cellStyle name="Total 2 2 2 6 5 2" xfId="37234"/>
    <cellStyle name="Total 2 2 2 6 5 3" xfId="37235"/>
    <cellStyle name="Total 2 2 2 6 6" xfId="37236"/>
    <cellStyle name="Total 2 2 2 6 6 2" xfId="37237"/>
    <cellStyle name="Total 2 2 2 6 6 3" xfId="37238"/>
    <cellStyle name="Total 2 2 2 6 7" xfId="37239"/>
    <cellStyle name="Total 2 2 2 6 8" xfId="37240"/>
    <cellStyle name="Total 2 2 2 6 9" xfId="37241"/>
    <cellStyle name="Total 2 2 2 7" xfId="37242"/>
    <cellStyle name="Total 2 2 2 7 2" xfId="37243"/>
    <cellStyle name="Total 2 2 2 7 2 2" xfId="37244"/>
    <cellStyle name="Total 2 2 2 7 2 3" xfId="37245"/>
    <cellStyle name="Total 2 2 2 7 3" xfId="37246"/>
    <cellStyle name="Total 2 2 2 7 3 2" xfId="37247"/>
    <cellStyle name="Total 2 2 2 7 3 3" xfId="37248"/>
    <cellStyle name="Total 2 2 2 7 4" xfId="37249"/>
    <cellStyle name="Total 2 2 2 7 4 2" xfId="37250"/>
    <cellStyle name="Total 2 2 2 7 4 3" xfId="37251"/>
    <cellStyle name="Total 2 2 2 7 5" xfId="37252"/>
    <cellStyle name="Total 2 2 2 7 5 2" xfId="37253"/>
    <cellStyle name="Total 2 2 2 7 5 3" xfId="37254"/>
    <cellStyle name="Total 2 2 2 7 6" xfId="37255"/>
    <cellStyle name="Total 2 2 2 7 6 2" xfId="37256"/>
    <cellStyle name="Total 2 2 2 7 6 3" xfId="37257"/>
    <cellStyle name="Total 2 2 2 7 7" xfId="37258"/>
    <cellStyle name="Total 2 2 2 7 8" xfId="37259"/>
    <cellStyle name="Total 2 2 2 7 9" xfId="37260"/>
    <cellStyle name="Total 2 2 2 8" xfId="37261"/>
    <cellStyle name="Total 2 2 2 8 2" xfId="37262"/>
    <cellStyle name="Total 2 2 2 8 2 2" xfId="37263"/>
    <cellStyle name="Total 2 2 2 8 2 3" xfId="37264"/>
    <cellStyle name="Total 2 2 2 8 3" xfId="37265"/>
    <cellStyle name="Total 2 2 2 8 3 2" xfId="37266"/>
    <cellStyle name="Total 2 2 2 8 3 3" xfId="37267"/>
    <cellStyle name="Total 2 2 2 8 4" xfId="37268"/>
    <cellStyle name="Total 2 2 2 8 4 2" xfId="37269"/>
    <cellStyle name="Total 2 2 2 8 4 3" xfId="37270"/>
    <cellStyle name="Total 2 2 2 8 5" xfId="37271"/>
    <cellStyle name="Total 2 2 2 8 5 2" xfId="37272"/>
    <cellStyle name="Total 2 2 2 8 5 3" xfId="37273"/>
    <cellStyle name="Total 2 2 2 8 6" xfId="37274"/>
    <cellStyle name="Total 2 2 2 8 6 2" xfId="37275"/>
    <cellStyle name="Total 2 2 2 8 6 3" xfId="37276"/>
    <cellStyle name="Total 2 2 2 8 7" xfId="37277"/>
    <cellStyle name="Total 2 2 2 8 8" xfId="37278"/>
    <cellStyle name="Total 2 2 2 8 9" xfId="37279"/>
    <cellStyle name="Total 2 2 2 9" xfId="37280"/>
    <cellStyle name="Total 2 2 2 9 2" xfId="37281"/>
    <cellStyle name="Total 2 2 2 9 2 2" xfId="37282"/>
    <cellStyle name="Total 2 2 2 9 2 3" xfId="37283"/>
    <cellStyle name="Total 2 2 2 9 3" xfId="37284"/>
    <cellStyle name="Total 2 2 2 9 3 2" xfId="37285"/>
    <cellStyle name="Total 2 2 2 9 3 3" xfId="37286"/>
    <cellStyle name="Total 2 2 2 9 4" xfId="37287"/>
    <cellStyle name="Total 2 2 2 9 4 2" xfId="37288"/>
    <cellStyle name="Total 2 2 2 9 4 3" xfId="37289"/>
    <cellStyle name="Total 2 2 2 9 5" xfId="37290"/>
    <cellStyle name="Total 2 2 2 9 5 2" xfId="37291"/>
    <cellStyle name="Total 2 2 2 9 5 3" xfId="37292"/>
    <cellStyle name="Total 2 2 2 9 6" xfId="37293"/>
    <cellStyle name="Total 2 2 2 9 6 2" xfId="37294"/>
    <cellStyle name="Total 2 2 2 9 6 3" xfId="37295"/>
    <cellStyle name="Total 2 2 2 9 7" xfId="37296"/>
    <cellStyle name="Total 2 2 2 9 8" xfId="37297"/>
    <cellStyle name="Total 2 2 2 9 9" xfId="37298"/>
    <cellStyle name="Total 2 2 20" xfId="37299"/>
    <cellStyle name="Total 2 2 21" xfId="37300"/>
    <cellStyle name="Total 2 2 22" xfId="37301"/>
    <cellStyle name="Total 2 2 3" xfId="37302"/>
    <cellStyle name="Total 2 2 3 10" xfId="37303"/>
    <cellStyle name="Total 2 2 3 10 2" xfId="37304"/>
    <cellStyle name="Total 2 2 3 10 2 2" xfId="37305"/>
    <cellStyle name="Total 2 2 3 10 2 3" xfId="37306"/>
    <cellStyle name="Total 2 2 3 10 3" xfId="37307"/>
    <cellStyle name="Total 2 2 3 10 3 2" xfId="37308"/>
    <cellStyle name="Total 2 2 3 10 3 3" xfId="37309"/>
    <cellStyle name="Total 2 2 3 10 4" xfId="37310"/>
    <cellStyle name="Total 2 2 3 10 4 2" xfId="37311"/>
    <cellStyle name="Total 2 2 3 10 4 3" xfId="37312"/>
    <cellStyle name="Total 2 2 3 10 5" xfId="37313"/>
    <cellStyle name="Total 2 2 3 10 5 2" xfId="37314"/>
    <cellStyle name="Total 2 2 3 10 5 3" xfId="37315"/>
    <cellStyle name="Total 2 2 3 10 6" xfId="37316"/>
    <cellStyle name="Total 2 2 3 10 6 2" xfId="37317"/>
    <cellStyle name="Total 2 2 3 10 6 3" xfId="37318"/>
    <cellStyle name="Total 2 2 3 10 7" xfId="37319"/>
    <cellStyle name="Total 2 2 3 10 8" xfId="37320"/>
    <cellStyle name="Total 2 2 3 10 9" xfId="37321"/>
    <cellStyle name="Total 2 2 3 11" xfId="37322"/>
    <cellStyle name="Total 2 2 3 11 2" xfId="37323"/>
    <cellStyle name="Total 2 2 3 11 2 2" xfId="37324"/>
    <cellStyle name="Total 2 2 3 11 2 3" xfId="37325"/>
    <cellStyle name="Total 2 2 3 11 3" xfId="37326"/>
    <cellStyle name="Total 2 2 3 11 3 2" xfId="37327"/>
    <cellStyle name="Total 2 2 3 11 3 3" xfId="37328"/>
    <cellStyle name="Total 2 2 3 11 4" xfId="37329"/>
    <cellStyle name="Total 2 2 3 11 4 2" xfId="37330"/>
    <cellStyle name="Total 2 2 3 11 4 3" xfId="37331"/>
    <cellStyle name="Total 2 2 3 11 5" xfId="37332"/>
    <cellStyle name="Total 2 2 3 11 5 2" xfId="37333"/>
    <cellStyle name="Total 2 2 3 11 5 3" xfId="37334"/>
    <cellStyle name="Total 2 2 3 11 6" xfId="37335"/>
    <cellStyle name="Total 2 2 3 11 6 2" xfId="37336"/>
    <cellStyle name="Total 2 2 3 11 6 3" xfId="37337"/>
    <cellStyle name="Total 2 2 3 11 7" xfId="37338"/>
    <cellStyle name="Total 2 2 3 11 8" xfId="37339"/>
    <cellStyle name="Total 2 2 3 11 9" xfId="37340"/>
    <cellStyle name="Total 2 2 3 12" xfId="37341"/>
    <cellStyle name="Total 2 2 3 12 2" xfId="37342"/>
    <cellStyle name="Total 2 2 3 12 2 2" xfId="37343"/>
    <cellStyle name="Total 2 2 3 12 2 3" xfId="37344"/>
    <cellStyle name="Total 2 2 3 12 3" xfId="37345"/>
    <cellStyle name="Total 2 2 3 12 3 2" xfId="37346"/>
    <cellStyle name="Total 2 2 3 12 3 3" xfId="37347"/>
    <cellStyle name="Total 2 2 3 12 4" xfId="37348"/>
    <cellStyle name="Total 2 2 3 12 4 2" xfId="37349"/>
    <cellStyle name="Total 2 2 3 12 4 3" xfId="37350"/>
    <cellStyle name="Total 2 2 3 12 5" xfId="37351"/>
    <cellStyle name="Total 2 2 3 12 5 2" xfId="37352"/>
    <cellStyle name="Total 2 2 3 12 5 3" xfId="37353"/>
    <cellStyle name="Total 2 2 3 12 6" xfId="37354"/>
    <cellStyle name="Total 2 2 3 12 6 2" xfId="37355"/>
    <cellStyle name="Total 2 2 3 12 6 3" xfId="37356"/>
    <cellStyle name="Total 2 2 3 12 7" xfId="37357"/>
    <cellStyle name="Total 2 2 3 12 8" xfId="37358"/>
    <cellStyle name="Total 2 2 3 12 9" xfId="37359"/>
    <cellStyle name="Total 2 2 3 13" xfId="37360"/>
    <cellStyle name="Total 2 2 3 13 2" xfId="37361"/>
    <cellStyle name="Total 2 2 3 13 2 2" xfId="37362"/>
    <cellStyle name="Total 2 2 3 13 2 3" xfId="37363"/>
    <cellStyle name="Total 2 2 3 13 3" xfId="37364"/>
    <cellStyle name="Total 2 2 3 13 3 2" xfId="37365"/>
    <cellStyle name="Total 2 2 3 13 3 3" xfId="37366"/>
    <cellStyle name="Total 2 2 3 13 4" xfId="37367"/>
    <cellStyle name="Total 2 2 3 13 4 2" xfId="37368"/>
    <cellStyle name="Total 2 2 3 13 4 3" xfId="37369"/>
    <cellStyle name="Total 2 2 3 13 5" xfId="37370"/>
    <cellStyle name="Total 2 2 3 13 5 2" xfId="37371"/>
    <cellStyle name="Total 2 2 3 13 5 3" xfId="37372"/>
    <cellStyle name="Total 2 2 3 13 6" xfId="37373"/>
    <cellStyle name="Total 2 2 3 13 6 2" xfId="37374"/>
    <cellStyle name="Total 2 2 3 13 6 3" xfId="37375"/>
    <cellStyle name="Total 2 2 3 13 7" xfId="37376"/>
    <cellStyle name="Total 2 2 3 13 8" xfId="37377"/>
    <cellStyle name="Total 2 2 3 13 9" xfId="37378"/>
    <cellStyle name="Total 2 2 3 14" xfId="37379"/>
    <cellStyle name="Total 2 2 3 14 2" xfId="37380"/>
    <cellStyle name="Total 2 2 3 14 3" xfId="37381"/>
    <cellStyle name="Total 2 2 3 14 4" xfId="37382"/>
    <cellStyle name="Total 2 2 3 15" xfId="37383"/>
    <cellStyle name="Total 2 2 3 16" xfId="37384"/>
    <cellStyle name="Total 2 2 3 17" xfId="37385"/>
    <cellStyle name="Total 2 2 3 18" xfId="37386"/>
    <cellStyle name="Total 2 2 3 19" xfId="37387"/>
    <cellStyle name="Total 2 2 3 2" xfId="37388"/>
    <cellStyle name="Total 2 2 3 2 10" xfId="37389"/>
    <cellStyle name="Total 2 2 3 2 10 2" xfId="37390"/>
    <cellStyle name="Total 2 2 3 2 10 2 2" xfId="37391"/>
    <cellStyle name="Total 2 2 3 2 10 2 3" xfId="37392"/>
    <cellStyle name="Total 2 2 3 2 10 3" xfId="37393"/>
    <cellStyle name="Total 2 2 3 2 10 3 2" xfId="37394"/>
    <cellStyle name="Total 2 2 3 2 10 3 3" xfId="37395"/>
    <cellStyle name="Total 2 2 3 2 10 4" xfId="37396"/>
    <cellStyle name="Total 2 2 3 2 10 4 2" xfId="37397"/>
    <cellStyle name="Total 2 2 3 2 10 4 3" xfId="37398"/>
    <cellStyle name="Total 2 2 3 2 10 5" xfId="37399"/>
    <cellStyle name="Total 2 2 3 2 10 5 2" xfId="37400"/>
    <cellStyle name="Total 2 2 3 2 10 5 3" xfId="37401"/>
    <cellStyle name="Total 2 2 3 2 10 6" xfId="37402"/>
    <cellStyle name="Total 2 2 3 2 10 6 2" xfId="37403"/>
    <cellStyle name="Total 2 2 3 2 10 6 3" xfId="37404"/>
    <cellStyle name="Total 2 2 3 2 10 7" xfId="37405"/>
    <cellStyle name="Total 2 2 3 2 10 8" xfId="37406"/>
    <cellStyle name="Total 2 2 3 2 11" xfId="37407"/>
    <cellStyle name="Total 2 2 3 2 11 2" xfId="37408"/>
    <cellStyle name="Total 2 2 3 2 11 2 2" xfId="37409"/>
    <cellStyle name="Total 2 2 3 2 11 2 3" xfId="37410"/>
    <cellStyle name="Total 2 2 3 2 11 3" xfId="37411"/>
    <cellStyle name="Total 2 2 3 2 11 3 2" xfId="37412"/>
    <cellStyle name="Total 2 2 3 2 11 3 3" xfId="37413"/>
    <cellStyle name="Total 2 2 3 2 11 4" xfId="37414"/>
    <cellStyle name="Total 2 2 3 2 11 4 2" xfId="37415"/>
    <cellStyle name="Total 2 2 3 2 11 4 3" xfId="37416"/>
    <cellStyle name="Total 2 2 3 2 11 5" xfId="37417"/>
    <cellStyle name="Total 2 2 3 2 11 5 2" xfId="37418"/>
    <cellStyle name="Total 2 2 3 2 11 5 3" xfId="37419"/>
    <cellStyle name="Total 2 2 3 2 11 6" xfId="37420"/>
    <cellStyle name="Total 2 2 3 2 11 6 2" xfId="37421"/>
    <cellStyle name="Total 2 2 3 2 11 6 3" xfId="37422"/>
    <cellStyle name="Total 2 2 3 2 11 7" xfId="37423"/>
    <cellStyle name="Total 2 2 3 2 11 8" xfId="37424"/>
    <cellStyle name="Total 2 2 3 2 12" xfId="37425"/>
    <cellStyle name="Total 2 2 3 2 12 2" xfId="37426"/>
    <cellStyle name="Total 2 2 3 2 12 2 2" xfId="37427"/>
    <cellStyle name="Total 2 2 3 2 12 2 3" xfId="37428"/>
    <cellStyle name="Total 2 2 3 2 12 3" xfId="37429"/>
    <cellStyle name="Total 2 2 3 2 12 3 2" xfId="37430"/>
    <cellStyle name="Total 2 2 3 2 12 3 3" xfId="37431"/>
    <cellStyle name="Total 2 2 3 2 12 4" xfId="37432"/>
    <cellStyle name="Total 2 2 3 2 12 4 2" xfId="37433"/>
    <cellStyle name="Total 2 2 3 2 12 4 3" xfId="37434"/>
    <cellStyle name="Total 2 2 3 2 12 5" xfId="37435"/>
    <cellStyle name="Total 2 2 3 2 12 5 2" xfId="37436"/>
    <cellStyle name="Total 2 2 3 2 12 5 3" xfId="37437"/>
    <cellStyle name="Total 2 2 3 2 12 6" xfId="37438"/>
    <cellStyle name="Total 2 2 3 2 12 6 2" xfId="37439"/>
    <cellStyle name="Total 2 2 3 2 12 6 3" xfId="37440"/>
    <cellStyle name="Total 2 2 3 2 12 7" xfId="37441"/>
    <cellStyle name="Total 2 2 3 2 12 8" xfId="37442"/>
    <cellStyle name="Total 2 2 3 2 13" xfId="37443"/>
    <cellStyle name="Total 2 2 3 2 13 2" xfId="37444"/>
    <cellStyle name="Total 2 2 3 2 13 2 2" xfId="37445"/>
    <cellStyle name="Total 2 2 3 2 13 2 3" xfId="37446"/>
    <cellStyle name="Total 2 2 3 2 13 3" xfId="37447"/>
    <cellStyle name="Total 2 2 3 2 13 3 2" xfId="37448"/>
    <cellStyle name="Total 2 2 3 2 13 3 3" xfId="37449"/>
    <cellStyle name="Total 2 2 3 2 13 4" xfId="37450"/>
    <cellStyle name="Total 2 2 3 2 13 4 2" xfId="37451"/>
    <cellStyle name="Total 2 2 3 2 13 4 3" xfId="37452"/>
    <cellStyle name="Total 2 2 3 2 13 5" xfId="37453"/>
    <cellStyle name="Total 2 2 3 2 13 5 2" xfId="37454"/>
    <cellStyle name="Total 2 2 3 2 13 5 3" xfId="37455"/>
    <cellStyle name="Total 2 2 3 2 13 6" xfId="37456"/>
    <cellStyle name="Total 2 2 3 2 13 6 2" xfId="37457"/>
    <cellStyle name="Total 2 2 3 2 13 6 3" xfId="37458"/>
    <cellStyle name="Total 2 2 3 2 13 7" xfId="37459"/>
    <cellStyle name="Total 2 2 3 2 13 8" xfId="37460"/>
    <cellStyle name="Total 2 2 3 2 14" xfId="37461"/>
    <cellStyle name="Total 2 2 3 2 14 2" xfId="37462"/>
    <cellStyle name="Total 2 2 3 2 14 2 2" xfId="37463"/>
    <cellStyle name="Total 2 2 3 2 14 2 3" xfId="37464"/>
    <cellStyle name="Total 2 2 3 2 14 3" xfId="37465"/>
    <cellStyle name="Total 2 2 3 2 14 3 2" xfId="37466"/>
    <cellStyle name="Total 2 2 3 2 14 3 3" xfId="37467"/>
    <cellStyle name="Total 2 2 3 2 14 4" xfId="37468"/>
    <cellStyle name="Total 2 2 3 2 14 4 2" xfId="37469"/>
    <cellStyle name="Total 2 2 3 2 14 4 3" xfId="37470"/>
    <cellStyle name="Total 2 2 3 2 14 5" xfId="37471"/>
    <cellStyle name="Total 2 2 3 2 14 5 2" xfId="37472"/>
    <cellStyle name="Total 2 2 3 2 14 5 3" xfId="37473"/>
    <cellStyle name="Total 2 2 3 2 14 6" xfId="37474"/>
    <cellStyle name="Total 2 2 3 2 14 6 2" xfId="37475"/>
    <cellStyle name="Total 2 2 3 2 14 6 3" xfId="37476"/>
    <cellStyle name="Total 2 2 3 2 14 7" xfId="37477"/>
    <cellStyle name="Total 2 2 3 2 14 8" xfId="37478"/>
    <cellStyle name="Total 2 2 3 2 15" xfId="37479"/>
    <cellStyle name="Total 2 2 3 2 15 2" xfId="37480"/>
    <cellStyle name="Total 2 2 3 2 15 3" xfId="37481"/>
    <cellStyle name="Total 2 2 3 2 16" xfId="37482"/>
    <cellStyle name="Total 2 2 3 2 16 2" xfId="37483"/>
    <cellStyle name="Total 2 2 3 2 16 3" xfId="37484"/>
    <cellStyle name="Total 2 2 3 2 17" xfId="37485"/>
    <cellStyle name="Total 2 2 3 2 18" xfId="37486"/>
    <cellStyle name="Total 2 2 3 2 2" xfId="37487"/>
    <cellStyle name="Total 2 2 3 2 2 2" xfId="37488"/>
    <cellStyle name="Total 2 2 3 2 2 2 2" xfId="37489"/>
    <cellStyle name="Total 2 2 3 2 2 2 3" xfId="37490"/>
    <cellStyle name="Total 2 2 3 2 2 3" xfId="37491"/>
    <cellStyle name="Total 2 2 3 2 2 3 2" xfId="37492"/>
    <cellStyle name="Total 2 2 3 2 2 3 3" xfId="37493"/>
    <cellStyle name="Total 2 2 3 2 2 4" xfId="37494"/>
    <cellStyle name="Total 2 2 3 2 2 4 2" xfId="37495"/>
    <cellStyle name="Total 2 2 3 2 2 4 3" xfId="37496"/>
    <cellStyle name="Total 2 2 3 2 2 5" xfId="37497"/>
    <cellStyle name="Total 2 2 3 2 2 5 2" xfId="37498"/>
    <cellStyle name="Total 2 2 3 2 2 5 3" xfId="37499"/>
    <cellStyle name="Total 2 2 3 2 2 6" xfId="37500"/>
    <cellStyle name="Total 2 2 3 2 2 6 2" xfId="37501"/>
    <cellStyle name="Total 2 2 3 2 2 6 3" xfId="37502"/>
    <cellStyle name="Total 2 2 3 2 2 7" xfId="37503"/>
    <cellStyle name="Total 2 2 3 2 2 8" xfId="37504"/>
    <cellStyle name="Total 2 2 3 2 2 9" xfId="37505"/>
    <cellStyle name="Total 2 2 3 2 3" xfId="37506"/>
    <cellStyle name="Total 2 2 3 2 3 2" xfId="37507"/>
    <cellStyle name="Total 2 2 3 2 3 2 2" xfId="37508"/>
    <cellStyle name="Total 2 2 3 2 3 2 3" xfId="37509"/>
    <cellStyle name="Total 2 2 3 2 3 3" xfId="37510"/>
    <cellStyle name="Total 2 2 3 2 3 3 2" xfId="37511"/>
    <cellStyle name="Total 2 2 3 2 3 3 3" xfId="37512"/>
    <cellStyle name="Total 2 2 3 2 3 4" xfId="37513"/>
    <cellStyle name="Total 2 2 3 2 3 4 2" xfId="37514"/>
    <cellStyle name="Total 2 2 3 2 3 4 3" xfId="37515"/>
    <cellStyle name="Total 2 2 3 2 3 5" xfId="37516"/>
    <cellStyle name="Total 2 2 3 2 3 5 2" xfId="37517"/>
    <cellStyle name="Total 2 2 3 2 3 5 3" xfId="37518"/>
    <cellStyle name="Total 2 2 3 2 3 6" xfId="37519"/>
    <cellStyle name="Total 2 2 3 2 3 6 2" xfId="37520"/>
    <cellStyle name="Total 2 2 3 2 3 6 3" xfId="37521"/>
    <cellStyle name="Total 2 2 3 2 3 7" xfId="37522"/>
    <cellStyle name="Total 2 2 3 2 3 8" xfId="37523"/>
    <cellStyle name="Total 2 2 3 2 3 9" xfId="37524"/>
    <cellStyle name="Total 2 2 3 2 4" xfId="37525"/>
    <cellStyle name="Total 2 2 3 2 4 2" xfId="37526"/>
    <cellStyle name="Total 2 2 3 2 4 2 2" xfId="37527"/>
    <cellStyle name="Total 2 2 3 2 4 2 3" xfId="37528"/>
    <cellStyle name="Total 2 2 3 2 4 3" xfId="37529"/>
    <cellStyle name="Total 2 2 3 2 4 3 2" xfId="37530"/>
    <cellStyle name="Total 2 2 3 2 4 3 3" xfId="37531"/>
    <cellStyle name="Total 2 2 3 2 4 4" xfId="37532"/>
    <cellStyle name="Total 2 2 3 2 4 4 2" xfId="37533"/>
    <cellStyle name="Total 2 2 3 2 4 4 3" xfId="37534"/>
    <cellStyle name="Total 2 2 3 2 4 5" xfId="37535"/>
    <cellStyle name="Total 2 2 3 2 4 5 2" xfId="37536"/>
    <cellStyle name="Total 2 2 3 2 4 5 3" xfId="37537"/>
    <cellStyle name="Total 2 2 3 2 4 6" xfId="37538"/>
    <cellStyle name="Total 2 2 3 2 4 6 2" xfId="37539"/>
    <cellStyle name="Total 2 2 3 2 4 6 3" xfId="37540"/>
    <cellStyle name="Total 2 2 3 2 4 7" xfId="37541"/>
    <cellStyle name="Total 2 2 3 2 4 8" xfId="37542"/>
    <cellStyle name="Total 2 2 3 2 4 9" xfId="37543"/>
    <cellStyle name="Total 2 2 3 2 5" xfId="37544"/>
    <cellStyle name="Total 2 2 3 2 5 2" xfId="37545"/>
    <cellStyle name="Total 2 2 3 2 5 2 2" xfId="37546"/>
    <cellStyle name="Total 2 2 3 2 5 2 3" xfId="37547"/>
    <cellStyle name="Total 2 2 3 2 5 3" xfId="37548"/>
    <cellStyle name="Total 2 2 3 2 5 3 2" xfId="37549"/>
    <cellStyle name="Total 2 2 3 2 5 3 3" xfId="37550"/>
    <cellStyle name="Total 2 2 3 2 5 4" xfId="37551"/>
    <cellStyle name="Total 2 2 3 2 5 4 2" xfId="37552"/>
    <cellStyle name="Total 2 2 3 2 5 4 3" xfId="37553"/>
    <cellStyle name="Total 2 2 3 2 5 5" xfId="37554"/>
    <cellStyle name="Total 2 2 3 2 5 5 2" xfId="37555"/>
    <cellStyle name="Total 2 2 3 2 5 5 3" xfId="37556"/>
    <cellStyle name="Total 2 2 3 2 5 6" xfId="37557"/>
    <cellStyle name="Total 2 2 3 2 5 6 2" xfId="37558"/>
    <cellStyle name="Total 2 2 3 2 5 6 3" xfId="37559"/>
    <cellStyle name="Total 2 2 3 2 5 7" xfId="37560"/>
    <cellStyle name="Total 2 2 3 2 5 8" xfId="37561"/>
    <cellStyle name="Total 2 2 3 2 5 9" xfId="37562"/>
    <cellStyle name="Total 2 2 3 2 6" xfId="37563"/>
    <cellStyle name="Total 2 2 3 2 6 2" xfId="37564"/>
    <cellStyle name="Total 2 2 3 2 6 2 2" xfId="37565"/>
    <cellStyle name="Total 2 2 3 2 6 2 3" xfId="37566"/>
    <cellStyle name="Total 2 2 3 2 6 3" xfId="37567"/>
    <cellStyle name="Total 2 2 3 2 6 3 2" xfId="37568"/>
    <cellStyle name="Total 2 2 3 2 6 3 3" xfId="37569"/>
    <cellStyle name="Total 2 2 3 2 6 4" xfId="37570"/>
    <cellStyle name="Total 2 2 3 2 6 4 2" xfId="37571"/>
    <cellStyle name="Total 2 2 3 2 6 4 3" xfId="37572"/>
    <cellStyle name="Total 2 2 3 2 6 5" xfId="37573"/>
    <cellStyle name="Total 2 2 3 2 6 5 2" xfId="37574"/>
    <cellStyle name="Total 2 2 3 2 6 5 3" xfId="37575"/>
    <cellStyle name="Total 2 2 3 2 6 6" xfId="37576"/>
    <cellStyle name="Total 2 2 3 2 6 6 2" xfId="37577"/>
    <cellStyle name="Total 2 2 3 2 6 6 3" xfId="37578"/>
    <cellStyle name="Total 2 2 3 2 6 7" xfId="37579"/>
    <cellStyle name="Total 2 2 3 2 6 8" xfId="37580"/>
    <cellStyle name="Total 2 2 3 2 6 9" xfId="37581"/>
    <cellStyle name="Total 2 2 3 2 7" xfId="37582"/>
    <cellStyle name="Total 2 2 3 2 7 2" xfId="37583"/>
    <cellStyle name="Total 2 2 3 2 7 2 2" xfId="37584"/>
    <cellStyle name="Total 2 2 3 2 7 2 3" xfId="37585"/>
    <cellStyle name="Total 2 2 3 2 7 3" xfId="37586"/>
    <cellStyle name="Total 2 2 3 2 7 3 2" xfId="37587"/>
    <cellStyle name="Total 2 2 3 2 7 3 3" xfId="37588"/>
    <cellStyle name="Total 2 2 3 2 7 4" xfId="37589"/>
    <cellStyle name="Total 2 2 3 2 7 4 2" xfId="37590"/>
    <cellStyle name="Total 2 2 3 2 7 4 3" xfId="37591"/>
    <cellStyle name="Total 2 2 3 2 7 5" xfId="37592"/>
    <cellStyle name="Total 2 2 3 2 7 5 2" xfId="37593"/>
    <cellStyle name="Total 2 2 3 2 7 5 3" xfId="37594"/>
    <cellStyle name="Total 2 2 3 2 7 6" xfId="37595"/>
    <cellStyle name="Total 2 2 3 2 7 6 2" xfId="37596"/>
    <cellStyle name="Total 2 2 3 2 7 6 3" xfId="37597"/>
    <cellStyle name="Total 2 2 3 2 7 7" xfId="37598"/>
    <cellStyle name="Total 2 2 3 2 7 8" xfId="37599"/>
    <cellStyle name="Total 2 2 3 2 7 9" xfId="37600"/>
    <cellStyle name="Total 2 2 3 2 8" xfId="37601"/>
    <cellStyle name="Total 2 2 3 2 8 2" xfId="37602"/>
    <cellStyle name="Total 2 2 3 2 8 2 2" xfId="37603"/>
    <cellStyle name="Total 2 2 3 2 8 2 3" xfId="37604"/>
    <cellStyle name="Total 2 2 3 2 8 3" xfId="37605"/>
    <cellStyle name="Total 2 2 3 2 8 3 2" xfId="37606"/>
    <cellStyle name="Total 2 2 3 2 8 3 3" xfId="37607"/>
    <cellStyle name="Total 2 2 3 2 8 4" xfId="37608"/>
    <cellStyle name="Total 2 2 3 2 8 4 2" xfId="37609"/>
    <cellStyle name="Total 2 2 3 2 8 4 3" xfId="37610"/>
    <cellStyle name="Total 2 2 3 2 8 5" xfId="37611"/>
    <cellStyle name="Total 2 2 3 2 8 5 2" xfId="37612"/>
    <cellStyle name="Total 2 2 3 2 8 5 3" xfId="37613"/>
    <cellStyle name="Total 2 2 3 2 8 6" xfId="37614"/>
    <cellStyle name="Total 2 2 3 2 8 6 2" xfId="37615"/>
    <cellStyle name="Total 2 2 3 2 8 6 3" xfId="37616"/>
    <cellStyle name="Total 2 2 3 2 8 7" xfId="37617"/>
    <cellStyle name="Total 2 2 3 2 8 8" xfId="37618"/>
    <cellStyle name="Total 2 2 3 2 8 9" xfId="37619"/>
    <cellStyle name="Total 2 2 3 2 9" xfId="37620"/>
    <cellStyle name="Total 2 2 3 2 9 2" xfId="37621"/>
    <cellStyle name="Total 2 2 3 2 9 2 2" xfId="37622"/>
    <cellStyle name="Total 2 2 3 2 9 2 3" xfId="37623"/>
    <cellStyle name="Total 2 2 3 2 9 3" xfId="37624"/>
    <cellStyle name="Total 2 2 3 2 9 3 2" xfId="37625"/>
    <cellStyle name="Total 2 2 3 2 9 3 3" xfId="37626"/>
    <cellStyle name="Total 2 2 3 2 9 4" xfId="37627"/>
    <cellStyle name="Total 2 2 3 2 9 4 2" xfId="37628"/>
    <cellStyle name="Total 2 2 3 2 9 4 3" xfId="37629"/>
    <cellStyle name="Total 2 2 3 2 9 5" xfId="37630"/>
    <cellStyle name="Total 2 2 3 2 9 5 2" xfId="37631"/>
    <cellStyle name="Total 2 2 3 2 9 5 3" xfId="37632"/>
    <cellStyle name="Total 2 2 3 2 9 6" xfId="37633"/>
    <cellStyle name="Total 2 2 3 2 9 6 2" xfId="37634"/>
    <cellStyle name="Total 2 2 3 2 9 6 3" xfId="37635"/>
    <cellStyle name="Total 2 2 3 2 9 7" xfId="37636"/>
    <cellStyle name="Total 2 2 3 2 9 8" xfId="37637"/>
    <cellStyle name="Total 2 2 3 20" xfId="37638"/>
    <cellStyle name="Total 2 2 3 3" xfId="37639"/>
    <cellStyle name="Total 2 2 3 3 10" xfId="37640"/>
    <cellStyle name="Total 2 2 3 3 10 2" xfId="37641"/>
    <cellStyle name="Total 2 2 3 3 10 2 2" xfId="37642"/>
    <cellStyle name="Total 2 2 3 3 10 2 3" xfId="37643"/>
    <cellStyle name="Total 2 2 3 3 10 3" xfId="37644"/>
    <cellStyle name="Total 2 2 3 3 10 3 2" xfId="37645"/>
    <cellStyle name="Total 2 2 3 3 10 3 3" xfId="37646"/>
    <cellStyle name="Total 2 2 3 3 10 4" xfId="37647"/>
    <cellStyle name="Total 2 2 3 3 10 4 2" xfId="37648"/>
    <cellStyle name="Total 2 2 3 3 10 4 3" xfId="37649"/>
    <cellStyle name="Total 2 2 3 3 10 5" xfId="37650"/>
    <cellStyle name="Total 2 2 3 3 10 5 2" xfId="37651"/>
    <cellStyle name="Total 2 2 3 3 10 5 3" xfId="37652"/>
    <cellStyle name="Total 2 2 3 3 10 6" xfId="37653"/>
    <cellStyle name="Total 2 2 3 3 10 6 2" xfId="37654"/>
    <cellStyle name="Total 2 2 3 3 10 6 3" xfId="37655"/>
    <cellStyle name="Total 2 2 3 3 10 7" xfId="37656"/>
    <cellStyle name="Total 2 2 3 3 10 8" xfId="37657"/>
    <cellStyle name="Total 2 2 3 3 11" xfId="37658"/>
    <cellStyle name="Total 2 2 3 3 11 2" xfId="37659"/>
    <cellStyle name="Total 2 2 3 3 11 2 2" xfId="37660"/>
    <cellStyle name="Total 2 2 3 3 11 2 3" xfId="37661"/>
    <cellStyle name="Total 2 2 3 3 11 3" xfId="37662"/>
    <cellStyle name="Total 2 2 3 3 11 3 2" xfId="37663"/>
    <cellStyle name="Total 2 2 3 3 11 3 3" xfId="37664"/>
    <cellStyle name="Total 2 2 3 3 11 4" xfId="37665"/>
    <cellStyle name="Total 2 2 3 3 11 4 2" xfId="37666"/>
    <cellStyle name="Total 2 2 3 3 11 4 3" xfId="37667"/>
    <cellStyle name="Total 2 2 3 3 11 5" xfId="37668"/>
    <cellStyle name="Total 2 2 3 3 11 5 2" xfId="37669"/>
    <cellStyle name="Total 2 2 3 3 11 5 3" xfId="37670"/>
    <cellStyle name="Total 2 2 3 3 11 6" xfId="37671"/>
    <cellStyle name="Total 2 2 3 3 11 6 2" xfId="37672"/>
    <cellStyle name="Total 2 2 3 3 11 6 3" xfId="37673"/>
    <cellStyle name="Total 2 2 3 3 11 7" xfId="37674"/>
    <cellStyle name="Total 2 2 3 3 11 8" xfId="37675"/>
    <cellStyle name="Total 2 2 3 3 12" xfId="37676"/>
    <cellStyle name="Total 2 2 3 3 12 2" xfId="37677"/>
    <cellStyle name="Total 2 2 3 3 12 2 2" xfId="37678"/>
    <cellStyle name="Total 2 2 3 3 12 2 3" xfId="37679"/>
    <cellStyle name="Total 2 2 3 3 12 3" xfId="37680"/>
    <cellStyle name="Total 2 2 3 3 12 3 2" xfId="37681"/>
    <cellStyle name="Total 2 2 3 3 12 3 3" xfId="37682"/>
    <cellStyle name="Total 2 2 3 3 12 4" xfId="37683"/>
    <cellStyle name="Total 2 2 3 3 12 4 2" xfId="37684"/>
    <cellStyle name="Total 2 2 3 3 12 4 3" xfId="37685"/>
    <cellStyle name="Total 2 2 3 3 12 5" xfId="37686"/>
    <cellStyle name="Total 2 2 3 3 12 5 2" xfId="37687"/>
    <cellStyle name="Total 2 2 3 3 12 5 3" xfId="37688"/>
    <cellStyle name="Total 2 2 3 3 12 6" xfId="37689"/>
    <cellStyle name="Total 2 2 3 3 12 6 2" xfId="37690"/>
    <cellStyle name="Total 2 2 3 3 12 6 3" xfId="37691"/>
    <cellStyle name="Total 2 2 3 3 12 7" xfId="37692"/>
    <cellStyle name="Total 2 2 3 3 12 8" xfId="37693"/>
    <cellStyle name="Total 2 2 3 3 13" xfId="37694"/>
    <cellStyle name="Total 2 2 3 3 13 2" xfId="37695"/>
    <cellStyle name="Total 2 2 3 3 13 2 2" xfId="37696"/>
    <cellStyle name="Total 2 2 3 3 13 2 3" xfId="37697"/>
    <cellStyle name="Total 2 2 3 3 13 3" xfId="37698"/>
    <cellStyle name="Total 2 2 3 3 13 3 2" xfId="37699"/>
    <cellStyle name="Total 2 2 3 3 13 3 3" xfId="37700"/>
    <cellStyle name="Total 2 2 3 3 13 4" xfId="37701"/>
    <cellStyle name="Total 2 2 3 3 13 4 2" xfId="37702"/>
    <cellStyle name="Total 2 2 3 3 13 4 3" xfId="37703"/>
    <cellStyle name="Total 2 2 3 3 13 5" xfId="37704"/>
    <cellStyle name="Total 2 2 3 3 13 5 2" xfId="37705"/>
    <cellStyle name="Total 2 2 3 3 13 5 3" xfId="37706"/>
    <cellStyle name="Total 2 2 3 3 13 6" xfId="37707"/>
    <cellStyle name="Total 2 2 3 3 13 6 2" xfId="37708"/>
    <cellStyle name="Total 2 2 3 3 13 6 3" xfId="37709"/>
    <cellStyle name="Total 2 2 3 3 13 7" xfId="37710"/>
    <cellStyle name="Total 2 2 3 3 13 8" xfId="37711"/>
    <cellStyle name="Total 2 2 3 3 14" xfId="37712"/>
    <cellStyle name="Total 2 2 3 3 14 2" xfId="37713"/>
    <cellStyle name="Total 2 2 3 3 14 2 2" xfId="37714"/>
    <cellStyle name="Total 2 2 3 3 14 2 3" xfId="37715"/>
    <cellStyle name="Total 2 2 3 3 14 3" xfId="37716"/>
    <cellStyle name="Total 2 2 3 3 14 3 2" xfId="37717"/>
    <cellStyle name="Total 2 2 3 3 14 3 3" xfId="37718"/>
    <cellStyle name="Total 2 2 3 3 14 4" xfId="37719"/>
    <cellStyle name="Total 2 2 3 3 14 4 2" xfId="37720"/>
    <cellStyle name="Total 2 2 3 3 14 4 3" xfId="37721"/>
    <cellStyle name="Total 2 2 3 3 14 5" xfId="37722"/>
    <cellStyle name="Total 2 2 3 3 14 5 2" xfId="37723"/>
    <cellStyle name="Total 2 2 3 3 14 5 3" xfId="37724"/>
    <cellStyle name="Total 2 2 3 3 14 6" xfId="37725"/>
    <cellStyle name="Total 2 2 3 3 14 6 2" xfId="37726"/>
    <cellStyle name="Total 2 2 3 3 14 6 3" xfId="37727"/>
    <cellStyle name="Total 2 2 3 3 14 7" xfId="37728"/>
    <cellStyle name="Total 2 2 3 3 14 8" xfId="37729"/>
    <cellStyle name="Total 2 2 3 3 15" xfId="37730"/>
    <cellStyle name="Total 2 2 3 3 15 2" xfId="37731"/>
    <cellStyle name="Total 2 2 3 3 15 3" xfId="37732"/>
    <cellStyle name="Total 2 2 3 3 16" xfId="37733"/>
    <cellStyle name="Total 2 2 3 3 16 2" xfId="37734"/>
    <cellStyle name="Total 2 2 3 3 16 3" xfId="37735"/>
    <cellStyle name="Total 2 2 3 3 17" xfId="37736"/>
    <cellStyle name="Total 2 2 3 3 18" xfId="37737"/>
    <cellStyle name="Total 2 2 3 3 2" xfId="37738"/>
    <cellStyle name="Total 2 2 3 3 2 2" xfId="37739"/>
    <cellStyle name="Total 2 2 3 3 2 2 2" xfId="37740"/>
    <cellStyle name="Total 2 2 3 3 2 2 3" xfId="37741"/>
    <cellStyle name="Total 2 2 3 3 2 3" xfId="37742"/>
    <cellStyle name="Total 2 2 3 3 2 3 2" xfId="37743"/>
    <cellStyle name="Total 2 2 3 3 2 3 3" xfId="37744"/>
    <cellStyle name="Total 2 2 3 3 2 4" xfId="37745"/>
    <cellStyle name="Total 2 2 3 3 2 4 2" xfId="37746"/>
    <cellStyle name="Total 2 2 3 3 2 4 3" xfId="37747"/>
    <cellStyle name="Total 2 2 3 3 2 5" xfId="37748"/>
    <cellStyle name="Total 2 2 3 3 2 5 2" xfId="37749"/>
    <cellStyle name="Total 2 2 3 3 2 5 3" xfId="37750"/>
    <cellStyle name="Total 2 2 3 3 2 6" xfId="37751"/>
    <cellStyle name="Total 2 2 3 3 2 6 2" xfId="37752"/>
    <cellStyle name="Total 2 2 3 3 2 6 3" xfId="37753"/>
    <cellStyle name="Total 2 2 3 3 2 7" xfId="37754"/>
    <cellStyle name="Total 2 2 3 3 2 8" xfId="37755"/>
    <cellStyle name="Total 2 2 3 3 2 9" xfId="37756"/>
    <cellStyle name="Total 2 2 3 3 3" xfId="37757"/>
    <cellStyle name="Total 2 2 3 3 3 2" xfId="37758"/>
    <cellStyle name="Total 2 2 3 3 3 2 2" xfId="37759"/>
    <cellStyle name="Total 2 2 3 3 3 2 3" xfId="37760"/>
    <cellStyle name="Total 2 2 3 3 3 3" xfId="37761"/>
    <cellStyle name="Total 2 2 3 3 3 3 2" xfId="37762"/>
    <cellStyle name="Total 2 2 3 3 3 3 3" xfId="37763"/>
    <cellStyle name="Total 2 2 3 3 3 4" xfId="37764"/>
    <cellStyle name="Total 2 2 3 3 3 4 2" xfId="37765"/>
    <cellStyle name="Total 2 2 3 3 3 4 3" xfId="37766"/>
    <cellStyle name="Total 2 2 3 3 3 5" xfId="37767"/>
    <cellStyle name="Total 2 2 3 3 3 5 2" xfId="37768"/>
    <cellStyle name="Total 2 2 3 3 3 5 3" xfId="37769"/>
    <cellStyle name="Total 2 2 3 3 3 6" xfId="37770"/>
    <cellStyle name="Total 2 2 3 3 3 6 2" xfId="37771"/>
    <cellStyle name="Total 2 2 3 3 3 6 3" xfId="37772"/>
    <cellStyle name="Total 2 2 3 3 3 7" xfId="37773"/>
    <cellStyle name="Total 2 2 3 3 3 8" xfId="37774"/>
    <cellStyle name="Total 2 2 3 3 3 9" xfId="37775"/>
    <cellStyle name="Total 2 2 3 3 4" xfId="37776"/>
    <cellStyle name="Total 2 2 3 3 4 2" xfId="37777"/>
    <cellStyle name="Total 2 2 3 3 4 2 2" xfId="37778"/>
    <cellStyle name="Total 2 2 3 3 4 2 3" xfId="37779"/>
    <cellStyle name="Total 2 2 3 3 4 3" xfId="37780"/>
    <cellStyle name="Total 2 2 3 3 4 3 2" xfId="37781"/>
    <cellStyle name="Total 2 2 3 3 4 3 3" xfId="37782"/>
    <cellStyle name="Total 2 2 3 3 4 4" xfId="37783"/>
    <cellStyle name="Total 2 2 3 3 4 4 2" xfId="37784"/>
    <cellStyle name="Total 2 2 3 3 4 4 3" xfId="37785"/>
    <cellStyle name="Total 2 2 3 3 4 5" xfId="37786"/>
    <cellStyle name="Total 2 2 3 3 4 5 2" xfId="37787"/>
    <cellStyle name="Total 2 2 3 3 4 5 3" xfId="37788"/>
    <cellStyle name="Total 2 2 3 3 4 6" xfId="37789"/>
    <cellStyle name="Total 2 2 3 3 4 6 2" xfId="37790"/>
    <cellStyle name="Total 2 2 3 3 4 6 3" xfId="37791"/>
    <cellStyle name="Total 2 2 3 3 4 7" xfId="37792"/>
    <cellStyle name="Total 2 2 3 3 4 8" xfId="37793"/>
    <cellStyle name="Total 2 2 3 3 4 9" xfId="37794"/>
    <cellStyle name="Total 2 2 3 3 5" xfId="37795"/>
    <cellStyle name="Total 2 2 3 3 5 2" xfId="37796"/>
    <cellStyle name="Total 2 2 3 3 5 2 2" xfId="37797"/>
    <cellStyle name="Total 2 2 3 3 5 2 3" xfId="37798"/>
    <cellStyle name="Total 2 2 3 3 5 3" xfId="37799"/>
    <cellStyle name="Total 2 2 3 3 5 3 2" xfId="37800"/>
    <cellStyle name="Total 2 2 3 3 5 3 3" xfId="37801"/>
    <cellStyle name="Total 2 2 3 3 5 4" xfId="37802"/>
    <cellStyle name="Total 2 2 3 3 5 4 2" xfId="37803"/>
    <cellStyle name="Total 2 2 3 3 5 4 3" xfId="37804"/>
    <cellStyle name="Total 2 2 3 3 5 5" xfId="37805"/>
    <cellStyle name="Total 2 2 3 3 5 5 2" xfId="37806"/>
    <cellStyle name="Total 2 2 3 3 5 5 3" xfId="37807"/>
    <cellStyle name="Total 2 2 3 3 5 6" xfId="37808"/>
    <cellStyle name="Total 2 2 3 3 5 6 2" xfId="37809"/>
    <cellStyle name="Total 2 2 3 3 5 6 3" xfId="37810"/>
    <cellStyle name="Total 2 2 3 3 5 7" xfId="37811"/>
    <cellStyle name="Total 2 2 3 3 5 8" xfId="37812"/>
    <cellStyle name="Total 2 2 3 3 5 9" xfId="37813"/>
    <cellStyle name="Total 2 2 3 3 6" xfId="37814"/>
    <cellStyle name="Total 2 2 3 3 6 2" xfId="37815"/>
    <cellStyle name="Total 2 2 3 3 6 2 2" xfId="37816"/>
    <cellStyle name="Total 2 2 3 3 6 2 3" xfId="37817"/>
    <cellStyle name="Total 2 2 3 3 6 3" xfId="37818"/>
    <cellStyle name="Total 2 2 3 3 6 3 2" xfId="37819"/>
    <cellStyle name="Total 2 2 3 3 6 3 3" xfId="37820"/>
    <cellStyle name="Total 2 2 3 3 6 4" xfId="37821"/>
    <cellStyle name="Total 2 2 3 3 6 4 2" xfId="37822"/>
    <cellStyle name="Total 2 2 3 3 6 4 3" xfId="37823"/>
    <cellStyle name="Total 2 2 3 3 6 5" xfId="37824"/>
    <cellStyle name="Total 2 2 3 3 6 5 2" xfId="37825"/>
    <cellStyle name="Total 2 2 3 3 6 5 3" xfId="37826"/>
    <cellStyle name="Total 2 2 3 3 6 6" xfId="37827"/>
    <cellStyle name="Total 2 2 3 3 6 6 2" xfId="37828"/>
    <cellStyle name="Total 2 2 3 3 6 6 3" xfId="37829"/>
    <cellStyle name="Total 2 2 3 3 6 7" xfId="37830"/>
    <cellStyle name="Total 2 2 3 3 6 8" xfId="37831"/>
    <cellStyle name="Total 2 2 3 3 6 9" xfId="37832"/>
    <cellStyle name="Total 2 2 3 3 7" xfId="37833"/>
    <cellStyle name="Total 2 2 3 3 7 2" xfId="37834"/>
    <cellStyle name="Total 2 2 3 3 7 2 2" xfId="37835"/>
    <cellStyle name="Total 2 2 3 3 7 2 3" xfId="37836"/>
    <cellStyle name="Total 2 2 3 3 7 3" xfId="37837"/>
    <cellStyle name="Total 2 2 3 3 7 3 2" xfId="37838"/>
    <cellStyle name="Total 2 2 3 3 7 3 3" xfId="37839"/>
    <cellStyle name="Total 2 2 3 3 7 4" xfId="37840"/>
    <cellStyle name="Total 2 2 3 3 7 4 2" xfId="37841"/>
    <cellStyle name="Total 2 2 3 3 7 4 3" xfId="37842"/>
    <cellStyle name="Total 2 2 3 3 7 5" xfId="37843"/>
    <cellStyle name="Total 2 2 3 3 7 5 2" xfId="37844"/>
    <cellStyle name="Total 2 2 3 3 7 5 3" xfId="37845"/>
    <cellStyle name="Total 2 2 3 3 7 6" xfId="37846"/>
    <cellStyle name="Total 2 2 3 3 7 6 2" xfId="37847"/>
    <cellStyle name="Total 2 2 3 3 7 6 3" xfId="37848"/>
    <cellStyle name="Total 2 2 3 3 7 7" xfId="37849"/>
    <cellStyle name="Total 2 2 3 3 7 8" xfId="37850"/>
    <cellStyle name="Total 2 2 3 3 7 9" xfId="37851"/>
    <cellStyle name="Total 2 2 3 3 8" xfId="37852"/>
    <cellStyle name="Total 2 2 3 3 8 2" xfId="37853"/>
    <cellStyle name="Total 2 2 3 3 8 2 2" xfId="37854"/>
    <cellStyle name="Total 2 2 3 3 8 2 3" xfId="37855"/>
    <cellStyle name="Total 2 2 3 3 8 3" xfId="37856"/>
    <cellStyle name="Total 2 2 3 3 8 3 2" xfId="37857"/>
    <cellStyle name="Total 2 2 3 3 8 3 3" xfId="37858"/>
    <cellStyle name="Total 2 2 3 3 8 4" xfId="37859"/>
    <cellStyle name="Total 2 2 3 3 8 4 2" xfId="37860"/>
    <cellStyle name="Total 2 2 3 3 8 4 3" xfId="37861"/>
    <cellStyle name="Total 2 2 3 3 8 5" xfId="37862"/>
    <cellStyle name="Total 2 2 3 3 8 5 2" xfId="37863"/>
    <cellStyle name="Total 2 2 3 3 8 5 3" xfId="37864"/>
    <cellStyle name="Total 2 2 3 3 8 6" xfId="37865"/>
    <cellStyle name="Total 2 2 3 3 8 6 2" xfId="37866"/>
    <cellStyle name="Total 2 2 3 3 8 6 3" xfId="37867"/>
    <cellStyle name="Total 2 2 3 3 8 7" xfId="37868"/>
    <cellStyle name="Total 2 2 3 3 8 8" xfId="37869"/>
    <cellStyle name="Total 2 2 3 3 8 9" xfId="37870"/>
    <cellStyle name="Total 2 2 3 3 9" xfId="37871"/>
    <cellStyle name="Total 2 2 3 3 9 2" xfId="37872"/>
    <cellStyle name="Total 2 2 3 3 9 2 2" xfId="37873"/>
    <cellStyle name="Total 2 2 3 3 9 2 3" xfId="37874"/>
    <cellStyle name="Total 2 2 3 3 9 3" xfId="37875"/>
    <cellStyle name="Total 2 2 3 3 9 3 2" xfId="37876"/>
    <cellStyle name="Total 2 2 3 3 9 3 3" xfId="37877"/>
    <cellStyle name="Total 2 2 3 3 9 4" xfId="37878"/>
    <cellStyle name="Total 2 2 3 3 9 4 2" xfId="37879"/>
    <cellStyle name="Total 2 2 3 3 9 4 3" xfId="37880"/>
    <cellStyle name="Total 2 2 3 3 9 5" xfId="37881"/>
    <cellStyle name="Total 2 2 3 3 9 5 2" xfId="37882"/>
    <cellStyle name="Total 2 2 3 3 9 5 3" xfId="37883"/>
    <cellStyle name="Total 2 2 3 3 9 6" xfId="37884"/>
    <cellStyle name="Total 2 2 3 3 9 6 2" xfId="37885"/>
    <cellStyle name="Total 2 2 3 3 9 6 3" xfId="37886"/>
    <cellStyle name="Total 2 2 3 3 9 7" xfId="37887"/>
    <cellStyle name="Total 2 2 3 3 9 8" xfId="37888"/>
    <cellStyle name="Total 2 2 3 4" xfId="37889"/>
    <cellStyle name="Total 2 2 3 4 10" xfId="37890"/>
    <cellStyle name="Total 2 2 3 4 11" xfId="37891"/>
    <cellStyle name="Total 2 2 3 4 2" xfId="37892"/>
    <cellStyle name="Total 2 2 3 4 2 2" xfId="37893"/>
    <cellStyle name="Total 2 2 3 4 2 3" xfId="37894"/>
    <cellStyle name="Total 2 2 3 4 2 4" xfId="37895"/>
    <cellStyle name="Total 2 2 3 4 3" xfId="37896"/>
    <cellStyle name="Total 2 2 3 4 3 2" xfId="37897"/>
    <cellStyle name="Total 2 2 3 4 3 3" xfId="37898"/>
    <cellStyle name="Total 2 2 3 4 3 4" xfId="37899"/>
    <cellStyle name="Total 2 2 3 4 4" xfId="37900"/>
    <cellStyle name="Total 2 2 3 4 4 2" xfId="37901"/>
    <cellStyle name="Total 2 2 3 4 4 3" xfId="37902"/>
    <cellStyle name="Total 2 2 3 4 4 4" xfId="37903"/>
    <cellStyle name="Total 2 2 3 4 5" xfId="37904"/>
    <cellStyle name="Total 2 2 3 4 5 2" xfId="37905"/>
    <cellStyle name="Total 2 2 3 4 5 3" xfId="37906"/>
    <cellStyle name="Total 2 2 3 4 5 4" xfId="37907"/>
    <cellStyle name="Total 2 2 3 4 6" xfId="37908"/>
    <cellStyle name="Total 2 2 3 4 6 2" xfId="37909"/>
    <cellStyle name="Total 2 2 3 4 6 3" xfId="37910"/>
    <cellStyle name="Total 2 2 3 4 6 4" xfId="37911"/>
    <cellStyle name="Total 2 2 3 4 7" xfId="37912"/>
    <cellStyle name="Total 2 2 3 4 8" xfId="37913"/>
    <cellStyle name="Total 2 2 3 4 9" xfId="37914"/>
    <cellStyle name="Total 2 2 3 5" xfId="37915"/>
    <cellStyle name="Total 2 2 3 5 10" xfId="37916"/>
    <cellStyle name="Total 2 2 3 5 11" xfId="37917"/>
    <cellStyle name="Total 2 2 3 5 2" xfId="37918"/>
    <cellStyle name="Total 2 2 3 5 2 2" xfId="37919"/>
    <cellStyle name="Total 2 2 3 5 2 3" xfId="37920"/>
    <cellStyle name="Total 2 2 3 5 2 4" xfId="37921"/>
    <cellStyle name="Total 2 2 3 5 3" xfId="37922"/>
    <cellStyle name="Total 2 2 3 5 3 2" xfId="37923"/>
    <cellStyle name="Total 2 2 3 5 3 3" xfId="37924"/>
    <cellStyle name="Total 2 2 3 5 3 4" xfId="37925"/>
    <cellStyle name="Total 2 2 3 5 4" xfId="37926"/>
    <cellStyle name="Total 2 2 3 5 4 2" xfId="37927"/>
    <cellStyle name="Total 2 2 3 5 4 3" xfId="37928"/>
    <cellStyle name="Total 2 2 3 5 4 4" xfId="37929"/>
    <cellStyle name="Total 2 2 3 5 5" xfId="37930"/>
    <cellStyle name="Total 2 2 3 5 5 2" xfId="37931"/>
    <cellStyle name="Total 2 2 3 5 5 3" xfId="37932"/>
    <cellStyle name="Total 2 2 3 5 5 4" xfId="37933"/>
    <cellStyle name="Total 2 2 3 5 6" xfId="37934"/>
    <cellStyle name="Total 2 2 3 5 6 2" xfId="37935"/>
    <cellStyle name="Total 2 2 3 5 6 3" xfId="37936"/>
    <cellStyle name="Total 2 2 3 5 6 4" xfId="37937"/>
    <cellStyle name="Total 2 2 3 5 7" xfId="37938"/>
    <cellStyle name="Total 2 2 3 5 8" xfId="37939"/>
    <cellStyle name="Total 2 2 3 5 9" xfId="37940"/>
    <cellStyle name="Total 2 2 3 6" xfId="37941"/>
    <cellStyle name="Total 2 2 3 6 2" xfId="37942"/>
    <cellStyle name="Total 2 2 3 6 2 2" xfId="37943"/>
    <cellStyle name="Total 2 2 3 6 2 3" xfId="37944"/>
    <cellStyle name="Total 2 2 3 6 3" xfId="37945"/>
    <cellStyle name="Total 2 2 3 6 3 2" xfId="37946"/>
    <cellStyle name="Total 2 2 3 6 3 3" xfId="37947"/>
    <cellStyle name="Total 2 2 3 6 4" xfId="37948"/>
    <cellStyle name="Total 2 2 3 6 4 2" xfId="37949"/>
    <cellStyle name="Total 2 2 3 6 4 3" xfId="37950"/>
    <cellStyle name="Total 2 2 3 6 5" xfId="37951"/>
    <cellStyle name="Total 2 2 3 6 5 2" xfId="37952"/>
    <cellStyle name="Total 2 2 3 6 5 3" xfId="37953"/>
    <cellStyle name="Total 2 2 3 6 6" xfId="37954"/>
    <cellStyle name="Total 2 2 3 6 6 2" xfId="37955"/>
    <cellStyle name="Total 2 2 3 6 6 3" xfId="37956"/>
    <cellStyle name="Total 2 2 3 6 7" xfId="37957"/>
    <cellStyle name="Total 2 2 3 6 8" xfId="37958"/>
    <cellStyle name="Total 2 2 3 6 9" xfId="37959"/>
    <cellStyle name="Total 2 2 3 7" xfId="37960"/>
    <cellStyle name="Total 2 2 3 7 2" xfId="37961"/>
    <cellStyle name="Total 2 2 3 7 2 2" xfId="37962"/>
    <cellStyle name="Total 2 2 3 7 2 3" xfId="37963"/>
    <cellStyle name="Total 2 2 3 7 3" xfId="37964"/>
    <cellStyle name="Total 2 2 3 7 3 2" xfId="37965"/>
    <cellStyle name="Total 2 2 3 7 3 3" xfId="37966"/>
    <cellStyle name="Total 2 2 3 7 4" xfId="37967"/>
    <cellStyle name="Total 2 2 3 7 4 2" xfId="37968"/>
    <cellStyle name="Total 2 2 3 7 4 3" xfId="37969"/>
    <cellStyle name="Total 2 2 3 7 5" xfId="37970"/>
    <cellStyle name="Total 2 2 3 7 5 2" xfId="37971"/>
    <cellStyle name="Total 2 2 3 7 5 3" xfId="37972"/>
    <cellStyle name="Total 2 2 3 7 6" xfId="37973"/>
    <cellStyle name="Total 2 2 3 7 6 2" xfId="37974"/>
    <cellStyle name="Total 2 2 3 7 6 3" xfId="37975"/>
    <cellStyle name="Total 2 2 3 7 7" xfId="37976"/>
    <cellStyle name="Total 2 2 3 7 8" xfId="37977"/>
    <cellStyle name="Total 2 2 3 7 9" xfId="37978"/>
    <cellStyle name="Total 2 2 3 8" xfId="37979"/>
    <cellStyle name="Total 2 2 3 8 2" xfId="37980"/>
    <cellStyle name="Total 2 2 3 8 2 2" xfId="37981"/>
    <cellStyle name="Total 2 2 3 8 2 3" xfId="37982"/>
    <cellStyle name="Total 2 2 3 8 3" xfId="37983"/>
    <cellStyle name="Total 2 2 3 8 3 2" xfId="37984"/>
    <cellStyle name="Total 2 2 3 8 3 3" xfId="37985"/>
    <cellStyle name="Total 2 2 3 8 4" xfId="37986"/>
    <cellStyle name="Total 2 2 3 8 4 2" xfId="37987"/>
    <cellStyle name="Total 2 2 3 8 4 3" xfId="37988"/>
    <cellStyle name="Total 2 2 3 8 5" xfId="37989"/>
    <cellStyle name="Total 2 2 3 8 5 2" xfId="37990"/>
    <cellStyle name="Total 2 2 3 8 5 3" xfId="37991"/>
    <cellStyle name="Total 2 2 3 8 6" xfId="37992"/>
    <cellStyle name="Total 2 2 3 8 6 2" xfId="37993"/>
    <cellStyle name="Total 2 2 3 8 6 3" xfId="37994"/>
    <cellStyle name="Total 2 2 3 8 7" xfId="37995"/>
    <cellStyle name="Total 2 2 3 8 8" xfId="37996"/>
    <cellStyle name="Total 2 2 3 8 9" xfId="37997"/>
    <cellStyle name="Total 2 2 3 9" xfId="37998"/>
    <cellStyle name="Total 2 2 3 9 2" xfId="37999"/>
    <cellStyle name="Total 2 2 3 9 2 2" xfId="38000"/>
    <cellStyle name="Total 2 2 3 9 2 3" xfId="38001"/>
    <cellStyle name="Total 2 2 3 9 3" xfId="38002"/>
    <cellStyle name="Total 2 2 3 9 3 2" xfId="38003"/>
    <cellStyle name="Total 2 2 3 9 3 3" xfId="38004"/>
    <cellStyle name="Total 2 2 3 9 4" xfId="38005"/>
    <cellStyle name="Total 2 2 3 9 4 2" xfId="38006"/>
    <cellStyle name="Total 2 2 3 9 4 3" xfId="38007"/>
    <cellStyle name="Total 2 2 3 9 5" xfId="38008"/>
    <cellStyle name="Total 2 2 3 9 5 2" xfId="38009"/>
    <cellStyle name="Total 2 2 3 9 5 3" xfId="38010"/>
    <cellStyle name="Total 2 2 3 9 6" xfId="38011"/>
    <cellStyle name="Total 2 2 3 9 6 2" xfId="38012"/>
    <cellStyle name="Total 2 2 3 9 6 3" xfId="38013"/>
    <cellStyle name="Total 2 2 3 9 7" xfId="38014"/>
    <cellStyle name="Total 2 2 3 9 8" xfId="38015"/>
    <cellStyle name="Total 2 2 3 9 9" xfId="38016"/>
    <cellStyle name="Total 2 2 4" xfId="38017"/>
    <cellStyle name="Total 2 2 4 10" xfId="38018"/>
    <cellStyle name="Total 2 2 4 10 2" xfId="38019"/>
    <cellStyle name="Total 2 2 4 10 2 2" xfId="38020"/>
    <cellStyle name="Total 2 2 4 10 2 3" xfId="38021"/>
    <cellStyle name="Total 2 2 4 10 3" xfId="38022"/>
    <cellStyle name="Total 2 2 4 10 3 2" xfId="38023"/>
    <cellStyle name="Total 2 2 4 10 3 3" xfId="38024"/>
    <cellStyle name="Total 2 2 4 10 4" xfId="38025"/>
    <cellStyle name="Total 2 2 4 10 4 2" xfId="38026"/>
    <cellStyle name="Total 2 2 4 10 4 3" xfId="38027"/>
    <cellStyle name="Total 2 2 4 10 5" xfId="38028"/>
    <cellStyle name="Total 2 2 4 10 5 2" xfId="38029"/>
    <cellStyle name="Total 2 2 4 10 5 3" xfId="38030"/>
    <cellStyle name="Total 2 2 4 10 6" xfId="38031"/>
    <cellStyle name="Total 2 2 4 10 6 2" xfId="38032"/>
    <cellStyle name="Total 2 2 4 10 6 3" xfId="38033"/>
    <cellStyle name="Total 2 2 4 10 7" xfId="38034"/>
    <cellStyle name="Total 2 2 4 10 8" xfId="38035"/>
    <cellStyle name="Total 2 2 4 11" xfId="38036"/>
    <cellStyle name="Total 2 2 4 11 2" xfId="38037"/>
    <cellStyle name="Total 2 2 4 11 2 2" xfId="38038"/>
    <cellStyle name="Total 2 2 4 11 2 3" xfId="38039"/>
    <cellStyle name="Total 2 2 4 11 3" xfId="38040"/>
    <cellStyle name="Total 2 2 4 11 3 2" xfId="38041"/>
    <cellStyle name="Total 2 2 4 11 3 3" xfId="38042"/>
    <cellStyle name="Total 2 2 4 11 4" xfId="38043"/>
    <cellStyle name="Total 2 2 4 11 4 2" xfId="38044"/>
    <cellStyle name="Total 2 2 4 11 4 3" xfId="38045"/>
    <cellStyle name="Total 2 2 4 11 5" xfId="38046"/>
    <cellStyle name="Total 2 2 4 11 5 2" xfId="38047"/>
    <cellStyle name="Total 2 2 4 11 5 3" xfId="38048"/>
    <cellStyle name="Total 2 2 4 11 6" xfId="38049"/>
    <cellStyle name="Total 2 2 4 11 6 2" xfId="38050"/>
    <cellStyle name="Total 2 2 4 11 6 3" xfId="38051"/>
    <cellStyle name="Total 2 2 4 11 7" xfId="38052"/>
    <cellStyle name="Total 2 2 4 11 8" xfId="38053"/>
    <cellStyle name="Total 2 2 4 12" xfId="38054"/>
    <cellStyle name="Total 2 2 4 12 2" xfId="38055"/>
    <cellStyle name="Total 2 2 4 12 2 2" xfId="38056"/>
    <cellStyle name="Total 2 2 4 12 2 3" xfId="38057"/>
    <cellStyle name="Total 2 2 4 12 3" xfId="38058"/>
    <cellStyle name="Total 2 2 4 12 3 2" xfId="38059"/>
    <cellStyle name="Total 2 2 4 12 3 3" xfId="38060"/>
    <cellStyle name="Total 2 2 4 12 4" xfId="38061"/>
    <cellStyle name="Total 2 2 4 12 4 2" xfId="38062"/>
    <cellStyle name="Total 2 2 4 12 4 3" xfId="38063"/>
    <cellStyle name="Total 2 2 4 12 5" xfId="38064"/>
    <cellStyle name="Total 2 2 4 12 5 2" xfId="38065"/>
    <cellStyle name="Total 2 2 4 12 5 3" xfId="38066"/>
    <cellStyle name="Total 2 2 4 12 6" xfId="38067"/>
    <cellStyle name="Total 2 2 4 12 6 2" xfId="38068"/>
    <cellStyle name="Total 2 2 4 12 6 3" xfId="38069"/>
    <cellStyle name="Total 2 2 4 12 7" xfId="38070"/>
    <cellStyle name="Total 2 2 4 12 8" xfId="38071"/>
    <cellStyle name="Total 2 2 4 13" xfId="38072"/>
    <cellStyle name="Total 2 2 4 13 2" xfId="38073"/>
    <cellStyle name="Total 2 2 4 13 2 2" xfId="38074"/>
    <cellStyle name="Total 2 2 4 13 2 3" xfId="38075"/>
    <cellStyle name="Total 2 2 4 13 3" xfId="38076"/>
    <cellStyle name="Total 2 2 4 13 3 2" xfId="38077"/>
    <cellStyle name="Total 2 2 4 13 3 3" xfId="38078"/>
    <cellStyle name="Total 2 2 4 13 4" xfId="38079"/>
    <cellStyle name="Total 2 2 4 13 4 2" xfId="38080"/>
    <cellStyle name="Total 2 2 4 13 4 3" xfId="38081"/>
    <cellStyle name="Total 2 2 4 13 5" xfId="38082"/>
    <cellStyle name="Total 2 2 4 13 5 2" xfId="38083"/>
    <cellStyle name="Total 2 2 4 13 5 3" xfId="38084"/>
    <cellStyle name="Total 2 2 4 13 6" xfId="38085"/>
    <cellStyle name="Total 2 2 4 13 6 2" xfId="38086"/>
    <cellStyle name="Total 2 2 4 13 6 3" xfId="38087"/>
    <cellStyle name="Total 2 2 4 13 7" xfId="38088"/>
    <cellStyle name="Total 2 2 4 13 8" xfId="38089"/>
    <cellStyle name="Total 2 2 4 14" xfId="38090"/>
    <cellStyle name="Total 2 2 4 14 2" xfId="38091"/>
    <cellStyle name="Total 2 2 4 14 2 2" xfId="38092"/>
    <cellStyle name="Total 2 2 4 14 2 3" xfId="38093"/>
    <cellStyle name="Total 2 2 4 14 3" xfId="38094"/>
    <cellStyle name="Total 2 2 4 14 3 2" xfId="38095"/>
    <cellStyle name="Total 2 2 4 14 3 3" xfId="38096"/>
    <cellStyle name="Total 2 2 4 14 4" xfId="38097"/>
    <cellStyle name="Total 2 2 4 14 4 2" xfId="38098"/>
    <cellStyle name="Total 2 2 4 14 4 3" xfId="38099"/>
    <cellStyle name="Total 2 2 4 14 5" xfId="38100"/>
    <cellStyle name="Total 2 2 4 14 5 2" xfId="38101"/>
    <cellStyle name="Total 2 2 4 14 5 3" xfId="38102"/>
    <cellStyle name="Total 2 2 4 14 6" xfId="38103"/>
    <cellStyle name="Total 2 2 4 14 6 2" xfId="38104"/>
    <cellStyle name="Total 2 2 4 14 6 3" xfId="38105"/>
    <cellStyle name="Total 2 2 4 14 7" xfId="38106"/>
    <cellStyle name="Total 2 2 4 14 8" xfId="38107"/>
    <cellStyle name="Total 2 2 4 15" xfId="38108"/>
    <cellStyle name="Total 2 2 4 15 2" xfId="38109"/>
    <cellStyle name="Total 2 2 4 15 3" xfId="38110"/>
    <cellStyle name="Total 2 2 4 16" xfId="38111"/>
    <cellStyle name="Total 2 2 4 16 2" xfId="38112"/>
    <cellStyle name="Total 2 2 4 16 3" xfId="38113"/>
    <cellStyle name="Total 2 2 4 17" xfId="38114"/>
    <cellStyle name="Total 2 2 4 18" xfId="38115"/>
    <cellStyle name="Total 2 2 4 2" xfId="38116"/>
    <cellStyle name="Total 2 2 4 2 2" xfId="38117"/>
    <cellStyle name="Total 2 2 4 2 2 2" xfId="38118"/>
    <cellStyle name="Total 2 2 4 2 2 3" xfId="38119"/>
    <cellStyle name="Total 2 2 4 2 3" xfId="38120"/>
    <cellStyle name="Total 2 2 4 2 3 2" xfId="38121"/>
    <cellStyle name="Total 2 2 4 2 3 3" xfId="38122"/>
    <cellStyle name="Total 2 2 4 2 4" xfId="38123"/>
    <cellStyle name="Total 2 2 4 2 4 2" xfId="38124"/>
    <cellStyle name="Total 2 2 4 2 4 3" xfId="38125"/>
    <cellStyle name="Total 2 2 4 2 5" xfId="38126"/>
    <cellStyle name="Total 2 2 4 2 5 2" xfId="38127"/>
    <cellStyle name="Total 2 2 4 2 5 3" xfId="38128"/>
    <cellStyle name="Total 2 2 4 2 6" xfId="38129"/>
    <cellStyle name="Total 2 2 4 2 6 2" xfId="38130"/>
    <cellStyle name="Total 2 2 4 2 6 3" xfId="38131"/>
    <cellStyle name="Total 2 2 4 2 7" xfId="38132"/>
    <cellStyle name="Total 2 2 4 2 8" xfId="38133"/>
    <cellStyle name="Total 2 2 4 2 9" xfId="38134"/>
    <cellStyle name="Total 2 2 4 3" xfId="38135"/>
    <cellStyle name="Total 2 2 4 3 2" xfId="38136"/>
    <cellStyle name="Total 2 2 4 3 2 2" xfId="38137"/>
    <cellStyle name="Total 2 2 4 3 2 3" xfId="38138"/>
    <cellStyle name="Total 2 2 4 3 3" xfId="38139"/>
    <cellStyle name="Total 2 2 4 3 3 2" xfId="38140"/>
    <cellStyle name="Total 2 2 4 3 3 3" xfId="38141"/>
    <cellStyle name="Total 2 2 4 3 4" xfId="38142"/>
    <cellStyle name="Total 2 2 4 3 4 2" xfId="38143"/>
    <cellStyle name="Total 2 2 4 3 4 3" xfId="38144"/>
    <cellStyle name="Total 2 2 4 3 5" xfId="38145"/>
    <cellStyle name="Total 2 2 4 3 5 2" xfId="38146"/>
    <cellStyle name="Total 2 2 4 3 5 3" xfId="38147"/>
    <cellStyle name="Total 2 2 4 3 6" xfId="38148"/>
    <cellStyle name="Total 2 2 4 3 6 2" xfId="38149"/>
    <cellStyle name="Total 2 2 4 3 6 3" xfId="38150"/>
    <cellStyle name="Total 2 2 4 3 7" xfId="38151"/>
    <cellStyle name="Total 2 2 4 3 8" xfId="38152"/>
    <cellStyle name="Total 2 2 4 3 9" xfId="38153"/>
    <cellStyle name="Total 2 2 4 4" xfId="38154"/>
    <cellStyle name="Total 2 2 4 4 2" xfId="38155"/>
    <cellStyle name="Total 2 2 4 4 2 2" xfId="38156"/>
    <cellStyle name="Total 2 2 4 4 2 3" xfId="38157"/>
    <cellStyle name="Total 2 2 4 4 3" xfId="38158"/>
    <cellStyle name="Total 2 2 4 4 3 2" xfId="38159"/>
    <cellStyle name="Total 2 2 4 4 3 3" xfId="38160"/>
    <cellStyle name="Total 2 2 4 4 4" xfId="38161"/>
    <cellStyle name="Total 2 2 4 4 4 2" xfId="38162"/>
    <cellStyle name="Total 2 2 4 4 4 3" xfId="38163"/>
    <cellStyle name="Total 2 2 4 4 5" xfId="38164"/>
    <cellStyle name="Total 2 2 4 4 5 2" xfId="38165"/>
    <cellStyle name="Total 2 2 4 4 5 3" xfId="38166"/>
    <cellStyle name="Total 2 2 4 4 6" xfId="38167"/>
    <cellStyle name="Total 2 2 4 4 6 2" xfId="38168"/>
    <cellStyle name="Total 2 2 4 4 6 3" xfId="38169"/>
    <cellStyle name="Total 2 2 4 4 7" xfId="38170"/>
    <cellStyle name="Total 2 2 4 4 8" xfId="38171"/>
    <cellStyle name="Total 2 2 4 4 9" xfId="38172"/>
    <cellStyle name="Total 2 2 4 5" xfId="38173"/>
    <cellStyle name="Total 2 2 4 5 2" xfId="38174"/>
    <cellStyle name="Total 2 2 4 5 2 2" xfId="38175"/>
    <cellStyle name="Total 2 2 4 5 2 3" xfId="38176"/>
    <cellStyle name="Total 2 2 4 5 3" xfId="38177"/>
    <cellStyle name="Total 2 2 4 5 3 2" xfId="38178"/>
    <cellStyle name="Total 2 2 4 5 3 3" xfId="38179"/>
    <cellStyle name="Total 2 2 4 5 4" xfId="38180"/>
    <cellStyle name="Total 2 2 4 5 4 2" xfId="38181"/>
    <cellStyle name="Total 2 2 4 5 4 3" xfId="38182"/>
    <cellStyle name="Total 2 2 4 5 5" xfId="38183"/>
    <cellStyle name="Total 2 2 4 5 5 2" xfId="38184"/>
    <cellStyle name="Total 2 2 4 5 5 3" xfId="38185"/>
    <cellStyle name="Total 2 2 4 5 6" xfId="38186"/>
    <cellStyle name="Total 2 2 4 5 6 2" xfId="38187"/>
    <cellStyle name="Total 2 2 4 5 6 3" xfId="38188"/>
    <cellStyle name="Total 2 2 4 5 7" xfId="38189"/>
    <cellStyle name="Total 2 2 4 5 8" xfId="38190"/>
    <cellStyle name="Total 2 2 4 5 9" xfId="38191"/>
    <cellStyle name="Total 2 2 4 6" xfId="38192"/>
    <cellStyle name="Total 2 2 4 6 2" xfId="38193"/>
    <cellStyle name="Total 2 2 4 6 2 2" xfId="38194"/>
    <cellStyle name="Total 2 2 4 6 2 3" xfId="38195"/>
    <cellStyle name="Total 2 2 4 6 3" xfId="38196"/>
    <cellStyle name="Total 2 2 4 6 3 2" xfId="38197"/>
    <cellStyle name="Total 2 2 4 6 3 3" xfId="38198"/>
    <cellStyle name="Total 2 2 4 6 4" xfId="38199"/>
    <cellStyle name="Total 2 2 4 6 4 2" xfId="38200"/>
    <cellStyle name="Total 2 2 4 6 4 3" xfId="38201"/>
    <cellStyle name="Total 2 2 4 6 5" xfId="38202"/>
    <cellStyle name="Total 2 2 4 6 5 2" xfId="38203"/>
    <cellStyle name="Total 2 2 4 6 5 3" xfId="38204"/>
    <cellStyle name="Total 2 2 4 6 6" xfId="38205"/>
    <cellStyle name="Total 2 2 4 6 6 2" xfId="38206"/>
    <cellStyle name="Total 2 2 4 6 6 3" xfId="38207"/>
    <cellStyle name="Total 2 2 4 6 7" xfId="38208"/>
    <cellStyle name="Total 2 2 4 6 8" xfId="38209"/>
    <cellStyle name="Total 2 2 4 6 9" xfId="38210"/>
    <cellStyle name="Total 2 2 4 7" xfId="38211"/>
    <cellStyle name="Total 2 2 4 7 2" xfId="38212"/>
    <cellStyle name="Total 2 2 4 7 2 2" xfId="38213"/>
    <cellStyle name="Total 2 2 4 7 2 3" xfId="38214"/>
    <cellStyle name="Total 2 2 4 7 3" xfId="38215"/>
    <cellStyle name="Total 2 2 4 7 3 2" xfId="38216"/>
    <cellStyle name="Total 2 2 4 7 3 3" xfId="38217"/>
    <cellStyle name="Total 2 2 4 7 4" xfId="38218"/>
    <cellStyle name="Total 2 2 4 7 4 2" xfId="38219"/>
    <cellStyle name="Total 2 2 4 7 4 3" xfId="38220"/>
    <cellStyle name="Total 2 2 4 7 5" xfId="38221"/>
    <cellStyle name="Total 2 2 4 7 5 2" xfId="38222"/>
    <cellStyle name="Total 2 2 4 7 5 3" xfId="38223"/>
    <cellStyle name="Total 2 2 4 7 6" xfId="38224"/>
    <cellStyle name="Total 2 2 4 7 6 2" xfId="38225"/>
    <cellStyle name="Total 2 2 4 7 6 3" xfId="38226"/>
    <cellStyle name="Total 2 2 4 7 7" xfId="38227"/>
    <cellStyle name="Total 2 2 4 7 8" xfId="38228"/>
    <cellStyle name="Total 2 2 4 7 9" xfId="38229"/>
    <cellStyle name="Total 2 2 4 8" xfId="38230"/>
    <cellStyle name="Total 2 2 4 8 2" xfId="38231"/>
    <cellStyle name="Total 2 2 4 8 2 2" xfId="38232"/>
    <cellStyle name="Total 2 2 4 8 2 3" xfId="38233"/>
    <cellStyle name="Total 2 2 4 8 3" xfId="38234"/>
    <cellStyle name="Total 2 2 4 8 3 2" xfId="38235"/>
    <cellStyle name="Total 2 2 4 8 3 3" xfId="38236"/>
    <cellStyle name="Total 2 2 4 8 4" xfId="38237"/>
    <cellStyle name="Total 2 2 4 8 4 2" xfId="38238"/>
    <cellStyle name="Total 2 2 4 8 4 3" xfId="38239"/>
    <cellStyle name="Total 2 2 4 8 5" xfId="38240"/>
    <cellStyle name="Total 2 2 4 8 5 2" xfId="38241"/>
    <cellStyle name="Total 2 2 4 8 5 3" xfId="38242"/>
    <cellStyle name="Total 2 2 4 8 6" xfId="38243"/>
    <cellStyle name="Total 2 2 4 8 6 2" xfId="38244"/>
    <cellStyle name="Total 2 2 4 8 6 3" xfId="38245"/>
    <cellStyle name="Total 2 2 4 8 7" xfId="38246"/>
    <cellStyle name="Total 2 2 4 8 8" xfId="38247"/>
    <cellStyle name="Total 2 2 4 8 9" xfId="38248"/>
    <cellStyle name="Total 2 2 4 9" xfId="38249"/>
    <cellStyle name="Total 2 2 4 9 2" xfId="38250"/>
    <cellStyle name="Total 2 2 4 9 2 2" xfId="38251"/>
    <cellStyle name="Total 2 2 4 9 2 3" xfId="38252"/>
    <cellStyle name="Total 2 2 4 9 3" xfId="38253"/>
    <cellStyle name="Total 2 2 4 9 3 2" xfId="38254"/>
    <cellStyle name="Total 2 2 4 9 3 3" xfId="38255"/>
    <cellStyle name="Total 2 2 4 9 4" xfId="38256"/>
    <cellStyle name="Total 2 2 4 9 4 2" xfId="38257"/>
    <cellStyle name="Total 2 2 4 9 4 3" xfId="38258"/>
    <cellStyle name="Total 2 2 4 9 5" xfId="38259"/>
    <cellStyle name="Total 2 2 4 9 5 2" xfId="38260"/>
    <cellStyle name="Total 2 2 4 9 5 3" xfId="38261"/>
    <cellStyle name="Total 2 2 4 9 6" xfId="38262"/>
    <cellStyle name="Total 2 2 4 9 6 2" xfId="38263"/>
    <cellStyle name="Total 2 2 4 9 6 3" xfId="38264"/>
    <cellStyle name="Total 2 2 4 9 7" xfId="38265"/>
    <cellStyle name="Total 2 2 4 9 8" xfId="38266"/>
    <cellStyle name="Total 2 2 5" xfId="38267"/>
    <cellStyle name="Total 2 2 5 10" xfId="38268"/>
    <cellStyle name="Total 2 2 5 10 2" xfId="38269"/>
    <cellStyle name="Total 2 2 5 10 2 2" xfId="38270"/>
    <cellStyle name="Total 2 2 5 10 2 3" xfId="38271"/>
    <cellStyle name="Total 2 2 5 10 3" xfId="38272"/>
    <cellStyle name="Total 2 2 5 10 3 2" xfId="38273"/>
    <cellStyle name="Total 2 2 5 10 3 3" xfId="38274"/>
    <cellStyle name="Total 2 2 5 10 4" xfId="38275"/>
    <cellStyle name="Total 2 2 5 10 4 2" xfId="38276"/>
    <cellStyle name="Total 2 2 5 10 4 3" xfId="38277"/>
    <cellStyle name="Total 2 2 5 10 5" xfId="38278"/>
    <cellStyle name="Total 2 2 5 10 5 2" xfId="38279"/>
    <cellStyle name="Total 2 2 5 10 5 3" xfId="38280"/>
    <cellStyle name="Total 2 2 5 10 6" xfId="38281"/>
    <cellStyle name="Total 2 2 5 10 6 2" xfId="38282"/>
    <cellStyle name="Total 2 2 5 10 6 3" xfId="38283"/>
    <cellStyle name="Total 2 2 5 10 7" xfId="38284"/>
    <cellStyle name="Total 2 2 5 10 8" xfId="38285"/>
    <cellStyle name="Total 2 2 5 11" xfId="38286"/>
    <cellStyle name="Total 2 2 5 11 2" xfId="38287"/>
    <cellStyle name="Total 2 2 5 11 2 2" xfId="38288"/>
    <cellStyle name="Total 2 2 5 11 2 3" xfId="38289"/>
    <cellStyle name="Total 2 2 5 11 3" xfId="38290"/>
    <cellStyle name="Total 2 2 5 11 3 2" xfId="38291"/>
    <cellStyle name="Total 2 2 5 11 3 3" xfId="38292"/>
    <cellStyle name="Total 2 2 5 11 4" xfId="38293"/>
    <cellStyle name="Total 2 2 5 11 4 2" xfId="38294"/>
    <cellStyle name="Total 2 2 5 11 4 3" xfId="38295"/>
    <cellStyle name="Total 2 2 5 11 5" xfId="38296"/>
    <cellStyle name="Total 2 2 5 11 5 2" xfId="38297"/>
    <cellStyle name="Total 2 2 5 11 5 3" xfId="38298"/>
    <cellStyle name="Total 2 2 5 11 6" xfId="38299"/>
    <cellStyle name="Total 2 2 5 11 6 2" xfId="38300"/>
    <cellStyle name="Total 2 2 5 11 6 3" xfId="38301"/>
    <cellStyle name="Total 2 2 5 11 7" xfId="38302"/>
    <cellStyle name="Total 2 2 5 11 8" xfId="38303"/>
    <cellStyle name="Total 2 2 5 12" xfId="38304"/>
    <cellStyle name="Total 2 2 5 12 2" xfId="38305"/>
    <cellStyle name="Total 2 2 5 12 2 2" xfId="38306"/>
    <cellStyle name="Total 2 2 5 12 2 3" xfId="38307"/>
    <cellStyle name="Total 2 2 5 12 3" xfId="38308"/>
    <cellStyle name="Total 2 2 5 12 3 2" xfId="38309"/>
    <cellStyle name="Total 2 2 5 12 3 3" xfId="38310"/>
    <cellStyle name="Total 2 2 5 12 4" xfId="38311"/>
    <cellStyle name="Total 2 2 5 12 4 2" xfId="38312"/>
    <cellStyle name="Total 2 2 5 12 4 3" xfId="38313"/>
    <cellStyle name="Total 2 2 5 12 5" xfId="38314"/>
    <cellStyle name="Total 2 2 5 12 5 2" xfId="38315"/>
    <cellStyle name="Total 2 2 5 12 5 3" xfId="38316"/>
    <cellStyle name="Total 2 2 5 12 6" xfId="38317"/>
    <cellStyle name="Total 2 2 5 12 6 2" xfId="38318"/>
    <cellStyle name="Total 2 2 5 12 6 3" xfId="38319"/>
    <cellStyle name="Total 2 2 5 12 7" xfId="38320"/>
    <cellStyle name="Total 2 2 5 12 8" xfId="38321"/>
    <cellStyle name="Total 2 2 5 13" xfId="38322"/>
    <cellStyle name="Total 2 2 5 13 2" xfId="38323"/>
    <cellStyle name="Total 2 2 5 13 2 2" xfId="38324"/>
    <cellStyle name="Total 2 2 5 13 2 3" xfId="38325"/>
    <cellStyle name="Total 2 2 5 13 3" xfId="38326"/>
    <cellStyle name="Total 2 2 5 13 3 2" xfId="38327"/>
    <cellStyle name="Total 2 2 5 13 3 3" xfId="38328"/>
    <cellStyle name="Total 2 2 5 13 4" xfId="38329"/>
    <cellStyle name="Total 2 2 5 13 4 2" xfId="38330"/>
    <cellStyle name="Total 2 2 5 13 4 3" xfId="38331"/>
    <cellStyle name="Total 2 2 5 13 5" xfId="38332"/>
    <cellStyle name="Total 2 2 5 13 5 2" xfId="38333"/>
    <cellStyle name="Total 2 2 5 13 5 3" xfId="38334"/>
    <cellStyle name="Total 2 2 5 13 6" xfId="38335"/>
    <cellStyle name="Total 2 2 5 13 6 2" xfId="38336"/>
    <cellStyle name="Total 2 2 5 13 6 3" xfId="38337"/>
    <cellStyle name="Total 2 2 5 13 7" xfId="38338"/>
    <cellStyle name="Total 2 2 5 13 8" xfId="38339"/>
    <cellStyle name="Total 2 2 5 14" xfId="38340"/>
    <cellStyle name="Total 2 2 5 14 2" xfId="38341"/>
    <cellStyle name="Total 2 2 5 14 2 2" xfId="38342"/>
    <cellStyle name="Total 2 2 5 14 2 3" xfId="38343"/>
    <cellStyle name="Total 2 2 5 14 3" xfId="38344"/>
    <cellStyle name="Total 2 2 5 14 3 2" xfId="38345"/>
    <cellStyle name="Total 2 2 5 14 3 3" xfId="38346"/>
    <cellStyle name="Total 2 2 5 14 4" xfId="38347"/>
    <cellStyle name="Total 2 2 5 14 4 2" xfId="38348"/>
    <cellStyle name="Total 2 2 5 14 4 3" xfId="38349"/>
    <cellStyle name="Total 2 2 5 14 5" xfId="38350"/>
    <cellStyle name="Total 2 2 5 14 5 2" xfId="38351"/>
    <cellStyle name="Total 2 2 5 14 5 3" xfId="38352"/>
    <cellStyle name="Total 2 2 5 14 6" xfId="38353"/>
    <cellStyle name="Total 2 2 5 14 6 2" xfId="38354"/>
    <cellStyle name="Total 2 2 5 14 6 3" xfId="38355"/>
    <cellStyle name="Total 2 2 5 14 7" xfId="38356"/>
    <cellStyle name="Total 2 2 5 14 8" xfId="38357"/>
    <cellStyle name="Total 2 2 5 15" xfId="38358"/>
    <cellStyle name="Total 2 2 5 15 2" xfId="38359"/>
    <cellStyle name="Total 2 2 5 15 3" xfId="38360"/>
    <cellStyle name="Total 2 2 5 16" xfId="38361"/>
    <cellStyle name="Total 2 2 5 16 2" xfId="38362"/>
    <cellStyle name="Total 2 2 5 16 3" xfId="38363"/>
    <cellStyle name="Total 2 2 5 17" xfId="38364"/>
    <cellStyle name="Total 2 2 5 18" xfId="38365"/>
    <cellStyle name="Total 2 2 5 2" xfId="38366"/>
    <cellStyle name="Total 2 2 5 2 2" xfId="38367"/>
    <cellStyle name="Total 2 2 5 2 2 2" xfId="38368"/>
    <cellStyle name="Total 2 2 5 2 2 3" xfId="38369"/>
    <cellStyle name="Total 2 2 5 2 3" xfId="38370"/>
    <cellStyle name="Total 2 2 5 2 3 2" xfId="38371"/>
    <cellStyle name="Total 2 2 5 2 3 3" xfId="38372"/>
    <cellStyle name="Total 2 2 5 2 4" xfId="38373"/>
    <cellStyle name="Total 2 2 5 2 4 2" xfId="38374"/>
    <cellStyle name="Total 2 2 5 2 4 3" xfId="38375"/>
    <cellStyle name="Total 2 2 5 2 5" xfId="38376"/>
    <cellStyle name="Total 2 2 5 2 5 2" xfId="38377"/>
    <cellStyle name="Total 2 2 5 2 5 3" xfId="38378"/>
    <cellStyle name="Total 2 2 5 2 6" xfId="38379"/>
    <cellStyle name="Total 2 2 5 2 6 2" xfId="38380"/>
    <cellStyle name="Total 2 2 5 2 6 3" xfId="38381"/>
    <cellStyle name="Total 2 2 5 2 7" xfId="38382"/>
    <cellStyle name="Total 2 2 5 2 8" xfId="38383"/>
    <cellStyle name="Total 2 2 5 2 9" xfId="38384"/>
    <cellStyle name="Total 2 2 5 3" xfId="38385"/>
    <cellStyle name="Total 2 2 5 3 2" xfId="38386"/>
    <cellStyle name="Total 2 2 5 3 2 2" xfId="38387"/>
    <cellStyle name="Total 2 2 5 3 2 3" xfId="38388"/>
    <cellStyle name="Total 2 2 5 3 3" xfId="38389"/>
    <cellStyle name="Total 2 2 5 3 3 2" xfId="38390"/>
    <cellStyle name="Total 2 2 5 3 3 3" xfId="38391"/>
    <cellStyle name="Total 2 2 5 3 4" xfId="38392"/>
    <cellStyle name="Total 2 2 5 3 4 2" xfId="38393"/>
    <cellStyle name="Total 2 2 5 3 4 3" xfId="38394"/>
    <cellStyle name="Total 2 2 5 3 5" xfId="38395"/>
    <cellStyle name="Total 2 2 5 3 5 2" xfId="38396"/>
    <cellStyle name="Total 2 2 5 3 5 3" xfId="38397"/>
    <cellStyle name="Total 2 2 5 3 6" xfId="38398"/>
    <cellStyle name="Total 2 2 5 3 6 2" xfId="38399"/>
    <cellStyle name="Total 2 2 5 3 6 3" xfId="38400"/>
    <cellStyle name="Total 2 2 5 3 7" xfId="38401"/>
    <cellStyle name="Total 2 2 5 3 8" xfId="38402"/>
    <cellStyle name="Total 2 2 5 3 9" xfId="38403"/>
    <cellStyle name="Total 2 2 5 4" xfId="38404"/>
    <cellStyle name="Total 2 2 5 4 2" xfId="38405"/>
    <cellStyle name="Total 2 2 5 4 2 2" xfId="38406"/>
    <cellStyle name="Total 2 2 5 4 2 3" xfId="38407"/>
    <cellStyle name="Total 2 2 5 4 3" xfId="38408"/>
    <cellStyle name="Total 2 2 5 4 3 2" xfId="38409"/>
    <cellStyle name="Total 2 2 5 4 3 3" xfId="38410"/>
    <cellStyle name="Total 2 2 5 4 4" xfId="38411"/>
    <cellStyle name="Total 2 2 5 4 4 2" xfId="38412"/>
    <cellStyle name="Total 2 2 5 4 4 3" xfId="38413"/>
    <cellStyle name="Total 2 2 5 4 5" xfId="38414"/>
    <cellStyle name="Total 2 2 5 4 5 2" xfId="38415"/>
    <cellStyle name="Total 2 2 5 4 5 3" xfId="38416"/>
    <cellStyle name="Total 2 2 5 4 6" xfId="38417"/>
    <cellStyle name="Total 2 2 5 4 6 2" xfId="38418"/>
    <cellStyle name="Total 2 2 5 4 6 3" xfId="38419"/>
    <cellStyle name="Total 2 2 5 4 7" xfId="38420"/>
    <cellStyle name="Total 2 2 5 4 8" xfId="38421"/>
    <cellStyle name="Total 2 2 5 4 9" xfId="38422"/>
    <cellStyle name="Total 2 2 5 5" xfId="38423"/>
    <cellStyle name="Total 2 2 5 5 2" xfId="38424"/>
    <cellStyle name="Total 2 2 5 5 2 2" xfId="38425"/>
    <cellStyle name="Total 2 2 5 5 2 3" xfId="38426"/>
    <cellStyle name="Total 2 2 5 5 3" xfId="38427"/>
    <cellStyle name="Total 2 2 5 5 3 2" xfId="38428"/>
    <cellStyle name="Total 2 2 5 5 3 3" xfId="38429"/>
    <cellStyle name="Total 2 2 5 5 4" xfId="38430"/>
    <cellStyle name="Total 2 2 5 5 4 2" xfId="38431"/>
    <cellStyle name="Total 2 2 5 5 4 3" xfId="38432"/>
    <cellStyle name="Total 2 2 5 5 5" xfId="38433"/>
    <cellStyle name="Total 2 2 5 5 5 2" xfId="38434"/>
    <cellStyle name="Total 2 2 5 5 5 3" xfId="38435"/>
    <cellStyle name="Total 2 2 5 5 6" xfId="38436"/>
    <cellStyle name="Total 2 2 5 5 6 2" xfId="38437"/>
    <cellStyle name="Total 2 2 5 5 6 3" xfId="38438"/>
    <cellStyle name="Total 2 2 5 5 7" xfId="38439"/>
    <cellStyle name="Total 2 2 5 5 8" xfId="38440"/>
    <cellStyle name="Total 2 2 5 5 9" xfId="38441"/>
    <cellStyle name="Total 2 2 5 6" xfId="38442"/>
    <cellStyle name="Total 2 2 5 6 2" xfId="38443"/>
    <cellStyle name="Total 2 2 5 6 2 2" xfId="38444"/>
    <cellStyle name="Total 2 2 5 6 2 3" xfId="38445"/>
    <cellStyle name="Total 2 2 5 6 3" xfId="38446"/>
    <cellStyle name="Total 2 2 5 6 3 2" xfId="38447"/>
    <cellStyle name="Total 2 2 5 6 3 3" xfId="38448"/>
    <cellStyle name="Total 2 2 5 6 4" xfId="38449"/>
    <cellStyle name="Total 2 2 5 6 4 2" xfId="38450"/>
    <cellStyle name="Total 2 2 5 6 4 3" xfId="38451"/>
    <cellStyle name="Total 2 2 5 6 5" xfId="38452"/>
    <cellStyle name="Total 2 2 5 6 5 2" xfId="38453"/>
    <cellStyle name="Total 2 2 5 6 5 3" xfId="38454"/>
    <cellStyle name="Total 2 2 5 6 6" xfId="38455"/>
    <cellStyle name="Total 2 2 5 6 6 2" xfId="38456"/>
    <cellStyle name="Total 2 2 5 6 6 3" xfId="38457"/>
    <cellStyle name="Total 2 2 5 6 7" xfId="38458"/>
    <cellStyle name="Total 2 2 5 6 8" xfId="38459"/>
    <cellStyle name="Total 2 2 5 6 9" xfId="38460"/>
    <cellStyle name="Total 2 2 5 7" xfId="38461"/>
    <cellStyle name="Total 2 2 5 7 2" xfId="38462"/>
    <cellStyle name="Total 2 2 5 7 2 2" xfId="38463"/>
    <cellStyle name="Total 2 2 5 7 2 3" xfId="38464"/>
    <cellStyle name="Total 2 2 5 7 3" xfId="38465"/>
    <cellStyle name="Total 2 2 5 7 3 2" xfId="38466"/>
    <cellStyle name="Total 2 2 5 7 3 3" xfId="38467"/>
    <cellStyle name="Total 2 2 5 7 4" xfId="38468"/>
    <cellStyle name="Total 2 2 5 7 4 2" xfId="38469"/>
    <cellStyle name="Total 2 2 5 7 4 3" xfId="38470"/>
    <cellStyle name="Total 2 2 5 7 5" xfId="38471"/>
    <cellStyle name="Total 2 2 5 7 5 2" xfId="38472"/>
    <cellStyle name="Total 2 2 5 7 5 3" xfId="38473"/>
    <cellStyle name="Total 2 2 5 7 6" xfId="38474"/>
    <cellStyle name="Total 2 2 5 7 6 2" xfId="38475"/>
    <cellStyle name="Total 2 2 5 7 6 3" xfId="38476"/>
    <cellStyle name="Total 2 2 5 7 7" xfId="38477"/>
    <cellStyle name="Total 2 2 5 7 8" xfId="38478"/>
    <cellStyle name="Total 2 2 5 7 9" xfId="38479"/>
    <cellStyle name="Total 2 2 5 8" xfId="38480"/>
    <cellStyle name="Total 2 2 5 8 2" xfId="38481"/>
    <cellStyle name="Total 2 2 5 8 2 2" xfId="38482"/>
    <cellStyle name="Total 2 2 5 8 2 3" xfId="38483"/>
    <cellStyle name="Total 2 2 5 8 3" xfId="38484"/>
    <cellStyle name="Total 2 2 5 8 3 2" xfId="38485"/>
    <cellStyle name="Total 2 2 5 8 3 3" xfId="38486"/>
    <cellStyle name="Total 2 2 5 8 4" xfId="38487"/>
    <cellStyle name="Total 2 2 5 8 4 2" xfId="38488"/>
    <cellStyle name="Total 2 2 5 8 4 3" xfId="38489"/>
    <cellStyle name="Total 2 2 5 8 5" xfId="38490"/>
    <cellStyle name="Total 2 2 5 8 5 2" xfId="38491"/>
    <cellStyle name="Total 2 2 5 8 5 3" xfId="38492"/>
    <cellStyle name="Total 2 2 5 8 6" xfId="38493"/>
    <cellStyle name="Total 2 2 5 8 6 2" xfId="38494"/>
    <cellStyle name="Total 2 2 5 8 6 3" xfId="38495"/>
    <cellStyle name="Total 2 2 5 8 7" xfId="38496"/>
    <cellStyle name="Total 2 2 5 8 8" xfId="38497"/>
    <cellStyle name="Total 2 2 5 8 9" xfId="38498"/>
    <cellStyle name="Total 2 2 5 9" xfId="38499"/>
    <cellStyle name="Total 2 2 5 9 2" xfId="38500"/>
    <cellStyle name="Total 2 2 5 9 2 2" xfId="38501"/>
    <cellStyle name="Total 2 2 5 9 2 3" xfId="38502"/>
    <cellStyle name="Total 2 2 5 9 3" xfId="38503"/>
    <cellStyle name="Total 2 2 5 9 3 2" xfId="38504"/>
    <cellStyle name="Total 2 2 5 9 3 3" xfId="38505"/>
    <cellStyle name="Total 2 2 5 9 4" xfId="38506"/>
    <cellStyle name="Total 2 2 5 9 4 2" xfId="38507"/>
    <cellStyle name="Total 2 2 5 9 4 3" xfId="38508"/>
    <cellStyle name="Total 2 2 5 9 5" xfId="38509"/>
    <cellStyle name="Total 2 2 5 9 5 2" xfId="38510"/>
    <cellStyle name="Total 2 2 5 9 5 3" xfId="38511"/>
    <cellStyle name="Total 2 2 5 9 6" xfId="38512"/>
    <cellStyle name="Total 2 2 5 9 6 2" xfId="38513"/>
    <cellStyle name="Total 2 2 5 9 6 3" xfId="38514"/>
    <cellStyle name="Total 2 2 5 9 7" xfId="38515"/>
    <cellStyle name="Total 2 2 5 9 8" xfId="38516"/>
    <cellStyle name="Total 2 2 6" xfId="38517"/>
    <cellStyle name="Total 2 2 6 10" xfId="38518"/>
    <cellStyle name="Total 2 2 6 11" xfId="38519"/>
    <cellStyle name="Total 2 2 6 2" xfId="38520"/>
    <cellStyle name="Total 2 2 6 2 2" xfId="38521"/>
    <cellStyle name="Total 2 2 6 2 3" xfId="38522"/>
    <cellStyle name="Total 2 2 6 2 4" xfId="38523"/>
    <cellStyle name="Total 2 2 6 3" xfId="38524"/>
    <cellStyle name="Total 2 2 6 3 2" xfId="38525"/>
    <cellStyle name="Total 2 2 6 3 3" xfId="38526"/>
    <cellStyle name="Total 2 2 6 3 4" xfId="38527"/>
    <cellStyle name="Total 2 2 6 4" xfId="38528"/>
    <cellStyle name="Total 2 2 6 4 2" xfId="38529"/>
    <cellStyle name="Total 2 2 6 4 3" xfId="38530"/>
    <cellStyle name="Total 2 2 6 4 4" xfId="38531"/>
    <cellStyle name="Total 2 2 6 5" xfId="38532"/>
    <cellStyle name="Total 2 2 6 5 2" xfId="38533"/>
    <cellStyle name="Total 2 2 6 5 3" xfId="38534"/>
    <cellStyle name="Total 2 2 6 5 4" xfId="38535"/>
    <cellStyle name="Total 2 2 6 6" xfId="38536"/>
    <cellStyle name="Total 2 2 6 6 2" xfId="38537"/>
    <cellStyle name="Total 2 2 6 6 3" xfId="38538"/>
    <cellStyle name="Total 2 2 6 6 4" xfId="38539"/>
    <cellStyle name="Total 2 2 6 7" xfId="38540"/>
    <cellStyle name="Total 2 2 6 8" xfId="38541"/>
    <cellStyle name="Total 2 2 6 9" xfId="38542"/>
    <cellStyle name="Total 2 2 7" xfId="38543"/>
    <cellStyle name="Total 2 2 7 10" xfId="38544"/>
    <cellStyle name="Total 2 2 7 2" xfId="38545"/>
    <cellStyle name="Total 2 2 7 2 2" xfId="38546"/>
    <cellStyle name="Total 2 2 7 2 3" xfId="38547"/>
    <cellStyle name="Total 2 2 7 2 4" xfId="38548"/>
    <cellStyle name="Total 2 2 7 3" xfId="38549"/>
    <cellStyle name="Total 2 2 7 3 2" xfId="38550"/>
    <cellStyle name="Total 2 2 7 3 3" xfId="38551"/>
    <cellStyle name="Total 2 2 7 3 4" xfId="38552"/>
    <cellStyle name="Total 2 2 7 4" xfId="38553"/>
    <cellStyle name="Total 2 2 7 4 2" xfId="38554"/>
    <cellStyle name="Total 2 2 7 4 3" xfId="38555"/>
    <cellStyle name="Total 2 2 7 4 4" xfId="38556"/>
    <cellStyle name="Total 2 2 7 5" xfId="38557"/>
    <cellStyle name="Total 2 2 7 5 2" xfId="38558"/>
    <cellStyle name="Total 2 2 7 5 3" xfId="38559"/>
    <cellStyle name="Total 2 2 7 5 4" xfId="38560"/>
    <cellStyle name="Total 2 2 7 6" xfId="38561"/>
    <cellStyle name="Total 2 2 7 6 2" xfId="38562"/>
    <cellStyle name="Total 2 2 7 6 3" xfId="38563"/>
    <cellStyle name="Total 2 2 7 6 4" xfId="38564"/>
    <cellStyle name="Total 2 2 7 7" xfId="38565"/>
    <cellStyle name="Total 2 2 7 8" xfId="38566"/>
    <cellStyle name="Total 2 2 7 9" xfId="38567"/>
    <cellStyle name="Total 2 2 8" xfId="38568"/>
    <cellStyle name="Total 2 2 8 2" xfId="38569"/>
    <cellStyle name="Total 2 2 8 2 2" xfId="38570"/>
    <cellStyle name="Total 2 2 8 2 3" xfId="38571"/>
    <cellStyle name="Total 2 2 8 3" xfId="38572"/>
    <cellStyle name="Total 2 2 8 3 2" xfId="38573"/>
    <cellStyle name="Total 2 2 8 3 3" xfId="38574"/>
    <cellStyle name="Total 2 2 8 4" xfId="38575"/>
    <cellStyle name="Total 2 2 8 4 2" xfId="38576"/>
    <cellStyle name="Total 2 2 8 4 3" xfId="38577"/>
    <cellStyle name="Total 2 2 8 5" xfId="38578"/>
    <cellStyle name="Total 2 2 8 5 2" xfId="38579"/>
    <cellStyle name="Total 2 2 8 5 3" xfId="38580"/>
    <cellStyle name="Total 2 2 8 6" xfId="38581"/>
    <cellStyle name="Total 2 2 8 6 2" xfId="38582"/>
    <cellStyle name="Total 2 2 8 6 3" xfId="38583"/>
    <cellStyle name="Total 2 2 8 7" xfId="38584"/>
    <cellStyle name="Total 2 2 8 8" xfId="38585"/>
    <cellStyle name="Total 2 2 8 9" xfId="38586"/>
    <cellStyle name="Total 2 2 9" xfId="38587"/>
    <cellStyle name="Total 2 2 9 2" xfId="38588"/>
    <cellStyle name="Total 2 2 9 2 2" xfId="38589"/>
    <cellStyle name="Total 2 2 9 2 3" xfId="38590"/>
    <cellStyle name="Total 2 2 9 3" xfId="38591"/>
    <cellStyle name="Total 2 2 9 3 2" xfId="38592"/>
    <cellStyle name="Total 2 2 9 3 3" xfId="38593"/>
    <cellStyle name="Total 2 2 9 4" xfId="38594"/>
    <cellStyle name="Total 2 2 9 4 2" xfId="38595"/>
    <cellStyle name="Total 2 2 9 4 3" xfId="38596"/>
    <cellStyle name="Total 2 2 9 5" xfId="38597"/>
    <cellStyle name="Total 2 2 9 5 2" xfId="38598"/>
    <cellStyle name="Total 2 2 9 5 3" xfId="38599"/>
    <cellStyle name="Total 2 2 9 6" xfId="38600"/>
    <cellStyle name="Total 2 2 9 6 2" xfId="38601"/>
    <cellStyle name="Total 2 2 9 6 3" xfId="38602"/>
    <cellStyle name="Total 2 2 9 7" xfId="38603"/>
    <cellStyle name="Total 2 2 9 8" xfId="38604"/>
    <cellStyle name="Total 2 2 9 9" xfId="38605"/>
    <cellStyle name="Total 2 20" xfId="38606"/>
    <cellStyle name="Total 2 20 2" xfId="38607"/>
    <cellStyle name="Total 2 20 3" xfId="38608"/>
    <cellStyle name="Total 2 20 4" xfId="38609"/>
    <cellStyle name="Total 2 21" xfId="38610"/>
    <cellStyle name="Total 2 22" xfId="38611"/>
    <cellStyle name="Total 2 23" xfId="38612"/>
    <cellStyle name="Total 2 24" xfId="38613"/>
    <cellStyle name="Total 2 25" xfId="38614"/>
    <cellStyle name="Total 2 26" xfId="38615"/>
    <cellStyle name="Total 2 3" xfId="38616"/>
    <cellStyle name="Total 2 3 10" xfId="38617"/>
    <cellStyle name="Total 2 3 10 2" xfId="38618"/>
    <cellStyle name="Total 2 3 10 2 2" xfId="38619"/>
    <cellStyle name="Total 2 3 10 2 3" xfId="38620"/>
    <cellStyle name="Total 2 3 10 3" xfId="38621"/>
    <cellStyle name="Total 2 3 10 3 2" xfId="38622"/>
    <cellStyle name="Total 2 3 10 3 3" xfId="38623"/>
    <cellStyle name="Total 2 3 10 4" xfId="38624"/>
    <cellStyle name="Total 2 3 10 4 2" xfId="38625"/>
    <cellStyle name="Total 2 3 10 4 3" xfId="38626"/>
    <cellStyle name="Total 2 3 10 5" xfId="38627"/>
    <cellStyle name="Total 2 3 10 5 2" xfId="38628"/>
    <cellStyle name="Total 2 3 10 5 3" xfId="38629"/>
    <cellStyle name="Total 2 3 10 6" xfId="38630"/>
    <cellStyle name="Total 2 3 10 6 2" xfId="38631"/>
    <cellStyle name="Total 2 3 10 6 3" xfId="38632"/>
    <cellStyle name="Total 2 3 10 7" xfId="38633"/>
    <cellStyle name="Total 2 3 10 8" xfId="38634"/>
    <cellStyle name="Total 2 3 10 9" xfId="38635"/>
    <cellStyle name="Total 2 3 11" xfId="38636"/>
    <cellStyle name="Total 2 3 11 2" xfId="38637"/>
    <cellStyle name="Total 2 3 11 2 2" xfId="38638"/>
    <cellStyle name="Total 2 3 11 2 3" xfId="38639"/>
    <cellStyle name="Total 2 3 11 3" xfId="38640"/>
    <cellStyle name="Total 2 3 11 3 2" xfId="38641"/>
    <cellStyle name="Total 2 3 11 3 3" xfId="38642"/>
    <cellStyle name="Total 2 3 11 4" xfId="38643"/>
    <cellStyle name="Total 2 3 11 4 2" xfId="38644"/>
    <cellStyle name="Total 2 3 11 4 3" xfId="38645"/>
    <cellStyle name="Total 2 3 11 5" xfId="38646"/>
    <cellStyle name="Total 2 3 11 5 2" xfId="38647"/>
    <cellStyle name="Total 2 3 11 5 3" xfId="38648"/>
    <cellStyle name="Total 2 3 11 6" xfId="38649"/>
    <cellStyle name="Total 2 3 11 6 2" xfId="38650"/>
    <cellStyle name="Total 2 3 11 6 3" xfId="38651"/>
    <cellStyle name="Total 2 3 11 7" xfId="38652"/>
    <cellStyle name="Total 2 3 11 8" xfId="38653"/>
    <cellStyle name="Total 2 3 11 9" xfId="38654"/>
    <cellStyle name="Total 2 3 12" xfId="38655"/>
    <cellStyle name="Total 2 3 12 2" xfId="38656"/>
    <cellStyle name="Total 2 3 12 2 2" xfId="38657"/>
    <cellStyle name="Total 2 3 12 2 3" xfId="38658"/>
    <cellStyle name="Total 2 3 12 3" xfId="38659"/>
    <cellStyle name="Total 2 3 12 3 2" xfId="38660"/>
    <cellStyle name="Total 2 3 12 3 3" xfId="38661"/>
    <cellStyle name="Total 2 3 12 4" xfId="38662"/>
    <cellStyle name="Total 2 3 12 4 2" xfId="38663"/>
    <cellStyle name="Total 2 3 12 4 3" xfId="38664"/>
    <cellStyle name="Total 2 3 12 5" xfId="38665"/>
    <cellStyle name="Total 2 3 12 5 2" xfId="38666"/>
    <cellStyle name="Total 2 3 12 5 3" xfId="38667"/>
    <cellStyle name="Total 2 3 12 6" xfId="38668"/>
    <cellStyle name="Total 2 3 12 6 2" xfId="38669"/>
    <cellStyle name="Total 2 3 12 6 3" xfId="38670"/>
    <cellStyle name="Total 2 3 12 7" xfId="38671"/>
    <cellStyle name="Total 2 3 12 8" xfId="38672"/>
    <cellStyle name="Total 2 3 12 9" xfId="38673"/>
    <cellStyle name="Total 2 3 13" xfId="38674"/>
    <cellStyle name="Total 2 3 13 2" xfId="38675"/>
    <cellStyle name="Total 2 3 13 2 2" xfId="38676"/>
    <cellStyle name="Total 2 3 13 2 3" xfId="38677"/>
    <cellStyle name="Total 2 3 13 3" xfId="38678"/>
    <cellStyle name="Total 2 3 13 3 2" xfId="38679"/>
    <cellStyle name="Total 2 3 13 3 3" xfId="38680"/>
    <cellStyle name="Total 2 3 13 4" xfId="38681"/>
    <cellStyle name="Total 2 3 13 4 2" xfId="38682"/>
    <cellStyle name="Total 2 3 13 4 3" xfId="38683"/>
    <cellStyle name="Total 2 3 13 5" xfId="38684"/>
    <cellStyle name="Total 2 3 13 5 2" xfId="38685"/>
    <cellStyle name="Total 2 3 13 5 3" xfId="38686"/>
    <cellStyle name="Total 2 3 13 6" xfId="38687"/>
    <cellStyle name="Total 2 3 13 6 2" xfId="38688"/>
    <cellStyle name="Total 2 3 13 6 3" xfId="38689"/>
    <cellStyle name="Total 2 3 13 7" xfId="38690"/>
    <cellStyle name="Total 2 3 13 8" xfId="38691"/>
    <cellStyle name="Total 2 3 13 9" xfId="38692"/>
    <cellStyle name="Total 2 3 14" xfId="38693"/>
    <cellStyle name="Total 2 3 14 2" xfId="38694"/>
    <cellStyle name="Total 2 3 14 2 2" xfId="38695"/>
    <cellStyle name="Total 2 3 14 2 3" xfId="38696"/>
    <cellStyle name="Total 2 3 14 3" xfId="38697"/>
    <cellStyle name="Total 2 3 14 3 2" xfId="38698"/>
    <cellStyle name="Total 2 3 14 3 3" xfId="38699"/>
    <cellStyle name="Total 2 3 14 4" xfId="38700"/>
    <cellStyle name="Total 2 3 14 4 2" xfId="38701"/>
    <cellStyle name="Total 2 3 14 4 3" xfId="38702"/>
    <cellStyle name="Total 2 3 14 5" xfId="38703"/>
    <cellStyle name="Total 2 3 14 5 2" xfId="38704"/>
    <cellStyle name="Total 2 3 14 5 3" xfId="38705"/>
    <cellStyle name="Total 2 3 14 6" xfId="38706"/>
    <cellStyle name="Total 2 3 14 6 2" xfId="38707"/>
    <cellStyle name="Total 2 3 14 6 3" xfId="38708"/>
    <cellStyle name="Total 2 3 14 7" xfId="38709"/>
    <cellStyle name="Total 2 3 14 8" xfId="38710"/>
    <cellStyle name="Total 2 3 14 9" xfId="38711"/>
    <cellStyle name="Total 2 3 15" xfId="38712"/>
    <cellStyle name="Total 2 3 15 2" xfId="38713"/>
    <cellStyle name="Total 2 3 15 2 2" xfId="38714"/>
    <cellStyle name="Total 2 3 15 2 3" xfId="38715"/>
    <cellStyle name="Total 2 3 15 3" xfId="38716"/>
    <cellStyle name="Total 2 3 15 3 2" xfId="38717"/>
    <cellStyle name="Total 2 3 15 3 3" xfId="38718"/>
    <cellStyle name="Total 2 3 15 4" xfId="38719"/>
    <cellStyle name="Total 2 3 15 4 2" xfId="38720"/>
    <cellStyle name="Total 2 3 15 4 3" xfId="38721"/>
    <cellStyle name="Total 2 3 15 5" xfId="38722"/>
    <cellStyle name="Total 2 3 15 5 2" xfId="38723"/>
    <cellStyle name="Total 2 3 15 5 3" xfId="38724"/>
    <cellStyle name="Total 2 3 15 6" xfId="38725"/>
    <cellStyle name="Total 2 3 15 6 2" xfId="38726"/>
    <cellStyle name="Total 2 3 15 6 3" xfId="38727"/>
    <cellStyle name="Total 2 3 15 7" xfId="38728"/>
    <cellStyle name="Total 2 3 15 8" xfId="38729"/>
    <cellStyle name="Total 2 3 15 9" xfId="38730"/>
    <cellStyle name="Total 2 3 16" xfId="38731"/>
    <cellStyle name="Total 2 3 16 2" xfId="38732"/>
    <cellStyle name="Total 2 3 16 3" xfId="38733"/>
    <cellStyle name="Total 2 3 16 4" xfId="38734"/>
    <cellStyle name="Total 2 3 17" xfId="38735"/>
    <cellStyle name="Total 2 3 18" xfId="38736"/>
    <cellStyle name="Total 2 3 19" xfId="38737"/>
    <cellStyle name="Total 2 3 2" xfId="38738"/>
    <cellStyle name="Total 2 3 2 10" xfId="38739"/>
    <cellStyle name="Total 2 3 2 10 2" xfId="38740"/>
    <cellStyle name="Total 2 3 2 10 2 2" xfId="38741"/>
    <cellStyle name="Total 2 3 2 10 2 3" xfId="38742"/>
    <cellStyle name="Total 2 3 2 10 3" xfId="38743"/>
    <cellStyle name="Total 2 3 2 10 3 2" xfId="38744"/>
    <cellStyle name="Total 2 3 2 10 3 3" xfId="38745"/>
    <cellStyle name="Total 2 3 2 10 4" xfId="38746"/>
    <cellStyle name="Total 2 3 2 10 4 2" xfId="38747"/>
    <cellStyle name="Total 2 3 2 10 4 3" xfId="38748"/>
    <cellStyle name="Total 2 3 2 10 5" xfId="38749"/>
    <cellStyle name="Total 2 3 2 10 5 2" xfId="38750"/>
    <cellStyle name="Total 2 3 2 10 5 3" xfId="38751"/>
    <cellStyle name="Total 2 3 2 10 6" xfId="38752"/>
    <cellStyle name="Total 2 3 2 10 6 2" xfId="38753"/>
    <cellStyle name="Total 2 3 2 10 6 3" xfId="38754"/>
    <cellStyle name="Total 2 3 2 10 7" xfId="38755"/>
    <cellStyle name="Total 2 3 2 10 8" xfId="38756"/>
    <cellStyle name="Total 2 3 2 10 9" xfId="38757"/>
    <cellStyle name="Total 2 3 2 11" xfId="38758"/>
    <cellStyle name="Total 2 3 2 11 2" xfId="38759"/>
    <cellStyle name="Total 2 3 2 11 2 2" xfId="38760"/>
    <cellStyle name="Total 2 3 2 11 2 3" xfId="38761"/>
    <cellStyle name="Total 2 3 2 11 3" xfId="38762"/>
    <cellStyle name="Total 2 3 2 11 3 2" xfId="38763"/>
    <cellStyle name="Total 2 3 2 11 3 3" xfId="38764"/>
    <cellStyle name="Total 2 3 2 11 4" xfId="38765"/>
    <cellStyle name="Total 2 3 2 11 4 2" xfId="38766"/>
    <cellStyle name="Total 2 3 2 11 4 3" xfId="38767"/>
    <cellStyle name="Total 2 3 2 11 5" xfId="38768"/>
    <cellStyle name="Total 2 3 2 11 5 2" xfId="38769"/>
    <cellStyle name="Total 2 3 2 11 5 3" xfId="38770"/>
    <cellStyle name="Total 2 3 2 11 6" xfId="38771"/>
    <cellStyle name="Total 2 3 2 11 6 2" xfId="38772"/>
    <cellStyle name="Total 2 3 2 11 6 3" xfId="38773"/>
    <cellStyle name="Total 2 3 2 11 7" xfId="38774"/>
    <cellStyle name="Total 2 3 2 11 8" xfId="38775"/>
    <cellStyle name="Total 2 3 2 11 9" xfId="38776"/>
    <cellStyle name="Total 2 3 2 12" xfId="38777"/>
    <cellStyle name="Total 2 3 2 12 2" xfId="38778"/>
    <cellStyle name="Total 2 3 2 12 2 2" xfId="38779"/>
    <cellStyle name="Total 2 3 2 12 2 3" xfId="38780"/>
    <cellStyle name="Total 2 3 2 12 3" xfId="38781"/>
    <cellStyle name="Total 2 3 2 12 3 2" xfId="38782"/>
    <cellStyle name="Total 2 3 2 12 3 3" xfId="38783"/>
    <cellStyle name="Total 2 3 2 12 4" xfId="38784"/>
    <cellStyle name="Total 2 3 2 12 4 2" xfId="38785"/>
    <cellStyle name="Total 2 3 2 12 4 3" xfId="38786"/>
    <cellStyle name="Total 2 3 2 12 5" xfId="38787"/>
    <cellStyle name="Total 2 3 2 12 5 2" xfId="38788"/>
    <cellStyle name="Total 2 3 2 12 5 3" xfId="38789"/>
    <cellStyle name="Total 2 3 2 12 6" xfId="38790"/>
    <cellStyle name="Total 2 3 2 12 6 2" xfId="38791"/>
    <cellStyle name="Total 2 3 2 12 6 3" xfId="38792"/>
    <cellStyle name="Total 2 3 2 12 7" xfId="38793"/>
    <cellStyle name="Total 2 3 2 12 8" xfId="38794"/>
    <cellStyle name="Total 2 3 2 12 9" xfId="38795"/>
    <cellStyle name="Total 2 3 2 13" xfId="38796"/>
    <cellStyle name="Total 2 3 2 13 2" xfId="38797"/>
    <cellStyle name="Total 2 3 2 13 2 2" xfId="38798"/>
    <cellStyle name="Total 2 3 2 13 2 3" xfId="38799"/>
    <cellStyle name="Total 2 3 2 13 3" xfId="38800"/>
    <cellStyle name="Total 2 3 2 13 3 2" xfId="38801"/>
    <cellStyle name="Total 2 3 2 13 3 3" xfId="38802"/>
    <cellStyle name="Total 2 3 2 13 4" xfId="38803"/>
    <cellStyle name="Total 2 3 2 13 4 2" xfId="38804"/>
    <cellStyle name="Total 2 3 2 13 4 3" xfId="38805"/>
    <cellStyle name="Total 2 3 2 13 5" xfId="38806"/>
    <cellStyle name="Total 2 3 2 13 5 2" xfId="38807"/>
    <cellStyle name="Total 2 3 2 13 5 3" xfId="38808"/>
    <cellStyle name="Total 2 3 2 13 6" xfId="38809"/>
    <cellStyle name="Total 2 3 2 13 6 2" xfId="38810"/>
    <cellStyle name="Total 2 3 2 13 6 3" xfId="38811"/>
    <cellStyle name="Total 2 3 2 13 7" xfId="38812"/>
    <cellStyle name="Total 2 3 2 13 8" xfId="38813"/>
    <cellStyle name="Total 2 3 2 13 9" xfId="38814"/>
    <cellStyle name="Total 2 3 2 14" xfId="38815"/>
    <cellStyle name="Total 2 3 2 14 2" xfId="38816"/>
    <cellStyle name="Total 2 3 2 14 3" xfId="38817"/>
    <cellStyle name="Total 2 3 2 14 4" xfId="38818"/>
    <cellStyle name="Total 2 3 2 15" xfId="38819"/>
    <cellStyle name="Total 2 3 2 16" xfId="38820"/>
    <cellStyle name="Total 2 3 2 17" xfId="38821"/>
    <cellStyle name="Total 2 3 2 18" xfId="38822"/>
    <cellStyle name="Total 2 3 2 19" xfId="38823"/>
    <cellStyle name="Total 2 3 2 2" xfId="38824"/>
    <cellStyle name="Total 2 3 2 2 10" xfId="38825"/>
    <cellStyle name="Total 2 3 2 2 10 2" xfId="38826"/>
    <cellStyle name="Total 2 3 2 2 10 2 2" xfId="38827"/>
    <cellStyle name="Total 2 3 2 2 10 2 3" xfId="38828"/>
    <cellStyle name="Total 2 3 2 2 10 3" xfId="38829"/>
    <cellStyle name="Total 2 3 2 2 10 3 2" xfId="38830"/>
    <cellStyle name="Total 2 3 2 2 10 3 3" xfId="38831"/>
    <cellStyle name="Total 2 3 2 2 10 4" xfId="38832"/>
    <cellStyle name="Total 2 3 2 2 10 4 2" xfId="38833"/>
    <cellStyle name="Total 2 3 2 2 10 4 3" xfId="38834"/>
    <cellStyle name="Total 2 3 2 2 10 5" xfId="38835"/>
    <cellStyle name="Total 2 3 2 2 10 5 2" xfId="38836"/>
    <cellStyle name="Total 2 3 2 2 10 5 3" xfId="38837"/>
    <cellStyle name="Total 2 3 2 2 10 6" xfId="38838"/>
    <cellStyle name="Total 2 3 2 2 10 6 2" xfId="38839"/>
    <cellStyle name="Total 2 3 2 2 10 6 3" xfId="38840"/>
    <cellStyle name="Total 2 3 2 2 10 7" xfId="38841"/>
    <cellStyle name="Total 2 3 2 2 10 8" xfId="38842"/>
    <cellStyle name="Total 2 3 2 2 11" xfId="38843"/>
    <cellStyle name="Total 2 3 2 2 11 2" xfId="38844"/>
    <cellStyle name="Total 2 3 2 2 11 2 2" xfId="38845"/>
    <cellStyle name="Total 2 3 2 2 11 2 3" xfId="38846"/>
    <cellStyle name="Total 2 3 2 2 11 3" xfId="38847"/>
    <cellStyle name="Total 2 3 2 2 11 3 2" xfId="38848"/>
    <cellStyle name="Total 2 3 2 2 11 3 3" xfId="38849"/>
    <cellStyle name="Total 2 3 2 2 11 4" xfId="38850"/>
    <cellStyle name="Total 2 3 2 2 11 4 2" xfId="38851"/>
    <cellStyle name="Total 2 3 2 2 11 4 3" xfId="38852"/>
    <cellStyle name="Total 2 3 2 2 11 5" xfId="38853"/>
    <cellStyle name="Total 2 3 2 2 11 5 2" xfId="38854"/>
    <cellStyle name="Total 2 3 2 2 11 5 3" xfId="38855"/>
    <cellStyle name="Total 2 3 2 2 11 6" xfId="38856"/>
    <cellStyle name="Total 2 3 2 2 11 6 2" xfId="38857"/>
    <cellStyle name="Total 2 3 2 2 11 6 3" xfId="38858"/>
    <cellStyle name="Total 2 3 2 2 11 7" xfId="38859"/>
    <cellStyle name="Total 2 3 2 2 11 8" xfId="38860"/>
    <cellStyle name="Total 2 3 2 2 12" xfId="38861"/>
    <cellStyle name="Total 2 3 2 2 12 2" xfId="38862"/>
    <cellStyle name="Total 2 3 2 2 12 2 2" xfId="38863"/>
    <cellStyle name="Total 2 3 2 2 12 2 3" xfId="38864"/>
    <cellStyle name="Total 2 3 2 2 12 3" xfId="38865"/>
    <cellStyle name="Total 2 3 2 2 12 3 2" xfId="38866"/>
    <cellStyle name="Total 2 3 2 2 12 3 3" xfId="38867"/>
    <cellStyle name="Total 2 3 2 2 12 4" xfId="38868"/>
    <cellStyle name="Total 2 3 2 2 12 4 2" xfId="38869"/>
    <cellStyle name="Total 2 3 2 2 12 4 3" xfId="38870"/>
    <cellStyle name="Total 2 3 2 2 12 5" xfId="38871"/>
    <cellStyle name="Total 2 3 2 2 12 5 2" xfId="38872"/>
    <cellStyle name="Total 2 3 2 2 12 5 3" xfId="38873"/>
    <cellStyle name="Total 2 3 2 2 12 6" xfId="38874"/>
    <cellStyle name="Total 2 3 2 2 12 6 2" xfId="38875"/>
    <cellStyle name="Total 2 3 2 2 12 6 3" xfId="38876"/>
    <cellStyle name="Total 2 3 2 2 12 7" xfId="38877"/>
    <cellStyle name="Total 2 3 2 2 12 8" xfId="38878"/>
    <cellStyle name="Total 2 3 2 2 13" xfId="38879"/>
    <cellStyle name="Total 2 3 2 2 13 2" xfId="38880"/>
    <cellStyle name="Total 2 3 2 2 13 2 2" xfId="38881"/>
    <cellStyle name="Total 2 3 2 2 13 2 3" xfId="38882"/>
    <cellStyle name="Total 2 3 2 2 13 3" xfId="38883"/>
    <cellStyle name="Total 2 3 2 2 13 3 2" xfId="38884"/>
    <cellStyle name="Total 2 3 2 2 13 3 3" xfId="38885"/>
    <cellStyle name="Total 2 3 2 2 13 4" xfId="38886"/>
    <cellStyle name="Total 2 3 2 2 13 4 2" xfId="38887"/>
    <cellStyle name="Total 2 3 2 2 13 4 3" xfId="38888"/>
    <cellStyle name="Total 2 3 2 2 13 5" xfId="38889"/>
    <cellStyle name="Total 2 3 2 2 13 5 2" xfId="38890"/>
    <cellStyle name="Total 2 3 2 2 13 5 3" xfId="38891"/>
    <cellStyle name="Total 2 3 2 2 13 6" xfId="38892"/>
    <cellStyle name="Total 2 3 2 2 13 6 2" xfId="38893"/>
    <cellStyle name="Total 2 3 2 2 13 6 3" xfId="38894"/>
    <cellStyle name="Total 2 3 2 2 13 7" xfId="38895"/>
    <cellStyle name="Total 2 3 2 2 13 8" xfId="38896"/>
    <cellStyle name="Total 2 3 2 2 14" xfId="38897"/>
    <cellStyle name="Total 2 3 2 2 14 2" xfId="38898"/>
    <cellStyle name="Total 2 3 2 2 14 2 2" xfId="38899"/>
    <cellStyle name="Total 2 3 2 2 14 2 3" xfId="38900"/>
    <cellStyle name="Total 2 3 2 2 14 3" xfId="38901"/>
    <cellStyle name="Total 2 3 2 2 14 3 2" xfId="38902"/>
    <cellStyle name="Total 2 3 2 2 14 3 3" xfId="38903"/>
    <cellStyle name="Total 2 3 2 2 14 4" xfId="38904"/>
    <cellStyle name="Total 2 3 2 2 14 4 2" xfId="38905"/>
    <cellStyle name="Total 2 3 2 2 14 4 3" xfId="38906"/>
    <cellStyle name="Total 2 3 2 2 14 5" xfId="38907"/>
    <cellStyle name="Total 2 3 2 2 14 5 2" xfId="38908"/>
    <cellStyle name="Total 2 3 2 2 14 5 3" xfId="38909"/>
    <cellStyle name="Total 2 3 2 2 14 6" xfId="38910"/>
    <cellStyle name="Total 2 3 2 2 14 6 2" xfId="38911"/>
    <cellStyle name="Total 2 3 2 2 14 6 3" xfId="38912"/>
    <cellStyle name="Total 2 3 2 2 14 7" xfId="38913"/>
    <cellStyle name="Total 2 3 2 2 14 8" xfId="38914"/>
    <cellStyle name="Total 2 3 2 2 15" xfId="38915"/>
    <cellStyle name="Total 2 3 2 2 15 2" xfId="38916"/>
    <cellStyle name="Total 2 3 2 2 15 3" xfId="38917"/>
    <cellStyle name="Total 2 3 2 2 16" xfId="38918"/>
    <cellStyle name="Total 2 3 2 2 16 2" xfId="38919"/>
    <cellStyle name="Total 2 3 2 2 16 3" xfId="38920"/>
    <cellStyle name="Total 2 3 2 2 17" xfId="38921"/>
    <cellStyle name="Total 2 3 2 2 18" xfId="38922"/>
    <cellStyle name="Total 2 3 2 2 2" xfId="38923"/>
    <cellStyle name="Total 2 3 2 2 2 2" xfId="38924"/>
    <cellStyle name="Total 2 3 2 2 2 2 2" xfId="38925"/>
    <cellStyle name="Total 2 3 2 2 2 2 3" xfId="38926"/>
    <cellStyle name="Total 2 3 2 2 2 3" xfId="38927"/>
    <cellStyle name="Total 2 3 2 2 2 3 2" xfId="38928"/>
    <cellStyle name="Total 2 3 2 2 2 3 3" xfId="38929"/>
    <cellStyle name="Total 2 3 2 2 2 4" xfId="38930"/>
    <cellStyle name="Total 2 3 2 2 2 4 2" xfId="38931"/>
    <cellStyle name="Total 2 3 2 2 2 4 3" xfId="38932"/>
    <cellStyle name="Total 2 3 2 2 2 5" xfId="38933"/>
    <cellStyle name="Total 2 3 2 2 2 5 2" xfId="38934"/>
    <cellStyle name="Total 2 3 2 2 2 5 3" xfId="38935"/>
    <cellStyle name="Total 2 3 2 2 2 6" xfId="38936"/>
    <cellStyle name="Total 2 3 2 2 2 6 2" xfId="38937"/>
    <cellStyle name="Total 2 3 2 2 2 6 3" xfId="38938"/>
    <cellStyle name="Total 2 3 2 2 2 7" xfId="38939"/>
    <cellStyle name="Total 2 3 2 2 2 8" xfId="38940"/>
    <cellStyle name="Total 2 3 2 2 2 9" xfId="38941"/>
    <cellStyle name="Total 2 3 2 2 3" xfId="38942"/>
    <cellStyle name="Total 2 3 2 2 3 2" xfId="38943"/>
    <cellStyle name="Total 2 3 2 2 3 2 2" xfId="38944"/>
    <cellStyle name="Total 2 3 2 2 3 2 3" xfId="38945"/>
    <cellStyle name="Total 2 3 2 2 3 3" xfId="38946"/>
    <cellStyle name="Total 2 3 2 2 3 3 2" xfId="38947"/>
    <cellStyle name="Total 2 3 2 2 3 3 3" xfId="38948"/>
    <cellStyle name="Total 2 3 2 2 3 4" xfId="38949"/>
    <cellStyle name="Total 2 3 2 2 3 4 2" xfId="38950"/>
    <cellStyle name="Total 2 3 2 2 3 4 3" xfId="38951"/>
    <cellStyle name="Total 2 3 2 2 3 5" xfId="38952"/>
    <cellStyle name="Total 2 3 2 2 3 5 2" xfId="38953"/>
    <cellStyle name="Total 2 3 2 2 3 5 3" xfId="38954"/>
    <cellStyle name="Total 2 3 2 2 3 6" xfId="38955"/>
    <cellStyle name="Total 2 3 2 2 3 6 2" xfId="38956"/>
    <cellStyle name="Total 2 3 2 2 3 6 3" xfId="38957"/>
    <cellStyle name="Total 2 3 2 2 3 7" xfId="38958"/>
    <cellStyle name="Total 2 3 2 2 3 8" xfId="38959"/>
    <cellStyle name="Total 2 3 2 2 3 9" xfId="38960"/>
    <cellStyle name="Total 2 3 2 2 4" xfId="38961"/>
    <cellStyle name="Total 2 3 2 2 4 2" xfId="38962"/>
    <cellStyle name="Total 2 3 2 2 4 2 2" xfId="38963"/>
    <cellStyle name="Total 2 3 2 2 4 2 3" xfId="38964"/>
    <cellStyle name="Total 2 3 2 2 4 3" xfId="38965"/>
    <cellStyle name="Total 2 3 2 2 4 3 2" xfId="38966"/>
    <cellStyle name="Total 2 3 2 2 4 3 3" xfId="38967"/>
    <cellStyle name="Total 2 3 2 2 4 4" xfId="38968"/>
    <cellStyle name="Total 2 3 2 2 4 4 2" xfId="38969"/>
    <cellStyle name="Total 2 3 2 2 4 4 3" xfId="38970"/>
    <cellStyle name="Total 2 3 2 2 4 5" xfId="38971"/>
    <cellStyle name="Total 2 3 2 2 4 5 2" xfId="38972"/>
    <cellStyle name="Total 2 3 2 2 4 5 3" xfId="38973"/>
    <cellStyle name="Total 2 3 2 2 4 6" xfId="38974"/>
    <cellStyle name="Total 2 3 2 2 4 6 2" xfId="38975"/>
    <cellStyle name="Total 2 3 2 2 4 6 3" xfId="38976"/>
    <cellStyle name="Total 2 3 2 2 4 7" xfId="38977"/>
    <cellStyle name="Total 2 3 2 2 4 8" xfId="38978"/>
    <cellStyle name="Total 2 3 2 2 4 9" xfId="38979"/>
    <cellStyle name="Total 2 3 2 2 5" xfId="38980"/>
    <cellStyle name="Total 2 3 2 2 5 2" xfId="38981"/>
    <cellStyle name="Total 2 3 2 2 5 2 2" xfId="38982"/>
    <cellStyle name="Total 2 3 2 2 5 2 3" xfId="38983"/>
    <cellStyle name="Total 2 3 2 2 5 3" xfId="38984"/>
    <cellStyle name="Total 2 3 2 2 5 3 2" xfId="38985"/>
    <cellStyle name="Total 2 3 2 2 5 3 3" xfId="38986"/>
    <cellStyle name="Total 2 3 2 2 5 4" xfId="38987"/>
    <cellStyle name="Total 2 3 2 2 5 4 2" xfId="38988"/>
    <cellStyle name="Total 2 3 2 2 5 4 3" xfId="38989"/>
    <cellStyle name="Total 2 3 2 2 5 5" xfId="38990"/>
    <cellStyle name="Total 2 3 2 2 5 5 2" xfId="38991"/>
    <cellStyle name="Total 2 3 2 2 5 5 3" xfId="38992"/>
    <cellStyle name="Total 2 3 2 2 5 6" xfId="38993"/>
    <cellStyle name="Total 2 3 2 2 5 6 2" xfId="38994"/>
    <cellStyle name="Total 2 3 2 2 5 6 3" xfId="38995"/>
    <cellStyle name="Total 2 3 2 2 5 7" xfId="38996"/>
    <cellStyle name="Total 2 3 2 2 5 8" xfId="38997"/>
    <cellStyle name="Total 2 3 2 2 5 9" xfId="38998"/>
    <cellStyle name="Total 2 3 2 2 6" xfId="38999"/>
    <cellStyle name="Total 2 3 2 2 6 2" xfId="39000"/>
    <cellStyle name="Total 2 3 2 2 6 2 2" xfId="39001"/>
    <cellStyle name="Total 2 3 2 2 6 2 3" xfId="39002"/>
    <cellStyle name="Total 2 3 2 2 6 3" xfId="39003"/>
    <cellStyle name="Total 2 3 2 2 6 3 2" xfId="39004"/>
    <cellStyle name="Total 2 3 2 2 6 3 3" xfId="39005"/>
    <cellStyle name="Total 2 3 2 2 6 4" xfId="39006"/>
    <cellStyle name="Total 2 3 2 2 6 4 2" xfId="39007"/>
    <cellStyle name="Total 2 3 2 2 6 4 3" xfId="39008"/>
    <cellStyle name="Total 2 3 2 2 6 5" xfId="39009"/>
    <cellStyle name="Total 2 3 2 2 6 5 2" xfId="39010"/>
    <cellStyle name="Total 2 3 2 2 6 5 3" xfId="39011"/>
    <cellStyle name="Total 2 3 2 2 6 6" xfId="39012"/>
    <cellStyle name="Total 2 3 2 2 6 6 2" xfId="39013"/>
    <cellStyle name="Total 2 3 2 2 6 6 3" xfId="39014"/>
    <cellStyle name="Total 2 3 2 2 6 7" xfId="39015"/>
    <cellStyle name="Total 2 3 2 2 6 8" xfId="39016"/>
    <cellStyle name="Total 2 3 2 2 6 9" xfId="39017"/>
    <cellStyle name="Total 2 3 2 2 7" xfId="39018"/>
    <cellStyle name="Total 2 3 2 2 7 2" xfId="39019"/>
    <cellStyle name="Total 2 3 2 2 7 2 2" xfId="39020"/>
    <cellStyle name="Total 2 3 2 2 7 2 3" xfId="39021"/>
    <cellStyle name="Total 2 3 2 2 7 3" xfId="39022"/>
    <cellStyle name="Total 2 3 2 2 7 3 2" xfId="39023"/>
    <cellStyle name="Total 2 3 2 2 7 3 3" xfId="39024"/>
    <cellStyle name="Total 2 3 2 2 7 4" xfId="39025"/>
    <cellStyle name="Total 2 3 2 2 7 4 2" xfId="39026"/>
    <cellStyle name="Total 2 3 2 2 7 4 3" xfId="39027"/>
    <cellStyle name="Total 2 3 2 2 7 5" xfId="39028"/>
    <cellStyle name="Total 2 3 2 2 7 5 2" xfId="39029"/>
    <cellStyle name="Total 2 3 2 2 7 5 3" xfId="39030"/>
    <cellStyle name="Total 2 3 2 2 7 6" xfId="39031"/>
    <cellStyle name="Total 2 3 2 2 7 6 2" xfId="39032"/>
    <cellStyle name="Total 2 3 2 2 7 6 3" xfId="39033"/>
    <cellStyle name="Total 2 3 2 2 7 7" xfId="39034"/>
    <cellStyle name="Total 2 3 2 2 7 8" xfId="39035"/>
    <cellStyle name="Total 2 3 2 2 7 9" xfId="39036"/>
    <cellStyle name="Total 2 3 2 2 8" xfId="39037"/>
    <cellStyle name="Total 2 3 2 2 8 2" xfId="39038"/>
    <cellStyle name="Total 2 3 2 2 8 2 2" xfId="39039"/>
    <cellStyle name="Total 2 3 2 2 8 2 3" xfId="39040"/>
    <cellStyle name="Total 2 3 2 2 8 3" xfId="39041"/>
    <cellStyle name="Total 2 3 2 2 8 3 2" xfId="39042"/>
    <cellStyle name="Total 2 3 2 2 8 3 3" xfId="39043"/>
    <cellStyle name="Total 2 3 2 2 8 4" xfId="39044"/>
    <cellStyle name="Total 2 3 2 2 8 4 2" xfId="39045"/>
    <cellStyle name="Total 2 3 2 2 8 4 3" xfId="39046"/>
    <cellStyle name="Total 2 3 2 2 8 5" xfId="39047"/>
    <cellStyle name="Total 2 3 2 2 8 5 2" xfId="39048"/>
    <cellStyle name="Total 2 3 2 2 8 5 3" xfId="39049"/>
    <cellStyle name="Total 2 3 2 2 8 6" xfId="39050"/>
    <cellStyle name="Total 2 3 2 2 8 6 2" xfId="39051"/>
    <cellStyle name="Total 2 3 2 2 8 6 3" xfId="39052"/>
    <cellStyle name="Total 2 3 2 2 8 7" xfId="39053"/>
    <cellStyle name="Total 2 3 2 2 8 8" xfId="39054"/>
    <cellStyle name="Total 2 3 2 2 8 9" xfId="39055"/>
    <cellStyle name="Total 2 3 2 2 9" xfId="39056"/>
    <cellStyle name="Total 2 3 2 2 9 2" xfId="39057"/>
    <cellStyle name="Total 2 3 2 2 9 2 2" xfId="39058"/>
    <cellStyle name="Total 2 3 2 2 9 2 3" xfId="39059"/>
    <cellStyle name="Total 2 3 2 2 9 3" xfId="39060"/>
    <cellStyle name="Total 2 3 2 2 9 3 2" xfId="39061"/>
    <cellStyle name="Total 2 3 2 2 9 3 3" xfId="39062"/>
    <cellStyle name="Total 2 3 2 2 9 4" xfId="39063"/>
    <cellStyle name="Total 2 3 2 2 9 4 2" xfId="39064"/>
    <cellStyle name="Total 2 3 2 2 9 4 3" xfId="39065"/>
    <cellStyle name="Total 2 3 2 2 9 5" xfId="39066"/>
    <cellStyle name="Total 2 3 2 2 9 5 2" xfId="39067"/>
    <cellStyle name="Total 2 3 2 2 9 5 3" xfId="39068"/>
    <cellStyle name="Total 2 3 2 2 9 6" xfId="39069"/>
    <cellStyle name="Total 2 3 2 2 9 6 2" xfId="39070"/>
    <cellStyle name="Total 2 3 2 2 9 6 3" xfId="39071"/>
    <cellStyle name="Total 2 3 2 2 9 7" xfId="39072"/>
    <cellStyle name="Total 2 3 2 2 9 8" xfId="39073"/>
    <cellStyle name="Total 2 3 2 20" xfId="39074"/>
    <cellStyle name="Total 2 3 2 3" xfId="39075"/>
    <cellStyle name="Total 2 3 2 3 10" xfId="39076"/>
    <cellStyle name="Total 2 3 2 3 10 2" xfId="39077"/>
    <cellStyle name="Total 2 3 2 3 10 2 2" xfId="39078"/>
    <cellStyle name="Total 2 3 2 3 10 2 3" xfId="39079"/>
    <cellStyle name="Total 2 3 2 3 10 3" xfId="39080"/>
    <cellStyle name="Total 2 3 2 3 10 3 2" xfId="39081"/>
    <cellStyle name="Total 2 3 2 3 10 3 3" xfId="39082"/>
    <cellStyle name="Total 2 3 2 3 10 4" xfId="39083"/>
    <cellStyle name="Total 2 3 2 3 10 4 2" xfId="39084"/>
    <cellStyle name="Total 2 3 2 3 10 4 3" xfId="39085"/>
    <cellStyle name="Total 2 3 2 3 10 5" xfId="39086"/>
    <cellStyle name="Total 2 3 2 3 10 5 2" xfId="39087"/>
    <cellStyle name="Total 2 3 2 3 10 5 3" xfId="39088"/>
    <cellStyle name="Total 2 3 2 3 10 6" xfId="39089"/>
    <cellStyle name="Total 2 3 2 3 10 6 2" xfId="39090"/>
    <cellStyle name="Total 2 3 2 3 10 6 3" xfId="39091"/>
    <cellStyle name="Total 2 3 2 3 10 7" xfId="39092"/>
    <cellStyle name="Total 2 3 2 3 10 8" xfId="39093"/>
    <cellStyle name="Total 2 3 2 3 11" xfId="39094"/>
    <cellStyle name="Total 2 3 2 3 11 2" xfId="39095"/>
    <cellStyle name="Total 2 3 2 3 11 2 2" xfId="39096"/>
    <cellStyle name="Total 2 3 2 3 11 2 3" xfId="39097"/>
    <cellStyle name="Total 2 3 2 3 11 3" xfId="39098"/>
    <cellStyle name="Total 2 3 2 3 11 3 2" xfId="39099"/>
    <cellStyle name="Total 2 3 2 3 11 3 3" xfId="39100"/>
    <cellStyle name="Total 2 3 2 3 11 4" xfId="39101"/>
    <cellStyle name="Total 2 3 2 3 11 4 2" xfId="39102"/>
    <cellStyle name="Total 2 3 2 3 11 4 3" xfId="39103"/>
    <cellStyle name="Total 2 3 2 3 11 5" xfId="39104"/>
    <cellStyle name="Total 2 3 2 3 11 5 2" xfId="39105"/>
    <cellStyle name="Total 2 3 2 3 11 5 3" xfId="39106"/>
    <cellStyle name="Total 2 3 2 3 11 6" xfId="39107"/>
    <cellStyle name="Total 2 3 2 3 11 6 2" xfId="39108"/>
    <cellStyle name="Total 2 3 2 3 11 6 3" xfId="39109"/>
    <cellStyle name="Total 2 3 2 3 11 7" xfId="39110"/>
    <cellStyle name="Total 2 3 2 3 11 8" xfId="39111"/>
    <cellStyle name="Total 2 3 2 3 12" xfId="39112"/>
    <cellStyle name="Total 2 3 2 3 12 2" xfId="39113"/>
    <cellStyle name="Total 2 3 2 3 12 2 2" xfId="39114"/>
    <cellStyle name="Total 2 3 2 3 12 2 3" xfId="39115"/>
    <cellStyle name="Total 2 3 2 3 12 3" xfId="39116"/>
    <cellStyle name="Total 2 3 2 3 12 3 2" xfId="39117"/>
    <cellStyle name="Total 2 3 2 3 12 3 3" xfId="39118"/>
    <cellStyle name="Total 2 3 2 3 12 4" xfId="39119"/>
    <cellStyle name="Total 2 3 2 3 12 4 2" xfId="39120"/>
    <cellStyle name="Total 2 3 2 3 12 4 3" xfId="39121"/>
    <cellStyle name="Total 2 3 2 3 12 5" xfId="39122"/>
    <cellStyle name="Total 2 3 2 3 12 5 2" xfId="39123"/>
    <cellStyle name="Total 2 3 2 3 12 5 3" xfId="39124"/>
    <cellStyle name="Total 2 3 2 3 12 6" xfId="39125"/>
    <cellStyle name="Total 2 3 2 3 12 6 2" xfId="39126"/>
    <cellStyle name="Total 2 3 2 3 12 6 3" xfId="39127"/>
    <cellStyle name="Total 2 3 2 3 12 7" xfId="39128"/>
    <cellStyle name="Total 2 3 2 3 12 8" xfId="39129"/>
    <cellStyle name="Total 2 3 2 3 13" xfId="39130"/>
    <cellStyle name="Total 2 3 2 3 13 2" xfId="39131"/>
    <cellStyle name="Total 2 3 2 3 13 2 2" xfId="39132"/>
    <cellStyle name="Total 2 3 2 3 13 2 3" xfId="39133"/>
    <cellStyle name="Total 2 3 2 3 13 3" xfId="39134"/>
    <cellStyle name="Total 2 3 2 3 13 3 2" xfId="39135"/>
    <cellStyle name="Total 2 3 2 3 13 3 3" xfId="39136"/>
    <cellStyle name="Total 2 3 2 3 13 4" xfId="39137"/>
    <cellStyle name="Total 2 3 2 3 13 4 2" xfId="39138"/>
    <cellStyle name="Total 2 3 2 3 13 4 3" xfId="39139"/>
    <cellStyle name="Total 2 3 2 3 13 5" xfId="39140"/>
    <cellStyle name="Total 2 3 2 3 13 5 2" xfId="39141"/>
    <cellStyle name="Total 2 3 2 3 13 5 3" xfId="39142"/>
    <cellStyle name="Total 2 3 2 3 13 6" xfId="39143"/>
    <cellStyle name="Total 2 3 2 3 13 6 2" xfId="39144"/>
    <cellStyle name="Total 2 3 2 3 13 6 3" xfId="39145"/>
    <cellStyle name="Total 2 3 2 3 13 7" xfId="39146"/>
    <cellStyle name="Total 2 3 2 3 13 8" xfId="39147"/>
    <cellStyle name="Total 2 3 2 3 14" xfId="39148"/>
    <cellStyle name="Total 2 3 2 3 14 2" xfId="39149"/>
    <cellStyle name="Total 2 3 2 3 14 2 2" xfId="39150"/>
    <cellStyle name="Total 2 3 2 3 14 2 3" xfId="39151"/>
    <cellStyle name="Total 2 3 2 3 14 3" xfId="39152"/>
    <cellStyle name="Total 2 3 2 3 14 3 2" xfId="39153"/>
    <cellStyle name="Total 2 3 2 3 14 3 3" xfId="39154"/>
    <cellStyle name="Total 2 3 2 3 14 4" xfId="39155"/>
    <cellStyle name="Total 2 3 2 3 14 4 2" xfId="39156"/>
    <cellStyle name="Total 2 3 2 3 14 4 3" xfId="39157"/>
    <cellStyle name="Total 2 3 2 3 14 5" xfId="39158"/>
    <cellStyle name="Total 2 3 2 3 14 5 2" xfId="39159"/>
    <cellStyle name="Total 2 3 2 3 14 5 3" xfId="39160"/>
    <cellStyle name="Total 2 3 2 3 14 6" xfId="39161"/>
    <cellStyle name="Total 2 3 2 3 14 6 2" xfId="39162"/>
    <cellStyle name="Total 2 3 2 3 14 6 3" xfId="39163"/>
    <cellStyle name="Total 2 3 2 3 14 7" xfId="39164"/>
    <cellStyle name="Total 2 3 2 3 14 8" xfId="39165"/>
    <cellStyle name="Total 2 3 2 3 15" xfId="39166"/>
    <cellStyle name="Total 2 3 2 3 15 2" xfId="39167"/>
    <cellStyle name="Total 2 3 2 3 15 3" xfId="39168"/>
    <cellStyle name="Total 2 3 2 3 16" xfId="39169"/>
    <cellStyle name="Total 2 3 2 3 16 2" xfId="39170"/>
    <cellStyle name="Total 2 3 2 3 16 3" xfId="39171"/>
    <cellStyle name="Total 2 3 2 3 17" xfId="39172"/>
    <cellStyle name="Total 2 3 2 3 18" xfId="39173"/>
    <cellStyle name="Total 2 3 2 3 2" xfId="39174"/>
    <cellStyle name="Total 2 3 2 3 2 2" xfId="39175"/>
    <cellStyle name="Total 2 3 2 3 2 2 2" xfId="39176"/>
    <cellStyle name="Total 2 3 2 3 2 2 3" xfId="39177"/>
    <cellStyle name="Total 2 3 2 3 2 3" xfId="39178"/>
    <cellStyle name="Total 2 3 2 3 2 3 2" xfId="39179"/>
    <cellStyle name="Total 2 3 2 3 2 3 3" xfId="39180"/>
    <cellStyle name="Total 2 3 2 3 2 4" xfId="39181"/>
    <cellStyle name="Total 2 3 2 3 2 4 2" xfId="39182"/>
    <cellStyle name="Total 2 3 2 3 2 4 3" xfId="39183"/>
    <cellStyle name="Total 2 3 2 3 2 5" xfId="39184"/>
    <cellStyle name="Total 2 3 2 3 2 5 2" xfId="39185"/>
    <cellStyle name="Total 2 3 2 3 2 5 3" xfId="39186"/>
    <cellStyle name="Total 2 3 2 3 2 6" xfId="39187"/>
    <cellStyle name="Total 2 3 2 3 2 6 2" xfId="39188"/>
    <cellStyle name="Total 2 3 2 3 2 6 3" xfId="39189"/>
    <cellStyle name="Total 2 3 2 3 2 7" xfId="39190"/>
    <cellStyle name="Total 2 3 2 3 2 8" xfId="39191"/>
    <cellStyle name="Total 2 3 2 3 2 9" xfId="39192"/>
    <cellStyle name="Total 2 3 2 3 3" xfId="39193"/>
    <cellStyle name="Total 2 3 2 3 3 2" xfId="39194"/>
    <cellStyle name="Total 2 3 2 3 3 2 2" xfId="39195"/>
    <cellStyle name="Total 2 3 2 3 3 2 3" xfId="39196"/>
    <cellStyle name="Total 2 3 2 3 3 3" xfId="39197"/>
    <cellStyle name="Total 2 3 2 3 3 3 2" xfId="39198"/>
    <cellStyle name="Total 2 3 2 3 3 3 3" xfId="39199"/>
    <cellStyle name="Total 2 3 2 3 3 4" xfId="39200"/>
    <cellStyle name="Total 2 3 2 3 3 4 2" xfId="39201"/>
    <cellStyle name="Total 2 3 2 3 3 4 3" xfId="39202"/>
    <cellStyle name="Total 2 3 2 3 3 5" xfId="39203"/>
    <cellStyle name="Total 2 3 2 3 3 5 2" xfId="39204"/>
    <cellStyle name="Total 2 3 2 3 3 5 3" xfId="39205"/>
    <cellStyle name="Total 2 3 2 3 3 6" xfId="39206"/>
    <cellStyle name="Total 2 3 2 3 3 6 2" xfId="39207"/>
    <cellStyle name="Total 2 3 2 3 3 6 3" xfId="39208"/>
    <cellStyle name="Total 2 3 2 3 3 7" xfId="39209"/>
    <cellStyle name="Total 2 3 2 3 3 8" xfId="39210"/>
    <cellStyle name="Total 2 3 2 3 3 9" xfId="39211"/>
    <cellStyle name="Total 2 3 2 3 4" xfId="39212"/>
    <cellStyle name="Total 2 3 2 3 4 2" xfId="39213"/>
    <cellStyle name="Total 2 3 2 3 4 2 2" xfId="39214"/>
    <cellStyle name="Total 2 3 2 3 4 2 3" xfId="39215"/>
    <cellStyle name="Total 2 3 2 3 4 3" xfId="39216"/>
    <cellStyle name="Total 2 3 2 3 4 3 2" xfId="39217"/>
    <cellStyle name="Total 2 3 2 3 4 3 3" xfId="39218"/>
    <cellStyle name="Total 2 3 2 3 4 4" xfId="39219"/>
    <cellStyle name="Total 2 3 2 3 4 4 2" xfId="39220"/>
    <cellStyle name="Total 2 3 2 3 4 4 3" xfId="39221"/>
    <cellStyle name="Total 2 3 2 3 4 5" xfId="39222"/>
    <cellStyle name="Total 2 3 2 3 4 5 2" xfId="39223"/>
    <cellStyle name="Total 2 3 2 3 4 5 3" xfId="39224"/>
    <cellStyle name="Total 2 3 2 3 4 6" xfId="39225"/>
    <cellStyle name="Total 2 3 2 3 4 6 2" xfId="39226"/>
    <cellStyle name="Total 2 3 2 3 4 6 3" xfId="39227"/>
    <cellStyle name="Total 2 3 2 3 4 7" xfId="39228"/>
    <cellStyle name="Total 2 3 2 3 4 8" xfId="39229"/>
    <cellStyle name="Total 2 3 2 3 4 9" xfId="39230"/>
    <cellStyle name="Total 2 3 2 3 5" xfId="39231"/>
    <cellStyle name="Total 2 3 2 3 5 2" xfId="39232"/>
    <cellStyle name="Total 2 3 2 3 5 2 2" xfId="39233"/>
    <cellStyle name="Total 2 3 2 3 5 2 3" xfId="39234"/>
    <cellStyle name="Total 2 3 2 3 5 3" xfId="39235"/>
    <cellStyle name="Total 2 3 2 3 5 3 2" xfId="39236"/>
    <cellStyle name="Total 2 3 2 3 5 3 3" xfId="39237"/>
    <cellStyle name="Total 2 3 2 3 5 4" xfId="39238"/>
    <cellStyle name="Total 2 3 2 3 5 4 2" xfId="39239"/>
    <cellStyle name="Total 2 3 2 3 5 4 3" xfId="39240"/>
    <cellStyle name="Total 2 3 2 3 5 5" xfId="39241"/>
    <cellStyle name="Total 2 3 2 3 5 5 2" xfId="39242"/>
    <cellStyle name="Total 2 3 2 3 5 5 3" xfId="39243"/>
    <cellStyle name="Total 2 3 2 3 5 6" xfId="39244"/>
    <cellStyle name="Total 2 3 2 3 5 6 2" xfId="39245"/>
    <cellStyle name="Total 2 3 2 3 5 6 3" xfId="39246"/>
    <cellStyle name="Total 2 3 2 3 5 7" xfId="39247"/>
    <cellStyle name="Total 2 3 2 3 5 8" xfId="39248"/>
    <cellStyle name="Total 2 3 2 3 5 9" xfId="39249"/>
    <cellStyle name="Total 2 3 2 3 6" xfId="39250"/>
    <cellStyle name="Total 2 3 2 3 6 2" xfId="39251"/>
    <cellStyle name="Total 2 3 2 3 6 2 2" xfId="39252"/>
    <cellStyle name="Total 2 3 2 3 6 2 3" xfId="39253"/>
    <cellStyle name="Total 2 3 2 3 6 3" xfId="39254"/>
    <cellStyle name="Total 2 3 2 3 6 3 2" xfId="39255"/>
    <cellStyle name="Total 2 3 2 3 6 3 3" xfId="39256"/>
    <cellStyle name="Total 2 3 2 3 6 4" xfId="39257"/>
    <cellStyle name="Total 2 3 2 3 6 4 2" xfId="39258"/>
    <cellStyle name="Total 2 3 2 3 6 4 3" xfId="39259"/>
    <cellStyle name="Total 2 3 2 3 6 5" xfId="39260"/>
    <cellStyle name="Total 2 3 2 3 6 5 2" xfId="39261"/>
    <cellStyle name="Total 2 3 2 3 6 5 3" xfId="39262"/>
    <cellStyle name="Total 2 3 2 3 6 6" xfId="39263"/>
    <cellStyle name="Total 2 3 2 3 6 6 2" xfId="39264"/>
    <cellStyle name="Total 2 3 2 3 6 6 3" xfId="39265"/>
    <cellStyle name="Total 2 3 2 3 6 7" xfId="39266"/>
    <cellStyle name="Total 2 3 2 3 6 8" xfId="39267"/>
    <cellStyle name="Total 2 3 2 3 6 9" xfId="39268"/>
    <cellStyle name="Total 2 3 2 3 7" xfId="39269"/>
    <cellStyle name="Total 2 3 2 3 7 2" xfId="39270"/>
    <cellStyle name="Total 2 3 2 3 7 2 2" xfId="39271"/>
    <cellStyle name="Total 2 3 2 3 7 2 3" xfId="39272"/>
    <cellStyle name="Total 2 3 2 3 7 3" xfId="39273"/>
    <cellStyle name="Total 2 3 2 3 7 3 2" xfId="39274"/>
    <cellStyle name="Total 2 3 2 3 7 3 3" xfId="39275"/>
    <cellStyle name="Total 2 3 2 3 7 4" xfId="39276"/>
    <cellStyle name="Total 2 3 2 3 7 4 2" xfId="39277"/>
    <cellStyle name="Total 2 3 2 3 7 4 3" xfId="39278"/>
    <cellStyle name="Total 2 3 2 3 7 5" xfId="39279"/>
    <cellStyle name="Total 2 3 2 3 7 5 2" xfId="39280"/>
    <cellStyle name="Total 2 3 2 3 7 5 3" xfId="39281"/>
    <cellStyle name="Total 2 3 2 3 7 6" xfId="39282"/>
    <cellStyle name="Total 2 3 2 3 7 6 2" xfId="39283"/>
    <cellStyle name="Total 2 3 2 3 7 6 3" xfId="39284"/>
    <cellStyle name="Total 2 3 2 3 7 7" xfId="39285"/>
    <cellStyle name="Total 2 3 2 3 7 8" xfId="39286"/>
    <cellStyle name="Total 2 3 2 3 7 9" xfId="39287"/>
    <cellStyle name="Total 2 3 2 3 8" xfId="39288"/>
    <cellStyle name="Total 2 3 2 3 8 2" xfId="39289"/>
    <cellStyle name="Total 2 3 2 3 8 2 2" xfId="39290"/>
    <cellStyle name="Total 2 3 2 3 8 2 3" xfId="39291"/>
    <cellStyle name="Total 2 3 2 3 8 3" xfId="39292"/>
    <cellStyle name="Total 2 3 2 3 8 3 2" xfId="39293"/>
    <cellStyle name="Total 2 3 2 3 8 3 3" xfId="39294"/>
    <cellStyle name="Total 2 3 2 3 8 4" xfId="39295"/>
    <cellStyle name="Total 2 3 2 3 8 4 2" xfId="39296"/>
    <cellStyle name="Total 2 3 2 3 8 4 3" xfId="39297"/>
    <cellStyle name="Total 2 3 2 3 8 5" xfId="39298"/>
    <cellStyle name="Total 2 3 2 3 8 5 2" xfId="39299"/>
    <cellStyle name="Total 2 3 2 3 8 5 3" xfId="39300"/>
    <cellStyle name="Total 2 3 2 3 8 6" xfId="39301"/>
    <cellStyle name="Total 2 3 2 3 8 6 2" xfId="39302"/>
    <cellStyle name="Total 2 3 2 3 8 6 3" xfId="39303"/>
    <cellStyle name="Total 2 3 2 3 8 7" xfId="39304"/>
    <cellStyle name="Total 2 3 2 3 8 8" xfId="39305"/>
    <cellStyle name="Total 2 3 2 3 8 9" xfId="39306"/>
    <cellStyle name="Total 2 3 2 3 9" xfId="39307"/>
    <cellStyle name="Total 2 3 2 3 9 2" xfId="39308"/>
    <cellStyle name="Total 2 3 2 3 9 2 2" xfId="39309"/>
    <cellStyle name="Total 2 3 2 3 9 2 3" xfId="39310"/>
    <cellStyle name="Total 2 3 2 3 9 3" xfId="39311"/>
    <cellStyle name="Total 2 3 2 3 9 3 2" xfId="39312"/>
    <cellStyle name="Total 2 3 2 3 9 3 3" xfId="39313"/>
    <cellStyle name="Total 2 3 2 3 9 4" xfId="39314"/>
    <cellStyle name="Total 2 3 2 3 9 4 2" xfId="39315"/>
    <cellStyle name="Total 2 3 2 3 9 4 3" xfId="39316"/>
    <cellStyle name="Total 2 3 2 3 9 5" xfId="39317"/>
    <cellStyle name="Total 2 3 2 3 9 5 2" xfId="39318"/>
    <cellStyle name="Total 2 3 2 3 9 5 3" xfId="39319"/>
    <cellStyle name="Total 2 3 2 3 9 6" xfId="39320"/>
    <cellStyle name="Total 2 3 2 3 9 6 2" xfId="39321"/>
    <cellStyle name="Total 2 3 2 3 9 6 3" xfId="39322"/>
    <cellStyle name="Total 2 3 2 3 9 7" xfId="39323"/>
    <cellStyle name="Total 2 3 2 3 9 8" xfId="39324"/>
    <cellStyle name="Total 2 3 2 4" xfId="39325"/>
    <cellStyle name="Total 2 3 2 4 10" xfId="39326"/>
    <cellStyle name="Total 2 3 2 4 11" xfId="39327"/>
    <cellStyle name="Total 2 3 2 4 2" xfId="39328"/>
    <cellStyle name="Total 2 3 2 4 2 2" xfId="39329"/>
    <cellStyle name="Total 2 3 2 4 2 3" xfId="39330"/>
    <cellStyle name="Total 2 3 2 4 2 4" xfId="39331"/>
    <cellStyle name="Total 2 3 2 4 3" xfId="39332"/>
    <cellStyle name="Total 2 3 2 4 3 2" xfId="39333"/>
    <cellStyle name="Total 2 3 2 4 3 3" xfId="39334"/>
    <cellStyle name="Total 2 3 2 4 3 4" xfId="39335"/>
    <cellStyle name="Total 2 3 2 4 4" xfId="39336"/>
    <cellStyle name="Total 2 3 2 4 4 2" xfId="39337"/>
    <cellStyle name="Total 2 3 2 4 4 3" xfId="39338"/>
    <cellStyle name="Total 2 3 2 4 4 4" xfId="39339"/>
    <cellStyle name="Total 2 3 2 4 5" xfId="39340"/>
    <cellStyle name="Total 2 3 2 4 5 2" xfId="39341"/>
    <cellStyle name="Total 2 3 2 4 5 3" xfId="39342"/>
    <cellStyle name="Total 2 3 2 4 5 4" xfId="39343"/>
    <cellStyle name="Total 2 3 2 4 6" xfId="39344"/>
    <cellStyle name="Total 2 3 2 4 6 2" xfId="39345"/>
    <cellStyle name="Total 2 3 2 4 6 3" xfId="39346"/>
    <cellStyle name="Total 2 3 2 4 6 4" xfId="39347"/>
    <cellStyle name="Total 2 3 2 4 7" xfId="39348"/>
    <cellStyle name="Total 2 3 2 4 8" xfId="39349"/>
    <cellStyle name="Total 2 3 2 4 9" xfId="39350"/>
    <cellStyle name="Total 2 3 2 5" xfId="39351"/>
    <cellStyle name="Total 2 3 2 5 10" xfId="39352"/>
    <cellStyle name="Total 2 3 2 5 11" xfId="39353"/>
    <cellStyle name="Total 2 3 2 5 2" xfId="39354"/>
    <cellStyle name="Total 2 3 2 5 2 2" xfId="39355"/>
    <cellStyle name="Total 2 3 2 5 2 3" xfId="39356"/>
    <cellStyle name="Total 2 3 2 5 2 4" xfId="39357"/>
    <cellStyle name="Total 2 3 2 5 3" xfId="39358"/>
    <cellStyle name="Total 2 3 2 5 3 2" xfId="39359"/>
    <cellStyle name="Total 2 3 2 5 3 3" xfId="39360"/>
    <cellStyle name="Total 2 3 2 5 3 4" xfId="39361"/>
    <cellStyle name="Total 2 3 2 5 4" xfId="39362"/>
    <cellStyle name="Total 2 3 2 5 4 2" xfId="39363"/>
    <cellStyle name="Total 2 3 2 5 4 3" xfId="39364"/>
    <cellStyle name="Total 2 3 2 5 4 4" xfId="39365"/>
    <cellStyle name="Total 2 3 2 5 5" xfId="39366"/>
    <cellStyle name="Total 2 3 2 5 5 2" xfId="39367"/>
    <cellStyle name="Total 2 3 2 5 5 3" xfId="39368"/>
    <cellStyle name="Total 2 3 2 5 5 4" xfId="39369"/>
    <cellStyle name="Total 2 3 2 5 6" xfId="39370"/>
    <cellStyle name="Total 2 3 2 5 6 2" xfId="39371"/>
    <cellStyle name="Total 2 3 2 5 6 3" xfId="39372"/>
    <cellStyle name="Total 2 3 2 5 6 4" xfId="39373"/>
    <cellStyle name="Total 2 3 2 5 7" xfId="39374"/>
    <cellStyle name="Total 2 3 2 5 8" xfId="39375"/>
    <cellStyle name="Total 2 3 2 5 9" xfId="39376"/>
    <cellStyle name="Total 2 3 2 6" xfId="39377"/>
    <cellStyle name="Total 2 3 2 6 2" xfId="39378"/>
    <cellStyle name="Total 2 3 2 6 2 2" xfId="39379"/>
    <cellStyle name="Total 2 3 2 6 2 3" xfId="39380"/>
    <cellStyle name="Total 2 3 2 6 3" xfId="39381"/>
    <cellStyle name="Total 2 3 2 6 3 2" xfId="39382"/>
    <cellStyle name="Total 2 3 2 6 3 3" xfId="39383"/>
    <cellStyle name="Total 2 3 2 6 4" xfId="39384"/>
    <cellStyle name="Total 2 3 2 6 4 2" xfId="39385"/>
    <cellStyle name="Total 2 3 2 6 4 3" xfId="39386"/>
    <cellStyle name="Total 2 3 2 6 5" xfId="39387"/>
    <cellStyle name="Total 2 3 2 6 5 2" xfId="39388"/>
    <cellStyle name="Total 2 3 2 6 5 3" xfId="39389"/>
    <cellStyle name="Total 2 3 2 6 6" xfId="39390"/>
    <cellStyle name="Total 2 3 2 6 6 2" xfId="39391"/>
    <cellStyle name="Total 2 3 2 6 6 3" xfId="39392"/>
    <cellStyle name="Total 2 3 2 6 7" xfId="39393"/>
    <cellStyle name="Total 2 3 2 6 8" xfId="39394"/>
    <cellStyle name="Total 2 3 2 6 9" xfId="39395"/>
    <cellStyle name="Total 2 3 2 7" xfId="39396"/>
    <cellStyle name="Total 2 3 2 7 2" xfId="39397"/>
    <cellStyle name="Total 2 3 2 7 2 2" xfId="39398"/>
    <cellStyle name="Total 2 3 2 7 2 3" xfId="39399"/>
    <cellStyle name="Total 2 3 2 7 3" xfId="39400"/>
    <cellStyle name="Total 2 3 2 7 3 2" xfId="39401"/>
    <cellStyle name="Total 2 3 2 7 3 3" xfId="39402"/>
    <cellStyle name="Total 2 3 2 7 4" xfId="39403"/>
    <cellStyle name="Total 2 3 2 7 4 2" xfId="39404"/>
    <cellStyle name="Total 2 3 2 7 4 3" xfId="39405"/>
    <cellStyle name="Total 2 3 2 7 5" xfId="39406"/>
    <cellStyle name="Total 2 3 2 7 5 2" xfId="39407"/>
    <cellStyle name="Total 2 3 2 7 5 3" xfId="39408"/>
    <cellStyle name="Total 2 3 2 7 6" xfId="39409"/>
    <cellStyle name="Total 2 3 2 7 6 2" xfId="39410"/>
    <cellStyle name="Total 2 3 2 7 6 3" xfId="39411"/>
    <cellStyle name="Total 2 3 2 7 7" xfId="39412"/>
    <cellStyle name="Total 2 3 2 7 8" xfId="39413"/>
    <cellStyle name="Total 2 3 2 7 9" xfId="39414"/>
    <cellStyle name="Total 2 3 2 8" xfId="39415"/>
    <cellStyle name="Total 2 3 2 8 2" xfId="39416"/>
    <cellStyle name="Total 2 3 2 8 2 2" xfId="39417"/>
    <cellStyle name="Total 2 3 2 8 2 3" xfId="39418"/>
    <cellStyle name="Total 2 3 2 8 3" xfId="39419"/>
    <cellStyle name="Total 2 3 2 8 3 2" xfId="39420"/>
    <cellStyle name="Total 2 3 2 8 3 3" xfId="39421"/>
    <cellStyle name="Total 2 3 2 8 4" xfId="39422"/>
    <cellStyle name="Total 2 3 2 8 4 2" xfId="39423"/>
    <cellStyle name="Total 2 3 2 8 4 3" xfId="39424"/>
    <cellStyle name="Total 2 3 2 8 5" xfId="39425"/>
    <cellStyle name="Total 2 3 2 8 5 2" xfId="39426"/>
    <cellStyle name="Total 2 3 2 8 5 3" xfId="39427"/>
    <cellStyle name="Total 2 3 2 8 6" xfId="39428"/>
    <cellStyle name="Total 2 3 2 8 6 2" xfId="39429"/>
    <cellStyle name="Total 2 3 2 8 6 3" xfId="39430"/>
    <cellStyle name="Total 2 3 2 8 7" xfId="39431"/>
    <cellStyle name="Total 2 3 2 8 8" xfId="39432"/>
    <cellStyle name="Total 2 3 2 8 9" xfId="39433"/>
    <cellStyle name="Total 2 3 2 9" xfId="39434"/>
    <cellStyle name="Total 2 3 2 9 2" xfId="39435"/>
    <cellStyle name="Total 2 3 2 9 2 2" xfId="39436"/>
    <cellStyle name="Total 2 3 2 9 2 3" xfId="39437"/>
    <cellStyle name="Total 2 3 2 9 3" xfId="39438"/>
    <cellStyle name="Total 2 3 2 9 3 2" xfId="39439"/>
    <cellStyle name="Total 2 3 2 9 3 3" xfId="39440"/>
    <cellStyle name="Total 2 3 2 9 4" xfId="39441"/>
    <cellStyle name="Total 2 3 2 9 4 2" xfId="39442"/>
    <cellStyle name="Total 2 3 2 9 4 3" xfId="39443"/>
    <cellStyle name="Total 2 3 2 9 5" xfId="39444"/>
    <cellStyle name="Total 2 3 2 9 5 2" xfId="39445"/>
    <cellStyle name="Total 2 3 2 9 5 3" xfId="39446"/>
    <cellStyle name="Total 2 3 2 9 6" xfId="39447"/>
    <cellStyle name="Total 2 3 2 9 6 2" xfId="39448"/>
    <cellStyle name="Total 2 3 2 9 6 3" xfId="39449"/>
    <cellStyle name="Total 2 3 2 9 7" xfId="39450"/>
    <cellStyle name="Total 2 3 2 9 8" xfId="39451"/>
    <cellStyle name="Total 2 3 2 9 9" xfId="39452"/>
    <cellStyle name="Total 2 3 20" xfId="39453"/>
    <cellStyle name="Total 2 3 21" xfId="39454"/>
    <cellStyle name="Total 2 3 22" xfId="39455"/>
    <cellStyle name="Total 2 3 3" xfId="39456"/>
    <cellStyle name="Total 2 3 3 10" xfId="39457"/>
    <cellStyle name="Total 2 3 3 10 2" xfId="39458"/>
    <cellStyle name="Total 2 3 3 10 2 2" xfId="39459"/>
    <cellStyle name="Total 2 3 3 10 2 3" xfId="39460"/>
    <cellStyle name="Total 2 3 3 10 3" xfId="39461"/>
    <cellStyle name="Total 2 3 3 10 3 2" xfId="39462"/>
    <cellStyle name="Total 2 3 3 10 3 3" xfId="39463"/>
    <cellStyle name="Total 2 3 3 10 4" xfId="39464"/>
    <cellStyle name="Total 2 3 3 10 4 2" xfId="39465"/>
    <cellStyle name="Total 2 3 3 10 4 3" xfId="39466"/>
    <cellStyle name="Total 2 3 3 10 5" xfId="39467"/>
    <cellStyle name="Total 2 3 3 10 5 2" xfId="39468"/>
    <cellStyle name="Total 2 3 3 10 5 3" xfId="39469"/>
    <cellStyle name="Total 2 3 3 10 6" xfId="39470"/>
    <cellStyle name="Total 2 3 3 10 6 2" xfId="39471"/>
    <cellStyle name="Total 2 3 3 10 6 3" xfId="39472"/>
    <cellStyle name="Total 2 3 3 10 7" xfId="39473"/>
    <cellStyle name="Total 2 3 3 10 8" xfId="39474"/>
    <cellStyle name="Total 2 3 3 10 9" xfId="39475"/>
    <cellStyle name="Total 2 3 3 11" xfId="39476"/>
    <cellStyle name="Total 2 3 3 11 2" xfId="39477"/>
    <cellStyle name="Total 2 3 3 11 2 2" xfId="39478"/>
    <cellStyle name="Total 2 3 3 11 2 3" xfId="39479"/>
    <cellStyle name="Total 2 3 3 11 3" xfId="39480"/>
    <cellStyle name="Total 2 3 3 11 3 2" xfId="39481"/>
    <cellStyle name="Total 2 3 3 11 3 3" xfId="39482"/>
    <cellStyle name="Total 2 3 3 11 4" xfId="39483"/>
    <cellStyle name="Total 2 3 3 11 4 2" xfId="39484"/>
    <cellStyle name="Total 2 3 3 11 4 3" xfId="39485"/>
    <cellStyle name="Total 2 3 3 11 5" xfId="39486"/>
    <cellStyle name="Total 2 3 3 11 5 2" xfId="39487"/>
    <cellStyle name="Total 2 3 3 11 5 3" xfId="39488"/>
    <cellStyle name="Total 2 3 3 11 6" xfId="39489"/>
    <cellStyle name="Total 2 3 3 11 6 2" xfId="39490"/>
    <cellStyle name="Total 2 3 3 11 6 3" xfId="39491"/>
    <cellStyle name="Total 2 3 3 11 7" xfId="39492"/>
    <cellStyle name="Total 2 3 3 11 8" xfId="39493"/>
    <cellStyle name="Total 2 3 3 11 9" xfId="39494"/>
    <cellStyle name="Total 2 3 3 12" xfId="39495"/>
    <cellStyle name="Total 2 3 3 12 2" xfId="39496"/>
    <cellStyle name="Total 2 3 3 12 2 2" xfId="39497"/>
    <cellStyle name="Total 2 3 3 12 2 3" xfId="39498"/>
    <cellStyle name="Total 2 3 3 12 3" xfId="39499"/>
    <cellStyle name="Total 2 3 3 12 3 2" xfId="39500"/>
    <cellStyle name="Total 2 3 3 12 3 3" xfId="39501"/>
    <cellStyle name="Total 2 3 3 12 4" xfId="39502"/>
    <cellStyle name="Total 2 3 3 12 4 2" xfId="39503"/>
    <cellStyle name="Total 2 3 3 12 4 3" xfId="39504"/>
    <cellStyle name="Total 2 3 3 12 5" xfId="39505"/>
    <cellStyle name="Total 2 3 3 12 5 2" xfId="39506"/>
    <cellStyle name="Total 2 3 3 12 5 3" xfId="39507"/>
    <cellStyle name="Total 2 3 3 12 6" xfId="39508"/>
    <cellStyle name="Total 2 3 3 12 6 2" xfId="39509"/>
    <cellStyle name="Total 2 3 3 12 6 3" xfId="39510"/>
    <cellStyle name="Total 2 3 3 12 7" xfId="39511"/>
    <cellStyle name="Total 2 3 3 12 8" xfId="39512"/>
    <cellStyle name="Total 2 3 3 12 9" xfId="39513"/>
    <cellStyle name="Total 2 3 3 13" xfId="39514"/>
    <cellStyle name="Total 2 3 3 13 2" xfId="39515"/>
    <cellStyle name="Total 2 3 3 13 2 2" xfId="39516"/>
    <cellStyle name="Total 2 3 3 13 2 3" xfId="39517"/>
    <cellStyle name="Total 2 3 3 13 3" xfId="39518"/>
    <cellStyle name="Total 2 3 3 13 3 2" xfId="39519"/>
    <cellStyle name="Total 2 3 3 13 3 3" xfId="39520"/>
    <cellStyle name="Total 2 3 3 13 4" xfId="39521"/>
    <cellStyle name="Total 2 3 3 13 4 2" xfId="39522"/>
    <cellStyle name="Total 2 3 3 13 4 3" xfId="39523"/>
    <cellStyle name="Total 2 3 3 13 5" xfId="39524"/>
    <cellStyle name="Total 2 3 3 13 5 2" xfId="39525"/>
    <cellStyle name="Total 2 3 3 13 5 3" xfId="39526"/>
    <cellStyle name="Total 2 3 3 13 6" xfId="39527"/>
    <cellStyle name="Total 2 3 3 13 6 2" xfId="39528"/>
    <cellStyle name="Total 2 3 3 13 6 3" xfId="39529"/>
    <cellStyle name="Total 2 3 3 13 7" xfId="39530"/>
    <cellStyle name="Total 2 3 3 13 8" xfId="39531"/>
    <cellStyle name="Total 2 3 3 13 9" xfId="39532"/>
    <cellStyle name="Total 2 3 3 14" xfId="39533"/>
    <cellStyle name="Total 2 3 3 14 2" xfId="39534"/>
    <cellStyle name="Total 2 3 3 14 3" xfId="39535"/>
    <cellStyle name="Total 2 3 3 14 4" xfId="39536"/>
    <cellStyle name="Total 2 3 3 15" xfId="39537"/>
    <cellStyle name="Total 2 3 3 16" xfId="39538"/>
    <cellStyle name="Total 2 3 3 17" xfId="39539"/>
    <cellStyle name="Total 2 3 3 18" xfId="39540"/>
    <cellStyle name="Total 2 3 3 19" xfId="39541"/>
    <cellStyle name="Total 2 3 3 2" xfId="39542"/>
    <cellStyle name="Total 2 3 3 2 10" xfId="39543"/>
    <cellStyle name="Total 2 3 3 2 10 2" xfId="39544"/>
    <cellStyle name="Total 2 3 3 2 10 2 2" xfId="39545"/>
    <cellStyle name="Total 2 3 3 2 10 2 3" xfId="39546"/>
    <cellStyle name="Total 2 3 3 2 10 3" xfId="39547"/>
    <cellStyle name="Total 2 3 3 2 10 3 2" xfId="39548"/>
    <cellStyle name="Total 2 3 3 2 10 3 3" xfId="39549"/>
    <cellStyle name="Total 2 3 3 2 10 4" xfId="39550"/>
    <cellStyle name="Total 2 3 3 2 10 4 2" xfId="39551"/>
    <cellStyle name="Total 2 3 3 2 10 4 3" xfId="39552"/>
    <cellStyle name="Total 2 3 3 2 10 5" xfId="39553"/>
    <cellStyle name="Total 2 3 3 2 10 5 2" xfId="39554"/>
    <cellStyle name="Total 2 3 3 2 10 5 3" xfId="39555"/>
    <cellStyle name="Total 2 3 3 2 10 6" xfId="39556"/>
    <cellStyle name="Total 2 3 3 2 10 6 2" xfId="39557"/>
    <cellStyle name="Total 2 3 3 2 10 6 3" xfId="39558"/>
    <cellStyle name="Total 2 3 3 2 10 7" xfId="39559"/>
    <cellStyle name="Total 2 3 3 2 10 8" xfId="39560"/>
    <cellStyle name="Total 2 3 3 2 11" xfId="39561"/>
    <cellStyle name="Total 2 3 3 2 11 2" xfId="39562"/>
    <cellStyle name="Total 2 3 3 2 11 2 2" xfId="39563"/>
    <cellStyle name="Total 2 3 3 2 11 2 3" xfId="39564"/>
    <cellStyle name="Total 2 3 3 2 11 3" xfId="39565"/>
    <cellStyle name="Total 2 3 3 2 11 3 2" xfId="39566"/>
    <cellStyle name="Total 2 3 3 2 11 3 3" xfId="39567"/>
    <cellStyle name="Total 2 3 3 2 11 4" xfId="39568"/>
    <cellStyle name="Total 2 3 3 2 11 4 2" xfId="39569"/>
    <cellStyle name="Total 2 3 3 2 11 4 3" xfId="39570"/>
    <cellStyle name="Total 2 3 3 2 11 5" xfId="39571"/>
    <cellStyle name="Total 2 3 3 2 11 5 2" xfId="39572"/>
    <cellStyle name="Total 2 3 3 2 11 5 3" xfId="39573"/>
    <cellStyle name="Total 2 3 3 2 11 6" xfId="39574"/>
    <cellStyle name="Total 2 3 3 2 11 6 2" xfId="39575"/>
    <cellStyle name="Total 2 3 3 2 11 6 3" xfId="39576"/>
    <cellStyle name="Total 2 3 3 2 11 7" xfId="39577"/>
    <cellStyle name="Total 2 3 3 2 11 8" xfId="39578"/>
    <cellStyle name="Total 2 3 3 2 12" xfId="39579"/>
    <cellStyle name="Total 2 3 3 2 12 2" xfId="39580"/>
    <cellStyle name="Total 2 3 3 2 12 2 2" xfId="39581"/>
    <cellStyle name="Total 2 3 3 2 12 2 3" xfId="39582"/>
    <cellStyle name="Total 2 3 3 2 12 3" xfId="39583"/>
    <cellStyle name="Total 2 3 3 2 12 3 2" xfId="39584"/>
    <cellStyle name="Total 2 3 3 2 12 3 3" xfId="39585"/>
    <cellStyle name="Total 2 3 3 2 12 4" xfId="39586"/>
    <cellStyle name="Total 2 3 3 2 12 4 2" xfId="39587"/>
    <cellStyle name="Total 2 3 3 2 12 4 3" xfId="39588"/>
    <cellStyle name="Total 2 3 3 2 12 5" xfId="39589"/>
    <cellStyle name="Total 2 3 3 2 12 5 2" xfId="39590"/>
    <cellStyle name="Total 2 3 3 2 12 5 3" xfId="39591"/>
    <cellStyle name="Total 2 3 3 2 12 6" xfId="39592"/>
    <cellStyle name="Total 2 3 3 2 12 6 2" xfId="39593"/>
    <cellStyle name="Total 2 3 3 2 12 6 3" xfId="39594"/>
    <cellStyle name="Total 2 3 3 2 12 7" xfId="39595"/>
    <cellStyle name="Total 2 3 3 2 12 8" xfId="39596"/>
    <cellStyle name="Total 2 3 3 2 13" xfId="39597"/>
    <cellStyle name="Total 2 3 3 2 13 2" xfId="39598"/>
    <cellStyle name="Total 2 3 3 2 13 2 2" xfId="39599"/>
    <cellStyle name="Total 2 3 3 2 13 2 3" xfId="39600"/>
    <cellStyle name="Total 2 3 3 2 13 3" xfId="39601"/>
    <cellStyle name="Total 2 3 3 2 13 3 2" xfId="39602"/>
    <cellStyle name="Total 2 3 3 2 13 3 3" xfId="39603"/>
    <cellStyle name="Total 2 3 3 2 13 4" xfId="39604"/>
    <cellStyle name="Total 2 3 3 2 13 4 2" xfId="39605"/>
    <cellStyle name="Total 2 3 3 2 13 4 3" xfId="39606"/>
    <cellStyle name="Total 2 3 3 2 13 5" xfId="39607"/>
    <cellStyle name="Total 2 3 3 2 13 5 2" xfId="39608"/>
    <cellStyle name="Total 2 3 3 2 13 5 3" xfId="39609"/>
    <cellStyle name="Total 2 3 3 2 13 6" xfId="39610"/>
    <cellStyle name="Total 2 3 3 2 13 6 2" xfId="39611"/>
    <cellStyle name="Total 2 3 3 2 13 6 3" xfId="39612"/>
    <cellStyle name="Total 2 3 3 2 13 7" xfId="39613"/>
    <cellStyle name="Total 2 3 3 2 13 8" xfId="39614"/>
    <cellStyle name="Total 2 3 3 2 14" xfId="39615"/>
    <cellStyle name="Total 2 3 3 2 14 2" xfId="39616"/>
    <cellStyle name="Total 2 3 3 2 14 2 2" xfId="39617"/>
    <cellStyle name="Total 2 3 3 2 14 2 3" xfId="39618"/>
    <cellStyle name="Total 2 3 3 2 14 3" xfId="39619"/>
    <cellStyle name="Total 2 3 3 2 14 3 2" xfId="39620"/>
    <cellStyle name="Total 2 3 3 2 14 3 3" xfId="39621"/>
    <cellStyle name="Total 2 3 3 2 14 4" xfId="39622"/>
    <cellStyle name="Total 2 3 3 2 14 4 2" xfId="39623"/>
    <cellStyle name="Total 2 3 3 2 14 4 3" xfId="39624"/>
    <cellStyle name="Total 2 3 3 2 14 5" xfId="39625"/>
    <cellStyle name="Total 2 3 3 2 14 5 2" xfId="39626"/>
    <cellStyle name="Total 2 3 3 2 14 5 3" xfId="39627"/>
    <cellStyle name="Total 2 3 3 2 14 6" xfId="39628"/>
    <cellStyle name="Total 2 3 3 2 14 6 2" xfId="39629"/>
    <cellStyle name="Total 2 3 3 2 14 6 3" xfId="39630"/>
    <cellStyle name="Total 2 3 3 2 14 7" xfId="39631"/>
    <cellStyle name="Total 2 3 3 2 14 8" xfId="39632"/>
    <cellStyle name="Total 2 3 3 2 15" xfId="39633"/>
    <cellStyle name="Total 2 3 3 2 15 2" xfId="39634"/>
    <cellStyle name="Total 2 3 3 2 15 3" xfId="39635"/>
    <cellStyle name="Total 2 3 3 2 16" xfId="39636"/>
    <cellStyle name="Total 2 3 3 2 16 2" xfId="39637"/>
    <cellStyle name="Total 2 3 3 2 16 3" xfId="39638"/>
    <cellStyle name="Total 2 3 3 2 17" xfId="39639"/>
    <cellStyle name="Total 2 3 3 2 18" xfId="39640"/>
    <cellStyle name="Total 2 3 3 2 2" xfId="39641"/>
    <cellStyle name="Total 2 3 3 2 2 2" xfId="39642"/>
    <cellStyle name="Total 2 3 3 2 2 2 2" xfId="39643"/>
    <cellStyle name="Total 2 3 3 2 2 2 3" xfId="39644"/>
    <cellStyle name="Total 2 3 3 2 2 3" xfId="39645"/>
    <cellStyle name="Total 2 3 3 2 2 3 2" xfId="39646"/>
    <cellStyle name="Total 2 3 3 2 2 3 3" xfId="39647"/>
    <cellStyle name="Total 2 3 3 2 2 4" xfId="39648"/>
    <cellStyle name="Total 2 3 3 2 2 4 2" xfId="39649"/>
    <cellStyle name="Total 2 3 3 2 2 4 3" xfId="39650"/>
    <cellStyle name="Total 2 3 3 2 2 5" xfId="39651"/>
    <cellStyle name="Total 2 3 3 2 2 5 2" xfId="39652"/>
    <cellStyle name="Total 2 3 3 2 2 5 3" xfId="39653"/>
    <cellStyle name="Total 2 3 3 2 2 6" xfId="39654"/>
    <cellStyle name="Total 2 3 3 2 2 6 2" xfId="39655"/>
    <cellStyle name="Total 2 3 3 2 2 6 3" xfId="39656"/>
    <cellStyle name="Total 2 3 3 2 2 7" xfId="39657"/>
    <cellStyle name="Total 2 3 3 2 2 8" xfId="39658"/>
    <cellStyle name="Total 2 3 3 2 2 9" xfId="39659"/>
    <cellStyle name="Total 2 3 3 2 3" xfId="39660"/>
    <cellStyle name="Total 2 3 3 2 3 2" xfId="39661"/>
    <cellStyle name="Total 2 3 3 2 3 2 2" xfId="39662"/>
    <cellStyle name="Total 2 3 3 2 3 2 3" xfId="39663"/>
    <cellStyle name="Total 2 3 3 2 3 3" xfId="39664"/>
    <cellStyle name="Total 2 3 3 2 3 3 2" xfId="39665"/>
    <cellStyle name="Total 2 3 3 2 3 3 3" xfId="39666"/>
    <cellStyle name="Total 2 3 3 2 3 4" xfId="39667"/>
    <cellStyle name="Total 2 3 3 2 3 4 2" xfId="39668"/>
    <cellStyle name="Total 2 3 3 2 3 4 3" xfId="39669"/>
    <cellStyle name="Total 2 3 3 2 3 5" xfId="39670"/>
    <cellStyle name="Total 2 3 3 2 3 5 2" xfId="39671"/>
    <cellStyle name="Total 2 3 3 2 3 5 3" xfId="39672"/>
    <cellStyle name="Total 2 3 3 2 3 6" xfId="39673"/>
    <cellStyle name="Total 2 3 3 2 3 6 2" xfId="39674"/>
    <cellStyle name="Total 2 3 3 2 3 6 3" xfId="39675"/>
    <cellStyle name="Total 2 3 3 2 3 7" xfId="39676"/>
    <cellStyle name="Total 2 3 3 2 3 8" xfId="39677"/>
    <cellStyle name="Total 2 3 3 2 3 9" xfId="39678"/>
    <cellStyle name="Total 2 3 3 2 4" xfId="39679"/>
    <cellStyle name="Total 2 3 3 2 4 2" xfId="39680"/>
    <cellStyle name="Total 2 3 3 2 4 2 2" xfId="39681"/>
    <cellStyle name="Total 2 3 3 2 4 2 3" xfId="39682"/>
    <cellStyle name="Total 2 3 3 2 4 3" xfId="39683"/>
    <cellStyle name="Total 2 3 3 2 4 3 2" xfId="39684"/>
    <cellStyle name="Total 2 3 3 2 4 3 3" xfId="39685"/>
    <cellStyle name="Total 2 3 3 2 4 4" xfId="39686"/>
    <cellStyle name="Total 2 3 3 2 4 4 2" xfId="39687"/>
    <cellStyle name="Total 2 3 3 2 4 4 3" xfId="39688"/>
    <cellStyle name="Total 2 3 3 2 4 5" xfId="39689"/>
    <cellStyle name="Total 2 3 3 2 4 5 2" xfId="39690"/>
    <cellStyle name="Total 2 3 3 2 4 5 3" xfId="39691"/>
    <cellStyle name="Total 2 3 3 2 4 6" xfId="39692"/>
    <cellStyle name="Total 2 3 3 2 4 6 2" xfId="39693"/>
    <cellStyle name="Total 2 3 3 2 4 6 3" xfId="39694"/>
    <cellStyle name="Total 2 3 3 2 4 7" xfId="39695"/>
    <cellStyle name="Total 2 3 3 2 4 8" xfId="39696"/>
    <cellStyle name="Total 2 3 3 2 4 9" xfId="39697"/>
    <cellStyle name="Total 2 3 3 2 5" xfId="39698"/>
    <cellStyle name="Total 2 3 3 2 5 2" xfId="39699"/>
    <cellStyle name="Total 2 3 3 2 5 2 2" xfId="39700"/>
    <cellStyle name="Total 2 3 3 2 5 2 3" xfId="39701"/>
    <cellStyle name="Total 2 3 3 2 5 3" xfId="39702"/>
    <cellStyle name="Total 2 3 3 2 5 3 2" xfId="39703"/>
    <cellStyle name="Total 2 3 3 2 5 3 3" xfId="39704"/>
    <cellStyle name="Total 2 3 3 2 5 4" xfId="39705"/>
    <cellStyle name="Total 2 3 3 2 5 4 2" xfId="39706"/>
    <cellStyle name="Total 2 3 3 2 5 4 3" xfId="39707"/>
    <cellStyle name="Total 2 3 3 2 5 5" xfId="39708"/>
    <cellStyle name="Total 2 3 3 2 5 5 2" xfId="39709"/>
    <cellStyle name="Total 2 3 3 2 5 5 3" xfId="39710"/>
    <cellStyle name="Total 2 3 3 2 5 6" xfId="39711"/>
    <cellStyle name="Total 2 3 3 2 5 6 2" xfId="39712"/>
    <cellStyle name="Total 2 3 3 2 5 6 3" xfId="39713"/>
    <cellStyle name="Total 2 3 3 2 5 7" xfId="39714"/>
    <cellStyle name="Total 2 3 3 2 5 8" xfId="39715"/>
    <cellStyle name="Total 2 3 3 2 5 9" xfId="39716"/>
    <cellStyle name="Total 2 3 3 2 6" xfId="39717"/>
    <cellStyle name="Total 2 3 3 2 6 2" xfId="39718"/>
    <cellStyle name="Total 2 3 3 2 6 2 2" xfId="39719"/>
    <cellStyle name="Total 2 3 3 2 6 2 3" xfId="39720"/>
    <cellStyle name="Total 2 3 3 2 6 3" xfId="39721"/>
    <cellStyle name="Total 2 3 3 2 6 3 2" xfId="39722"/>
    <cellStyle name="Total 2 3 3 2 6 3 3" xfId="39723"/>
    <cellStyle name="Total 2 3 3 2 6 4" xfId="39724"/>
    <cellStyle name="Total 2 3 3 2 6 4 2" xfId="39725"/>
    <cellStyle name="Total 2 3 3 2 6 4 3" xfId="39726"/>
    <cellStyle name="Total 2 3 3 2 6 5" xfId="39727"/>
    <cellStyle name="Total 2 3 3 2 6 5 2" xfId="39728"/>
    <cellStyle name="Total 2 3 3 2 6 5 3" xfId="39729"/>
    <cellStyle name="Total 2 3 3 2 6 6" xfId="39730"/>
    <cellStyle name="Total 2 3 3 2 6 6 2" xfId="39731"/>
    <cellStyle name="Total 2 3 3 2 6 6 3" xfId="39732"/>
    <cellStyle name="Total 2 3 3 2 6 7" xfId="39733"/>
    <cellStyle name="Total 2 3 3 2 6 8" xfId="39734"/>
    <cellStyle name="Total 2 3 3 2 6 9" xfId="39735"/>
    <cellStyle name="Total 2 3 3 2 7" xfId="39736"/>
    <cellStyle name="Total 2 3 3 2 7 2" xfId="39737"/>
    <cellStyle name="Total 2 3 3 2 7 2 2" xfId="39738"/>
    <cellStyle name="Total 2 3 3 2 7 2 3" xfId="39739"/>
    <cellStyle name="Total 2 3 3 2 7 3" xfId="39740"/>
    <cellStyle name="Total 2 3 3 2 7 3 2" xfId="39741"/>
    <cellStyle name="Total 2 3 3 2 7 3 3" xfId="39742"/>
    <cellStyle name="Total 2 3 3 2 7 4" xfId="39743"/>
    <cellStyle name="Total 2 3 3 2 7 4 2" xfId="39744"/>
    <cellStyle name="Total 2 3 3 2 7 4 3" xfId="39745"/>
    <cellStyle name="Total 2 3 3 2 7 5" xfId="39746"/>
    <cellStyle name="Total 2 3 3 2 7 5 2" xfId="39747"/>
    <cellStyle name="Total 2 3 3 2 7 5 3" xfId="39748"/>
    <cellStyle name="Total 2 3 3 2 7 6" xfId="39749"/>
    <cellStyle name="Total 2 3 3 2 7 6 2" xfId="39750"/>
    <cellStyle name="Total 2 3 3 2 7 6 3" xfId="39751"/>
    <cellStyle name="Total 2 3 3 2 7 7" xfId="39752"/>
    <cellStyle name="Total 2 3 3 2 7 8" xfId="39753"/>
    <cellStyle name="Total 2 3 3 2 7 9" xfId="39754"/>
    <cellStyle name="Total 2 3 3 2 8" xfId="39755"/>
    <cellStyle name="Total 2 3 3 2 8 2" xfId="39756"/>
    <cellStyle name="Total 2 3 3 2 8 2 2" xfId="39757"/>
    <cellStyle name="Total 2 3 3 2 8 2 3" xfId="39758"/>
    <cellStyle name="Total 2 3 3 2 8 3" xfId="39759"/>
    <cellStyle name="Total 2 3 3 2 8 3 2" xfId="39760"/>
    <cellStyle name="Total 2 3 3 2 8 3 3" xfId="39761"/>
    <cellStyle name="Total 2 3 3 2 8 4" xfId="39762"/>
    <cellStyle name="Total 2 3 3 2 8 4 2" xfId="39763"/>
    <cellStyle name="Total 2 3 3 2 8 4 3" xfId="39764"/>
    <cellStyle name="Total 2 3 3 2 8 5" xfId="39765"/>
    <cellStyle name="Total 2 3 3 2 8 5 2" xfId="39766"/>
    <cellStyle name="Total 2 3 3 2 8 5 3" xfId="39767"/>
    <cellStyle name="Total 2 3 3 2 8 6" xfId="39768"/>
    <cellStyle name="Total 2 3 3 2 8 6 2" xfId="39769"/>
    <cellStyle name="Total 2 3 3 2 8 6 3" xfId="39770"/>
    <cellStyle name="Total 2 3 3 2 8 7" xfId="39771"/>
    <cellStyle name="Total 2 3 3 2 8 8" xfId="39772"/>
    <cellStyle name="Total 2 3 3 2 8 9" xfId="39773"/>
    <cellStyle name="Total 2 3 3 2 9" xfId="39774"/>
    <cellStyle name="Total 2 3 3 2 9 2" xfId="39775"/>
    <cellStyle name="Total 2 3 3 2 9 2 2" xfId="39776"/>
    <cellStyle name="Total 2 3 3 2 9 2 3" xfId="39777"/>
    <cellStyle name="Total 2 3 3 2 9 3" xfId="39778"/>
    <cellStyle name="Total 2 3 3 2 9 3 2" xfId="39779"/>
    <cellStyle name="Total 2 3 3 2 9 3 3" xfId="39780"/>
    <cellStyle name="Total 2 3 3 2 9 4" xfId="39781"/>
    <cellStyle name="Total 2 3 3 2 9 4 2" xfId="39782"/>
    <cellStyle name="Total 2 3 3 2 9 4 3" xfId="39783"/>
    <cellStyle name="Total 2 3 3 2 9 5" xfId="39784"/>
    <cellStyle name="Total 2 3 3 2 9 5 2" xfId="39785"/>
    <cellStyle name="Total 2 3 3 2 9 5 3" xfId="39786"/>
    <cellStyle name="Total 2 3 3 2 9 6" xfId="39787"/>
    <cellStyle name="Total 2 3 3 2 9 6 2" xfId="39788"/>
    <cellStyle name="Total 2 3 3 2 9 6 3" xfId="39789"/>
    <cellStyle name="Total 2 3 3 2 9 7" xfId="39790"/>
    <cellStyle name="Total 2 3 3 2 9 8" xfId="39791"/>
    <cellStyle name="Total 2 3 3 20" xfId="39792"/>
    <cellStyle name="Total 2 3 3 3" xfId="39793"/>
    <cellStyle name="Total 2 3 3 3 10" xfId="39794"/>
    <cellStyle name="Total 2 3 3 3 10 2" xfId="39795"/>
    <cellStyle name="Total 2 3 3 3 10 2 2" xfId="39796"/>
    <cellStyle name="Total 2 3 3 3 10 2 3" xfId="39797"/>
    <cellStyle name="Total 2 3 3 3 10 3" xfId="39798"/>
    <cellStyle name="Total 2 3 3 3 10 3 2" xfId="39799"/>
    <cellStyle name="Total 2 3 3 3 10 3 3" xfId="39800"/>
    <cellStyle name="Total 2 3 3 3 10 4" xfId="39801"/>
    <cellStyle name="Total 2 3 3 3 10 4 2" xfId="39802"/>
    <cellStyle name="Total 2 3 3 3 10 4 3" xfId="39803"/>
    <cellStyle name="Total 2 3 3 3 10 5" xfId="39804"/>
    <cellStyle name="Total 2 3 3 3 10 5 2" xfId="39805"/>
    <cellStyle name="Total 2 3 3 3 10 5 3" xfId="39806"/>
    <cellStyle name="Total 2 3 3 3 10 6" xfId="39807"/>
    <cellStyle name="Total 2 3 3 3 10 6 2" xfId="39808"/>
    <cellStyle name="Total 2 3 3 3 10 6 3" xfId="39809"/>
    <cellStyle name="Total 2 3 3 3 10 7" xfId="39810"/>
    <cellStyle name="Total 2 3 3 3 10 8" xfId="39811"/>
    <cellStyle name="Total 2 3 3 3 11" xfId="39812"/>
    <cellStyle name="Total 2 3 3 3 11 2" xfId="39813"/>
    <cellStyle name="Total 2 3 3 3 11 2 2" xfId="39814"/>
    <cellStyle name="Total 2 3 3 3 11 2 3" xfId="39815"/>
    <cellStyle name="Total 2 3 3 3 11 3" xfId="39816"/>
    <cellStyle name="Total 2 3 3 3 11 3 2" xfId="39817"/>
    <cellStyle name="Total 2 3 3 3 11 3 3" xfId="39818"/>
    <cellStyle name="Total 2 3 3 3 11 4" xfId="39819"/>
    <cellStyle name="Total 2 3 3 3 11 4 2" xfId="39820"/>
    <cellStyle name="Total 2 3 3 3 11 4 3" xfId="39821"/>
    <cellStyle name="Total 2 3 3 3 11 5" xfId="39822"/>
    <cellStyle name="Total 2 3 3 3 11 5 2" xfId="39823"/>
    <cellStyle name="Total 2 3 3 3 11 5 3" xfId="39824"/>
    <cellStyle name="Total 2 3 3 3 11 6" xfId="39825"/>
    <cellStyle name="Total 2 3 3 3 11 6 2" xfId="39826"/>
    <cellStyle name="Total 2 3 3 3 11 6 3" xfId="39827"/>
    <cellStyle name="Total 2 3 3 3 11 7" xfId="39828"/>
    <cellStyle name="Total 2 3 3 3 11 8" xfId="39829"/>
    <cellStyle name="Total 2 3 3 3 12" xfId="39830"/>
    <cellStyle name="Total 2 3 3 3 12 2" xfId="39831"/>
    <cellStyle name="Total 2 3 3 3 12 2 2" xfId="39832"/>
    <cellStyle name="Total 2 3 3 3 12 2 3" xfId="39833"/>
    <cellStyle name="Total 2 3 3 3 12 3" xfId="39834"/>
    <cellStyle name="Total 2 3 3 3 12 3 2" xfId="39835"/>
    <cellStyle name="Total 2 3 3 3 12 3 3" xfId="39836"/>
    <cellStyle name="Total 2 3 3 3 12 4" xfId="39837"/>
    <cellStyle name="Total 2 3 3 3 12 4 2" xfId="39838"/>
    <cellStyle name="Total 2 3 3 3 12 4 3" xfId="39839"/>
    <cellStyle name="Total 2 3 3 3 12 5" xfId="39840"/>
    <cellStyle name="Total 2 3 3 3 12 5 2" xfId="39841"/>
    <cellStyle name="Total 2 3 3 3 12 5 3" xfId="39842"/>
    <cellStyle name="Total 2 3 3 3 12 6" xfId="39843"/>
    <cellStyle name="Total 2 3 3 3 12 6 2" xfId="39844"/>
    <cellStyle name="Total 2 3 3 3 12 6 3" xfId="39845"/>
    <cellStyle name="Total 2 3 3 3 12 7" xfId="39846"/>
    <cellStyle name="Total 2 3 3 3 12 8" xfId="39847"/>
    <cellStyle name="Total 2 3 3 3 13" xfId="39848"/>
    <cellStyle name="Total 2 3 3 3 13 2" xfId="39849"/>
    <cellStyle name="Total 2 3 3 3 13 2 2" xfId="39850"/>
    <cellStyle name="Total 2 3 3 3 13 2 3" xfId="39851"/>
    <cellStyle name="Total 2 3 3 3 13 3" xfId="39852"/>
    <cellStyle name="Total 2 3 3 3 13 3 2" xfId="39853"/>
    <cellStyle name="Total 2 3 3 3 13 3 3" xfId="39854"/>
    <cellStyle name="Total 2 3 3 3 13 4" xfId="39855"/>
    <cellStyle name="Total 2 3 3 3 13 4 2" xfId="39856"/>
    <cellStyle name="Total 2 3 3 3 13 4 3" xfId="39857"/>
    <cellStyle name="Total 2 3 3 3 13 5" xfId="39858"/>
    <cellStyle name="Total 2 3 3 3 13 5 2" xfId="39859"/>
    <cellStyle name="Total 2 3 3 3 13 5 3" xfId="39860"/>
    <cellStyle name="Total 2 3 3 3 13 6" xfId="39861"/>
    <cellStyle name="Total 2 3 3 3 13 6 2" xfId="39862"/>
    <cellStyle name="Total 2 3 3 3 13 6 3" xfId="39863"/>
    <cellStyle name="Total 2 3 3 3 13 7" xfId="39864"/>
    <cellStyle name="Total 2 3 3 3 13 8" xfId="39865"/>
    <cellStyle name="Total 2 3 3 3 14" xfId="39866"/>
    <cellStyle name="Total 2 3 3 3 14 2" xfId="39867"/>
    <cellStyle name="Total 2 3 3 3 14 2 2" xfId="39868"/>
    <cellStyle name="Total 2 3 3 3 14 2 3" xfId="39869"/>
    <cellStyle name="Total 2 3 3 3 14 3" xfId="39870"/>
    <cellStyle name="Total 2 3 3 3 14 3 2" xfId="39871"/>
    <cellStyle name="Total 2 3 3 3 14 3 3" xfId="39872"/>
    <cellStyle name="Total 2 3 3 3 14 4" xfId="39873"/>
    <cellStyle name="Total 2 3 3 3 14 4 2" xfId="39874"/>
    <cellStyle name="Total 2 3 3 3 14 4 3" xfId="39875"/>
    <cellStyle name="Total 2 3 3 3 14 5" xfId="39876"/>
    <cellStyle name="Total 2 3 3 3 14 5 2" xfId="39877"/>
    <cellStyle name="Total 2 3 3 3 14 5 3" xfId="39878"/>
    <cellStyle name="Total 2 3 3 3 14 6" xfId="39879"/>
    <cellStyle name="Total 2 3 3 3 14 6 2" xfId="39880"/>
    <cellStyle name="Total 2 3 3 3 14 6 3" xfId="39881"/>
    <cellStyle name="Total 2 3 3 3 14 7" xfId="39882"/>
    <cellStyle name="Total 2 3 3 3 14 8" xfId="39883"/>
    <cellStyle name="Total 2 3 3 3 15" xfId="39884"/>
    <cellStyle name="Total 2 3 3 3 15 2" xfId="39885"/>
    <cellStyle name="Total 2 3 3 3 15 3" xfId="39886"/>
    <cellStyle name="Total 2 3 3 3 16" xfId="39887"/>
    <cellStyle name="Total 2 3 3 3 16 2" xfId="39888"/>
    <cellStyle name="Total 2 3 3 3 16 3" xfId="39889"/>
    <cellStyle name="Total 2 3 3 3 17" xfId="39890"/>
    <cellStyle name="Total 2 3 3 3 18" xfId="39891"/>
    <cellStyle name="Total 2 3 3 3 2" xfId="39892"/>
    <cellStyle name="Total 2 3 3 3 2 2" xfId="39893"/>
    <cellStyle name="Total 2 3 3 3 2 2 2" xfId="39894"/>
    <cellStyle name="Total 2 3 3 3 2 2 3" xfId="39895"/>
    <cellStyle name="Total 2 3 3 3 2 3" xfId="39896"/>
    <cellStyle name="Total 2 3 3 3 2 3 2" xfId="39897"/>
    <cellStyle name="Total 2 3 3 3 2 3 3" xfId="39898"/>
    <cellStyle name="Total 2 3 3 3 2 4" xfId="39899"/>
    <cellStyle name="Total 2 3 3 3 2 4 2" xfId="39900"/>
    <cellStyle name="Total 2 3 3 3 2 4 3" xfId="39901"/>
    <cellStyle name="Total 2 3 3 3 2 5" xfId="39902"/>
    <cellStyle name="Total 2 3 3 3 2 5 2" xfId="39903"/>
    <cellStyle name="Total 2 3 3 3 2 5 3" xfId="39904"/>
    <cellStyle name="Total 2 3 3 3 2 6" xfId="39905"/>
    <cellStyle name="Total 2 3 3 3 2 6 2" xfId="39906"/>
    <cellStyle name="Total 2 3 3 3 2 6 3" xfId="39907"/>
    <cellStyle name="Total 2 3 3 3 2 7" xfId="39908"/>
    <cellStyle name="Total 2 3 3 3 2 8" xfId="39909"/>
    <cellStyle name="Total 2 3 3 3 2 9" xfId="39910"/>
    <cellStyle name="Total 2 3 3 3 3" xfId="39911"/>
    <cellStyle name="Total 2 3 3 3 3 2" xfId="39912"/>
    <cellStyle name="Total 2 3 3 3 3 2 2" xfId="39913"/>
    <cellStyle name="Total 2 3 3 3 3 2 3" xfId="39914"/>
    <cellStyle name="Total 2 3 3 3 3 3" xfId="39915"/>
    <cellStyle name="Total 2 3 3 3 3 3 2" xfId="39916"/>
    <cellStyle name="Total 2 3 3 3 3 3 3" xfId="39917"/>
    <cellStyle name="Total 2 3 3 3 3 4" xfId="39918"/>
    <cellStyle name="Total 2 3 3 3 3 4 2" xfId="39919"/>
    <cellStyle name="Total 2 3 3 3 3 4 3" xfId="39920"/>
    <cellStyle name="Total 2 3 3 3 3 5" xfId="39921"/>
    <cellStyle name="Total 2 3 3 3 3 5 2" xfId="39922"/>
    <cellStyle name="Total 2 3 3 3 3 5 3" xfId="39923"/>
    <cellStyle name="Total 2 3 3 3 3 6" xfId="39924"/>
    <cellStyle name="Total 2 3 3 3 3 6 2" xfId="39925"/>
    <cellStyle name="Total 2 3 3 3 3 6 3" xfId="39926"/>
    <cellStyle name="Total 2 3 3 3 3 7" xfId="39927"/>
    <cellStyle name="Total 2 3 3 3 3 8" xfId="39928"/>
    <cellStyle name="Total 2 3 3 3 3 9" xfId="39929"/>
    <cellStyle name="Total 2 3 3 3 4" xfId="39930"/>
    <cellStyle name="Total 2 3 3 3 4 2" xfId="39931"/>
    <cellStyle name="Total 2 3 3 3 4 2 2" xfId="39932"/>
    <cellStyle name="Total 2 3 3 3 4 2 3" xfId="39933"/>
    <cellStyle name="Total 2 3 3 3 4 3" xfId="39934"/>
    <cellStyle name="Total 2 3 3 3 4 3 2" xfId="39935"/>
    <cellStyle name="Total 2 3 3 3 4 3 3" xfId="39936"/>
    <cellStyle name="Total 2 3 3 3 4 4" xfId="39937"/>
    <cellStyle name="Total 2 3 3 3 4 4 2" xfId="39938"/>
    <cellStyle name="Total 2 3 3 3 4 4 3" xfId="39939"/>
    <cellStyle name="Total 2 3 3 3 4 5" xfId="39940"/>
    <cellStyle name="Total 2 3 3 3 4 5 2" xfId="39941"/>
    <cellStyle name="Total 2 3 3 3 4 5 3" xfId="39942"/>
    <cellStyle name="Total 2 3 3 3 4 6" xfId="39943"/>
    <cellStyle name="Total 2 3 3 3 4 6 2" xfId="39944"/>
    <cellStyle name="Total 2 3 3 3 4 6 3" xfId="39945"/>
    <cellStyle name="Total 2 3 3 3 4 7" xfId="39946"/>
    <cellStyle name="Total 2 3 3 3 4 8" xfId="39947"/>
    <cellStyle name="Total 2 3 3 3 4 9" xfId="39948"/>
    <cellStyle name="Total 2 3 3 3 5" xfId="39949"/>
    <cellStyle name="Total 2 3 3 3 5 2" xfId="39950"/>
    <cellStyle name="Total 2 3 3 3 5 2 2" xfId="39951"/>
    <cellStyle name="Total 2 3 3 3 5 2 3" xfId="39952"/>
    <cellStyle name="Total 2 3 3 3 5 3" xfId="39953"/>
    <cellStyle name="Total 2 3 3 3 5 3 2" xfId="39954"/>
    <cellStyle name="Total 2 3 3 3 5 3 3" xfId="39955"/>
    <cellStyle name="Total 2 3 3 3 5 4" xfId="39956"/>
    <cellStyle name="Total 2 3 3 3 5 4 2" xfId="39957"/>
    <cellStyle name="Total 2 3 3 3 5 4 3" xfId="39958"/>
    <cellStyle name="Total 2 3 3 3 5 5" xfId="39959"/>
    <cellStyle name="Total 2 3 3 3 5 5 2" xfId="39960"/>
    <cellStyle name="Total 2 3 3 3 5 5 3" xfId="39961"/>
    <cellStyle name="Total 2 3 3 3 5 6" xfId="39962"/>
    <cellStyle name="Total 2 3 3 3 5 6 2" xfId="39963"/>
    <cellStyle name="Total 2 3 3 3 5 6 3" xfId="39964"/>
    <cellStyle name="Total 2 3 3 3 5 7" xfId="39965"/>
    <cellStyle name="Total 2 3 3 3 5 8" xfId="39966"/>
    <cellStyle name="Total 2 3 3 3 5 9" xfId="39967"/>
    <cellStyle name="Total 2 3 3 3 6" xfId="39968"/>
    <cellStyle name="Total 2 3 3 3 6 2" xfId="39969"/>
    <cellStyle name="Total 2 3 3 3 6 2 2" xfId="39970"/>
    <cellStyle name="Total 2 3 3 3 6 2 3" xfId="39971"/>
    <cellStyle name="Total 2 3 3 3 6 3" xfId="39972"/>
    <cellStyle name="Total 2 3 3 3 6 3 2" xfId="39973"/>
    <cellStyle name="Total 2 3 3 3 6 3 3" xfId="39974"/>
    <cellStyle name="Total 2 3 3 3 6 4" xfId="39975"/>
    <cellStyle name="Total 2 3 3 3 6 4 2" xfId="39976"/>
    <cellStyle name="Total 2 3 3 3 6 4 3" xfId="39977"/>
    <cellStyle name="Total 2 3 3 3 6 5" xfId="39978"/>
    <cellStyle name="Total 2 3 3 3 6 5 2" xfId="39979"/>
    <cellStyle name="Total 2 3 3 3 6 5 3" xfId="39980"/>
    <cellStyle name="Total 2 3 3 3 6 6" xfId="39981"/>
    <cellStyle name="Total 2 3 3 3 6 6 2" xfId="39982"/>
    <cellStyle name="Total 2 3 3 3 6 6 3" xfId="39983"/>
    <cellStyle name="Total 2 3 3 3 6 7" xfId="39984"/>
    <cellStyle name="Total 2 3 3 3 6 8" xfId="39985"/>
    <cellStyle name="Total 2 3 3 3 6 9" xfId="39986"/>
    <cellStyle name="Total 2 3 3 3 7" xfId="39987"/>
    <cellStyle name="Total 2 3 3 3 7 2" xfId="39988"/>
    <cellStyle name="Total 2 3 3 3 7 2 2" xfId="39989"/>
    <cellStyle name="Total 2 3 3 3 7 2 3" xfId="39990"/>
    <cellStyle name="Total 2 3 3 3 7 3" xfId="39991"/>
    <cellStyle name="Total 2 3 3 3 7 3 2" xfId="39992"/>
    <cellStyle name="Total 2 3 3 3 7 3 3" xfId="39993"/>
    <cellStyle name="Total 2 3 3 3 7 4" xfId="39994"/>
    <cellStyle name="Total 2 3 3 3 7 4 2" xfId="39995"/>
    <cellStyle name="Total 2 3 3 3 7 4 3" xfId="39996"/>
    <cellStyle name="Total 2 3 3 3 7 5" xfId="39997"/>
    <cellStyle name="Total 2 3 3 3 7 5 2" xfId="39998"/>
    <cellStyle name="Total 2 3 3 3 7 5 3" xfId="39999"/>
    <cellStyle name="Total 2 3 3 3 7 6" xfId="40000"/>
    <cellStyle name="Total 2 3 3 3 7 6 2" xfId="40001"/>
    <cellStyle name="Total 2 3 3 3 7 6 3" xfId="40002"/>
    <cellStyle name="Total 2 3 3 3 7 7" xfId="40003"/>
    <cellStyle name="Total 2 3 3 3 7 8" xfId="40004"/>
    <cellStyle name="Total 2 3 3 3 7 9" xfId="40005"/>
    <cellStyle name="Total 2 3 3 3 8" xfId="40006"/>
    <cellStyle name="Total 2 3 3 3 8 2" xfId="40007"/>
    <cellStyle name="Total 2 3 3 3 8 2 2" xfId="40008"/>
    <cellStyle name="Total 2 3 3 3 8 2 3" xfId="40009"/>
    <cellStyle name="Total 2 3 3 3 8 3" xfId="40010"/>
    <cellStyle name="Total 2 3 3 3 8 3 2" xfId="40011"/>
    <cellStyle name="Total 2 3 3 3 8 3 3" xfId="40012"/>
    <cellStyle name="Total 2 3 3 3 8 4" xfId="40013"/>
    <cellStyle name="Total 2 3 3 3 8 4 2" xfId="40014"/>
    <cellStyle name="Total 2 3 3 3 8 4 3" xfId="40015"/>
    <cellStyle name="Total 2 3 3 3 8 5" xfId="40016"/>
    <cellStyle name="Total 2 3 3 3 8 5 2" xfId="40017"/>
    <cellStyle name="Total 2 3 3 3 8 5 3" xfId="40018"/>
    <cellStyle name="Total 2 3 3 3 8 6" xfId="40019"/>
    <cellStyle name="Total 2 3 3 3 8 6 2" xfId="40020"/>
    <cellStyle name="Total 2 3 3 3 8 6 3" xfId="40021"/>
    <cellStyle name="Total 2 3 3 3 8 7" xfId="40022"/>
    <cellStyle name="Total 2 3 3 3 8 8" xfId="40023"/>
    <cellStyle name="Total 2 3 3 3 8 9" xfId="40024"/>
    <cellStyle name="Total 2 3 3 3 9" xfId="40025"/>
    <cellStyle name="Total 2 3 3 3 9 2" xfId="40026"/>
    <cellStyle name="Total 2 3 3 3 9 2 2" xfId="40027"/>
    <cellStyle name="Total 2 3 3 3 9 2 3" xfId="40028"/>
    <cellStyle name="Total 2 3 3 3 9 3" xfId="40029"/>
    <cellStyle name="Total 2 3 3 3 9 3 2" xfId="40030"/>
    <cellStyle name="Total 2 3 3 3 9 3 3" xfId="40031"/>
    <cellStyle name="Total 2 3 3 3 9 4" xfId="40032"/>
    <cellStyle name="Total 2 3 3 3 9 4 2" xfId="40033"/>
    <cellStyle name="Total 2 3 3 3 9 4 3" xfId="40034"/>
    <cellStyle name="Total 2 3 3 3 9 5" xfId="40035"/>
    <cellStyle name="Total 2 3 3 3 9 5 2" xfId="40036"/>
    <cellStyle name="Total 2 3 3 3 9 5 3" xfId="40037"/>
    <cellStyle name="Total 2 3 3 3 9 6" xfId="40038"/>
    <cellStyle name="Total 2 3 3 3 9 6 2" xfId="40039"/>
    <cellStyle name="Total 2 3 3 3 9 6 3" xfId="40040"/>
    <cellStyle name="Total 2 3 3 3 9 7" xfId="40041"/>
    <cellStyle name="Total 2 3 3 3 9 8" xfId="40042"/>
    <cellStyle name="Total 2 3 3 4" xfId="40043"/>
    <cellStyle name="Total 2 3 3 4 10" xfId="40044"/>
    <cellStyle name="Total 2 3 3 4 11" xfId="40045"/>
    <cellStyle name="Total 2 3 3 4 2" xfId="40046"/>
    <cellStyle name="Total 2 3 3 4 2 2" xfId="40047"/>
    <cellStyle name="Total 2 3 3 4 2 3" xfId="40048"/>
    <cellStyle name="Total 2 3 3 4 2 4" xfId="40049"/>
    <cellStyle name="Total 2 3 3 4 3" xfId="40050"/>
    <cellStyle name="Total 2 3 3 4 3 2" xfId="40051"/>
    <cellStyle name="Total 2 3 3 4 3 3" xfId="40052"/>
    <cellStyle name="Total 2 3 3 4 3 4" xfId="40053"/>
    <cellStyle name="Total 2 3 3 4 4" xfId="40054"/>
    <cellStyle name="Total 2 3 3 4 4 2" xfId="40055"/>
    <cellStyle name="Total 2 3 3 4 4 3" xfId="40056"/>
    <cellStyle name="Total 2 3 3 4 4 4" xfId="40057"/>
    <cellStyle name="Total 2 3 3 4 5" xfId="40058"/>
    <cellStyle name="Total 2 3 3 4 5 2" xfId="40059"/>
    <cellStyle name="Total 2 3 3 4 5 3" xfId="40060"/>
    <cellStyle name="Total 2 3 3 4 5 4" xfId="40061"/>
    <cellStyle name="Total 2 3 3 4 6" xfId="40062"/>
    <cellStyle name="Total 2 3 3 4 6 2" xfId="40063"/>
    <cellStyle name="Total 2 3 3 4 6 3" xfId="40064"/>
    <cellStyle name="Total 2 3 3 4 6 4" xfId="40065"/>
    <cellStyle name="Total 2 3 3 4 7" xfId="40066"/>
    <cellStyle name="Total 2 3 3 4 8" xfId="40067"/>
    <cellStyle name="Total 2 3 3 4 9" xfId="40068"/>
    <cellStyle name="Total 2 3 3 5" xfId="40069"/>
    <cellStyle name="Total 2 3 3 5 10" xfId="40070"/>
    <cellStyle name="Total 2 3 3 5 11" xfId="40071"/>
    <cellStyle name="Total 2 3 3 5 2" xfId="40072"/>
    <cellStyle name="Total 2 3 3 5 2 2" xfId="40073"/>
    <cellStyle name="Total 2 3 3 5 2 3" xfId="40074"/>
    <cellStyle name="Total 2 3 3 5 2 4" xfId="40075"/>
    <cellStyle name="Total 2 3 3 5 3" xfId="40076"/>
    <cellStyle name="Total 2 3 3 5 3 2" xfId="40077"/>
    <cellStyle name="Total 2 3 3 5 3 3" xfId="40078"/>
    <cellStyle name="Total 2 3 3 5 3 4" xfId="40079"/>
    <cellStyle name="Total 2 3 3 5 4" xfId="40080"/>
    <cellStyle name="Total 2 3 3 5 4 2" xfId="40081"/>
    <cellStyle name="Total 2 3 3 5 4 3" xfId="40082"/>
    <cellStyle name="Total 2 3 3 5 4 4" xfId="40083"/>
    <cellStyle name="Total 2 3 3 5 5" xfId="40084"/>
    <cellStyle name="Total 2 3 3 5 5 2" xfId="40085"/>
    <cellStyle name="Total 2 3 3 5 5 3" xfId="40086"/>
    <cellStyle name="Total 2 3 3 5 5 4" xfId="40087"/>
    <cellStyle name="Total 2 3 3 5 6" xfId="40088"/>
    <cellStyle name="Total 2 3 3 5 6 2" xfId="40089"/>
    <cellStyle name="Total 2 3 3 5 6 3" xfId="40090"/>
    <cellStyle name="Total 2 3 3 5 6 4" xfId="40091"/>
    <cellStyle name="Total 2 3 3 5 7" xfId="40092"/>
    <cellStyle name="Total 2 3 3 5 8" xfId="40093"/>
    <cellStyle name="Total 2 3 3 5 9" xfId="40094"/>
    <cellStyle name="Total 2 3 3 6" xfId="40095"/>
    <cellStyle name="Total 2 3 3 6 2" xfId="40096"/>
    <cellStyle name="Total 2 3 3 6 2 2" xfId="40097"/>
    <cellStyle name="Total 2 3 3 6 2 3" xfId="40098"/>
    <cellStyle name="Total 2 3 3 6 3" xfId="40099"/>
    <cellStyle name="Total 2 3 3 6 3 2" xfId="40100"/>
    <cellStyle name="Total 2 3 3 6 3 3" xfId="40101"/>
    <cellStyle name="Total 2 3 3 6 4" xfId="40102"/>
    <cellStyle name="Total 2 3 3 6 4 2" xfId="40103"/>
    <cellStyle name="Total 2 3 3 6 4 3" xfId="40104"/>
    <cellStyle name="Total 2 3 3 6 5" xfId="40105"/>
    <cellStyle name="Total 2 3 3 6 5 2" xfId="40106"/>
    <cellStyle name="Total 2 3 3 6 5 3" xfId="40107"/>
    <cellStyle name="Total 2 3 3 6 6" xfId="40108"/>
    <cellStyle name="Total 2 3 3 6 6 2" xfId="40109"/>
    <cellStyle name="Total 2 3 3 6 6 3" xfId="40110"/>
    <cellStyle name="Total 2 3 3 6 7" xfId="40111"/>
    <cellStyle name="Total 2 3 3 6 8" xfId="40112"/>
    <cellStyle name="Total 2 3 3 6 9" xfId="40113"/>
    <cellStyle name="Total 2 3 3 7" xfId="40114"/>
    <cellStyle name="Total 2 3 3 7 2" xfId="40115"/>
    <cellStyle name="Total 2 3 3 7 2 2" xfId="40116"/>
    <cellStyle name="Total 2 3 3 7 2 3" xfId="40117"/>
    <cellStyle name="Total 2 3 3 7 3" xfId="40118"/>
    <cellStyle name="Total 2 3 3 7 3 2" xfId="40119"/>
    <cellStyle name="Total 2 3 3 7 3 3" xfId="40120"/>
    <cellStyle name="Total 2 3 3 7 4" xfId="40121"/>
    <cellStyle name="Total 2 3 3 7 4 2" xfId="40122"/>
    <cellStyle name="Total 2 3 3 7 4 3" xfId="40123"/>
    <cellStyle name="Total 2 3 3 7 5" xfId="40124"/>
    <cellStyle name="Total 2 3 3 7 5 2" xfId="40125"/>
    <cellStyle name="Total 2 3 3 7 5 3" xfId="40126"/>
    <cellStyle name="Total 2 3 3 7 6" xfId="40127"/>
    <cellStyle name="Total 2 3 3 7 6 2" xfId="40128"/>
    <cellStyle name="Total 2 3 3 7 6 3" xfId="40129"/>
    <cellStyle name="Total 2 3 3 7 7" xfId="40130"/>
    <cellStyle name="Total 2 3 3 7 8" xfId="40131"/>
    <cellStyle name="Total 2 3 3 7 9" xfId="40132"/>
    <cellStyle name="Total 2 3 3 8" xfId="40133"/>
    <cellStyle name="Total 2 3 3 8 2" xfId="40134"/>
    <cellStyle name="Total 2 3 3 8 2 2" xfId="40135"/>
    <cellStyle name="Total 2 3 3 8 2 3" xfId="40136"/>
    <cellStyle name="Total 2 3 3 8 3" xfId="40137"/>
    <cellStyle name="Total 2 3 3 8 3 2" xfId="40138"/>
    <cellStyle name="Total 2 3 3 8 3 3" xfId="40139"/>
    <cellStyle name="Total 2 3 3 8 4" xfId="40140"/>
    <cellStyle name="Total 2 3 3 8 4 2" xfId="40141"/>
    <cellStyle name="Total 2 3 3 8 4 3" xfId="40142"/>
    <cellStyle name="Total 2 3 3 8 5" xfId="40143"/>
    <cellStyle name="Total 2 3 3 8 5 2" xfId="40144"/>
    <cellStyle name="Total 2 3 3 8 5 3" xfId="40145"/>
    <cellStyle name="Total 2 3 3 8 6" xfId="40146"/>
    <cellStyle name="Total 2 3 3 8 6 2" xfId="40147"/>
    <cellStyle name="Total 2 3 3 8 6 3" xfId="40148"/>
    <cellStyle name="Total 2 3 3 8 7" xfId="40149"/>
    <cellStyle name="Total 2 3 3 8 8" xfId="40150"/>
    <cellStyle name="Total 2 3 3 8 9" xfId="40151"/>
    <cellStyle name="Total 2 3 3 9" xfId="40152"/>
    <cellStyle name="Total 2 3 3 9 2" xfId="40153"/>
    <cellStyle name="Total 2 3 3 9 2 2" xfId="40154"/>
    <cellStyle name="Total 2 3 3 9 2 3" xfId="40155"/>
    <cellStyle name="Total 2 3 3 9 3" xfId="40156"/>
    <cellStyle name="Total 2 3 3 9 3 2" xfId="40157"/>
    <cellStyle name="Total 2 3 3 9 3 3" xfId="40158"/>
    <cellStyle name="Total 2 3 3 9 4" xfId="40159"/>
    <cellStyle name="Total 2 3 3 9 4 2" xfId="40160"/>
    <cellStyle name="Total 2 3 3 9 4 3" xfId="40161"/>
    <cellStyle name="Total 2 3 3 9 5" xfId="40162"/>
    <cellStyle name="Total 2 3 3 9 5 2" xfId="40163"/>
    <cellStyle name="Total 2 3 3 9 5 3" xfId="40164"/>
    <cellStyle name="Total 2 3 3 9 6" xfId="40165"/>
    <cellStyle name="Total 2 3 3 9 6 2" xfId="40166"/>
    <cellStyle name="Total 2 3 3 9 6 3" xfId="40167"/>
    <cellStyle name="Total 2 3 3 9 7" xfId="40168"/>
    <cellStyle name="Total 2 3 3 9 8" xfId="40169"/>
    <cellStyle name="Total 2 3 3 9 9" xfId="40170"/>
    <cellStyle name="Total 2 3 4" xfId="40171"/>
    <cellStyle name="Total 2 3 4 10" xfId="40172"/>
    <cellStyle name="Total 2 3 4 10 2" xfId="40173"/>
    <cellStyle name="Total 2 3 4 10 2 2" xfId="40174"/>
    <cellStyle name="Total 2 3 4 10 2 3" xfId="40175"/>
    <cellStyle name="Total 2 3 4 10 3" xfId="40176"/>
    <cellStyle name="Total 2 3 4 10 3 2" xfId="40177"/>
    <cellStyle name="Total 2 3 4 10 3 3" xfId="40178"/>
    <cellStyle name="Total 2 3 4 10 4" xfId="40179"/>
    <cellStyle name="Total 2 3 4 10 4 2" xfId="40180"/>
    <cellStyle name="Total 2 3 4 10 4 3" xfId="40181"/>
    <cellStyle name="Total 2 3 4 10 5" xfId="40182"/>
    <cellStyle name="Total 2 3 4 10 5 2" xfId="40183"/>
    <cellStyle name="Total 2 3 4 10 5 3" xfId="40184"/>
    <cellStyle name="Total 2 3 4 10 6" xfId="40185"/>
    <cellStyle name="Total 2 3 4 10 6 2" xfId="40186"/>
    <cellStyle name="Total 2 3 4 10 6 3" xfId="40187"/>
    <cellStyle name="Total 2 3 4 10 7" xfId="40188"/>
    <cellStyle name="Total 2 3 4 10 8" xfId="40189"/>
    <cellStyle name="Total 2 3 4 11" xfId="40190"/>
    <cellStyle name="Total 2 3 4 11 2" xfId="40191"/>
    <cellStyle name="Total 2 3 4 11 2 2" xfId="40192"/>
    <cellStyle name="Total 2 3 4 11 2 3" xfId="40193"/>
    <cellStyle name="Total 2 3 4 11 3" xfId="40194"/>
    <cellStyle name="Total 2 3 4 11 3 2" xfId="40195"/>
    <cellStyle name="Total 2 3 4 11 3 3" xfId="40196"/>
    <cellStyle name="Total 2 3 4 11 4" xfId="40197"/>
    <cellStyle name="Total 2 3 4 11 4 2" xfId="40198"/>
    <cellStyle name="Total 2 3 4 11 4 3" xfId="40199"/>
    <cellStyle name="Total 2 3 4 11 5" xfId="40200"/>
    <cellStyle name="Total 2 3 4 11 5 2" xfId="40201"/>
    <cellStyle name="Total 2 3 4 11 5 3" xfId="40202"/>
    <cellStyle name="Total 2 3 4 11 6" xfId="40203"/>
    <cellStyle name="Total 2 3 4 11 6 2" xfId="40204"/>
    <cellStyle name="Total 2 3 4 11 6 3" xfId="40205"/>
    <cellStyle name="Total 2 3 4 11 7" xfId="40206"/>
    <cellStyle name="Total 2 3 4 11 8" xfId="40207"/>
    <cellStyle name="Total 2 3 4 12" xfId="40208"/>
    <cellStyle name="Total 2 3 4 12 2" xfId="40209"/>
    <cellStyle name="Total 2 3 4 12 2 2" xfId="40210"/>
    <cellStyle name="Total 2 3 4 12 2 3" xfId="40211"/>
    <cellStyle name="Total 2 3 4 12 3" xfId="40212"/>
    <cellStyle name="Total 2 3 4 12 3 2" xfId="40213"/>
    <cellStyle name="Total 2 3 4 12 3 3" xfId="40214"/>
    <cellStyle name="Total 2 3 4 12 4" xfId="40215"/>
    <cellStyle name="Total 2 3 4 12 4 2" xfId="40216"/>
    <cellStyle name="Total 2 3 4 12 4 3" xfId="40217"/>
    <cellStyle name="Total 2 3 4 12 5" xfId="40218"/>
    <cellStyle name="Total 2 3 4 12 5 2" xfId="40219"/>
    <cellStyle name="Total 2 3 4 12 5 3" xfId="40220"/>
    <cellStyle name="Total 2 3 4 12 6" xfId="40221"/>
    <cellStyle name="Total 2 3 4 12 6 2" xfId="40222"/>
    <cellStyle name="Total 2 3 4 12 6 3" xfId="40223"/>
    <cellStyle name="Total 2 3 4 12 7" xfId="40224"/>
    <cellStyle name="Total 2 3 4 12 8" xfId="40225"/>
    <cellStyle name="Total 2 3 4 13" xfId="40226"/>
    <cellStyle name="Total 2 3 4 13 2" xfId="40227"/>
    <cellStyle name="Total 2 3 4 13 2 2" xfId="40228"/>
    <cellStyle name="Total 2 3 4 13 2 3" xfId="40229"/>
    <cellStyle name="Total 2 3 4 13 3" xfId="40230"/>
    <cellStyle name="Total 2 3 4 13 3 2" xfId="40231"/>
    <cellStyle name="Total 2 3 4 13 3 3" xfId="40232"/>
    <cellStyle name="Total 2 3 4 13 4" xfId="40233"/>
    <cellStyle name="Total 2 3 4 13 4 2" xfId="40234"/>
    <cellStyle name="Total 2 3 4 13 4 3" xfId="40235"/>
    <cellStyle name="Total 2 3 4 13 5" xfId="40236"/>
    <cellStyle name="Total 2 3 4 13 5 2" xfId="40237"/>
    <cellStyle name="Total 2 3 4 13 5 3" xfId="40238"/>
    <cellStyle name="Total 2 3 4 13 6" xfId="40239"/>
    <cellStyle name="Total 2 3 4 13 6 2" xfId="40240"/>
    <cellStyle name="Total 2 3 4 13 6 3" xfId="40241"/>
    <cellStyle name="Total 2 3 4 13 7" xfId="40242"/>
    <cellStyle name="Total 2 3 4 13 8" xfId="40243"/>
    <cellStyle name="Total 2 3 4 14" xfId="40244"/>
    <cellStyle name="Total 2 3 4 14 2" xfId="40245"/>
    <cellStyle name="Total 2 3 4 14 2 2" xfId="40246"/>
    <cellStyle name="Total 2 3 4 14 2 3" xfId="40247"/>
    <cellStyle name="Total 2 3 4 14 3" xfId="40248"/>
    <cellStyle name="Total 2 3 4 14 3 2" xfId="40249"/>
    <cellStyle name="Total 2 3 4 14 3 3" xfId="40250"/>
    <cellStyle name="Total 2 3 4 14 4" xfId="40251"/>
    <cellStyle name="Total 2 3 4 14 4 2" xfId="40252"/>
    <cellStyle name="Total 2 3 4 14 4 3" xfId="40253"/>
    <cellStyle name="Total 2 3 4 14 5" xfId="40254"/>
    <cellStyle name="Total 2 3 4 14 5 2" xfId="40255"/>
    <cellStyle name="Total 2 3 4 14 5 3" xfId="40256"/>
    <cellStyle name="Total 2 3 4 14 6" xfId="40257"/>
    <cellStyle name="Total 2 3 4 14 6 2" xfId="40258"/>
    <cellStyle name="Total 2 3 4 14 6 3" xfId="40259"/>
    <cellStyle name="Total 2 3 4 14 7" xfId="40260"/>
    <cellStyle name="Total 2 3 4 14 8" xfId="40261"/>
    <cellStyle name="Total 2 3 4 15" xfId="40262"/>
    <cellStyle name="Total 2 3 4 15 2" xfId="40263"/>
    <cellStyle name="Total 2 3 4 15 3" xfId="40264"/>
    <cellStyle name="Total 2 3 4 16" xfId="40265"/>
    <cellStyle name="Total 2 3 4 16 2" xfId="40266"/>
    <cellStyle name="Total 2 3 4 16 3" xfId="40267"/>
    <cellStyle name="Total 2 3 4 17" xfId="40268"/>
    <cellStyle name="Total 2 3 4 18" xfId="40269"/>
    <cellStyle name="Total 2 3 4 2" xfId="40270"/>
    <cellStyle name="Total 2 3 4 2 2" xfId="40271"/>
    <cellStyle name="Total 2 3 4 2 2 2" xfId="40272"/>
    <cellStyle name="Total 2 3 4 2 2 3" xfId="40273"/>
    <cellStyle name="Total 2 3 4 2 3" xfId="40274"/>
    <cellStyle name="Total 2 3 4 2 3 2" xfId="40275"/>
    <cellStyle name="Total 2 3 4 2 3 3" xfId="40276"/>
    <cellStyle name="Total 2 3 4 2 4" xfId="40277"/>
    <cellStyle name="Total 2 3 4 2 4 2" xfId="40278"/>
    <cellStyle name="Total 2 3 4 2 4 3" xfId="40279"/>
    <cellStyle name="Total 2 3 4 2 5" xfId="40280"/>
    <cellStyle name="Total 2 3 4 2 5 2" xfId="40281"/>
    <cellStyle name="Total 2 3 4 2 5 3" xfId="40282"/>
    <cellStyle name="Total 2 3 4 2 6" xfId="40283"/>
    <cellStyle name="Total 2 3 4 2 6 2" xfId="40284"/>
    <cellStyle name="Total 2 3 4 2 6 3" xfId="40285"/>
    <cellStyle name="Total 2 3 4 2 7" xfId="40286"/>
    <cellStyle name="Total 2 3 4 2 8" xfId="40287"/>
    <cellStyle name="Total 2 3 4 2 9" xfId="40288"/>
    <cellStyle name="Total 2 3 4 3" xfId="40289"/>
    <cellStyle name="Total 2 3 4 3 2" xfId="40290"/>
    <cellStyle name="Total 2 3 4 3 2 2" xfId="40291"/>
    <cellStyle name="Total 2 3 4 3 2 3" xfId="40292"/>
    <cellStyle name="Total 2 3 4 3 3" xfId="40293"/>
    <cellStyle name="Total 2 3 4 3 3 2" xfId="40294"/>
    <cellStyle name="Total 2 3 4 3 3 3" xfId="40295"/>
    <cellStyle name="Total 2 3 4 3 4" xfId="40296"/>
    <cellStyle name="Total 2 3 4 3 4 2" xfId="40297"/>
    <cellStyle name="Total 2 3 4 3 4 3" xfId="40298"/>
    <cellStyle name="Total 2 3 4 3 5" xfId="40299"/>
    <cellStyle name="Total 2 3 4 3 5 2" xfId="40300"/>
    <cellStyle name="Total 2 3 4 3 5 3" xfId="40301"/>
    <cellStyle name="Total 2 3 4 3 6" xfId="40302"/>
    <cellStyle name="Total 2 3 4 3 6 2" xfId="40303"/>
    <cellStyle name="Total 2 3 4 3 6 3" xfId="40304"/>
    <cellStyle name="Total 2 3 4 3 7" xfId="40305"/>
    <cellStyle name="Total 2 3 4 3 8" xfId="40306"/>
    <cellStyle name="Total 2 3 4 3 9" xfId="40307"/>
    <cellStyle name="Total 2 3 4 4" xfId="40308"/>
    <cellStyle name="Total 2 3 4 4 2" xfId="40309"/>
    <cellStyle name="Total 2 3 4 4 2 2" xfId="40310"/>
    <cellStyle name="Total 2 3 4 4 2 3" xfId="40311"/>
    <cellStyle name="Total 2 3 4 4 3" xfId="40312"/>
    <cellStyle name="Total 2 3 4 4 3 2" xfId="40313"/>
    <cellStyle name="Total 2 3 4 4 3 3" xfId="40314"/>
    <cellStyle name="Total 2 3 4 4 4" xfId="40315"/>
    <cellStyle name="Total 2 3 4 4 4 2" xfId="40316"/>
    <cellStyle name="Total 2 3 4 4 4 3" xfId="40317"/>
    <cellStyle name="Total 2 3 4 4 5" xfId="40318"/>
    <cellStyle name="Total 2 3 4 4 5 2" xfId="40319"/>
    <cellStyle name="Total 2 3 4 4 5 3" xfId="40320"/>
    <cellStyle name="Total 2 3 4 4 6" xfId="40321"/>
    <cellStyle name="Total 2 3 4 4 6 2" xfId="40322"/>
    <cellStyle name="Total 2 3 4 4 6 3" xfId="40323"/>
    <cellStyle name="Total 2 3 4 4 7" xfId="40324"/>
    <cellStyle name="Total 2 3 4 4 8" xfId="40325"/>
    <cellStyle name="Total 2 3 4 4 9" xfId="40326"/>
    <cellStyle name="Total 2 3 4 5" xfId="40327"/>
    <cellStyle name="Total 2 3 4 5 2" xfId="40328"/>
    <cellStyle name="Total 2 3 4 5 2 2" xfId="40329"/>
    <cellStyle name="Total 2 3 4 5 2 3" xfId="40330"/>
    <cellStyle name="Total 2 3 4 5 3" xfId="40331"/>
    <cellStyle name="Total 2 3 4 5 3 2" xfId="40332"/>
    <cellStyle name="Total 2 3 4 5 3 3" xfId="40333"/>
    <cellStyle name="Total 2 3 4 5 4" xfId="40334"/>
    <cellStyle name="Total 2 3 4 5 4 2" xfId="40335"/>
    <cellStyle name="Total 2 3 4 5 4 3" xfId="40336"/>
    <cellStyle name="Total 2 3 4 5 5" xfId="40337"/>
    <cellStyle name="Total 2 3 4 5 5 2" xfId="40338"/>
    <cellStyle name="Total 2 3 4 5 5 3" xfId="40339"/>
    <cellStyle name="Total 2 3 4 5 6" xfId="40340"/>
    <cellStyle name="Total 2 3 4 5 6 2" xfId="40341"/>
    <cellStyle name="Total 2 3 4 5 6 3" xfId="40342"/>
    <cellStyle name="Total 2 3 4 5 7" xfId="40343"/>
    <cellStyle name="Total 2 3 4 5 8" xfId="40344"/>
    <cellStyle name="Total 2 3 4 5 9" xfId="40345"/>
    <cellStyle name="Total 2 3 4 6" xfId="40346"/>
    <cellStyle name="Total 2 3 4 6 2" xfId="40347"/>
    <cellStyle name="Total 2 3 4 6 2 2" xfId="40348"/>
    <cellStyle name="Total 2 3 4 6 2 3" xfId="40349"/>
    <cellStyle name="Total 2 3 4 6 3" xfId="40350"/>
    <cellStyle name="Total 2 3 4 6 3 2" xfId="40351"/>
    <cellStyle name="Total 2 3 4 6 3 3" xfId="40352"/>
    <cellStyle name="Total 2 3 4 6 4" xfId="40353"/>
    <cellStyle name="Total 2 3 4 6 4 2" xfId="40354"/>
    <cellStyle name="Total 2 3 4 6 4 3" xfId="40355"/>
    <cellStyle name="Total 2 3 4 6 5" xfId="40356"/>
    <cellStyle name="Total 2 3 4 6 5 2" xfId="40357"/>
    <cellStyle name="Total 2 3 4 6 5 3" xfId="40358"/>
    <cellStyle name="Total 2 3 4 6 6" xfId="40359"/>
    <cellStyle name="Total 2 3 4 6 6 2" xfId="40360"/>
    <cellStyle name="Total 2 3 4 6 6 3" xfId="40361"/>
    <cellStyle name="Total 2 3 4 6 7" xfId="40362"/>
    <cellStyle name="Total 2 3 4 6 8" xfId="40363"/>
    <cellStyle name="Total 2 3 4 6 9" xfId="40364"/>
    <cellStyle name="Total 2 3 4 7" xfId="40365"/>
    <cellStyle name="Total 2 3 4 7 2" xfId="40366"/>
    <cellStyle name="Total 2 3 4 7 2 2" xfId="40367"/>
    <cellStyle name="Total 2 3 4 7 2 3" xfId="40368"/>
    <cellStyle name="Total 2 3 4 7 3" xfId="40369"/>
    <cellStyle name="Total 2 3 4 7 3 2" xfId="40370"/>
    <cellStyle name="Total 2 3 4 7 3 3" xfId="40371"/>
    <cellStyle name="Total 2 3 4 7 4" xfId="40372"/>
    <cellStyle name="Total 2 3 4 7 4 2" xfId="40373"/>
    <cellStyle name="Total 2 3 4 7 4 3" xfId="40374"/>
    <cellStyle name="Total 2 3 4 7 5" xfId="40375"/>
    <cellStyle name="Total 2 3 4 7 5 2" xfId="40376"/>
    <cellStyle name="Total 2 3 4 7 5 3" xfId="40377"/>
    <cellStyle name="Total 2 3 4 7 6" xfId="40378"/>
    <cellStyle name="Total 2 3 4 7 6 2" xfId="40379"/>
    <cellStyle name="Total 2 3 4 7 6 3" xfId="40380"/>
    <cellStyle name="Total 2 3 4 7 7" xfId="40381"/>
    <cellStyle name="Total 2 3 4 7 8" xfId="40382"/>
    <cellStyle name="Total 2 3 4 7 9" xfId="40383"/>
    <cellStyle name="Total 2 3 4 8" xfId="40384"/>
    <cellStyle name="Total 2 3 4 8 2" xfId="40385"/>
    <cellStyle name="Total 2 3 4 8 2 2" xfId="40386"/>
    <cellStyle name="Total 2 3 4 8 2 3" xfId="40387"/>
    <cellStyle name="Total 2 3 4 8 3" xfId="40388"/>
    <cellStyle name="Total 2 3 4 8 3 2" xfId="40389"/>
    <cellStyle name="Total 2 3 4 8 3 3" xfId="40390"/>
    <cellStyle name="Total 2 3 4 8 4" xfId="40391"/>
    <cellStyle name="Total 2 3 4 8 4 2" xfId="40392"/>
    <cellStyle name="Total 2 3 4 8 4 3" xfId="40393"/>
    <cellStyle name="Total 2 3 4 8 5" xfId="40394"/>
    <cellStyle name="Total 2 3 4 8 5 2" xfId="40395"/>
    <cellStyle name="Total 2 3 4 8 5 3" xfId="40396"/>
    <cellStyle name="Total 2 3 4 8 6" xfId="40397"/>
    <cellStyle name="Total 2 3 4 8 6 2" xfId="40398"/>
    <cellStyle name="Total 2 3 4 8 6 3" xfId="40399"/>
    <cellStyle name="Total 2 3 4 8 7" xfId="40400"/>
    <cellStyle name="Total 2 3 4 8 8" xfId="40401"/>
    <cellStyle name="Total 2 3 4 8 9" xfId="40402"/>
    <cellStyle name="Total 2 3 4 9" xfId="40403"/>
    <cellStyle name="Total 2 3 4 9 2" xfId="40404"/>
    <cellStyle name="Total 2 3 4 9 2 2" xfId="40405"/>
    <cellStyle name="Total 2 3 4 9 2 3" xfId="40406"/>
    <cellStyle name="Total 2 3 4 9 3" xfId="40407"/>
    <cellStyle name="Total 2 3 4 9 3 2" xfId="40408"/>
    <cellStyle name="Total 2 3 4 9 3 3" xfId="40409"/>
    <cellStyle name="Total 2 3 4 9 4" xfId="40410"/>
    <cellStyle name="Total 2 3 4 9 4 2" xfId="40411"/>
    <cellStyle name="Total 2 3 4 9 4 3" xfId="40412"/>
    <cellStyle name="Total 2 3 4 9 5" xfId="40413"/>
    <cellStyle name="Total 2 3 4 9 5 2" xfId="40414"/>
    <cellStyle name="Total 2 3 4 9 5 3" xfId="40415"/>
    <cellStyle name="Total 2 3 4 9 6" xfId="40416"/>
    <cellStyle name="Total 2 3 4 9 6 2" xfId="40417"/>
    <cellStyle name="Total 2 3 4 9 6 3" xfId="40418"/>
    <cellStyle name="Total 2 3 4 9 7" xfId="40419"/>
    <cellStyle name="Total 2 3 4 9 8" xfId="40420"/>
    <cellStyle name="Total 2 3 5" xfId="40421"/>
    <cellStyle name="Total 2 3 5 10" xfId="40422"/>
    <cellStyle name="Total 2 3 5 10 2" xfId="40423"/>
    <cellStyle name="Total 2 3 5 10 2 2" xfId="40424"/>
    <cellStyle name="Total 2 3 5 10 2 3" xfId="40425"/>
    <cellStyle name="Total 2 3 5 10 3" xfId="40426"/>
    <cellStyle name="Total 2 3 5 10 3 2" xfId="40427"/>
    <cellStyle name="Total 2 3 5 10 3 3" xfId="40428"/>
    <cellStyle name="Total 2 3 5 10 4" xfId="40429"/>
    <cellStyle name="Total 2 3 5 10 4 2" xfId="40430"/>
    <cellStyle name="Total 2 3 5 10 4 3" xfId="40431"/>
    <cellStyle name="Total 2 3 5 10 5" xfId="40432"/>
    <cellStyle name="Total 2 3 5 10 5 2" xfId="40433"/>
    <cellStyle name="Total 2 3 5 10 5 3" xfId="40434"/>
    <cellStyle name="Total 2 3 5 10 6" xfId="40435"/>
    <cellStyle name="Total 2 3 5 10 6 2" xfId="40436"/>
    <cellStyle name="Total 2 3 5 10 6 3" xfId="40437"/>
    <cellStyle name="Total 2 3 5 10 7" xfId="40438"/>
    <cellStyle name="Total 2 3 5 10 8" xfId="40439"/>
    <cellStyle name="Total 2 3 5 11" xfId="40440"/>
    <cellStyle name="Total 2 3 5 11 2" xfId="40441"/>
    <cellStyle name="Total 2 3 5 11 2 2" xfId="40442"/>
    <cellStyle name="Total 2 3 5 11 2 3" xfId="40443"/>
    <cellStyle name="Total 2 3 5 11 3" xfId="40444"/>
    <cellStyle name="Total 2 3 5 11 3 2" xfId="40445"/>
    <cellStyle name="Total 2 3 5 11 3 3" xfId="40446"/>
    <cellStyle name="Total 2 3 5 11 4" xfId="40447"/>
    <cellStyle name="Total 2 3 5 11 4 2" xfId="40448"/>
    <cellStyle name="Total 2 3 5 11 4 3" xfId="40449"/>
    <cellStyle name="Total 2 3 5 11 5" xfId="40450"/>
    <cellStyle name="Total 2 3 5 11 5 2" xfId="40451"/>
    <cellStyle name="Total 2 3 5 11 5 3" xfId="40452"/>
    <cellStyle name="Total 2 3 5 11 6" xfId="40453"/>
    <cellStyle name="Total 2 3 5 11 6 2" xfId="40454"/>
    <cellStyle name="Total 2 3 5 11 6 3" xfId="40455"/>
    <cellStyle name="Total 2 3 5 11 7" xfId="40456"/>
    <cellStyle name="Total 2 3 5 11 8" xfId="40457"/>
    <cellStyle name="Total 2 3 5 12" xfId="40458"/>
    <cellStyle name="Total 2 3 5 12 2" xfId="40459"/>
    <cellStyle name="Total 2 3 5 12 2 2" xfId="40460"/>
    <cellStyle name="Total 2 3 5 12 2 3" xfId="40461"/>
    <cellStyle name="Total 2 3 5 12 3" xfId="40462"/>
    <cellStyle name="Total 2 3 5 12 3 2" xfId="40463"/>
    <cellStyle name="Total 2 3 5 12 3 3" xfId="40464"/>
    <cellStyle name="Total 2 3 5 12 4" xfId="40465"/>
    <cellStyle name="Total 2 3 5 12 4 2" xfId="40466"/>
    <cellStyle name="Total 2 3 5 12 4 3" xfId="40467"/>
    <cellStyle name="Total 2 3 5 12 5" xfId="40468"/>
    <cellStyle name="Total 2 3 5 12 5 2" xfId="40469"/>
    <cellStyle name="Total 2 3 5 12 5 3" xfId="40470"/>
    <cellStyle name="Total 2 3 5 12 6" xfId="40471"/>
    <cellStyle name="Total 2 3 5 12 6 2" xfId="40472"/>
    <cellStyle name="Total 2 3 5 12 6 3" xfId="40473"/>
    <cellStyle name="Total 2 3 5 12 7" xfId="40474"/>
    <cellStyle name="Total 2 3 5 12 8" xfId="40475"/>
    <cellStyle name="Total 2 3 5 13" xfId="40476"/>
    <cellStyle name="Total 2 3 5 13 2" xfId="40477"/>
    <cellStyle name="Total 2 3 5 13 2 2" xfId="40478"/>
    <cellStyle name="Total 2 3 5 13 2 3" xfId="40479"/>
    <cellStyle name="Total 2 3 5 13 3" xfId="40480"/>
    <cellStyle name="Total 2 3 5 13 3 2" xfId="40481"/>
    <cellStyle name="Total 2 3 5 13 3 3" xfId="40482"/>
    <cellStyle name="Total 2 3 5 13 4" xfId="40483"/>
    <cellStyle name="Total 2 3 5 13 4 2" xfId="40484"/>
    <cellStyle name="Total 2 3 5 13 4 3" xfId="40485"/>
    <cellStyle name="Total 2 3 5 13 5" xfId="40486"/>
    <cellStyle name="Total 2 3 5 13 5 2" xfId="40487"/>
    <cellStyle name="Total 2 3 5 13 5 3" xfId="40488"/>
    <cellStyle name="Total 2 3 5 13 6" xfId="40489"/>
    <cellStyle name="Total 2 3 5 13 6 2" xfId="40490"/>
    <cellStyle name="Total 2 3 5 13 6 3" xfId="40491"/>
    <cellStyle name="Total 2 3 5 13 7" xfId="40492"/>
    <cellStyle name="Total 2 3 5 13 8" xfId="40493"/>
    <cellStyle name="Total 2 3 5 14" xfId="40494"/>
    <cellStyle name="Total 2 3 5 14 2" xfId="40495"/>
    <cellStyle name="Total 2 3 5 14 2 2" xfId="40496"/>
    <cellStyle name="Total 2 3 5 14 2 3" xfId="40497"/>
    <cellStyle name="Total 2 3 5 14 3" xfId="40498"/>
    <cellStyle name="Total 2 3 5 14 3 2" xfId="40499"/>
    <cellStyle name="Total 2 3 5 14 3 3" xfId="40500"/>
    <cellStyle name="Total 2 3 5 14 4" xfId="40501"/>
    <cellStyle name="Total 2 3 5 14 4 2" xfId="40502"/>
    <cellStyle name="Total 2 3 5 14 4 3" xfId="40503"/>
    <cellStyle name="Total 2 3 5 14 5" xfId="40504"/>
    <cellStyle name="Total 2 3 5 14 5 2" xfId="40505"/>
    <cellStyle name="Total 2 3 5 14 5 3" xfId="40506"/>
    <cellStyle name="Total 2 3 5 14 6" xfId="40507"/>
    <cellStyle name="Total 2 3 5 14 6 2" xfId="40508"/>
    <cellStyle name="Total 2 3 5 14 6 3" xfId="40509"/>
    <cellStyle name="Total 2 3 5 14 7" xfId="40510"/>
    <cellStyle name="Total 2 3 5 14 8" xfId="40511"/>
    <cellStyle name="Total 2 3 5 15" xfId="40512"/>
    <cellStyle name="Total 2 3 5 15 2" xfId="40513"/>
    <cellStyle name="Total 2 3 5 15 3" xfId="40514"/>
    <cellStyle name="Total 2 3 5 16" xfId="40515"/>
    <cellStyle name="Total 2 3 5 16 2" xfId="40516"/>
    <cellStyle name="Total 2 3 5 16 3" xfId="40517"/>
    <cellStyle name="Total 2 3 5 17" xfId="40518"/>
    <cellStyle name="Total 2 3 5 18" xfId="40519"/>
    <cellStyle name="Total 2 3 5 2" xfId="40520"/>
    <cellStyle name="Total 2 3 5 2 2" xfId="40521"/>
    <cellStyle name="Total 2 3 5 2 2 2" xfId="40522"/>
    <cellStyle name="Total 2 3 5 2 2 3" xfId="40523"/>
    <cellStyle name="Total 2 3 5 2 3" xfId="40524"/>
    <cellStyle name="Total 2 3 5 2 3 2" xfId="40525"/>
    <cellStyle name="Total 2 3 5 2 3 3" xfId="40526"/>
    <cellStyle name="Total 2 3 5 2 4" xfId="40527"/>
    <cellStyle name="Total 2 3 5 2 4 2" xfId="40528"/>
    <cellStyle name="Total 2 3 5 2 4 3" xfId="40529"/>
    <cellStyle name="Total 2 3 5 2 5" xfId="40530"/>
    <cellStyle name="Total 2 3 5 2 5 2" xfId="40531"/>
    <cellStyle name="Total 2 3 5 2 5 3" xfId="40532"/>
    <cellStyle name="Total 2 3 5 2 6" xfId="40533"/>
    <cellStyle name="Total 2 3 5 2 6 2" xfId="40534"/>
    <cellStyle name="Total 2 3 5 2 6 3" xfId="40535"/>
    <cellStyle name="Total 2 3 5 2 7" xfId="40536"/>
    <cellStyle name="Total 2 3 5 2 8" xfId="40537"/>
    <cellStyle name="Total 2 3 5 2 9" xfId="40538"/>
    <cellStyle name="Total 2 3 5 3" xfId="40539"/>
    <cellStyle name="Total 2 3 5 3 2" xfId="40540"/>
    <cellStyle name="Total 2 3 5 3 2 2" xfId="40541"/>
    <cellStyle name="Total 2 3 5 3 2 3" xfId="40542"/>
    <cellStyle name="Total 2 3 5 3 3" xfId="40543"/>
    <cellStyle name="Total 2 3 5 3 3 2" xfId="40544"/>
    <cellStyle name="Total 2 3 5 3 3 3" xfId="40545"/>
    <cellStyle name="Total 2 3 5 3 4" xfId="40546"/>
    <cellStyle name="Total 2 3 5 3 4 2" xfId="40547"/>
    <cellStyle name="Total 2 3 5 3 4 3" xfId="40548"/>
    <cellStyle name="Total 2 3 5 3 5" xfId="40549"/>
    <cellStyle name="Total 2 3 5 3 5 2" xfId="40550"/>
    <cellStyle name="Total 2 3 5 3 5 3" xfId="40551"/>
    <cellStyle name="Total 2 3 5 3 6" xfId="40552"/>
    <cellStyle name="Total 2 3 5 3 6 2" xfId="40553"/>
    <cellStyle name="Total 2 3 5 3 6 3" xfId="40554"/>
    <cellStyle name="Total 2 3 5 3 7" xfId="40555"/>
    <cellStyle name="Total 2 3 5 3 8" xfId="40556"/>
    <cellStyle name="Total 2 3 5 3 9" xfId="40557"/>
    <cellStyle name="Total 2 3 5 4" xfId="40558"/>
    <cellStyle name="Total 2 3 5 4 2" xfId="40559"/>
    <cellStyle name="Total 2 3 5 4 2 2" xfId="40560"/>
    <cellStyle name="Total 2 3 5 4 2 3" xfId="40561"/>
    <cellStyle name="Total 2 3 5 4 3" xfId="40562"/>
    <cellStyle name="Total 2 3 5 4 3 2" xfId="40563"/>
    <cellStyle name="Total 2 3 5 4 3 3" xfId="40564"/>
    <cellStyle name="Total 2 3 5 4 4" xfId="40565"/>
    <cellStyle name="Total 2 3 5 4 4 2" xfId="40566"/>
    <cellStyle name="Total 2 3 5 4 4 3" xfId="40567"/>
    <cellStyle name="Total 2 3 5 4 5" xfId="40568"/>
    <cellStyle name="Total 2 3 5 4 5 2" xfId="40569"/>
    <cellStyle name="Total 2 3 5 4 5 3" xfId="40570"/>
    <cellStyle name="Total 2 3 5 4 6" xfId="40571"/>
    <cellStyle name="Total 2 3 5 4 6 2" xfId="40572"/>
    <cellStyle name="Total 2 3 5 4 6 3" xfId="40573"/>
    <cellStyle name="Total 2 3 5 4 7" xfId="40574"/>
    <cellStyle name="Total 2 3 5 4 8" xfId="40575"/>
    <cellStyle name="Total 2 3 5 4 9" xfId="40576"/>
    <cellStyle name="Total 2 3 5 5" xfId="40577"/>
    <cellStyle name="Total 2 3 5 5 2" xfId="40578"/>
    <cellStyle name="Total 2 3 5 5 2 2" xfId="40579"/>
    <cellStyle name="Total 2 3 5 5 2 3" xfId="40580"/>
    <cellStyle name="Total 2 3 5 5 3" xfId="40581"/>
    <cellStyle name="Total 2 3 5 5 3 2" xfId="40582"/>
    <cellStyle name="Total 2 3 5 5 3 3" xfId="40583"/>
    <cellStyle name="Total 2 3 5 5 4" xfId="40584"/>
    <cellStyle name="Total 2 3 5 5 4 2" xfId="40585"/>
    <cellStyle name="Total 2 3 5 5 4 3" xfId="40586"/>
    <cellStyle name="Total 2 3 5 5 5" xfId="40587"/>
    <cellStyle name="Total 2 3 5 5 5 2" xfId="40588"/>
    <cellStyle name="Total 2 3 5 5 5 3" xfId="40589"/>
    <cellStyle name="Total 2 3 5 5 6" xfId="40590"/>
    <cellStyle name="Total 2 3 5 5 6 2" xfId="40591"/>
    <cellStyle name="Total 2 3 5 5 6 3" xfId="40592"/>
    <cellStyle name="Total 2 3 5 5 7" xfId="40593"/>
    <cellStyle name="Total 2 3 5 5 8" xfId="40594"/>
    <cellStyle name="Total 2 3 5 5 9" xfId="40595"/>
    <cellStyle name="Total 2 3 5 6" xfId="40596"/>
    <cellStyle name="Total 2 3 5 6 2" xfId="40597"/>
    <cellStyle name="Total 2 3 5 6 2 2" xfId="40598"/>
    <cellStyle name="Total 2 3 5 6 2 3" xfId="40599"/>
    <cellStyle name="Total 2 3 5 6 3" xfId="40600"/>
    <cellStyle name="Total 2 3 5 6 3 2" xfId="40601"/>
    <cellStyle name="Total 2 3 5 6 3 3" xfId="40602"/>
    <cellStyle name="Total 2 3 5 6 4" xfId="40603"/>
    <cellStyle name="Total 2 3 5 6 4 2" xfId="40604"/>
    <cellStyle name="Total 2 3 5 6 4 3" xfId="40605"/>
    <cellStyle name="Total 2 3 5 6 5" xfId="40606"/>
    <cellStyle name="Total 2 3 5 6 5 2" xfId="40607"/>
    <cellStyle name="Total 2 3 5 6 5 3" xfId="40608"/>
    <cellStyle name="Total 2 3 5 6 6" xfId="40609"/>
    <cellStyle name="Total 2 3 5 6 6 2" xfId="40610"/>
    <cellStyle name="Total 2 3 5 6 6 3" xfId="40611"/>
    <cellStyle name="Total 2 3 5 6 7" xfId="40612"/>
    <cellStyle name="Total 2 3 5 6 8" xfId="40613"/>
    <cellStyle name="Total 2 3 5 6 9" xfId="40614"/>
    <cellStyle name="Total 2 3 5 7" xfId="40615"/>
    <cellStyle name="Total 2 3 5 7 2" xfId="40616"/>
    <cellStyle name="Total 2 3 5 7 2 2" xfId="40617"/>
    <cellStyle name="Total 2 3 5 7 2 3" xfId="40618"/>
    <cellStyle name="Total 2 3 5 7 3" xfId="40619"/>
    <cellStyle name="Total 2 3 5 7 3 2" xfId="40620"/>
    <cellStyle name="Total 2 3 5 7 3 3" xfId="40621"/>
    <cellStyle name="Total 2 3 5 7 4" xfId="40622"/>
    <cellStyle name="Total 2 3 5 7 4 2" xfId="40623"/>
    <cellStyle name="Total 2 3 5 7 4 3" xfId="40624"/>
    <cellStyle name="Total 2 3 5 7 5" xfId="40625"/>
    <cellStyle name="Total 2 3 5 7 5 2" xfId="40626"/>
    <cellStyle name="Total 2 3 5 7 5 3" xfId="40627"/>
    <cellStyle name="Total 2 3 5 7 6" xfId="40628"/>
    <cellStyle name="Total 2 3 5 7 6 2" xfId="40629"/>
    <cellStyle name="Total 2 3 5 7 6 3" xfId="40630"/>
    <cellStyle name="Total 2 3 5 7 7" xfId="40631"/>
    <cellStyle name="Total 2 3 5 7 8" xfId="40632"/>
    <cellStyle name="Total 2 3 5 7 9" xfId="40633"/>
    <cellStyle name="Total 2 3 5 8" xfId="40634"/>
    <cellStyle name="Total 2 3 5 8 2" xfId="40635"/>
    <cellStyle name="Total 2 3 5 8 2 2" xfId="40636"/>
    <cellStyle name="Total 2 3 5 8 2 3" xfId="40637"/>
    <cellStyle name="Total 2 3 5 8 3" xfId="40638"/>
    <cellStyle name="Total 2 3 5 8 3 2" xfId="40639"/>
    <cellStyle name="Total 2 3 5 8 3 3" xfId="40640"/>
    <cellStyle name="Total 2 3 5 8 4" xfId="40641"/>
    <cellStyle name="Total 2 3 5 8 4 2" xfId="40642"/>
    <cellStyle name="Total 2 3 5 8 4 3" xfId="40643"/>
    <cellStyle name="Total 2 3 5 8 5" xfId="40644"/>
    <cellStyle name="Total 2 3 5 8 5 2" xfId="40645"/>
    <cellStyle name="Total 2 3 5 8 5 3" xfId="40646"/>
    <cellStyle name="Total 2 3 5 8 6" xfId="40647"/>
    <cellStyle name="Total 2 3 5 8 6 2" xfId="40648"/>
    <cellStyle name="Total 2 3 5 8 6 3" xfId="40649"/>
    <cellStyle name="Total 2 3 5 8 7" xfId="40650"/>
    <cellStyle name="Total 2 3 5 8 8" xfId="40651"/>
    <cellStyle name="Total 2 3 5 8 9" xfId="40652"/>
    <cellStyle name="Total 2 3 5 9" xfId="40653"/>
    <cellStyle name="Total 2 3 5 9 2" xfId="40654"/>
    <cellStyle name="Total 2 3 5 9 2 2" xfId="40655"/>
    <cellStyle name="Total 2 3 5 9 2 3" xfId="40656"/>
    <cellStyle name="Total 2 3 5 9 3" xfId="40657"/>
    <cellStyle name="Total 2 3 5 9 3 2" xfId="40658"/>
    <cellStyle name="Total 2 3 5 9 3 3" xfId="40659"/>
    <cellStyle name="Total 2 3 5 9 4" xfId="40660"/>
    <cellStyle name="Total 2 3 5 9 4 2" xfId="40661"/>
    <cellStyle name="Total 2 3 5 9 4 3" xfId="40662"/>
    <cellStyle name="Total 2 3 5 9 5" xfId="40663"/>
    <cellStyle name="Total 2 3 5 9 5 2" xfId="40664"/>
    <cellStyle name="Total 2 3 5 9 5 3" xfId="40665"/>
    <cellStyle name="Total 2 3 5 9 6" xfId="40666"/>
    <cellStyle name="Total 2 3 5 9 6 2" xfId="40667"/>
    <cellStyle name="Total 2 3 5 9 6 3" xfId="40668"/>
    <cellStyle name="Total 2 3 5 9 7" xfId="40669"/>
    <cellStyle name="Total 2 3 5 9 8" xfId="40670"/>
    <cellStyle name="Total 2 3 6" xfId="40671"/>
    <cellStyle name="Total 2 3 6 10" xfId="40672"/>
    <cellStyle name="Total 2 3 6 11" xfId="40673"/>
    <cellStyle name="Total 2 3 6 2" xfId="40674"/>
    <cellStyle name="Total 2 3 6 2 2" xfId="40675"/>
    <cellStyle name="Total 2 3 6 2 3" xfId="40676"/>
    <cellStyle name="Total 2 3 6 2 4" xfId="40677"/>
    <cellStyle name="Total 2 3 6 3" xfId="40678"/>
    <cellStyle name="Total 2 3 6 3 2" xfId="40679"/>
    <cellStyle name="Total 2 3 6 3 3" xfId="40680"/>
    <cellStyle name="Total 2 3 6 3 4" xfId="40681"/>
    <cellStyle name="Total 2 3 6 4" xfId="40682"/>
    <cellStyle name="Total 2 3 6 4 2" xfId="40683"/>
    <cellStyle name="Total 2 3 6 4 3" xfId="40684"/>
    <cellStyle name="Total 2 3 6 4 4" xfId="40685"/>
    <cellStyle name="Total 2 3 6 5" xfId="40686"/>
    <cellStyle name="Total 2 3 6 5 2" xfId="40687"/>
    <cellStyle name="Total 2 3 6 5 3" xfId="40688"/>
    <cellStyle name="Total 2 3 6 5 4" xfId="40689"/>
    <cellStyle name="Total 2 3 6 6" xfId="40690"/>
    <cellStyle name="Total 2 3 6 6 2" xfId="40691"/>
    <cellStyle name="Total 2 3 6 6 3" xfId="40692"/>
    <cellStyle name="Total 2 3 6 6 4" xfId="40693"/>
    <cellStyle name="Total 2 3 6 7" xfId="40694"/>
    <cellStyle name="Total 2 3 6 8" xfId="40695"/>
    <cellStyle name="Total 2 3 6 9" xfId="40696"/>
    <cellStyle name="Total 2 3 7" xfId="40697"/>
    <cellStyle name="Total 2 3 7 10" xfId="40698"/>
    <cellStyle name="Total 2 3 7 2" xfId="40699"/>
    <cellStyle name="Total 2 3 7 2 2" xfId="40700"/>
    <cellStyle name="Total 2 3 7 2 3" xfId="40701"/>
    <cellStyle name="Total 2 3 7 2 4" xfId="40702"/>
    <cellStyle name="Total 2 3 7 3" xfId="40703"/>
    <cellStyle name="Total 2 3 7 3 2" xfId="40704"/>
    <cellStyle name="Total 2 3 7 3 3" xfId="40705"/>
    <cellStyle name="Total 2 3 7 3 4" xfId="40706"/>
    <cellStyle name="Total 2 3 7 4" xfId="40707"/>
    <cellStyle name="Total 2 3 7 4 2" xfId="40708"/>
    <cellStyle name="Total 2 3 7 4 3" xfId="40709"/>
    <cellStyle name="Total 2 3 7 4 4" xfId="40710"/>
    <cellStyle name="Total 2 3 7 5" xfId="40711"/>
    <cellStyle name="Total 2 3 7 5 2" xfId="40712"/>
    <cellStyle name="Total 2 3 7 5 3" xfId="40713"/>
    <cellStyle name="Total 2 3 7 5 4" xfId="40714"/>
    <cellStyle name="Total 2 3 7 6" xfId="40715"/>
    <cellStyle name="Total 2 3 7 6 2" xfId="40716"/>
    <cellStyle name="Total 2 3 7 6 3" xfId="40717"/>
    <cellStyle name="Total 2 3 7 6 4" xfId="40718"/>
    <cellStyle name="Total 2 3 7 7" xfId="40719"/>
    <cellStyle name="Total 2 3 7 8" xfId="40720"/>
    <cellStyle name="Total 2 3 7 9" xfId="40721"/>
    <cellStyle name="Total 2 3 8" xfId="40722"/>
    <cellStyle name="Total 2 3 8 2" xfId="40723"/>
    <cellStyle name="Total 2 3 8 2 2" xfId="40724"/>
    <cellStyle name="Total 2 3 8 2 3" xfId="40725"/>
    <cellStyle name="Total 2 3 8 3" xfId="40726"/>
    <cellStyle name="Total 2 3 8 3 2" xfId="40727"/>
    <cellStyle name="Total 2 3 8 3 3" xfId="40728"/>
    <cellStyle name="Total 2 3 8 4" xfId="40729"/>
    <cellStyle name="Total 2 3 8 4 2" xfId="40730"/>
    <cellStyle name="Total 2 3 8 4 3" xfId="40731"/>
    <cellStyle name="Total 2 3 8 5" xfId="40732"/>
    <cellStyle name="Total 2 3 8 5 2" xfId="40733"/>
    <cellStyle name="Total 2 3 8 5 3" xfId="40734"/>
    <cellStyle name="Total 2 3 8 6" xfId="40735"/>
    <cellStyle name="Total 2 3 8 6 2" xfId="40736"/>
    <cellStyle name="Total 2 3 8 6 3" xfId="40737"/>
    <cellStyle name="Total 2 3 8 7" xfId="40738"/>
    <cellStyle name="Total 2 3 8 8" xfId="40739"/>
    <cellStyle name="Total 2 3 8 9" xfId="40740"/>
    <cellStyle name="Total 2 3 9" xfId="40741"/>
    <cellStyle name="Total 2 3 9 2" xfId="40742"/>
    <cellStyle name="Total 2 3 9 2 2" xfId="40743"/>
    <cellStyle name="Total 2 3 9 2 3" xfId="40744"/>
    <cellStyle name="Total 2 3 9 3" xfId="40745"/>
    <cellStyle name="Total 2 3 9 3 2" xfId="40746"/>
    <cellStyle name="Total 2 3 9 3 3" xfId="40747"/>
    <cellStyle name="Total 2 3 9 4" xfId="40748"/>
    <cellStyle name="Total 2 3 9 4 2" xfId="40749"/>
    <cellStyle name="Total 2 3 9 4 3" xfId="40750"/>
    <cellStyle name="Total 2 3 9 5" xfId="40751"/>
    <cellStyle name="Total 2 3 9 5 2" xfId="40752"/>
    <cellStyle name="Total 2 3 9 5 3" xfId="40753"/>
    <cellStyle name="Total 2 3 9 6" xfId="40754"/>
    <cellStyle name="Total 2 3 9 6 2" xfId="40755"/>
    <cellStyle name="Total 2 3 9 6 3" xfId="40756"/>
    <cellStyle name="Total 2 3 9 7" xfId="40757"/>
    <cellStyle name="Total 2 3 9 8" xfId="40758"/>
    <cellStyle name="Total 2 3 9 9" xfId="40759"/>
    <cellStyle name="Total 2 4" xfId="40760"/>
    <cellStyle name="Total 2 4 10" xfId="40761"/>
    <cellStyle name="Total 2 4 10 2" xfId="40762"/>
    <cellStyle name="Total 2 4 10 2 2" xfId="40763"/>
    <cellStyle name="Total 2 4 10 2 3" xfId="40764"/>
    <cellStyle name="Total 2 4 10 3" xfId="40765"/>
    <cellStyle name="Total 2 4 10 3 2" xfId="40766"/>
    <cellStyle name="Total 2 4 10 3 3" xfId="40767"/>
    <cellStyle name="Total 2 4 10 4" xfId="40768"/>
    <cellStyle name="Total 2 4 10 4 2" xfId="40769"/>
    <cellStyle name="Total 2 4 10 4 3" xfId="40770"/>
    <cellStyle name="Total 2 4 10 5" xfId="40771"/>
    <cellStyle name="Total 2 4 10 5 2" xfId="40772"/>
    <cellStyle name="Total 2 4 10 5 3" xfId="40773"/>
    <cellStyle name="Total 2 4 10 6" xfId="40774"/>
    <cellStyle name="Total 2 4 10 6 2" xfId="40775"/>
    <cellStyle name="Total 2 4 10 6 3" xfId="40776"/>
    <cellStyle name="Total 2 4 10 7" xfId="40777"/>
    <cellStyle name="Total 2 4 10 8" xfId="40778"/>
    <cellStyle name="Total 2 4 10 9" xfId="40779"/>
    <cellStyle name="Total 2 4 11" xfId="40780"/>
    <cellStyle name="Total 2 4 11 2" xfId="40781"/>
    <cellStyle name="Total 2 4 11 2 2" xfId="40782"/>
    <cellStyle name="Total 2 4 11 2 3" xfId="40783"/>
    <cellStyle name="Total 2 4 11 3" xfId="40784"/>
    <cellStyle name="Total 2 4 11 3 2" xfId="40785"/>
    <cellStyle name="Total 2 4 11 3 3" xfId="40786"/>
    <cellStyle name="Total 2 4 11 4" xfId="40787"/>
    <cellStyle name="Total 2 4 11 4 2" xfId="40788"/>
    <cellStyle name="Total 2 4 11 4 3" xfId="40789"/>
    <cellStyle name="Total 2 4 11 5" xfId="40790"/>
    <cellStyle name="Total 2 4 11 5 2" xfId="40791"/>
    <cellStyle name="Total 2 4 11 5 3" xfId="40792"/>
    <cellStyle name="Total 2 4 11 6" xfId="40793"/>
    <cellStyle name="Total 2 4 11 6 2" xfId="40794"/>
    <cellStyle name="Total 2 4 11 6 3" xfId="40795"/>
    <cellStyle name="Total 2 4 11 7" xfId="40796"/>
    <cellStyle name="Total 2 4 11 8" xfId="40797"/>
    <cellStyle name="Total 2 4 11 9" xfId="40798"/>
    <cellStyle name="Total 2 4 12" xfId="40799"/>
    <cellStyle name="Total 2 4 12 2" xfId="40800"/>
    <cellStyle name="Total 2 4 12 2 2" xfId="40801"/>
    <cellStyle name="Total 2 4 12 2 3" xfId="40802"/>
    <cellStyle name="Total 2 4 12 3" xfId="40803"/>
    <cellStyle name="Total 2 4 12 3 2" xfId="40804"/>
    <cellStyle name="Total 2 4 12 3 3" xfId="40805"/>
    <cellStyle name="Total 2 4 12 4" xfId="40806"/>
    <cellStyle name="Total 2 4 12 4 2" xfId="40807"/>
    <cellStyle name="Total 2 4 12 4 3" xfId="40808"/>
    <cellStyle name="Total 2 4 12 5" xfId="40809"/>
    <cellStyle name="Total 2 4 12 5 2" xfId="40810"/>
    <cellStyle name="Total 2 4 12 5 3" xfId="40811"/>
    <cellStyle name="Total 2 4 12 6" xfId="40812"/>
    <cellStyle name="Total 2 4 12 6 2" xfId="40813"/>
    <cellStyle name="Total 2 4 12 6 3" xfId="40814"/>
    <cellStyle name="Total 2 4 12 7" xfId="40815"/>
    <cellStyle name="Total 2 4 12 8" xfId="40816"/>
    <cellStyle name="Total 2 4 12 9" xfId="40817"/>
    <cellStyle name="Total 2 4 13" xfId="40818"/>
    <cellStyle name="Total 2 4 13 2" xfId="40819"/>
    <cellStyle name="Total 2 4 13 2 2" xfId="40820"/>
    <cellStyle name="Total 2 4 13 2 3" xfId="40821"/>
    <cellStyle name="Total 2 4 13 3" xfId="40822"/>
    <cellStyle name="Total 2 4 13 3 2" xfId="40823"/>
    <cellStyle name="Total 2 4 13 3 3" xfId="40824"/>
    <cellStyle name="Total 2 4 13 4" xfId="40825"/>
    <cellStyle name="Total 2 4 13 4 2" xfId="40826"/>
    <cellStyle name="Total 2 4 13 4 3" xfId="40827"/>
    <cellStyle name="Total 2 4 13 5" xfId="40828"/>
    <cellStyle name="Total 2 4 13 5 2" xfId="40829"/>
    <cellStyle name="Total 2 4 13 5 3" xfId="40830"/>
    <cellStyle name="Total 2 4 13 6" xfId="40831"/>
    <cellStyle name="Total 2 4 13 6 2" xfId="40832"/>
    <cellStyle name="Total 2 4 13 6 3" xfId="40833"/>
    <cellStyle name="Total 2 4 13 7" xfId="40834"/>
    <cellStyle name="Total 2 4 13 8" xfId="40835"/>
    <cellStyle name="Total 2 4 13 9" xfId="40836"/>
    <cellStyle name="Total 2 4 14" xfId="40837"/>
    <cellStyle name="Total 2 4 14 2" xfId="40838"/>
    <cellStyle name="Total 2 4 14 2 2" xfId="40839"/>
    <cellStyle name="Total 2 4 14 2 3" xfId="40840"/>
    <cellStyle name="Total 2 4 14 3" xfId="40841"/>
    <cellStyle name="Total 2 4 14 3 2" xfId="40842"/>
    <cellStyle name="Total 2 4 14 3 3" xfId="40843"/>
    <cellStyle name="Total 2 4 14 4" xfId="40844"/>
    <cellStyle name="Total 2 4 14 4 2" xfId="40845"/>
    <cellStyle name="Total 2 4 14 4 3" xfId="40846"/>
    <cellStyle name="Total 2 4 14 5" xfId="40847"/>
    <cellStyle name="Total 2 4 14 5 2" xfId="40848"/>
    <cellStyle name="Total 2 4 14 5 3" xfId="40849"/>
    <cellStyle name="Total 2 4 14 6" xfId="40850"/>
    <cellStyle name="Total 2 4 14 6 2" xfId="40851"/>
    <cellStyle name="Total 2 4 14 6 3" xfId="40852"/>
    <cellStyle name="Total 2 4 14 7" xfId="40853"/>
    <cellStyle name="Total 2 4 14 8" xfId="40854"/>
    <cellStyle name="Total 2 4 14 9" xfId="40855"/>
    <cellStyle name="Total 2 4 15" xfId="40856"/>
    <cellStyle name="Total 2 4 15 2" xfId="40857"/>
    <cellStyle name="Total 2 4 15 2 2" xfId="40858"/>
    <cellStyle name="Total 2 4 15 2 3" xfId="40859"/>
    <cellStyle name="Total 2 4 15 3" xfId="40860"/>
    <cellStyle name="Total 2 4 15 3 2" xfId="40861"/>
    <cellStyle name="Total 2 4 15 3 3" xfId="40862"/>
    <cellStyle name="Total 2 4 15 4" xfId="40863"/>
    <cellStyle name="Total 2 4 15 4 2" xfId="40864"/>
    <cellStyle name="Total 2 4 15 4 3" xfId="40865"/>
    <cellStyle name="Total 2 4 15 5" xfId="40866"/>
    <cellStyle name="Total 2 4 15 5 2" xfId="40867"/>
    <cellStyle name="Total 2 4 15 5 3" xfId="40868"/>
    <cellStyle name="Total 2 4 15 6" xfId="40869"/>
    <cellStyle name="Total 2 4 15 6 2" xfId="40870"/>
    <cellStyle name="Total 2 4 15 6 3" xfId="40871"/>
    <cellStyle name="Total 2 4 15 7" xfId="40872"/>
    <cellStyle name="Total 2 4 15 8" xfId="40873"/>
    <cellStyle name="Total 2 4 15 9" xfId="40874"/>
    <cellStyle name="Total 2 4 16" xfId="40875"/>
    <cellStyle name="Total 2 4 16 2" xfId="40876"/>
    <cellStyle name="Total 2 4 16 3" xfId="40877"/>
    <cellStyle name="Total 2 4 16 4" xfId="40878"/>
    <cellStyle name="Total 2 4 17" xfId="40879"/>
    <cellStyle name="Total 2 4 18" xfId="40880"/>
    <cellStyle name="Total 2 4 19" xfId="40881"/>
    <cellStyle name="Total 2 4 2" xfId="40882"/>
    <cellStyle name="Total 2 4 2 10" xfId="40883"/>
    <cellStyle name="Total 2 4 2 10 2" xfId="40884"/>
    <cellStyle name="Total 2 4 2 10 2 2" xfId="40885"/>
    <cellStyle name="Total 2 4 2 10 2 3" xfId="40886"/>
    <cellStyle name="Total 2 4 2 10 3" xfId="40887"/>
    <cellStyle name="Total 2 4 2 10 3 2" xfId="40888"/>
    <cellStyle name="Total 2 4 2 10 3 3" xfId="40889"/>
    <cellStyle name="Total 2 4 2 10 4" xfId="40890"/>
    <cellStyle name="Total 2 4 2 10 4 2" xfId="40891"/>
    <cellStyle name="Total 2 4 2 10 4 3" xfId="40892"/>
    <cellStyle name="Total 2 4 2 10 5" xfId="40893"/>
    <cellStyle name="Total 2 4 2 10 5 2" xfId="40894"/>
    <cellStyle name="Total 2 4 2 10 5 3" xfId="40895"/>
    <cellStyle name="Total 2 4 2 10 6" xfId="40896"/>
    <cellStyle name="Total 2 4 2 10 6 2" xfId="40897"/>
    <cellStyle name="Total 2 4 2 10 6 3" xfId="40898"/>
    <cellStyle name="Total 2 4 2 10 7" xfId="40899"/>
    <cellStyle name="Total 2 4 2 10 8" xfId="40900"/>
    <cellStyle name="Total 2 4 2 10 9" xfId="40901"/>
    <cellStyle name="Total 2 4 2 11" xfId="40902"/>
    <cellStyle name="Total 2 4 2 11 2" xfId="40903"/>
    <cellStyle name="Total 2 4 2 11 2 2" xfId="40904"/>
    <cellStyle name="Total 2 4 2 11 2 3" xfId="40905"/>
    <cellStyle name="Total 2 4 2 11 3" xfId="40906"/>
    <cellStyle name="Total 2 4 2 11 3 2" xfId="40907"/>
    <cellStyle name="Total 2 4 2 11 3 3" xfId="40908"/>
    <cellStyle name="Total 2 4 2 11 4" xfId="40909"/>
    <cellStyle name="Total 2 4 2 11 4 2" xfId="40910"/>
    <cellStyle name="Total 2 4 2 11 4 3" xfId="40911"/>
    <cellStyle name="Total 2 4 2 11 5" xfId="40912"/>
    <cellStyle name="Total 2 4 2 11 5 2" xfId="40913"/>
    <cellStyle name="Total 2 4 2 11 5 3" xfId="40914"/>
    <cellStyle name="Total 2 4 2 11 6" xfId="40915"/>
    <cellStyle name="Total 2 4 2 11 6 2" xfId="40916"/>
    <cellStyle name="Total 2 4 2 11 6 3" xfId="40917"/>
    <cellStyle name="Total 2 4 2 11 7" xfId="40918"/>
    <cellStyle name="Total 2 4 2 11 8" xfId="40919"/>
    <cellStyle name="Total 2 4 2 11 9" xfId="40920"/>
    <cellStyle name="Total 2 4 2 12" xfId="40921"/>
    <cellStyle name="Total 2 4 2 12 2" xfId="40922"/>
    <cellStyle name="Total 2 4 2 12 2 2" xfId="40923"/>
    <cellStyle name="Total 2 4 2 12 2 3" xfId="40924"/>
    <cellStyle name="Total 2 4 2 12 3" xfId="40925"/>
    <cellStyle name="Total 2 4 2 12 3 2" xfId="40926"/>
    <cellStyle name="Total 2 4 2 12 3 3" xfId="40927"/>
    <cellStyle name="Total 2 4 2 12 4" xfId="40928"/>
    <cellStyle name="Total 2 4 2 12 4 2" xfId="40929"/>
    <cellStyle name="Total 2 4 2 12 4 3" xfId="40930"/>
    <cellStyle name="Total 2 4 2 12 5" xfId="40931"/>
    <cellStyle name="Total 2 4 2 12 5 2" xfId="40932"/>
    <cellStyle name="Total 2 4 2 12 5 3" xfId="40933"/>
    <cellStyle name="Total 2 4 2 12 6" xfId="40934"/>
    <cellStyle name="Total 2 4 2 12 6 2" xfId="40935"/>
    <cellStyle name="Total 2 4 2 12 6 3" xfId="40936"/>
    <cellStyle name="Total 2 4 2 12 7" xfId="40937"/>
    <cellStyle name="Total 2 4 2 12 8" xfId="40938"/>
    <cellStyle name="Total 2 4 2 12 9" xfId="40939"/>
    <cellStyle name="Total 2 4 2 13" xfId="40940"/>
    <cellStyle name="Total 2 4 2 13 2" xfId="40941"/>
    <cellStyle name="Total 2 4 2 13 2 2" xfId="40942"/>
    <cellStyle name="Total 2 4 2 13 2 3" xfId="40943"/>
    <cellStyle name="Total 2 4 2 13 3" xfId="40944"/>
    <cellStyle name="Total 2 4 2 13 3 2" xfId="40945"/>
    <cellStyle name="Total 2 4 2 13 3 3" xfId="40946"/>
    <cellStyle name="Total 2 4 2 13 4" xfId="40947"/>
    <cellStyle name="Total 2 4 2 13 4 2" xfId="40948"/>
    <cellStyle name="Total 2 4 2 13 4 3" xfId="40949"/>
    <cellStyle name="Total 2 4 2 13 5" xfId="40950"/>
    <cellStyle name="Total 2 4 2 13 5 2" xfId="40951"/>
    <cellStyle name="Total 2 4 2 13 5 3" xfId="40952"/>
    <cellStyle name="Total 2 4 2 13 6" xfId="40953"/>
    <cellStyle name="Total 2 4 2 13 6 2" xfId="40954"/>
    <cellStyle name="Total 2 4 2 13 6 3" xfId="40955"/>
    <cellStyle name="Total 2 4 2 13 7" xfId="40956"/>
    <cellStyle name="Total 2 4 2 13 8" xfId="40957"/>
    <cellStyle name="Total 2 4 2 13 9" xfId="40958"/>
    <cellStyle name="Total 2 4 2 14" xfId="40959"/>
    <cellStyle name="Total 2 4 2 14 2" xfId="40960"/>
    <cellStyle name="Total 2 4 2 14 3" xfId="40961"/>
    <cellStyle name="Total 2 4 2 14 4" xfId="40962"/>
    <cellStyle name="Total 2 4 2 15" xfId="40963"/>
    <cellStyle name="Total 2 4 2 16" xfId="40964"/>
    <cellStyle name="Total 2 4 2 17" xfId="40965"/>
    <cellStyle name="Total 2 4 2 18" xfId="40966"/>
    <cellStyle name="Total 2 4 2 19" xfId="40967"/>
    <cellStyle name="Total 2 4 2 2" xfId="40968"/>
    <cellStyle name="Total 2 4 2 2 10" xfId="40969"/>
    <cellStyle name="Total 2 4 2 2 10 2" xfId="40970"/>
    <cellStyle name="Total 2 4 2 2 10 2 2" xfId="40971"/>
    <cellStyle name="Total 2 4 2 2 10 2 3" xfId="40972"/>
    <cellStyle name="Total 2 4 2 2 10 3" xfId="40973"/>
    <cellStyle name="Total 2 4 2 2 10 3 2" xfId="40974"/>
    <cellStyle name="Total 2 4 2 2 10 3 3" xfId="40975"/>
    <cellStyle name="Total 2 4 2 2 10 4" xfId="40976"/>
    <cellStyle name="Total 2 4 2 2 10 4 2" xfId="40977"/>
    <cellStyle name="Total 2 4 2 2 10 4 3" xfId="40978"/>
    <cellStyle name="Total 2 4 2 2 10 5" xfId="40979"/>
    <cellStyle name="Total 2 4 2 2 10 5 2" xfId="40980"/>
    <cellStyle name="Total 2 4 2 2 10 5 3" xfId="40981"/>
    <cellStyle name="Total 2 4 2 2 10 6" xfId="40982"/>
    <cellStyle name="Total 2 4 2 2 10 6 2" xfId="40983"/>
    <cellStyle name="Total 2 4 2 2 10 6 3" xfId="40984"/>
    <cellStyle name="Total 2 4 2 2 10 7" xfId="40985"/>
    <cellStyle name="Total 2 4 2 2 10 8" xfId="40986"/>
    <cellStyle name="Total 2 4 2 2 11" xfId="40987"/>
    <cellStyle name="Total 2 4 2 2 11 2" xfId="40988"/>
    <cellStyle name="Total 2 4 2 2 11 2 2" xfId="40989"/>
    <cellStyle name="Total 2 4 2 2 11 2 3" xfId="40990"/>
    <cellStyle name="Total 2 4 2 2 11 3" xfId="40991"/>
    <cellStyle name="Total 2 4 2 2 11 3 2" xfId="40992"/>
    <cellStyle name="Total 2 4 2 2 11 3 3" xfId="40993"/>
    <cellStyle name="Total 2 4 2 2 11 4" xfId="40994"/>
    <cellStyle name="Total 2 4 2 2 11 4 2" xfId="40995"/>
    <cellStyle name="Total 2 4 2 2 11 4 3" xfId="40996"/>
    <cellStyle name="Total 2 4 2 2 11 5" xfId="40997"/>
    <cellStyle name="Total 2 4 2 2 11 5 2" xfId="40998"/>
    <cellStyle name="Total 2 4 2 2 11 5 3" xfId="40999"/>
    <cellStyle name="Total 2 4 2 2 11 6" xfId="41000"/>
    <cellStyle name="Total 2 4 2 2 11 6 2" xfId="41001"/>
    <cellStyle name="Total 2 4 2 2 11 6 3" xfId="41002"/>
    <cellStyle name="Total 2 4 2 2 11 7" xfId="41003"/>
    <cellStyle name="Total 2 4 2 2 11 8" xfId="41004"/>
    <cellStyle name="Total 2 4 2 2 12" xfId="41005"/>
    <cellStyle name="Total 2 4 2 2 12 2" xfId="41006"/>
    <cellStyle name="Total 2 4 2 2 12 2 2" xfId="41007"/>
    <cellStyle name="Total 2 4 2 2 12 2 3" xfId="41008"/>
    <cellStyle name="Total 2 4 2 2 12 3" xfId="41009"/>
    <cellStyle name="Total 2 4 2 2 12 3 2" xfId="41010"/>
    <cellStyle name="Total 2 4 2 2 12 3 3" xfId="41011"/>
    <cellStyle name="Total 2 4 2 2 12 4" xfId="41012"/>
    <cellStyle name="Total 2 4 2 2 12 4 2" xfId="41013"/>
    <cellStyle name="Total 2 4 2 2 12 4 3" xfId="41014"/>
    <cellStyle name="Total 2 4 2 2 12 5" xfId="41015"/>
    <cellStyle name="Total 2 4 2 2 12 5 2" xfId="41016"/>
    <cellStyle name="Total 2 4 2 2 12 5 3" xfId="41017"/>
    <cellStyle name="Total 2 4 2 2 12 6" xfId="41018"/>
    <cellStyle name="Total 2 4 2 2 12 6 2" xfId="41019"/>
    <cellStyle name="Total 2 4 2 2 12 6 3" xfId="41020"/>
    <cellStyle name="Total 2 4 2 2 12 7" xfId="41021"/>
    <cellStyle name="Total 2 4 2 2 12 8" xfId="41022"/>
    <cellStyle name="Total 2 4 2 2 13" xfId="41023"/>
    <cellStyle name="Total 2 4 2 2 13 2" xfId="41024"/>
    <cellStyle name="Total 2 4 2 2 13 2 2" xfId="41025"/>
    <cellStyle name="Total 2 4 2 2 13 2 3" xfId="41026"/>
    <cellStyle name="Total 2 4 2 2 13 3" xfId="41027"/>
    <cellStyle name="Total 2 4 2 2 13 3 2" xfId="41028"/>
    <cellStyle name="Total 2 4 2 2 13 3 3" xfId="41029"/>
    <cellStyle name="Total 2 4 2 2 13 4" xfId="41030"/>
    <cellStyle name="Total 2 4 2 2 13 4 2" xfId="41031"/>
    <cellStyle name="Total 2 4 2 2 13 4 3" xfId="41032"/>
    <cellStyle name="Total 2 4 2 2 13 5" xfId="41033"/>
    <cellStyle name="Total 2 4 2 2 13 5 2" xfId="41034"/>
    <cellStyle name="Total 2 4 2 2 13 5 3" xfId="41035"/>
    <cellStyle name="Total 2 4 2 2 13 6" xfId="41036"/>
    <cellStyle name="Total 2 4 2 2 13 6 2" xfId="41037"/>
    <cellStyle name="Total 2 4 2 2 13 6 3" xfId="41038"/>
    <cellStyle name="Total 2 4 2 2 13 7" xfId="41039"/>
    <cellStyle name="Total 2 4 2 2 13 8" xfId="41040"/>
    <cellStyle name="Total 2 4 2 2 14" xfId="41041"/>
    <cellStyle name="Total 2 4 2 2 14 2" xfId="41042"/>
    <cellStyle name="Total 2 4 2 2 14 2 2" xfId="41043"/>
    <cellStyle name="Total 2 4 2 2 14 2 3" xfId="41044"/>
    <cellStyle name="Total 2 4 2 2 14 3" xfId="41045"/>
    <cellStyle name="Total 2 4 2 2 14 3 2" xfId="41046"/>
    <cellStyle name="Total 2 4 2 2 14 3 3" xfId="41047"/>
    <cellStyle name="Total 2 4 2 2 14 4" xfId="41048"/>
    <cellStyle name="Total 2 4 2 2 14 4 2" xfId="41049"/>
    <cellStyle name="Total 2 4 2 2 14 4 3" xfId="41050"/>
    <cellStyle name="Total 2 4 2 2 14 5" xfId="41051"/>
    <cellStyle name="Total 2 4 2 2 14 5 2" xfId="41052"/>
    <cellStyle name="Total 2 4 2 2 14 5 3" xfId="41053"/>
    <cellStyle name="Total 2 4 2 2 14 6" xfId="41054"/>
    <cellStyle name="Total 2 4 2 2 14 6 2" xfId="41055"/>
    <cellStyle name="Total 2 4 2 2 14 6 3" xfId="41056"/>
    <cellStyle name="Total 2 4 2 2 14 7" xfId="41057"/>
    <cellStyle name="Total 2 4 2 2 14 8" xfId="41058"/>
    <cellStyle name="Total 2 4 2 2 15" xfId="41059"/>
    <cellStyle name="Total 2 4 2 2 15 2" xfId="41060"/>
    <cellStyle name="Total 2 4 2 2 15 3" xfId="41061"/>
    <cellStyle name="Total 2 4 2 2 16" xfId="41062"/>
    <cellStyle name="Total 2 4 2 2 16 2" xfId="41063"/>
    <cellStyle name="Total 2 4 2 2 16 3" xfId="41064"/>
    <cellStyle name="Total 2 4 2 2 17" xfId="41065"/>
    <cellStyle name="Total 2 4 2 2 18" xfId="41066"/>
    <cellStyle name="Total 2 4 2 2 2" xfId="41067"/>
    <cellStyle name="Total 2 4 2 2 2 2" xfId="41068"/>
    <cellStyle name="Total 2 4 2 2 2 2 2" xfId="41069"/>
    <cellStyle name="Total 2 4 2 2 2 2 3" xfId="41070"/>
    <cellStyle name="Total 2 4 2 2 2 3" xfId="41071"/>
    <cellStyle name="Total 2 4 2 2 2 3 2" xfId="41072"/>
    <cellStyle name="Total 2 4 2 2 2 3 3" xfId="41073"/>
    <cellStyle name="Total 2 4 2 2 2 4" xfId="41074"/>
    <cellStyle name="Total 2 4 2 2 2 4 2" xfId="41075"/>
    <cellStyle name="Total 2 4 2 2 2 4 3" xfId="41076"/>
    <cellStyle name="Total 2 4 2 2 2 5" xfId="41077"/>
    <cellStyle name="Total 2 4 2 2 2 5 2" xfId="41078"/>
    <cellStyle name="Total 2 4 2 2 2 5 3" xfId="41079"/>
    <cellStyle name="Total 2 4 2 2 2 6" xfId="41080"/>
    <cellStyle name="Total 2 4 2 2 2 6 2" xfId="41081"/>
    <cellStyle name="Total 2 4 2 2 2 6 3" xfId="41082"/>
    <cellStyle name="Total 2 4 2 2 2 7" xfId="41083"/>
    <cellStyle name="Total 2 4 2 2 2 8" xfId="41084"/>
    <cellStyle name="Total 2 4 2 2 2 9" xfId="41085"/>
    <cellStyle name="Total 2 4 2 2 3" xfId="41086"/>
    <cellStyle name="Total 2 4 2 2 3 2" xfId="41087"/>
    <cellStyle name="Total 2 4 2 2 3 2 2" xfId="41088"/>
    <cellStyle name="Total 2 4 2 2 3 2 3" xfId="41089"/>
    <cellStyle name="Total 2 4 2 2 3 3" xfId="41090"/>
    <cellStyle name="Total 2 4 2 2 3 3 2" xfId="41091"/>
    <cellStyle name="Total 2 4 2 2 3 3 3" xfId="41092"/>
    <cellStyle name="Total 2 4 2 2 3 4" xfId="41093"/>
    <cellStyle name="Total 2 4 2 2 3 4 2" xfId="41094"/>
    <cellStyle name="Total 2 4 2 2 3 4 3" xfId="41095"/>
    <cellStyle name="Total 2 4 2 2 3 5" xfId="41096"/>
    <cellStyle name="Total 2 4 2 2 3 5 2" xfId="41097"/>
    <cellStyle name="Total 2 4 2 2 3 5 3" xfId="41098"/>
    <cellStyle name="Total 2 4 2 2 3 6" xfId="41099"/>
    <cellStyle name="Total 2 4 2 2 3 6 2" xfId="41100"/>
    <cellStyle name="Total 2 4 2 2 3 6 3" xfId="41101"/>
    <cellStyle name="Total 2 4 2 2 3 7" xfId="41102"/>
    <cellStyle name="Total 2 4 2 2 3 8" xfId="41103"/>
    <cellStyle name="Total 2 4 2 2 3 9" xfId="41104"/>
    <cellStyle name="Total 2 4 2 2 4" xfId="41105"/>
    <cellStyle name="Total 2 4 2 2 4 2" xfId="41106"/>
    <cellStyle name="Total 2 4 2 2 4 2 2" xfId="41107"/>
    <cellStyle name="Total 2 4 2 2 4 2 3" xfId="41108"/>
    <cellStyle name="Total 2 4 2 2 4 3" xfId="41109"/>
    <cellStyle name="Total 2 4 2 2 4 3 2" xfId="41110"/>
    <cellStyle name="Total 2 4 2 2 4 3 3" xfId="41111"/>
    <cellStyle name="Total 2 4 2 2 4 4" xfId="41112"/>
    <cellStyle name="Total 2 4 2 2 4 4 2" xfId="41113"/>
    <cellStyle name="Total 2 4 2 2 4 4 3" xfId="41114"/>
    <cellStyle name="Total 2 4 2 2 4 5" xfId="41115"/>
    <cellStyle name="Total 2 4 2 2 4 5 2" xfId="41116"/>
    <cellStyle name="Total 2 4 2 2 4 5 3" xfId="41117"/>
    <cellStyle name="Total 2 4 2 2 4 6" xfId="41118"/>
    <cellStyle name="Total 2 4 2 2 4 6 2" xfId="41119"/>
    <cellStyle name="Total 2 4 2 2 4 6 3" xfId="41120"/>
    <cellStyle name="Total 2 4 2 2 4 7" xfId="41121"/>
    <cellStyle name="Total 2 4 2 2 4 8" xfId="41122"/>
    <cellStyle name="Total 2 4 2 2 4 9" xfId="41123"/>
    <cellStyle name="Total 2 4 2 2 5" xfId="41124"/>
    <cellStyle name="Total 2 4 2 2 5 2" xfId="41125"/>
    <cellStyle name="Total 2 4 2 2 5 2 2" xfId="41126"/>
    <cellStyle name="Total 2 4 2 2 5 2 3" xfId="41127"/>
    <cellStyle name="Total 2 4 2 2 5 3" xfId="41128"/>
    <cellStyle name="Total 2 4 2 2 5 3 2" xfId="41129"/>
    <cellStyle name="Total 2 4 2 2 5 3 3" xfId="41130"/>
    <cellStyle name="Total 2 4 2 2 5 4" xfId="41131"/>
    <cellStyle name="Total 2 4 2 2 5 4 2" xfId="41132"/>
    <cellStyle name="Total 2 4 2 2 5 4 3" xfId="41133"/>
    <cellStyle name="Total 2 4 2 2 5 5" xfId="41134"/>
    <cellStyle name="Total 2 4 2 2 5 5 2" xfId="41135"/>
    <cellStyle name="Total 2 4 2 2 5 5 3" xfId="41136"/>
    <cellStyle name="Total 2 4 2 2 5 6" xfId="41137"/>
    <cellStyle name="Total 2 4 2 2 5 6 2" xfId="41138"/>
    <cellStyle name="Total 2 4 2 2 5 6 3" xfId="41139"/>
    <cellStyle name="Total 2 4 2 2 5 7" xfId="41140"/>
    <cellStyle name="Total 2 4 2 2 5 8" xfId="41141"/>
    <cellStyle name="Total 2 4 2 2 5 9" xfId="41142"/>
    <cellStyle name="Total 2 4 2 2 6" xfId="41143"/>
    <cellStyle name="Total 2 4 2 2 6 2" xfId="41144"/>
    <cellStyle name="Total 2 4 2 2 6 2 2" xfId="41145"/>
    <cellStyle name="Total 2 4 2 2 6 2 3" xfId="41146"/>
    <cellStyle name="Total 2 4 2 2 6 3" xfId="41147"/>
    <cellStyle name="Total 2 4 2 2 6 3 2" xfId="41148"/>
    <cellStyle name="Total 2 4 2 2 6 3 3" xfId="41149"/>
    <cellStyle name="Total 2 4 2 2 6 4" xfId="41150"/>
    <cellStyle name="Total 2 4 2 2 6 4 2" xfId="41151"/>
    <cellStyle name="Total 2 4 2 2 6 4 3" xfId="41152"/>
    <cellStyle name="Total 2 4 2 2 6 5" xfId="41153"/>
    <cellStyle name="Total 2 4 2 2 6 5 2" xfId="41154"/>
    <cellStyle name="Total 2 4 2 2 6 5 3" xfId="41155"/>
    <cellStyle name="Total 2 4 2 2 6 6" xfId="41156"/>
    <cellStyle name="Total 2 4 2 2 6 6 2" xfId="41157"/>
    <cellStyle name="Total 2 4 2 2 6 6 3" xfId="41158"/>
    <cellStyle name="Total 2 4 2 2 6 7" xfId="41159"/>
    <cellStyle name="Total 2 4 2 2 6 8" xfId="41160"/>
    <cellStyle name="Total 2 4 2 2 6 9" xfId="41161"/>
    <cellStyle name="Total 2 4 2 2 7" xfId="41162"/>
    <cellStyle name="Total 2 4 2 2 7 2" xfId="41163"/>
    <cellStyle name="Total 2 4 2 2 7 2 2" xfId="41164"/>
    <cellStyle name="Total 2 4 2 2 7 2 3" xfId="41165"/>
    <cellStyle name="Total 2 4 2 2 7 3" xfId="41166"/>
    <cellStyle name="Total 2 4 2 2 7 3 2" xfId="41167"/>
    <cellStyle name="Total 2 4 2 2 7 3 3" xfId="41168"/>
    <cellStyle name="Total 2 4 2 2 7 4" xfId="41169"/>
    <cellStyle name="Total 2 4 2 2 7 4 2" xfId="41170"/>
    <cellStyle name="Total 2 4 2 2 7 4 3" xfId="41171"/>
    <cellStyle name="Total 2 4 2 2 7 5" xfId="41172"/>
    <cellStyle name="Total 2 4 2 2 7 5 2" xfId="41173"/>
    <cellStyle name="Total 2 4 2 2 7 5 3" xfId="41174"/>
    <cellStyle name="Total 2 4 2 2 7 6" xfId="41175"/>
    <cellStyle name="Total 2 4 2 2 7 6 2" xfId="41176"/>
    <cellStyle name="Total 2 4 2 2 7 6 3" xfId="41177"/>
    <cellStyle name="Total 2 4 2 2 7 7" xfId="41178"/>
    <cellStyle name="Total 2 4 2 2 7 8" xfId="41179"/>
    <cellStyle name="Total 2 4 2 2 7 9" xfId="41180"/>
    <cellStyle name="Total 2 4 2 2 8" xfId="41181"/>
    <cellStyle name="Total 2 4 2 2 8 2" xfId="41182"/>
    <cellStyle name="Total 2 4 2 2 8 2 2" xfId="41183"/>
    <cellStyle name="Total 2 4 2 2 8 2 3" xfId="41184"/>
    <cellStyle name="Total 2 4 2 2 8 3" xfId="41185"/>
    <cellStyle name="Total 2 4 2 2 8 3 2" xfId="41186"/>
    <cellStyle name="Total 2 4 2 2 8 3 3" xfId="41187"/>
    <cellStyle name="Total 2 4 2 2 8 4" xfId="41188"/>
    <cellStyle name="Total 2 4 2 2 8 4 2" xfId="41189"/>
    <cellStyle name="Total 2 4 2 2 8 4 3" xfId="41190"/>
    <cellStyle name="Total 2 4 2 2 8 5" xfId="41191"/>
    <cellStyle name="Total 2 4 2 2 8 5 2" xfId="41192"/>
    <cellStyle name="Total 2 4 2 2 8 5 3" xfId="41193"/>
    <cellStyle name="Total 2 4 2 2 8 6" xfId="41194"/>
    <cellStyle name="Total 2 4 2 2 8 6 2" xfId="41195"/>
    <cellStyle name="Total 2 4 2 2 8 6 3" xfId="41196"/>
    <cellStyle name="Total 2 4 2 2 8 7" xfId="41197"/>
    <cellStyle name="Total 2 4 2 2 8 8" xfId="41198"/>
    <cellStyle name="Total 2 4 2 2 8 9" xfId="41199"/>
    <cellStyle name="Total 2 4 2 2 9" xfId="41200"/>
    <cellStyle name="Total 2 4 2 2 9 2" xfId="41201"/>
    <cellStyle name="Total 2 4 2 2 9 2 2" xfId="41202"/>
    <cellStyle name="Total 2 4 2 2 9 2 3" xfId="41203"/>
    <cellStyle name="Total 2 4 2 2 9 3" xfId="41204"/>
    <cellStyle name="Total 2 4 2 2 9 3 2" xfId="41205"/>
    <cellStyle name="Total 2 4 2 2 9 3 3" xfId="41206"/>
    <cellStyle name="Total 2 4 2 2 9 4" xfId="41207"/>
    <cellStyle name="Total 2 4 2 2 9 4 2" xfId="41208"/>
    <cellStyle name="Total 2 4 2 2 9 4 3" xfId="41209"/>
    <cellStyle name="Total 2 4 2 2 9 5" xfId="41210"/>
    <cellStyle name="Total 2 4 2 2 9 5 2" xfId="41211"/>
    <cellStyle name="Total 2 4 2 2 9 5 3" xfId="41212"/>
    <cellStyle name="Total 2 4 2 2 9 6" xfId="41213"/>
    <cellStyle name="Total 2 4 2 2 9 6 2" xfId="41214"/>
    <cellStyle name="Total 2 4 2 2 9 6 3" xfId="41215"/>
    <cellStyle name="Total 2 4 2 2 9 7" xfId="41216"/>
    <cellStyle name="Total 2 4 2 2 9 8" xfId="41217"/>
    <cellStyle name="Total 2 4 2 20" xfId="41218"/>
    <cellStyle name="Total 2 4 2 3" xfId="41219"/>
    <cellStyle name="Total 2 4 2 3 10" xfId="41220"/>
    <cellStyle name="Total 2 4 2 3 10 2" xfId="41221"/>
    <cellStyle name="Total 2 4 2 3 10 2 2" xfId="41222"/>
    <cellStyle name="Total 2 4 2 3 10 2 3" xfId="41223"/>
    <cellStyle name="Total 2 4 2 3 10 3" xfId="41224"/>
    <cellStyle name="Total 2 4 2 3 10 3 2" xfId="41225"/>
    <cellStyle name="Total 2 4 2 3 10 3 3" xfId="41226"/>
    <cellStyle name="Total 2 4 2 3 10 4" xfId="41227"/>
    <cellStyle name="Total 2 4 2 3 10 4 2" xfId="41228"/>
    <cellStyle name="Total 2 4 2 3 10 4 3" xfId="41229"/>
    <cellStyle name="Total 2 4 2 3 10 5" xfId="41230"/>
    <cellStyle name="Total 2 4 2 3 10 5 2" xfId="41231"/>
    <cellStyle name="Total 2 4 2 3 10 5 3" xfId="41232"/>
    <cellStyle name="Total 2 4 2 3 10 6" xfId="41233"/>
    <cellStyle name="Total 2 4 2 3 10 6 2" xfId="41234"/>
    <cellStyle name="Total 2 4 2 3 10 6 3" xfId="41235"/>
    <cellStyle name="Total 2 4 2 3 10 7" xfId="41236"/>
    <cellStyle name="Total 2 4 2 3 10 8" xfId="41237"/>
    <cellStyle name="Total 2 4 2 3 11" xfId="41238"/>
    <cellStyle name="Total 2 4 2 3 11 2" xfId="41239"/>
    <cellStyle name="Total 2 4 2 3 11 2 2" xfId="41240"/>
    <cellStyle name="Total 2 4 2 3 11 2 3" xfId="41241"/>
    <cellStyle name="Total 2 4 2 3 11 3" xfId="41242"/>
    <cellStyle name="Total 2 4 2 3 11 3 2" xfId="41243"/>
    <cellStyle name="Total 2 4 2 3 11 3 3" xfId="41244"/>
    <cellStyle name="Total 2 4 2 3 11 4" xfId="41245"/>
    <cellStyle name="Total 2 4 2 3 11 4 2" xfId="41246"/>
    <cellStyle name="Total 2 4 2 3 11 4 3" xfId="41247"/>
    <cellStyle name="Total 2 4 2 3 11 5" xfId="41248"/>
    <cellStyle name="Total 2 4 2 3 11 5 2" xfId="41249"/>
    <cellStyle name="Total 2 4 2 3 11 5 3" xfId="41250"/>
    <cellStyle name="Total 2 4 2 3 11 6" xfId="41251"/>
    <cellStyle name="Total 2 4 2 3 11 6 2" xfId="41252"/>
    <cellStyle name="Total 2 4 2 3 11 6 3" xfId="41253"/>
    <cellStyle name="Total 2 4 2 3 11 7" xfId="41254"/>
    <cellStyle name="Total 2 4 2 3 11 8" xfId="41255"/>
    <cellStyle name="Total 2 4 2 3 12" xfId="41256"/>
    <cellStyle name="Total 2 4 2 3 12 2" xfId="41257"/>
    <cellStyle name="Total 2 4 2 3 12 2 2" xfId="41258"/>
    <cellStyle name="Total 2 4 2 3 12 2 3" xfId="41259"/>
    <cellStyle name="Total 2 4 2 3 12 3" xfId="41260"/>
    <cellStyle name="Total 2 4 2 3 12 3 2" xfId="41261"/>
    <cellStyle name="Total 2 4 2 3 12 3 3" xfId="41262"/>
    <cellStyle name="Total 2 4 2 3 12 4" xfId="41263"/>
    <cellStyle name="Total 2 4 2 3 12 4 2" xfId="41264"/>
    <cellStyle name="Total 2 4 2 3 12 4 3" xfId="41265"/>
    <cellStyle name="Total 2 4 2 3 12 5" xfId="41266"/>
    <cellStyle name="Total 2 4 2 3 12 5 2" xfId="41267"/>
    <cellStyle name="Total 2 4 2 3 12 5 3" xfId="41268"/>
    <cellStyle name="Total 2 4 2 3 12 6" xfId="41269"/>
    <cellStyle name="Total 2 4 2 3 12 6 2" xfId="41270"/>
    <cellStyle name="Total 2 4 2 3 12 6 3" xfId="41271"/>
    <cellStyle name="Total 2 4 2 3 12 7" xfId="41272"/>
    <cellStyle name="Total 2 4 2 3 12 8" xfId="41273"/>
    <cellStyle name="Total 2 4 2 3 13" xfId="41274"/>
    <cellStyle name="Total 2 4 2 3 13 2" xfId="41275"/>
    <cellStyle name="Total 2 4 2 3 13 2 2" xfId="41276"/>
    <cellStyle name="Total 2 4 2 3 13 2 3" xfId="41277"/>
    <cellStyle name="Total 2 4 2 3 13 3" xfId="41278"/>
    <cellStyle name="Total 2 4 2 3 13 3 2" xfId="41279"/>
    <cellStyle name="Total 2 4 2 3 13 3 3" xfId="41280"/>
    <cellStyle name="Total 2 4 2 3 13 4" xfId="41281"/>
    <cellStyle name="Total 2 4 2 3 13 4 2" xfId="41282"/>
    <cellStyle name="Total 2 4 2 3 13 4 3" xfId="41283"/>
    <cellStyle name="Total 2 4 2 3 13 5" xfId="41284"/>
    <cellStyle name="Total 2 4 2 3 13 5 2" xfId="41285"/>
    <cellStyle name="Total 2 4 2 3 13 5 3" xfId="41286"/>
    <cellStyle name="Total 2 4 2 3 13 6" xfId="41287"/>
    <cellStyle name="Total 2 4 2 3 13 6 2" xfId="41288"/>
    <cellStyle name="Total 2 4 2 3 13 6 3" xfId="41289"/>
    <cellStyle name="Total 2 4 2 3 13 7" xfId="41290"/>
    <cellStyle name="Total 2 4 2 3 13 8" xfId="41291"/>
    <cellStyle name="Total 2 4 2 3 14" xfId="41292"/>
    <cellStyle name="Total 2 4 2 3 14 2" xfId="41293"/>
    <cellStyle name="Total 2 4 2 3 14 2 2" xfId="41294"/>
    <cellStyle name="Total 2 4 2 3 14 2 3" xfId="41295"/>
    <cellStyle name="Total 2 4 2 3 14 3" xfId="41296"/>
    <cellStyle name="Total 2 4 2 3 14 3 2" xfId="41297"/>
    <cellStyle name="Total 2 4 2 3 14 3 3" xfId="41298"/>
    <cellStyle name="Total 2 4 2 3 14 4" xfId="41299"/>
    <cellStyle name="Total 2 4 2 3 14 4 2" xfId="41300"/>
    <cellStyle name="Total 2 4 2 3 14 4 3" xfId="41301"/>
    <cellStyle name="Total 2 4 2 3 14 5" xfId="41302"/>
    <cellStyle name="Total 2 4 2 3 14 5 2" xfId="41303"/>
    <cellStyle name="Total 2 4 2 3 14 5 3" xfId="41304"/>
    <cellStyle name="Total 2 4 2 3 14 6" xfId="41305"/>
    <cellStyle name="Total 2 4 2 3 14 6 2" xfId="41306"/>
    <cellStyle name="Total 2 4 2 3 14 6 3" xfId="41307"/>
    <cellStyle name="Total 2 4 2 3 14 7" xfId="41308"/>
    <cellStyle name="Total 2 4 2 3 14 8" xfId="41309"/>
    <cellStyle name="Total 2 4 2 3 15" xfId="41310"/>
    <cellStyle name="Total 2 4 2 3 15 2" xfId="41311"/>
    <cellStyle name="Total 2 4 2 3 15 3" xfId="41312"/>
    <cellStyle name="Total 2 4 2 3 16" xfId="41313"/>
    <cellStyle name="Total 2 4 2 3 16 2" xfId="41314"/>
    <cellStyle name="Total 2 4 2 3 16 3" xfId="41315"/>
    <cellStyle name="Total 2 4 2 3 17" xfId="41316"/>
    <cellStyle name="Total 2 4 2 3 18" xfId="41317"/>
    <cellStyle name="Total 2 4 2 3 2" xfId="41318"/>
    <cellStyle name="Total 2 4 2 3 2 2" xfId="41319"/>
    <cellStyle name="Total 2 4 2 3 2 2 2" xfId="41320"/>
    <cellStyle name="Total 2 4 2 3 2 2 3" xfId="41321"/>
    <cellStyle name="Total 2 4 2 3 2 3" xfId="41322"/>
    <cellStyle name="Total 2 4 2 3 2 3 2" xfId="41323"/>
    <cellStyle name="Total 2 4 2 3 2 3 3" xfId="41324"/>
    <cellStyle name="Total 2 4 2 3 2 4" xfId="41325"/>
    <cellStyle name="Total 2 4 2 3 2 4 2" xfId="41326"/>
    <cellStyle name="Total 2 4 2 3 2 4 3" xfId="41327"/>
    <cellStyle name="Total 2 4 2 3 2 5" xfId="41328"/>
    <cellStyle name="Total 2 4 2 3 2 5 2" xfId="41329"/>
    <cellStyle name="Total 2 4 2 3 2 5 3" xfId="41330"/>
    <cellStyle name="Total 2 4 2 3 2 6" xfId="41331"/>
    <cellStyle name="Total 2 4 2 3 2 6 2" xfId="41332"/>
    <cellStyle name="Total 2 4 2 3 2 6 3" xfId="41333"/>
    <cellStyle name="Total 2 4 2 3 2 7" xfId="41334"/>
    <cellStyle name="Total 2 4 2 3 2 8" xfId="41335"/>
    <cellStyle name="Total 2 4 2 3 2 9" xfId="41336"/>
    <cellStyle name="Total 2 4 2 3 3" xfId="41337"/>
    <cellStyle name="Total 2 4 2 3 3 2" xfId="41338"/>
    <cellStyle name="Total 2 4 2 3 3 2 2" xfId="41339"/>
    <cellStyle name="Total 2 4 2 3 3 2 3" xfId="41340"/>
    <cellStyle name="Total 2 4 2 3 3 3" xfId="41341"/>
    <cellStyle name="Total 2 4 2 3 3 3 2" xfId="41342"/>
    <cellStyle name="Total 2 4 2 3 3 3 3" xfId="41343"/>
    <cellStyle name="Total 2 4 2 3 3 4" xfId="41344"/>
    <cellStyle name="Total 2 4 2 3 3 4 2" xfId="41345"/>
    <cellStyle name="Total 2 4 2 3 3 4 3" xfId="41346"/>
    <cellStyle name="Total 2 4 2 3 3 5" xfId="41347"/>
    <cellStyle name="Total 2 4 2 3 3 5 2" xfId="41348"/>
    <cellStyle name="Total 2 4 2 3 3 5 3" xfId="41349"/>
    <cellStyle name="Total 2 4 2 3 3 6" xfId="41350"/>
    <cellStyle name="Total 2 4 2 3 3 6 2" xfId="41351"/>
    <cellStyle name="Total 2 4 2 3 3 6 3" xfId="41352"/>
    <cellStyle name="Total 2 4 2 3 3 7" xfId="41353"/>
    <cellStyle name="Total 2 4 2 3 3 8" xfId="41354"/>
    <cellStyle name="Total 2 4 2 3 3 9" xfId="41355"/>
    <cellStyle name="Total 2 4 2 3 4" xfId="41356"/>
    <cellStyle name="Total 2 4 2 3 4 2" xfId="41357"/>
    <cellStyle name="Total 2 4 2 3 4 2 2" xfId="41358"/>
    <cellStyle name="Total 2 4 2 3 4 2 3" xfId="41359"/>
    <cellStyle name="Total 2 4 2 3 4 3" xfId="41360"/>
    <cellStyle name="Total 2 4 2 3 4 3 2" xfId="41361"/>
    <cellStyle name="Total 2 4 2 3 4 3 3" xfId="41362"/>
    <cellStyle name="Total 2 4 2 3 4 4" xfId="41363"/>
    <cellStyle name="Total 2 4 2 3 4 4 2" xfId="41364"/>
    <cellStyle name="Total 2 4 2 3 4 4 3" xfId="41365"/>
    <cellStyle name="Total 2 4 2 3 4 5" xfId="41366"/>
    <cellStyle name="Total 2 4 2 3 4 5 2" xfId="41367"/>
    <cellStyle name="Total 2 4 2 3 4 5 3" xfId="41368"/>
    <cellStyle name="Total 2 4 2 3 4 6" xfId="41369"/>
    <cellStyle name="Total 2 4 2 3 4 6 2" xfId="41370"/>
    <cellStyle name="Total 2 4 2 3 4 6 3" xfId="41371"/>
    <cellStyle name="Total 2 4 2 3 4 7" xfId="41372"/>
    <cellStyle name="Total 2 4 2 3 4 8" xfId="41373"/>
    <cellStyle name="Total 2 4 2 3 4 9" xfId="41374"/>
    <cellStyle name="Total 2 4 2 3 5" xfId="41375"/>
    <cellStyle name="Total 2 4 2 3 5 2" xfId="41376"/>
    <cellStyle name="Total 2 4 2 3 5 2 2" xfId="41377"/>
    <cellStyle name="Total 2 4 2 3 5 2 3" xfId="41378"/>
    <cellStyle name="Total 2 4 2 3 5 3" xfId="41379"/>
    <cellStyle name="Total 2 4 2 3 5 3 2" xfId="41380"/>
    <cellStyle name="Total 2 4 2 3 5 3 3" xfId="41381"/>
    <cellStyle name="Total 2 4 2 3 5 4" xfId="41382"/>
    <cellStyle name="Total 2 4 2 3 5 4 2" xfId="41383"/>
    <cellStyle name="Total 2 4 2 3 5 4 3" xfId="41384"/>
    <cellStyle name="Total 2 4 2 3 5 5" xfId="41385"/>
    <cellStyle name="Total 2 4 2 3 5 5 2" xfId="41386"/>
    <cellStyle name="Total 2 4 2 3 5 5 3" xfId="41387"/>
    <cellStyle name="Total 2 4 2 3 5 6" xfId="41388"/>
    <cellStyle name="Total 2 4 2 3 5 6 2" xfId="41389"/>
    <cellStyle name="Total 2 4 2 3 5 6 3" xfId="41390"/>
    <cellStyle name="Total 2 4 2 3 5 7" xfId="41391"/>
    <cellStyle name="Total 2 4 2 3 5 8" xfId="41392"/>
    <cellStyle name="Total 2 4 2 3 5 9" xfId="41393"/>
    <cellStyle name="Total 2 4 2 3 6" xfId="41394"/>
    <cellStyle name="Total 2 4 2 3 6 2" xfId="41395"/>
    <cellStyle name="Total 2 4 2 3 6 2 2" xfId="41396"/>
    <cellStyle name="Total 2 4 2 3 6 2 3" xfId="41397"/>
    <cellStyle name="Total 2 4 2 3 6 3" xfId="41398"/>
    <cellStyle name="Total 2 4 2 3 6 3 2" xfId="41399"/>
    <cellStyle name="Total 2 4 2 3 6 3 3" xfId="41400"/>
    <cellStyle name="Total 2 4 2 3 6 4" xfId="41401"/>
    <cellStyle name="Total 2 4 2 3 6 4 2" xfId="41402"/>
    <cellStyle name="Total 2 4 2 3 6 4 3" xfId="41403"/>
    <cellStyle name="Total 2 4 2 3 6 5" xfId="41404"/>
    <cellStyle name="Total 2 4 2 3 6 5 2" xfId="41405"/>
    <cellStyle name="Total 2 4 2 3 6 5 3" xfId="41406"/>
    <cellStyle name="Total 2 4 2 3 6 6" xfId="41407"/>
    <cellStyle name="Total 2 4 2 3 6 6 2" xfId="41408"/>
    <cellStyle name="Total 2 4 2 3 6 6 3" xfId="41409"/>
    <cellStyle name="Total 2 4 2 3 6 7" xfId="41410"/>
    <cellStyle name="Total 2 4 2 3 6 8" xfId="41411"/>
    <cellStyle name="Total 2 4 2 3 6 9" xfId="41412"/>
    <cellStyle name="Total 2 4 2 3 7" xfId="41413"/>
    <cellStyle name="Total 2 4 2 3 7 2" xfId="41414"/>
    <cellStyle name="Total 2 4 2 3 7 2 2" xfId="41415"/>
    <cellStyle name="Total 2 4 2 3 7 2 3" xfId="41416"/>
    <cellStyle name="Total 2 4 2 3 7 3" xfId="41417"/>
    <cellStyle name="Total 2 4 2 3 7 3 2" xfId="41418"/>
    <cellStyle name="Total 2 4 2 3 7 3 3" xfId="41419"/>
    <cellStyle name="Total 2 4 2 3 7 4" xfId="41420"/>
    <cellStyle name="Total 2 4 2 3 7 4 2" xfId="41421"/>
    <cellStyle name="Total 2 4 2 3 7 4 3" xfId="41422"/>
    <cellStyle name="Total 2 4 2 3 7 5" xfId="41423"/>
    <cellStyle name="Total 2 4 2 3 7 5 2" xfId="41424"/>
    <cellStyle name="Total 2 4 2 3 7 5 3" xfId="41425"/>
    <cellStyle name="Total 2 4 2 3 7 6" xfId="41426"/>
    <cellStyle name="Total 2 4 2 3 7 6 2" xfId="41427"/>
    <cellStyle name="Total 2 4 2 3 7 6 3" xfId="41428"/>
    <cellStyle name="Total 2 4 2 3 7 7" xfId="41429"/>
    <cellStyle name="Total 2 4 2 3 7 8" xfId="41430"/>
    <cellStyle name="Total 2 4 2 3 7 9" xfId="41431"/>
    <cellStyle name="Total 2 4 2 3 8" xfId="41432"/>
    <cellStyle name="Total 2 4 2 3 8 2" xfId="41433"/>
    <cellStyle name="Total 2 4 2 3 8 2 2" xfId="41434"/>
    <cellStyle name="Total 2 4 2 3 8 2 3" xfId="41435"/>
    <cellStyle name="Total 2 4 2 3 8 3" xfId="41436"/>
    <cellStyle name="Total 2 4 2 3 8 3 2" xfId="41437"/>
    <cellStyle name="Total 2 4 2 3 8 3 3" xfId="41438"/>
    <cellStyle name="Total 2 4 2 3 8 4" xfId="41439"/>
    <cellStyle name="Total 2 4 2 3 8 4 2" xfId="41440"/>
    <cellStyle name="Total 2 4 2 3 8 4 3" xfId="41441"/>
    <cellStyle name="Total 2 4 2 3 8 5" xfId="41442"/>
    <cellStyle name="Total 2 4 2 3 8 5 2" xfId="41443"/>
    <cellStyle name="Total 2 4 2 3 8 5 3" xfId="41444"/>
    <cellStyle name="Total 2 4 2 3 8 6" xfId="41445"/>
    <cellStyle name="Total 2 4 2 3 8 6 2" xfId="41446"/>
    <cellStyle name="Total 2 4 2 3 8 6 3" xfId="41447"/>
    <cellStyle name="Total 2 4 2 3 8 7" xfId="41448"/>
    <cellStyle name="Total 2 4 2 3 8 8" xfId="41449"/>
    <cellStyle name="Total 2 4 2 3 8 9" xfId="41450"/>
    <cellStyle name="Total 2 4 2 3 9" xfId="41451"/>
    <cellStyle name="Total 2 4 2 3 9 2" xfId="41452"/>
    <cellStyle name="Total 2 4 2 3 9 2 2" xfId="41453"/>
    <cellStyle name="Total 2 4 2 3 9 2 3" xfId="41454"/>
    <cellStyle name="Total 2 4 2 3 9 3" xfId="41455"/>
    <cellStyle name="Total 2 4 2 3 9 3 2" xfId="41456"/>
    <cellStyle name="Total 2 4 2 3 9 3 3" xfId="41457"/>
    <cellStyle name="Total 2 4 2 3 9 4" xfId="41458"/>
    <cellStyle name="Total 2 4 2 3 9 4 2" xfId="41459"/>
    <cellStyle name="Total 2 4 2 3 9 4 3" xfId="41460"/>
    <cellStyle name="Total 2 4 2 3 9 5" xfId="41461"/>
    <cellStyle name="Total 2 4 2 3 9 5 2" xfId="41462"/>
    <cellStyle name="Total 2 4 2 3 9 5 3" xfId="41463"/>
    <cellStyle name="Total 2 4 2 3 9 6" xfId="41464"/>
    <cellStyle name="Total 2 4 2 3 9 6 2" xfId="41465"/>
    <cellStyle name="Total 2 4 2 3 9 6 3" xfId="41466"/>
    <cellStyle name="Total 2 4 2 3 9 7" xfId="41467"/>
    <cellStyle name="Total 2 4 2 3 9 8" xfId="41468"/>
    <cellStyle name="Total 2 4 2 4" xfId="41469"/>
    <cellStyle name="Total 2 4 2 4 10" xfId="41470"/>
    <cellStyle name="Total 2 4 2 4 11" xfId="41471"/>
    <cellStyle name="Total 2 4 2 4 2" xfId="41472"/>
    <cellStyle name="Total 2 4 2 4 2 2" xfId="41473"/>
    <cellStyle name="Total 2 4 2 4 2 3" xfId="41474"/>
    <cellStyle name="Total 2 4 2 4 2 4" xfId="41475"/>
    <cellStyle name="Total 2 4 2 4 3" xfId="41476"/>
    <cellStyle name="Total 2 4 2 4 3 2" xfId="41477"/>
    <cellStyle name="Total 2 4 2 4 3 3" xfId="41478"/>
    <cellStyle name="Total 2 4 2 4 3 4" xfId="41479"/>
    <cellStyle name="Total 2 4 2 4 4" xfId="41480"/>
    <cellStyle name="Total 2 4 2 4 4 2" xfId="41481"/>
    <cellStyle name="Total 2 4 2 4 4 3" xfId="41482"/>
    <cellStyle name="Total 2 4 2 4 4 4" xfId="41483"/>
    <cellStyle name="Total 2 4 2 4 5" xfId="41484"/>
    <cellStyle name="Total 2 4 2 4 5 2" xfId="41485"/>
    <cellStyle name="Total 2 4 2 4 5 3" xfId="41486"/>
    <cellStyle name="Total 2 4 2 4 5 4" xfId="41487"/>
    <cellStyle name="Total 2 4 2 4 6" xfId="41488"/>
    <cellStyle name="Total 2 4 2 4 6 2" xfId="41489"/>
    <cellStyle name="Total 2 4 2 4 6 3" xfId="41490"/>
    <cellStyle name="Total 2 4 2 4 6 4" xfId="41491"/>
    <cellStyle name="Total 2 4 2 4 7" xfId="41492"/>
    <cellStyle name="Total 2 4 2 4 8" xfId="41493"/>
    <cellStyle name="Total 2 4 2 4 9" xfId="41494"/>
    <cellStyle name="Total 2 4 2 5" xfId="41495"/>
    <cellStyle name="Total 2 4 2 5 10" xfId="41496"/>
    <cellStyle name="Total 2 4 2 5 11" xfId="41497"/>
    <cellStyle name="Total 2 4 2 5 2" xfId="41498"/>
    <cellStyle name="Total 2 4 2 5 2 2" xfId="41499"/>
    <cellStyle name="Total 2 4 2 5 2 3" xfId="41500"/>
    <cellStyle name="Total 2 4 2 5 2 4" xfId="41501"/>
    <cellStyle name="Total 2 4 2 5 3" xfId="41502"/>
    <cellStyle name="Total 2 4 2 5 3 2" xfId="41503"/>
    <cellStyle name="Total 2 4 2 5 3 3" xfId="41504"/>
    <cellStyle name="Total 2 4 2 5 3 4" xfId="41505"/>
    <cellStyle name="Total 2 4 2 5 4" xfId="41506"/>
    <cellStyle name="Total 2 4 2 5 4 2" xfId="41507"/>
    <cellStyle name="Total 2 4 2 5 4 3" xfId="41508"/>
    <cellStyle name="Total 2 4 2 5 4 4" xfId="41509"/>
    <cellStyle name="Total 2 4 2 5 5" xfId="41510"/>
    <cellStyle name="Total 2 4 2 5 5 2" xfId="41511"/>
    <cellStyle name="Total 2 4 2 5 5 3" xfId="41512"/>
    <cellStyle name="Total 2 4 2 5 5 4" xfId="41513"/>
    <cellStyle name="Total 2 4 2 5 6" xfId="41514"/>
    <cellStyle name="Total 2 4 2 5 6 2" xfId="41515"/>
    <cellStyle name="Total 2 4 2 5 6 3" xfId="41516"/>
    <cellStyle name="Total 2 4 2 5 6 4" xfId="41517"/>
    <cellStyle name="Total 2 4 2 5 7" xfId="41518"/>
    <cellStyle name="Total 2 4 2 5 8" xfId="41519"/>
    <cellStyle name="Total 2 4 2 5 9" xfId="41520"/>
    <cellStyle name="Total 2 4 2 6" xfId="41521"/>
    <cellStyle name="Total 2 4 2 6 2" xfId="41522"/>
    <cellStyle name="Total 2 4 2 6 2 2" xfId="41523"/>
    <cellStyle name="Total 2 4 2 6 2 3" xfId="41524"/>
    <cellStyle name="Total 2 4 2 6 3" xfId="41525"/>
    <cellStyle name="Total 2 4 2 6 3 2" xfId="41526"/>
    <cellStyle name="Total 2 4 2 6 3 3" xfId="41527"/>
    <cellStyle name="Total 2 4 2 6 4" xfId="41528"/>
    <cellStyle name="Total 2 4 2 6 4 2" xfId="41529"/>
    <cellStyle name="Total 2 4 2 6 4 3" xfId="41530"/>
    <cellStyle name="Total 2 4 2 6 5" xfId="41531"/>
    <cellStyle name="Total 2 4 2 6 5 2" xfId="41532"/>
    <cellStyle name="Total 2 4 2 6 5 3" xfId="41533"/>
    <cellStyle name="Total 2 4 2 6 6" xfId="41534"/>
    <cellStyle name="Total 2 4 2 6 6 2" xfId="41535"/>
    <cellStyle name="Total 2 4 2 6 6 3" xfId="41536"/>
    <cellStyle name="Total 2 4 2 6 7" xfId="41537"/>
    <cellStyle name="Total 2 4 2 6 8" xfId="41538"/>
    <cellStyle name="Total 2 4 2 6 9" xfId="41539"/>
    <cellStyle name="Total 2 4 2 7" xfId="41540"/>
    <cellStyle name="Total 2 4 2 7 2" xfId="41541"/>
    <cellStyle name="Total 2 4 2 7 2 2" xfId="41542"/>
    <cellStyle name="Total 2 4 2 7 2 3" xfId="41543"/>
    <cellStyle name="Total 2 4 2 7 3" xfId="41544"/>
    <cellStyle name="Total 2 4 2 7 3 2" xfId="41545"/>
    <cellStyle name="Total 2 4 2 7 3 3" xfId="41546"/>
    <cellStyle name="Total 2 4 2 7 4" xfId="41547"/>
    <cellStyle name="Total 2 4 2 7 4 2" xfId="41548"/>
    <cellStyle name="Total 2 4 2 7 4 3" xfId="41549"/>
    <cellStyle name="Total 2 4 2 7 5" xfId="41550"/>
    <cellStyle name="Total 2 4 2 7 5 2" xfId="41551"/>
    <cellStyle name="Total 2 4 2 7 5 3" xfId="41552"/>
    <cellStyle name="Total 2 4 2 7 6" xfId="41553"/>
    <cellStyle name="Total 2 4 2 7 6 2" xfId="41554"/>
    <cellStyle name="Total 2 4 2 7 6 3" xfId="41555"/>
    <cellStyle name="Total 2 4 2 7 7" xfId="41556"/>
    <cellStyle name="Total 2 4 2 7 8" xfId="41557"/>
    <cellStyle name="Total 2 4 2 7 9" xfId="41558"/>
    <cellStyle name="Total 2 4 2 8" xfId="41559"/>
    <cellStyle name="Total 2 4 2 8 2" xfId="41560"/>
    <cellStyle name="Total 2 4 2 8 2 2" xfId="41561"/>
    <cellStyle name="Total 2 4 2 8 2 3" xfId="41562"/>
    <cellStyle name="Total 2 4 2 8 3" xfId="41563"/>
    <cellStyle name="Total 2 4 2 8 3 2" xfId="41564"/>
    <cellStyle name="Total 2 4 2 8 3 3" xfId="41565"/>
    <cellStyle name="Total 2 4 2 8 4" xfId="41566"/>
    <cellStyle name="Total 2 4 2 8 4 2" xfId="41567"/>
    <cellStyle name="Total 2 4 2 8 4 3" xfId="41568"/>
    <cellStyle name="Total 2 4 2 8 5" xfId="41569"/>
    <cellStyle name="Total 2 4 2 8 5 2" xfId="41570"/>
    <cellStyle name="Total 2 4 2 8 5 3" xfId="41571"/>
    <cellStyle name="Total 2 4 2 8 6" xfId="41572"/>
    <cellStyle name="Total 2 4 2 8 6 2" xfId="41573"/>
    <cellStyle name="Total 2 4 2 8 6 3" xfId="41574"/>
    <cellStyle name="Total 2 4 2 8 7" xfId="41575"/>
    <cellStyle name="Total 2 4 2 8 8" xfId="41576"/>
    <cellStyle name="Total 2 4 2 8 9" xfId="41577"/>
    <cellStyle name="Total 2 4 2 9" xfId="41578"/>
    <cellStyle name="Total 2 4 2 9 2" xfId="41579"/>
    <cellStyle name="Total 2 4 2 9 2 2" xfId="41580"/>
    <cellStyle name="Total 2 4 2 9 2 3" xfId="41581"/>
    <cellStyle name="Total 2 4 2 9 3" xfId="41582"/>
    <cellStyle name="Total 2 4 2 9 3 2" xfId="41583"/>
    <cellStyle name="Total 2 4 2 9 3 3" xfId="41584"/>
    <cellStyle name="Total 2 4 2 9 4" xfId="41585"/>
    <cellStyle name="Total 2 4 2 9 4 2" xfId="41586"/>
    <cellStyle name="Total 2 4 2 9 4 3" xfId="41587"/>
    <cellStyle name="Total 2 4 2 9 5" xfId="41588"/>
    <cellStyle name="Total 2 4 2 9 5 2" xfId="41589"/>
    <cellStyle name="Total 2 4 2 9 5 3" xfId="41590"/>
    <cellStyle name="Total 2 4 2 9 6" xfId="41591"/>
    <cellStyle name="Total 2 4 2 9 6 2" xfId="41592"/>
    <cellStyle name="Total 2 4 2 9 6 3" xfId="41593"/>
    <cellStyle name="Total 2 4 2 9 7" xfId="41594"/>
    <cellStyle name="Total 2 4 2 9 8" xfId="41595"/>
    <cellStyle name="Total 2 4 2 9 9" xfId="41596"/>
    <cellStyle name="Total 2 4 20" xfId="41597"/>
    <cellStyle name="Total 2 4 21" xfId="41598"/>
    <cellStyle name="Total 2 4 22" xfId="41599"/>
    <cellStyle name="Total 2 4 3" xfId="41600"/>
    <cellStyle name="Total 2 4 3 10" xfId="41601"/>
    <cellStyle name="Total 2 4 3 10 2" xfId="41602"/>
    <cellStyle name="Total 2 4 3 10 2 2" xfId="41603"/>
    <cellStyle name="Total 2 4 3 10 2 3" xfId="41604"/>
    <cellStyle name="Total 2 4 3 10 3" xfId="41605"/>
    <cellStyle name="Total 2 4 3 10 3 2" xfId="41606"/>
    <cellStyle name="Total 2 4 3 10 3 3" xfId="41607"/>
    <cellStyle name="Total 2 4 3 10 4" xfId="41608"/>
    <cellStyle name="Total 2 4 3 10 4 2" xfId="41609"/>
    <cellStyle name="Total 2 4 3 10 4 3" xfId="41610"/>
    <cellStyle name="Total 2 4 3 10 5" xfId="41611"/>
    <cellStyle name="Total 2 4 3 10 5 2" xfId="41612"/>
    <cellStyle name="Total 2 4 3 10 5 3" xfId="41613"/>
    <cellStyle name="Total 2 4 3 10 6" xfId="41614"/>
    <cellStyle name="Total 2 4 3 10 6 2" xfId="41615"/>
    <cellStyle name="Total 2 4 3 10 6 3" xfId="41616"/>
    <cellStyle name="Total 2 4 3 10 7" xfId="41617"/>
    <cellStyle name="Total 2 4 3 10 8" xfId="41618"/>
    <cellStyle name="Total 2 4 3 10 9" xfId="41619"/>
    <cellStyle name="Total 2 4 3 11" xfId="41620"/>
    <cellStyle name="Total 2 4 3 11 2" xfId="41621"/>
    <cellStyle name="Total 2 4 3 11 2 2" xfId="41622"/>
    <cellStyle name="Total 2 4 3 11 2 3" xfId="41623"/>
    <cellStyle name="Total 2 4 3 11 3" xfId="41624"/>
    <cellStyle name="Total 2 4 3 11 3 2" xfId="41625"/>
    <cellStyle name="Total 2 4 3 11 3 3" xfId="41626"/>
    <cellStyle name="Total 2 4 3 11 4" xfId="41627"/>
    <cellStyle name="Total 2 4 3 11 4 2" xfId="41628"/>
    <cellStyle name="Total 2 4 3 11 4 3" xfId="41629"/>
    <cellStyle name="Total 2 4 3 11 5" xfId="41630"/>
    <cellStyle name="Total 2 4 3 11 5 2" xfId="41631"/>
    <cellStyle name="Total 2 4 3 11 5 3" xfId="41632"/>
    <cellStyle name="Total 2 4 3 11 6" xfId="41633"/>
    <cellStyle name="Total 2 4 3 11 6 2" xfId="41634"/>
    <cellStyle name="Total 2 4 3 11 6 3" xfId="41635"/>
    <cellStyle name="Total 2 4 3 11 7" xfId="41636"/>
    <cellStyle name="Total 2 4 3 11 8" xfId="41637"/>
    <cellStyle name="Total 2 4 3 11 9" xfId="41638"/>
    <cellStyle name="Total 2 4 3 12" xfId="41639"/>
    <cellStyle name="Total 2 4 3 12 2" xfId="41640"/>
    <cellStyle name="Total 2 4 3 12 2 2" xfId="41641"/>
    <cellStyle name="Total 2 4 3 12 2 3" xfId="41642"/>
    <cellStyle name="Total 2 4 3 12 3" xfId="41643"/>
    <cellStyle name="Total 2 4 3 12 3 2" xfId="41644"/>
    <cellStyle name="Total 2 4 3 12 3 3" xfId="41645"/>
    <cellStyle name="Total 2 4 3 12 4" xfId="41646"/>
    <cellStyle name="Total 2 4 3 12 4 2" xfId="41647"/>
    <cellStyle name="Total 2 4 3 12 4 3" xfId="41648"/>
    <cellStyle name="Total 2 4 3 12 5" xfId="41649"/>
    <cellStyle name="Total 2 4 3 12 5 2" xfId="41650"/>
    <cellStyle name="Total 2 4 3 12 5 3" xfId="41651"/>
    <cellStyle name="Total 2 4 3 12 6" xfId="41652"/>
    <cellStyle name="Total 2 4 3 12 6 2" xfId="41653"/>
    <cellStyle name="Total 2 4 3 12 6 3" xfId="41654"/>
    <cellStyle name="Total 2 4 3 12 7" xfId="41655"/>
    <cellStyle name="Total 2 4 3 12 8" xfId="41656"/>
    <cellStyle name="Total 2 4 3 12 9" xfId="41657"/>
    <cellStyle name="Total 2 4 3 13" xfId="41658"/>
    <cellStyle name="Total 2 4 3 13 2" xfId="41659"/>
    <cellStyle name="Total 2 4 3 13 2 2" xfId="41660"/>
    <cellStyle name="Total 2 4 3 13 2 3" xfId="41661"/>
    <cellStyle name="Total 2 4 3 13 3" xfId="41662"/>
    <cellStyle name="Total 2 4 3 13 3 2" xfId="41663"/>
    <cellStyle name="Total 2 4 3 13 3 3" xfId="41664"/>
    <cellStyle name="Total 2 4 3 13 4" xfId="41665"/>
    <cellStyle name="Total 2 4 3 13 4 2" xfId="41666"/>
    <cellStyle name="Total 2 4 3 13 4 3" xfId="41667"/>
    <cellStyle name="Total 2 4 3 13 5" xfId="41668"/>
    <cellStyle name="Total 2 4 3 13 5 2" xfId="41669"/>
    <cellStyle name="Total 2 4 3 13 5 3" xfId="41670"/>
    <cellStyle name="Total 2 4 3 13 6" xfId="41671"/>
    <cellStyle name="Total 2 4 3 13 6 2" xfId="41672"/>
    <cellStyle name="Total 2 4 3 13 6 3" xfId="41673"/>
    <cellStyle name="Total 2 4 3 13 7" xfId="41674"/>
    <cellStyle name="Total 2 4 3 13 8" xfId="41675"/>
    <cellStyle name="Total 2 4 3 13 9" xfId="41676"/>
    <cellStyle name="Total 2 4 3 14" xfId="41677"/>
    <cellStyle name="Total 2 4 3 14 2" xfId="41678"/>
    <cellStyle name="Total 2 4 3 14 3" xfId="41679"/>
    <cellStyle name="Total 2 4 3 14 4" xfId="41680"/>
    <cellStyle name="Total 2 4 3 15" xfId="41681"/>
    <cellStyle name="Total 2 4 3 16" xfId="41682"/>
    <cellStyle name="Total 2 4 3 17" xfId="41683"/>
    <cellStyle name="Total 2 4 3 18" xfId="41684"/>
    <cellStyle name="Total 2 4 3 19" xfId="41685"/>
    <cellStyle name="Total 2 4 3 2" xfId="41686"/>
    <cellStyle name="Total 2 4 3 2 10" xfId="41687"/>
    <cellStyle name="Total 2 4 3 2 10 2" xfId="41688"/>
    <cellStyle name="Total 2 4 3 2 10 2 2" xfId="41689"/>
    <cellStyle name="Total 2 4 3 2 10 2 3" xfId="41690"/>
    <cellStyle name="Total 2 4 3 2 10 3" xfId="41691"/>
    <cellStyle name="Total 2 4 3 2 10 3 2" xfId="41692"/>
    <cellStyle name="Total 2 4 3 2 10 3 3" xfId="41693"/>
    <cellStyle name="Total 2 4 3 2 10 4" xfId="41694"/>
    <cellStyle name="Total 2 4 3 2 10 4 2" xfId="41695"/>
    <cellStyle name="Total 2 4 3 2 10 4 3" xfId="41696"/>
    <cellStyle name="Total 2 4 3 2 10 5" xfId="41697"/>
    <cellStyle name="Total 2 4 3 2 10 5 2" xfId="41698"/>
    <cellStyle name="Total 2 4 3 2 10 5 3" xfId="41699"/>
    <cellStyle name="Total 2 4 3 2 10 6" xfId="41700"/>
    <cellStyle name="Total 2 4 3 2 10 6 2" xfId="41701"/>
    <cellStyle name="Total 2 4 3 2 10 6 3" xfId="41702"/>
    <cellStyle name="Total 2 4 3 2 10 7" xfId="41703"/>
    <cellStyle name="Total 2 4 3 2 10 8" xfId="41704"/>
    <cellStyle name="Total 2 4 3 2 11" xfId="41705"/>
    <cellStyle name="Total 2 4 3 2 11 2" xfId="41706"/>
    <cellStyle name="Total 2 4 3 2 11 2 2" xfId="41707"/>
    <cellStyle name="Total 2 4 3 2 11 2 3" xfId="41708"/>
    <cellStyle name="Total 2 4 3 2 11 3" xfId="41709"/>
    <cellStyle name="Total 2 4 3 2 11 3 2" xfId="41710"/>
    <cellStyle name="Total 2 4 3 2 11 3 3" xfId="41711"/>
    <cellStyle name="Total 2 4 3 2 11 4" xfId="41712"/>
    <cellStyle name="Total 2 4 3 2 11 4 2" xfId="41713"/>
    <cellStyle name="Total 2 4 3 2 11 4 3" xfId="41714"/>
    <cellStyle name="Total 2 4 3 2 11 5" xfId="41715"/>
    <cellStyle name="Total 2 4 3 2 11 5 2" xfId="41716"/>
    <cellStyle name="Total 2 4 3 2 11 5 3" xfId="41717"/>
    <cellStyle name="Total 2 4 3 2 11 6" xfId="41718"/>
    <cellStyle name="Total 2 4 3 2 11 6 2" xfId="41719"/>
    <cellStyle name="Total 2 4 3 2 11 6 3" xfId="41720"/>
    <cellStyle name="Total 2 4 3 2 11 7" xfId="41721"/>
    <cellStyle name="Total 2 4 3 2 11 8" xfId="41722"/>
    <cellStyle name="Total 2 4 3 2 12" xfId="41723"/>
    <cellStyle name="Total 2 4 3 2 12 2" xfId="41724"/>
    <cellStyle name="Total 2 4 3 2 12 2 2" xfId="41725"/>
    <cellStyle name="Total 2 4 3 2 12 2 3" xfId="41726"/>
    <cellStyle name="Total 2 4 3 2 12 3" xfId="41727"/>
    <cellStyle name="Total 2 4 3 2 12 3 2" xfId="41728"/>
    <cellStyle name="Total 2 4 3 2 12 3 3" xfId="41729"/>
    <cellStyle name="Total 2 4 3 2 12 4" xfId="41730"/>
    <cellStyle name="Total 2 4 3 2 12 4 2" xfId="41731"/>
    <cellStyle name="Total 2 4 3 2 12 4 3" xfId="41732"/>
    <cellStyle name="Total 2 4 3 2 12 5" xfId="41733"/>
    <cellStyle name="Total 2 4 3 2 12 5 2" xfId="41734"/>
    <cellStyle name="Total 2 4 3 2 12 5 3" xfId="41735"/>
    <cellStyle name="Total 2 4 3 2 12 6" xfId="41736"/>
    <cellStyle name="Total 2 4 3 2 12 6 2" xfId="41737"/>
    <cellStyle name="Total 2 4 3 2 12 6 3" xfId="41738"/>
    <cellStyle name="Total 2 4 3 2 12 7" xfId="41739"/>
    <cellStyle name="Total 2 4 3 2 12 8" xfId="41740"/>
    <cellStyle name="Total 2 4 3 2 13" xfId="41741"/>
    <cellStyle name="Total 2 4 3 2 13 2" xfId="41742"/>
    <cellStyle name="Total 2 4 3 2 13 2 2" xfId="41743"/>
    <cellStyle name="Total 2 4 3 2 13 2 3" xfId="41744"/>
    <cellStyle name="Total 2 4 3 2 13 3" xfId="41745"/>
    <cellStyle name="Total 2 4 3 2 13 3 2" xfId="41746"/>
    <cellStyle name="Total 2 4 3 2 13 3 3" xfId="41747"/>
    <cellStyle name="Total 2 4 3 2 13 4" xfId="41748"/>
    <cellStyle name="Total 2 4 3 2 13 4 2" xfId="41749"/>
    <cellStyle name="Total 2 4 3 2 13 4 3" xfId="41750"/>
    <cellStyle name="Total 2 4 3 2 13 5" xfId="41751"/>
    <cellStyle name="Total 2 4 3 2 13 5 2" xfId="41752"/>
    <cellStyle name="Total 2 4 3 2 13 5 3" xfId="41753"/>
    <cellStyle name="Total 2 4 3 2 13 6" xfId="41754"/>
    <cellStyle name="Total 2 4 3 2 13 6 2" xfId="41755"/>
    <cellStyle name="Total 2 4 3 2 13 6 3" xfId="41756"/>
    <cellStyle name="Total 2 4 3 2 13 7" xfId="41757"/>
    <cellStyle name="Total 2 4 3 2 13 8" xfId="41758"/>
    <cellStyle name="Total 2 4 3 2 14" xfId="41759"/>
    <cellStyle name="Total 2 4 3 2 14 2" xfId="41760"/>
    <cellStyle name="Total 2 4 3 2 14 2 2" xfId="41761"/>
    <cellStyle name="Total 2 4 3 2 14 2 3" xfId="41762"/>
    <cellStyle name="Total 2 4 3 2 14 3" xfId="41763"/>
    <cellStyle name="Total 2 4 3 2 14 3 2" xfId="41764"/>
    <cellStyle name="Total 2 4 3 2 14 3 3" xfId="41765"/>
    <cellStyle name="Total 2 4 3 2 14 4" xfId="41766"/>
    <cellStyle name="Total 2 4 3 2 14 4 2" xfId="41767"/>
    <cellStyle name="Total 2 4 3 2 14 4 3" xfId="41768"/>
    <cellStyle name="Total 2 4 3 2 14 5" xfId="41769"/>
    <cellStyle name="Total 2 4 3 2 14 5 2" xfId="41770"/>
    <cellStyle name="Total 2 4 3 2 14 5 3" xfId="41771"/>
    <cellStyle name="Total 2 4 3 2 14 6" xfId="41772"/>
    <cellStyle name="Total 2 4 3 2 14 6 2" xfId="41773"/>
    <cellStyle name="Total 2 4 3 2 14 6 3" xfId="41774"/>
    <cellStyle name="Total 2 4 3 2 14 7" xfId="41775"/>
    <cellStyle name="Total 2 4 3 2 14 8" xfId="41776"/>
    <cellStyle name="Total 2 4 3 2 15" xfId="41777"/>
    <cellStyle name="Total 2 4 3 2 15 2" xfId="41778"/>
    <cellStyle name="Total 2 4 3 2 15 3" xfId="41779"/>
    <cellStyle name="Total 2 4 3 2 16" xfId="41780"/>
    <cellStyle name="Total 2 4 3 2 16 2" xfId="41781"/>
    <cellStyle name="Total 2 4 3 2 16 3" xfId="41782"/>
    <cellStyle name="Total 2 4 3 2 17" xfId="41783"/>
    <cellStyle name="Total 2 4 3 2 18" xfId="41784"/>
    <cellStyle name="Total 2 4 3 2 2" xfId="41785"/>
    <cellStyle name="Total 2 4 3 2 2 2" xfId="41786"/>
    <cellStyle name="Total 2 4 3 2 2 2 2" xfId="41787"/>
    <cellStyle name="Total 2 4 3 2 2 2 3" xfId="41788"/>
    <cellStyle name="Total 2 4 3 2 2 3" xfId="41789"/>
    <cellStyle name="Total 2 4 3 2 2 3 2" xfId="41790"/>
    <cellStyle name="Total 2 4 3 2 2 3 3" xfId="41791"/>
    <cellStyle name="Total 2 4 3 2 2 4" xfId="41792"/>
    <cellStyle name="Total 2 4 3 2 2 4 2" xfId="41793"/>
    <cellStyle name="Total 2 4 3 2 2 4 3" xfId="41794"/>
    <cellStyle name="Total 2 4 3 2 2 5" xfId="41795"/>
    <cellStyle name="Total 2 4 3 2 2 5 2" xfId="41796"/>
    <cellStyle name="Total 2 4 3 2 2 5 3" xfId="41797"/>
    <cellStyle name="Total 2 4 3 2 2 6" xfId="41798"/>
    <cellStyle name="Total 2 4 3 2 2 6 2" xfId="41799"/>
    <cellStyle name="Total 2 4 3 2 2 6 3" xfId="41800"/>
    <cellStyle name="Total 2 4 3 2 2 7" xfId="41801"/>
    <cellStyle name="Total 2 4 3 2 2 8" xfId="41802"/>
    <cellStyle name="Total 2 4 3 2 2 9" xfId="41803"/>
    <cellStyle name="Total 2 4 3 2 3" xfId="41804"/>
    <cellStyle name="Total 2 4 3 2 3 2" xfId="41805"/>
    <cellStyle name="Total 2 4 3 2 3 2 2" xfId="41806"/>
    <cellStyle name="Total 2 4 3 2 3 2 3" xfId="41807"/>
    <cellStyle name="Total 2 4 3 2 3 3" xfId="41808"/>
    <cellStyle name="Total 2 4 3 2 3 3 2" xfId="41809"/>
    <cellStyle name="Total 2 4 3 2 3 3 3" xfId="41810"/>
    <cellStyle name="Total 2 4 3 2 3 4" xfId="41811"/>
    <cellStyle name="Total 2 4 3 2 3 4 2" xfId="41812"/>
    <cellStyle name="Total 2 4 3 2 3 4 3" xfId="41813"/>
    <cellStyle name="Total 2 4 3 2 3 5" xfId="41814"/>
    <cellStyle name="Total 2 4 3 2 3 5 2" xfId="41815"/>
    <cellStyle name="Total 2 4 3 2 3 5 3" xfId="41816"/>
    <cellStyle name="Total 2 4 3 2 3 6" xfId="41817"/>
    <cellStyle name="Total 2 4 3 2 3 6 2" xfId="41818"/>
    <cellStyle name="Total 2 4 3 2 3 6 3" xfId="41819"/>
    <cellStyle name="Total 2 4 3 2 3 7" xfId="41820"/>
    <cellStyle name="Total 2 4 3 2 3 8" xfId="41821"/>
    <cellStyle name="Total 2 4 3 2 3 9" xfId="41822"/>
    <cellStyle name="Total 2 4 3 2 4" xfId="41823"/>
    <cellStyle name="Total 2 4 3 2 4 2" xfId="41824"/>
    <cellStyle name="Total 2 4 3 2 4 2 2" xfId="41825"/>
    <cellStyle name="Total 2 4 3 2 4 2 3" xfId="41826"/>
    <cellStyle name="Total 2 4 3 2 4 3" xfId="41827"/>
    <cellStyle name="Total 2 4 3 2 4 3 2" xfId="41828"/>
    <cellStyle name="Total 2 4 3 2 4 3 3" xfId="41829"/>
    <cellStyle name="Total 2 4 3 2 4 4" xfId="41830"/>
    <cellStyle name="Total 2 4 3 2 4 4 2" xfId="41831"/>
    <cellStyle name="Total 2 4 3 2 4 4 3" xfId="41832"/>
    <cellStyle name="Total 2 4 3 2 4 5" xfId="41833"/>
    <cellStyle name="Total 2 4 3 2 4 5 2" xfId="41834"/>
    <cellStyle name="Total 2 4 3 2 4 5 3" xfId="41835"/>
    <cellStyle name="Total 2 4 3 2 4 6" xfId="41836"/>
    <cellStyle name="Total 2 4 3 2 4 6 2" xfId="41837"/>
    <cellStyle name="Total 2 4 3 2 4 6 3" xfId="41838"/>
    <cellStyle name="Total 2 4 3 2 4 7" xfId="41839"/>
    <cellStyle name="Total 2 4 3 2 4 8" xfId="41840"/>
    <cellStyle name="Total 2 4 3 2 4 9" xfId="41841"/>
    <cellStyle name="Total 2 4 3 2 5" xfId="41842"/>
    <cellStyle name="Total 2 4 3 2 5 2" xfId="41843"/>
    <cellStyle name="Total 2 4 3 2 5 2 2" xfId="41844"/>
    <cellStyle name="Total 2 4 3 2 5 2 3" xfId="41845"/>
    <cellStyle name="Total 2 4 3 2 5 3" xfId="41846"/>
    <cellStyle name="Total 2 4 3 2 5 3 2" xfId="41847"/>
    <cellStyle name="Total 2 4 3 2 5 3 3" xfId="41848"/>
    <cellStyle name="Total 2 4 3 2 5 4" xfId="41849"/>
    <cellStyle name="Total 2 4 3 2 5 4 2" xfId="41850"/>
    <cellStyle name="Total 2 4 3 2 5 4 3" xfId="41851"/>
    <cellStyle name="Total 2 4 3 2 5 5" xfId="41852"/>
    <cellStyle name="Total 2 4 3 2 5 5 2" xfId="41853"/>
    <cellStyle name="Total 2 4 3 2 5 5 3" xfId="41854"/>
    <cellStyle name="Total 2 4 3 2 5 6" xfId="41855"/>
    <cellStyle name="Total 2 4 3 2 5 6 2" xfId="41856"/>
    <cellStyle name="Total 2 4 3 2 5 6 3" xfId="41857"/>
    <cellStyle name="Total 2 4 3 2 5 7" xfId="41858"/>
    <cellStyle name="Total 2 4 3 2 5 8" xfId="41859"/>
    <cellStyle name="Total 2 4 3 2 5 9" xfId="41860"/>
    <cellStyle name="Total 2 4 3 2 6" xfId="41861"/>
    <cellStyle name="Total 2 4 3 2 6 2" xfId="41862"/>
    <cellStyle name="Total 2 4 3 2 6 2 2" xfId="41863"/>
    <cellStyle name="Total 2 4 3 2 6 2 3" xfId="41864"/>
    <cellStyle name="Total 2 4 3 2 6 3" xfId="41865"/>
    <cellStyle name="Total 2 4 3 2 6 3 2" xfId="41866"/>
    <cellStyle name="Total 2 4 3 2 6 3 3" xfId="41867"/>
    <cellStyle name="Total 2 4 3 2 6 4" xfId="41868"/>
    <cellStyle name="Total 2 4 3 2 6 4 2" xfId="41869"/>
    <cellStyle name="Total 2 4 3 2 6 4 3" xfId="41870"/>
    <cellStyle name="Total 2 4 3 2 6 5" xfId="41871"/>
    <cellStyle name="Total 2 4 3 2 6 5 2" xfId="41872"/>
    <cellStyle name="Total 2 4 3 2 6 5 3" xfId="41873"/>
    <cellStyle name="Total 2 4 3 2 6 6" xfId="41874"/>
    <cellStyle name="Total 2 4 3 2 6 6 2" xfId="41875"/>
    <cellStyle name="Total 2 4 3 2 6 6 3" xfId="41876"/>
    <cellStyle name="Total 2 4 3 2 6 7" xfId="41877"/>
    <cellStyle name="Total 2 4 3 2 6 8" xfId="41878"/>
    <cellStyle name="Total 2 4 3 2 6 9" xfId="41879"/>
    <cellStyle name="Total 2 4 3 2 7" xfId="41880"/>
    <cellStyle name="Total 2 4 3 2 7 2" xfId="41881"/>
    <cellStyle name="Total 2 4 3 2 7 2 2" xfId="41882"/>
    <cellStyle name="Total 2 4 3 2 7 2 3" xfId="41883"/>
    <cellStyle name="Total 2 4 3 2 7 3" xfId="41884"/>
    <cellStyle name="Total 2 4 3 2 7 3 2" xfId="41885"/>
    <cellStyle name="Total 2 4 3 2 7 3 3" xfId="41886"/>
    <cellStyle name="Total 2 4 3 2 7 4" xfId="41887"/>
    <cellStyle name="Total 2 4 3 2 7 4 2" xfId="41888"/>
    <cellStyle name="Total 2 4 3 2 7 4 3" xfId="41889"/>
    <cellStyle name="Total 2 4 3 2 7 5" xfId="41890"/>
    <cellStyle name="Total 2 4 3 2 7 5 2" xfId="41891"/>
    <cellStyle name="Total 2 4 3 2 7 5 3" xfId="41892"/>
    <cellStyle name="Total 2 4 3 2 7 6" xfId="41893"/>
    <cellStyle name="Total 2 4 3 2 7 6 2" xfId="41894"/>
    <cellStyle name="Total 2 4 3 2 7 6 3" xfId="41895"/>
    <cellStyle name="Total 2 4 3 2 7 7" xfId="41896"/>
    <cellStyle name="Total 2 4 3 2 7 8" xfId="41897"/>
    <cellStyle name="Total 2 4 3 2 7 9" xfId="41898"/>
    <cellStyle name="Total 2 4 3 2 8" xfId="41899"/>
    <cellStyle name="Total 2 4 3 2 8 2" xfId="41900"/>
    <cellStyle name="Total 2 4 3 2 8 2 2" xfId="41901"/>
    <cellStyle name="Total 2 4 3 2 8 2 3" xfId="41902"/>
    <cellStyle name="Total 2 4 3 2 8 3" xfId="41903"/>
    <cellStyle name="Total 2 4 3 2 8 3 2" xfId="41904"/>
    <cellStyle name="Total 2 4 3 2 8 3 3" xfId="41905"/>
    <cellStyle name="Total 2 4 3 2 8 4" xfId="41906"/>
    <cellStyle name="Total 2 4 3 2 8 4 2" xfId="41907"/>
    <cellStyle name="Total 2 4 3 2 8 4 3" xfId="41908"/>
    <cellStyle name="Total 2 4 3 2 8 5" xfId="41909"/>
    <cellStyle name="Total 2 4 3 2 8 5 2" xfId="41910"/>
    <cellStyle name="Total 2 4 3 2 8 5 3" xfId="41911"/>
    <cellStyle name="Total 2 4 3 2 8 6" xfId="41912"/>
    <cellStyle name="Total 2 4 3 2 8 6 2" xfId="41913"/>
    <cellStyle name="Total 2 4 3 2 8 6 3" xfId="41914"/>
    <cellStyle name="Total 2 4 3 2 8 7" xfId="41915"/>
    <cellStyle name="Total 2 4 3 2 8 8" xfId="41916"/>
    <cellStyle name="Total 2 4 3 2 8 9" xfId="41917"/>
    <cellStyle name="Total 2 4 3 2 9" xfId="41918"/>
    <cellStyle name="Total 2 4 3 2 9 2" xfId="41919"/>
    <cellStyle name="Total 2 4 3 2 9 2 2" xfId="41920"/>
    <cellStyle name="Total 2 4 3 2 9 2 3" xfId="41921"/>
    <cellStyle name="Total 2 4 3 2 9 3" xfId="41922"/>
    <cellStyle name="Total 2 4 3 2 9 3 2" xfId="41923"/>
    <cellStyle name="Total 2 4 3 2 9 3 3" xfId="41924"/>
    <cellStyle name="Total 2 4 3 2 9 4" xfId="41925"/>
    <cellStyle name="Total 2 4 3 2 9 4 2" xfId="41926"/>
    <cellStyle name="Total 2 4 3 2 9 4 3" xfId="41927"/>
    <cellStyle name="Total 2 4 3 2 9 5" xfId="41928"/>
    <cellStyle name="Total 2 4 3 2 9 5 2" xfId="41929"/>
    <cellStyle name="Total 2 4 3 2 9 5 3" xfId="41930"/>
    <cellStyle name="Total 2 4 3 2 9 6" xfId="41931"/>
    <cellStyle name="Total 2 4 3 2 9 6 2" xfId="41932"/>
    <cellStyle name="Total 2 4 3 2 9 6 3" xfId="41933"/>
    <cellStyle name="Total 2 4 3 2 9 7" xfId="41934"/>
    <cellStyle name="Total 2 4 3 2 9 8" xfId="41935"/>
    <cellStyle name="Total 2 4 3 20" xfId="41936"/>
    <cellStyle name="Total 2 4 3 3" xfId="41937"/>
    <cellStyle name="Total 2 4 3 3 10" xfId="41938"/>
    <cellStyle name="Total 2 4 3 3 10 2" xfId="41939"/>
    <cellStyle name="Total 2 4 3 3 10 2 2" xfId="41940"/>
    <cellStyle name="Total 2 4 3 3 10 2 3" xfId="41941"/>
    <cellStyle name="Total 2 4 3 3 10 3" xfId="41942"/>
    <cellStyle name="Total 2 4 3 3 10 3 2" xfId="41943"/>
    <cellStyle name="Total 2 4 3 3 10 3 3" xfId="41944"/>
    <cellStyle name="Total 2 4 3 3 10 4" xfId="41945"/>
    <cellStyle name="Total 2 4 3 3 10 4 2" xfId="41946"/>
    <cellStyle name="Total 2 4 3 3 10 4 3" xfId="41947"/>
    <cellStyle name="Total 2 4 3 3 10 5" xfId="41948"/>
    <cellStyle name="Total 2 4 3 3 10 5 2" xfId="41949"/>
    <cellStyle name="Total 2 4 3 3 10 5 3" xfId="41950"/>
    <cellStyle name="Total 2 4 3 3 10 6" xfId="41951"/>
    <cellStyle name="Total 2 4 3 3 10 6 2" xfId="41952"/>
    <cellStyle name="Total 2 4 3 3 10 6 3" xfId="41953"/>
    <cellStyle name="Total 2 4 3 3 10 7" xfId="41954"/>
    <cellStyle name="Total 2 4 3 3 10 8" xfId="41955"/>
    <cellStyle name="Total 2 4 3 3 11" xfId="41956"/>
    <cellStyle name="Total 2 4 3 3 11 2" xfId="41957"/>
    <cellStyle name="Total 2 4 3 3 11 2 2" xfId="41958"/>
    <cellStyle name="Total 2 4 3 3 11 2 3" xfId="41959"/>
    <cellStyle name="Total 2 4 3 3 11 3" xfId="41960"/>
    <cellStyle name="Total 2 4 3 3 11 3 2" xfId="41961"/>
    <cellStyle name="Total 2 4 3 3 11 3 3" xfId="41962"/>
    <cellStyle name="Total 2 4 3 3 11 4" xfId="41963"/>
    <cellStyle name="Total 2 4 3 3 11 4 2" xfId="41964"/>
    <cellStyle name="Total 2 4 3 3 11 4 3" xfId="41965"/>
    <cellStyle name="Total 2 4 3 3 11 5" xfId="41966"/>
    <cellStyle name="Total 2 4 3 3 11 5 2" xfId="41967"/>
    <cellStyle name="Total 2 4 3 3 11 5 3" xfId="41968"/>
    <cellStyle name="Total 2 4 3 3 11 6" xfId="41969"/>
    <cellStyle name="Total 2 4 3 3 11 6 2" xfId="41970"/>
    <cellStyle name="Total 2 4 3 3 11 6 3" xfId="41971"/>
    <cellStyle name="Total 2 4 3 3 11 7" xfId="41972"/>
    <cellStyle name="Total 2 4 3 3 11 8" xfId="41973"/>
    <cellStyle name="Total 2 4 3 3 12" xfId="41974"/>
    <cellStyle name="Total 2 4 3 3 12 2" xfId="41975"/>
    <cellStyle name="Total 2 4 3 3 12 2 2" xfId="41976"/>
    <cellStyle name="Total 2 4 3 3 12 2 3" xfId="41977"/>
    <cellStyle name="Total 2 4 3 3 12 3" xfId="41978"/>
    <cellStyle name="Total 2 4 3 3 12 3 2" xfId="41979"/>
    <cellStyle name="Total 2 4 3 3 12 3 3" xfId="41980"/>
    <cellStyle name="Total 2 4 3 3 12 4" xfId="41981"/>
    <cellStyle name="Total 2 4 3 3 12 4 2" xfId="41982"/>
    <cellStyle name="Total 2 4 3 3 12 4 3" xfId="41983"/>
    <cellStyle name="Total 2 4 3 3 12 5" xfId="41984"/>
    <cellStyle name="Total 2 4 3 3 12 5 2" xfId="41985"/>
    <cellStyle name="Total 2 4 3 3 12 5 3" xfId="41986"/>
    <cellStyle name="Total 2 4 3 3 12 6" xfId="41987"/>
    <cellStyle name="Total 2 4 3 3 12 6 2" xfId="41988"/>
    <cellStyle name="Total 2 4 3 3 12 6 3" xfId="41989"/>
    <cellStyle name="Total 2 4 3 3 12 7" xfId="41990"/>
    <cellStyle name="Total 2 4 3 3 12 8" xfId="41991"/>
    <cellStyle name="Total 2 4 3 3 13" xfId="41992"/>
    <cellStyle name="Total 2 4 3 3 13 2" xfId="41993"/>
    <cellStyle name="Total 2 4 3 3 13 2 2" xfId="41994"/>
    <cellStyle name="Total 2 4 3 3 13 2 3" xfId="41995"/>
    <cellStyle name="Total 2 4 3 3 13 3" xfId="41996"/>
    <cellStyle name="Total 2 4 3 3 13 3 2" xfId="41997"/>
    <cellStyle name="Total 2 4 3 3 13 3 3" xfId="41998"/>
    <cellStyle name="Total 2 4 3 3 13 4" xfId="41999"/>
    <cellStyle name="Total 2 4 3 3 13 4 2" xfId="42000"/>
    <cellStyle name="Total 2 4 3 3 13 4 3" xfId="42001"/>
    <cellStyle name="Total 2 4 3 3 13 5" xfId="42002"/>
    <cellStyle name="Total 2 4 3 3 13 5 2" xfId="42003"/>
    <cellStyle name="Total 2 4 3 3 13 5 3" xfId="42004"/>
    <cellStyle name="Total 2 4 3 3 13 6" xfId="42005"/>
    <cellStyle name="Total 2 4 3 3 13 6 2" xfId="42006"/>
    <cellStyle name="Total 2 4 3 3 13 6 3" xfId="42007"/>
    <cellStyle name="Total 2 4 3 3 13 7" xfId="42008"/>
    <cellStyle name="Total 2 4 3 3 13 8" xfId="42009"/>
    <cellStyle name="Total 2 4 3 3 14" xfId="42010"/>
    <cellStyle name="Total 2 4 3 3 14 2" xfId="42011"/>
    <cellStyle name="Total 2 4 3 3 14 2 2" xfId="42012"/>
    <cellStyle name="Total 2 4 3 3 14 2 3" xfId="42013"/>
    <cellStyle name="Total 2 4 3 3 14 3" xfId="42014"/>
    <cellStyle name="Total 2 4 3 3 14 3 2" xfId="42015"/>
    <cellStyle name="Total 2 4 3 3 14 3 3" xfId="42016"/>
    <cellStyle name="Total 2 4 3 3 14 4" xfId="42017"/>
    <cellStyle name="Total 2 4 3 3 14 4 2" xfId="42018"/>
    <cellStyle name="Total 2 4 3 3 14 4 3" xfId="42019"/>
    <cellStyle name="Total 2 4 3 3 14 5" xfId="42020"/>
    <cellStyle name="Total 2 4 3 3 14 5 2" xfId="42021"/>
    <cellStyle name="Total 2 4 3 3 14 5 3" xfId="42022"/>
    <cellStyle name="Total 2 4 3 3 14 6" xfId="42023"/>
    <cellStyle name="Total 2 4 3 3 14 6 2" xfId="42024"/>
    <cellStyle name="Total 2 4 3 3 14 6 3" xfId="42025"/>
    <cellStyle name="Total 2 4 3 3 14 7" xfId="42026"/>
    <cellStyle name="Total 2 4 3 3 14 8" xfId="42027"/>
    <cellStyle name="Total 2 4 3 3 15" xfId="42028"/>
    <cellStyle name="Total 2 4 3 3 15 2" xfId="42029"/>
    <cellStyle name="Total 2 4 3 3 15 3" xfId="42030"/>
    <cellStyle name="Total 2 4 3 3 16" xfId="42031"/>
    <cellStyle name="Total 2 4 3 3 16 2" xfId="42032"/>
    <cellStyle name="Total 2 4 3 3 16 3" xfId="42033"/>
    <cellStyle name="Total 2 4 3 3 17" xfId="42034"/>
    <cellStyle name="Total 2 4 3 3 18" xfId="42035"/>
    <cellStyle name="Total 2 4 3 3 2" xfId="42036"/>
    <cellStyle name="Total 2 4 3 3 2 2" xfId="42037"/>
    <cellStyle name="Total 2 4 3 3 2 2 2" xfId="42038"/>
    <cellStyle name="Total 2 4 3 3 2 2 3" xfId="42039"/>
    <cellStyle name="Total 2 4 3 3 2 3" xfId="42040"/>
    <cellStyle name="Total 2 4 3 3 2 3 2" xfId="42041"/>
    <cellStyle name="Total 2 4 3 3 2 3 3" xfId="42042"/>
    <cellStyle name="Total 2 4 3 3 2 4" xfId="42043"/>
    <cellStyle name="Total 2 4 3 3 2 4 2" xfId="42044"/>
    <cellStyle name="Total 2 4 3 3 2 4 3" xfId="42045"/>
    <cellStyle name="Total 2 4 3 3 2 5" xfId="42046"/>
    <cellStyle name="Total 2 4 3 3 2 5 2" xfId="42047"/>
    <cellStyle name="Total 2 4 3 3 2 5 3" xfId="42048"/>
    <cellStyle name="Total 2 4 3 3 2 6" xfId="42049"/>
    <cellStyle name="Total 2 4 3 3 2 6 2" xfId="42050"/>
    <cellStyle name="Total 2 4 3 3 2 6 3" xfId="42051"/>
    <cellStyle name="Total 2 4 3 3 2 7" xfId="42052"/>
    <cellStyle name="Total 2 4 3 3 2 8" xfId="42053"/>
    <cellStyle name="Total 2 4 3 3 2 9" xfId="42054"/>
    <cellStyle name="Total 2 4 3 3 3" xfId="42055"/>
    <cellStyle name="Total 2 4 3 3 3 2" xfId="42056"/>
    <cellStyle name="Total 2 4 3 3 3 2 2" xfId="42057"/>
    <cellStyle name="Total 2 4 3 3 3 2 3" xfId="42058"/>
    <cellStyle name="Total 2 4 3 3 3 3" xfId="42059"/>
    <cellStyle name="Total 2 4 3 3 3 3 2" xfId="42060"/>
    <cellStyle name="Total 2 4 3 3 3 3 3" xfId="42061"/>
    <cellStyle name="Total 2 4 3 3 3 4" xfId="42062"/>
    <cellStyle name="Total 2 4 3 3 3 4 2" xfId="42063"/>
    <cellStyle name="Total 2 4 3 3 3 4 3" xfId="42064"/>
    <cellStyle name="Total 2 4 3 3 3 5" xfId="42065"/>
    <cellStyle name="Total 2 4 3 3 3 5 2" xfId="42066"/>
    <cellStyle name="Total 2 4 3 3 3 5 3" xfId="42067"/>
    <cellStyle name="Total 2 4 3 3 3 6" xfId="42068"/>
    <cellStyle name="Total 2 4 3 3 3 6 2" xfId="42069"/>
    <cellStyle name="Total 2 4 3 3 3 6 3" xfId="42070"/>
    <cellStyle name="Total 2 4 3 3 3 7" xfId="42071"/>
    <cellStyle name="Total 2 4 3 3 3 8" xfId="42072"/>
    <cellStyle name="Total 2 4 3 3 3 9" xfId="42073"/>
    <cellStyle name="Total 2 4 3 3 4" xfId="42074"/>
    <cellStyle name="Total 2 4 3 3 4 2" xfId="42075"/>
    <cellStyle name="Total 2 4 3 3 4 2 2" xfId="42076"/>
    <cellStyle name="Total 2 4 3 3 4 2 3" xfId="42077"/>
    <cellStyle name="Total 2 4 3 3 4 3" xfId="42078"/>
    <cellStyle name="Total 2 4 3 3 4 3 2" xfId="42079"/>
    <cellStyle name="Total 2 4 3 3 4 3 3" xfId="42080"/>
    <cellStyle name="Total 2 4 3 3 4 4" xfId="42081"/>
    <cellStyle name="Total 2 4 3 3 4 4 2" xfId="42082"/>
    <cellStyle name="Total 2 4 3 3 4 4 3" xfId="42083"/>
    <cellStyle name="Total 2 4 3 3 4 5" xfId="42084"/>
    <cellStyle name="Total 2 4 3 3 4 5 2" xfId="42085"/>
    <cellStyle name="Total 2 4 3 3 4 5 3" xfId="42086"/>
    <cellStyle name="Total 2 4 3 3 4 6" xfId="42087"/>
    <cellStyle name="Total 2 4 3 3 4 6 2" xfId="42088"/>
    <cellStyle name="Total 2 4 3 3 4 6 3" xfId="42089"/>
    <cellStyle name="Total 2 4 3 3 4 7" xfId="42090"/>
    <cellStyle name="Total 2 4 3 3 4 8" xfId="42091"/>
    <cellStyle name="Total 2 4 3 3 4 9" xfId="42092"/>
    <cellStyle name="Total 2 4 3 3 5" xfId="42093"/>
    <cellStyle name="Total 2 4 3 3 5 2" xfId="42094"/>
    <cellStyle name="Total 2 4 3 3 5 2 2" xfId="42095"/>
    <cellStyle name="Total 2 4 3 3 5 2 3" xfId="42096"/>
    <cellStyle name="Total 2 4 3 3 5 3" xfId="42097"/>
    <cellStyle name="Total 2 4 3 3 5 3 2" xfId="42098"/>
    <cellStyle name="Total 2 4 3 3 5 3 3" xfId="42099"/>
    <cellStyle name="Total 2 4 3 3 5 4" xfId="42100"/>
    <cellStyle name="Total 2 4 3 3 5 4 2" xfId="42101"/>
    <cellStyle name="Total 2 4 3 3 5 4 3" xfId="42102"/>
    <cellStyle name="Total 2 4 3 3 5 5" xfId="42103"/>
    <cellStyle name="Total 2 4 3 3 5 5 2" xfId="42104"/>
    <cellStyle name="Total 2 4 3 3 5 5 3" xfId="42105"/>
    <cellStyle name="Total 2 4 3 3 5 6" xfId="42106"/>
    <cellStyle name="Total 2 4 3 3 5 6 2" xfId="42107"/>
    <cellStyle name="Total 2 4 3 3 5 6 3" xfId="42108"/>
    <cellStyle name="Total 2 4 3 3 5 7" xfId="42109"/>
    <cellStyle name="Total 2 4 3 3 5 8" xfId="42110"/>
    <cellStyle name="Total 2 4 3 3 5 9" xfId="42111"/>
    <cellStyle name="Total 2 4 3 3 6" xfId="42112"/>
    <cellStyle name="Total 2 4 3 3 6 2" xfId="42113"/>
    <cellStyle name="Total 2 4 3 3 6 2 2" xfId="42114"/>
    <cellStyle name="Total 2 4 3 3 6 2 3" xfId="42115"/>
    <cellStyle name="Total 2 4 3 3 6 3" xfId="42116"/>
    <cellStyle name="Total 2 4 3 3 6 3 2" xfId="42117"/>
    <cellStyle name="Total 2 4 3 3 6 3 3" xfId="42118"/>
    <cellStyle name="Total 2 4 3 3 6 4" xfId="42119"/>
    <cellStyle name="Total 2 4 3 3 6 4 2" xfId="42120"/>
    <cellStyle name="Total 2 4 3 3 6 4 3" xfId="42121"/>
    <cellStyle name="Total 2 4 3 3 6 5" xfId="42122"/>
    <cellStyle name="Total 2 4 3 3 6 5 2" xfId="42123"/>
    <cellStyle name="Total 2 4 3 3 6 5 3" xfId="42124"/>
    <cellStyle name="Total 2 4 3 3 6 6" xfId="42125"/>
    <cellStyle name="Total 2 4 3 3 6 6 2" xfId="42126"/>
    <cellStyle name="Total 2 4 3 3 6 6 3" xfId="42127"/>
    <cellStyle name="Total 2 4 3 3 6 7" xfId="42128"/>
    <cellStyle name="Total 2 4 3 3 6 8" xfId="42129"/>
    <cellStyle name="Total 2 4 3 3 6 9" xfId="42130"/>
    <cellStyle name="Total 2 4 3 3 7" xfId="42131"/>
    <cellStyle name="Total 2 4 3 3 7 2" xfId="42132"/>
    <cellStyle name="Total 2 4 3 3 7 2 2" xfId="42133"/>
    <cellStyle name="Total 2 4 3 3 7 2 3" xfId="42134"/>
    <cellStyle name="Total 2 4 3 3 7 3" xfId="42135"/>
    <cellStyle name="Total 2 4 3 3 7 3 2" xfId="42136"/>
    <cellStyle name="Total 2 4 3 3 7 3 3" xfId="42137"/>
    <cellStyle name="Total 2 4 3 3 7 4" xfId="42138"/>
    <cellStyle name="Total 2 4 3 3 7 4 2" xfId="42139"/>
    <cellStyle name="Total 2 4 3 3 7 4 3" xfId="42140"/>
    <cellStyle name="Total 2 4 3 3 7 5" xfId="42141"/>
    <cellStyle name="Total 2 4 3 3 7 5 2" xfId="42142"/>
    <cellStyle name="Total 2 4 3 3 7 5 3" xfId="42143"/>
    <cellStyle name="Total 2 4 3 3 7 6" xfId="42144"/>
    <cellStyle name="Total 2 4 3 3 7 6 2" xfId="42145"/>
    <cellStyle name="Total 2 4 3 3 7 6 3" xfId="42146"/>
    <cellStyle name="Total 2 4 3 3 7 7" xfId="42147"/>
    <cellStyle name="Total 2 4 3 3 7 8" xfId="42148"/>
    <cellStyle name="Total 2 4 3 3 7 9" xfId="42149"/>
    <cellStyle name="Total 2 4 3 3 8" xfId="42150"/>
    <cellStyle name="Total 2 4 3 3 8 2" xfId="42151"/>
    <cellStyle name="Total 2 4 3 3 8 2 2" xfId="42152"/>
    <cellStyle name="Total 2 4 3 3 8 2 3" xfId="42153"/>
    <cellStyle name="Total 2 4 3 3 8 3" xfId="42154"/>
    <cellStyle name="Total 2 4 3 3 8 3 2" xfId="42155"/>
    <cellStyle name="Total 2 4 3 3 8 3 3" xfId="42156"/>
    <cellStyle name="Total 2 4 3 3 8 4" xfId="42157"/>
    <cellStyle name="Total 2 4 3 3 8 4 2" xfId="42158"/>
    <cellStyle name="Total 2 4 3 3 8 4 3" xfId="42159"/>
    <cellStyle name="Total 2 4 3 3 8 5" xfId="42160"/>
    <cellStyle name="Total 2 4 3 3 8 5 2" xfId="42161"/>
    <cellStyle name="Total 2 4 3 3 8 5 3" xfId="42162"/>
    <cellStyle name="Total 2 4 3 3 8 6" xfId="42163"/>
    <cellStyle name="Total 2 4 3 3 8 6 2" xfId="42164"/>
    <cellStyle name="Total 2 4 3 3 8 6 3" xfId="42165"/>
    <cellStyle name="Total 2 4 3 3 8 7" xfId="42166"/>
    <cellStyle name="Total 2 4 3 3 8 8" xfId="42167"/>
    <cellStyle name="Total 2 4 3 3 8 9" xfId="42168"/>
    <cellStyle name="Total 2 4 3 3 9" xfId="42169"/>
    <cellStyle name="Total 2 4 3 3 9 2" xfId="42170"/>
    <cellStyle name="Total 2 4 3 3 9 2 2" xfId="42171"/>
    <cellStyle name="Total 2 4 3 3 9 2 3" xfId="42172"/>
    <cellStyle name="Total 2 4 3 3 9 3" xfId="42173"/>
    <cellStyle name="Total 2 4 3 3 9 3 2" xfId="42174"/>
    <cellStyle name="Total 2 4 3 3 9 3 3" xfId="42175"/>
    <cellStyle name="Total 2 4 3 3 9 4" xfId="42176"/>
    <cellStyle name="Total 2 4 3 3 9 4 2" xfId="42177"/>
    <cellStyle name="Total 2 4 3 3 9 4 3" xfId="42178"/>
    <cellStyle name="Total 2 4 3 3 9 5" xfId="42179"/>
    <cellStyle name="Total 2 4 3 3 9 5 2" xfId="42180"/>
    <cellStyle name="Total 2 4 3 3 9 5 3" xfId="42181"/>
    <cellStyle name="Total 2 4 3 3 9 6" xfId="42182"/>
    <cellStyle name="Total 2 4 3 3 9 6 2" xfId="42183"/>
    <cellStyle name="Total 2 4 3 3 9 6 3" xfId="42184"/>
    <cellStyle name="Total 2 4 3 3 9 7" xfId="42185"/>
    <cellStyle name="Total 2 4 3 3 9 8" xfId="42186"/>
    <cellStyle name="Total 2 4 3 4" xfId="42187"/>
    <cellStyle name="Total 2 4 3 4 10" xfId="42188"/>
    <cellStyle name="Total 2 4 3 4 11" xfId="42189"/>
    <cellStyle name="Total 2 4 3 4 2" xfId="42190"/>
    <cellStyle name="Total 2 4 3 4 2 2" xfId="42191"/>
    <cellStyle name="Total 2 4 3 4 2 3" xfId="42192"/>
    <cellStyle name="Total 2 4 3 4 2 4" xfId="42193"/>
    <cellStyle name="Total 2 4 3 4 3" xfId="42194"/>
    <cellStyle name="Total 2 4 3 4 3 2" xfId="42195"/>
    <cellStyle name="Total 2 4 3 4 3 3" xfId="42196"/>
    <cellStyle name="Total 2 4 3 4 3 4" xfId="42197"/>
    <cellStyle name="Total 2 4 3 4 4" xfId="42198"/>
    <cellStyle name="Total 2 4 3 4 4 2" xfId="42199"/>
    <cellStyle name="Total 2 4 3 4 4 3" xfId="42200"/>
    <cellStyle name="Total 2 4 3 4 4 4" xfId="42201"/>
    <cellStyle name="Total 2 4 3 4 5" xfId="42202"/>
    <cellStyle name="Total 2 4 3 4 5 2" xfId="42203"/>
    <cellStyle name="Total 2 4 3 4 5 3" xfId="42204"/>
    <cellStyle name="Total 2 4 3 4 5 4" xfId="42205"/>
    <cellStyle name="Total 2 4 3 4 6" xfId="42206"/>
    <cellStyle name="Total 2 4 3 4 6 2" xfId="42207"/>
    <cellStyle name="Total 2 4 3 4 6 3" xfId="42208"/>
    <cellStyle name="Total 2 4 3 4 6 4" xfId="42209"/>
    <cellStyle name="Total 2 4 3 4 7" xfId="42210"/>
    <cellStyle name="Total 2 4 3 4 8" xfId="42211"/>
    <cellStyle name="Total 2 4 3 4 9" xfId="42212"/>
    <cellStyle name="Total 2 4 3 5" xfId="42213"/>
    <cellStyle name="Total 2 4 3 5 10" xfId="42214"/>
    <cellStyle name="Total 2 4 3 5 11" xfId="42215"/>
    <cellStyle name="Total 2 4 3 5 2" xfId="42216"/>
    <cellStyle name="Total 2 4 3 5 2 2" xfId="42217"/>
    <cellStyle name="Total 2 4 3 5 2 3" xfId="42218"/>
    <cellStyle name="Total 2 4 3 5 2 4" xfId="42219"/>
    <cellStyle name="Total 2 4 3 5 3" xfId="42220"/>
    <cellStyle name="Total 2 4 3 5 3 2" xfId="42221"/>
    <cellStyle name="Total 2 4 3 5 3 3" xfId="42222"/>
    <cellStyle name="Total 2 4 3 5 3 4" xfId="42223"/>
    <cellStyle name="Total 2 4 3 5 4" xfId="42224"/>
    <cellStyle name="Total 2 4 3 5 4 2" xfId="42225"/>
    <cellStyle name="Total 2 4 3 5 4 3" xfId="42226"/>
    <cellStyle name="Total 2 4 3 5 4 4" xfId="42227"/>
    <cellStyle name="Total 2 4 3 5 5" xfId="42228"/>
    <cellStyle name="Total 2 4 3 5 5 2" xfId="42229"/>
    <cellStyle name="Total 2 4 3 5 5 3" xfId="42230"/>
    <cellStyle name="Total 2 4 3 5 5 4" xfId="42231"/>
    <cellStyle name="Total 2 4 3 5 6" xfId="42232"/>
    <cellStyle name="Total 2 4 3 5 6 2" xfId="42233"/>
    <cellStyle name="Total 2 4 3 5 6 3" xfId="42234"/>
    <cellStyle name="Total 2 4 3 5 6 4" xfId="42235"/>
    <cellStyle name="Total 2 4 3 5 7" xfId="42236"/>
    <cellStyle name="Total 2 4 3 5 8" xfId="42237"/>
    <cellStyle name="Total 2 4 3 5 9" xfId="42238"/>
    <cellStyle name="Total 2 4 3 6" xfId="42239"/>
    <cellStyle name="Total 2 4 3 6 2" xfId="42240"/>
    <cellStyle name="Total 2 4 3 6 2 2" xfId="42241"/>
    <cellStyle name="Total 2 4 3 6 2 3" xfId="42242"/>
    <cellStyle name="Total 2 4 3 6 3" xfId="42243"/>
    <cellStyle name="Total 2 4 3 6 3 2" xfId="42244"/>
    <cellStyle name="Total 2 4 3 6 3 3" xfId="42245"/>
    <cellStyle name="Total 2 4 3 6 4" xfId="42246"/>
    <cellStyle name="Total 2 4 3 6 4 2" xfId="42247"/>
    <cellStyle name="Total 2 4 3 6 4 3" xfId="42248"/>
    <cellStyle name="Total 2 4 3 6 5" xfId="42249"/>
    <cellStyle name="Total 2 4 3 6 5 2" xfId="42250"/>
    <cellStyle name="Total 2 4 3 6 5 3" xfId="42251"/>
    <cellStyle name="Total 2 4 3 6 6" xfId="42252"/>
    <cellStyle name="Total 2 4 3 6 6 2" xfId="42253"/>
    <cellStyle name="Total 2 4 3 6 6 3" xfId="42254"/>
    <cellStyle name="Total 2 4 3 6 7" xfId="42255"/>
    <cellStyle name="Total 2 4 3 6 8" xfId="42256"/>
    <cellStyle name="Total 2 4 3 6 9" xfId="42257"/>
    <cellStyle name="Total 2 4 3 7" xfId="42258"/>
    <cellStyle name="Total 2 4 3 7 2" xfId="42259"/>
    <cellStyle name="Total 2 4 3 7 2 2" xfId="42260"/>
    <cellStyle name="Total 2 4 3 7 2 3" xfId="42261"/>
    <cellStyle name="Total 2 4 3 7 3" xfId="42262"/>
    <cellStyle name="Total 2 4 3 7 3 2" xfId="42263"/>
    <cellStyle name="Total 2 4 3 7 3 3" xfId="42264"/>
    <cellStyle name="Total 2 4 3 7 4" xfId="42265"/>
    <cellStyle name="Total 2 4 3 7 4 2" xfId="42266"/>
    <cellStyle name="Total 2 4 3 7 4 3" xfId="42267"/>
    <cellStyle name="Total 2 4 3 7 5" xfId="42268"/>
    <cellStyle name="Total 2 4 3 7 5 2" xfId="42269"/>
    <cellStyle name="Total 2 4 3 7 5 3" xfId="42270"/>
    <cellStyle name="Total 2 4 3 7 6" xfId="42271"/>
    <cellStyle name="Total 2 4 3 7 6 2" xfId="42272"/>
    <cellStyle name="Total 2 4 3 7 6 3" xfId="42273"/>
    <cellStyle name="Total 2 4 3 7 7" xfId="42274"/>
    <cellStyle name="Total 2 4 3 7 8" xfId="42275"/>
    <cellStyle name="Total 2 4 3 7 9" xfId="42276"/>
    <cellStyle name="Total 2 4 3 8" xfId="42277"/>
    <cellStyle name="Total 2 4 3 8 2" xfId="42278"/>
    <cellStyle name="Total 2 4 3 8 2 2" xfId="42279"/>
    <cellStyle name="Total 2 4 3 8 2 3" xfId="42280"/>
    <cellStyle name="Total 2 4 3 8 3" xfId="42281"/>
    <cellStyle name="Total 2 4 3 8 3 2" xfId="42282"/>
    <cellStyle name="Total 2 4 3 8 3 3" xfId="42283"/>
    <cellStyle name="Total 2 4 3 8 4" xfId="42284"/>
    <cellStyle name="Total 2 4 3 8 4 2" xfId="42285"/>
    <cellStyle name="Total 2 4 3 8 4 3" xfId="42286"/>
    <cellStyle name="Total 2 4 3 8 5" xfId="42287"/>
    <cellStyle name="Total 2 4 3 8 5 2" xfId="42288"/>
    <cellStyle name="Total 2 4 3 8 5 3" xfId="42289"/>
    <cellStyle name="Total 2 4 3 8 6" xfId="42290"/>
    <cellStyle name="Total 2 4 3 8 6 2" xfId="42291"/>
    <cellStyle name="Total 2 4 3 8 6 3" xfId="42292"/>
    <cellStyle name="Total 2 4 3 8 7" xfId="42293"/>
    <cellStyle name="Total 2 4 3 8 8" xfId="42294"/>
    <cellStyle name="Total 2 4 3 8 9" xfId="42295"/>
    <cellStyle name="Total 2 4 3 9" xfId="42296"/>
    <cellStyle name="Total 2 4 3 9 2" xfId="42297"/>
    <cellStyle name="Total 2 4 3 9 2 2" xfId="42298"/>
    <cellStyle name="Total 2 4 3 9 2 3" xfId="42299"/>
    <cellStyle name="Total 2 4 3 9 3" xfId="42300"/>
    <cellStyle name="Total 2 4 3 9 3 2" xfId="42301"/>
    <cellStyle name="Total 2 4 3 9 3 3" xfId="42302"/>
    <cellStyle name="Total 2 4 3 9 4" xfId="42303"/>
    <cellStyle name="Total 2 4 3 9 4 2" xfId="42304"/>
    <cellStyle name="Total 2 4 3 9 4 3" xfId="42305"/>
    <cellStyle name="Total 2 4 3 9 5" xfId="42306"/>
    <cellStyle name="Total 2 4 3 9 5 2" xfId="42307"/>
    <cellStyle name="Total 2 4 3 9 5 3" xfId="42308"/>
    <cellStyle name="Total 2 4 3 9 6" xfId="42309"/>
    <cellStyle name="Total 2 4 3 9 6 2" xfId="42310"/>
    <cellStyle name="Total 2 4 3 9 6 3" xfId="42311"/>
    <cellStyle name="Total 2 4 3 9 7" xfId="42312"/>
    <cellStyle name="Total 2 4 3 9 8" xfId="42313"/>
    <cellStyle name="Total 2 4 3 9 9" xfId="42314"/>
    <cellStyle name="Total 2 4 4" xfId="42315"/>
    <cellStyle name="Total 2 4 4 10" xfId="42316"/>
    <cellStyle name="Total 2 4 4 10 2" xfId="42317"/>
    <cellStyle name="Total 2 4 4 10 2 2" xfId="42318"/>
    <cellStyle name="Total 2 4 4 10 2 3" xfId="42319"/>
    <cellStyle name="Total 2 4 4 10 3" xfId="42320"/>
    <cellStyle name="Total 2 4 4 10 3 2" xfId="42321"/>
    <cellStyle name="Total 2 4 4 10 3 3" xfId="42322"/>
    <cellStyle name="Total 2 4 4 10 4" xfId="42323"/>
    <cellStyle name="Total 2 4 4 10 4 2" xfId="42324"/>
    <cellStyle name="Total 2 4 4 10 4 3" xfId="42325"/>
    <cellStyle name="Total 2 4 4 10 5" xfId="42326"/>
    <cellStyle name="Total 2 4 4 10 5 2" xfId="42327"/>
    <cellStyle name="Total 2 4 4 10 5 3" xfId="42328"/>
    <cellStyle name="Total 2 4 4 10 6" xfId="42329"/>
    <cellStyle name="Total 2 4 4 10 6 2" xfId="42330"/>
    <cellStyle name="Total 2 4 4 10 6 3" xfId="42331"/>
    <cellStyle name="Total 2 4 4 10 7" xfId="42332"/>
    <cellStyle name="Total 2 4 4 10 8" xfId="42333"/>
    <cellStyle name="Total 2 4 4 11" xfId="42334"/>
    <cellStyle name="Total 2 4 4 11 2" xfId="42335"/>
    <cellStyle name="Total 2 4 4 11 2 2" xfId="42336"/>
    <cellStyle name="Total 2 4 4 11 2 3" xfId="42337"/>
    <cellStyle name="Total 2 4 4 11 3" xfId="42338"/>
    <cellStyle name="Total 2 4 4 11 3 2" xfId="42339"/>
    <cellStyle name="Total 2 4 4 11 3 3" xfId="42340"/>
    <cellStyle name="Total 2 4 4 11 4" xfId="42341"/>
    <cellStyle name="Total 2 4 4 11 4 2" xfId="42342"/>
    <cellStyle name="Total 2 4 4 11 4 3" xfId="42343"/>
    <cellStyle name="Total 2 4 4 11 5" xfId="42344"/>
    <cellStyle name="Total 2 4 4 11 5 2" xfId="42345"/>
    <cellStyle name="Total 2 4 4 11 5 3" xfId="42346"/>
    <cellStyle name="Total 2 4 4 11 6" xfId="42347"/>
    <cellStyle name="Total 2 4 4 11 6 2" xfId="42348"/>
    <cellStyle name="Total 2 4 4 11 6 3" xfId="42349"/>
    <cellStyle name="Total 2 4 4 11 7" xfId="42350"/>
    <cellStyle name="Total 2 4 4 11 8" xfId="42351"/>
    <cellStyle name="Total 2 4 4 12" xfId="42352"/>
    <cellStyle name="Total 2 4 4 12 2" xfId="42353"/>
    <cellStyle name="Total 2 4 4 12 2 2" xfId="42354"/>
    <cellStyle name="Total 2 4 4 12 2 3" xfId="42355"/>
    <cellStyle name="Total 2 4 4 12 3" xfId="42356"/>
    <cellStyle name="Total 2 4 4 12 3 2" xfId="42357"/>
    <cellStyle name="Total 2 4 4 12 3 3" xfId="42358"/>
    <cellStyle name="Total 2 4 4 12 4" xfId="42359"/>
    <cellStyle name="Total 2 4 4 12 4 2" xfId="42360"/>
    <cellStyle name="Total 2 4 4 12 4 3" xfId="42361"/>
    <cellStyle name="Total 2 4 4 12 5" xfId="42362"/>
    <cellStyle name="Total 2 4 4 12 5 2" xfId="42363"/>
    <cellStyle name="Total 2 4 4 12 5 3" xfId="42364"/>
    <cellStyle name="Total 2 4 4 12 6" xfId="42365"/>
    <cellStyle name="Total 2 4 4 12 6 2" xfId="42366"/>
    <cellStyle name="Total 2 4 4 12 6 3" xfId="42367"/>
    <cellStyle name="Total 2 4 4 12 7" xfId="42368"/>
    <cellStyle name="Total 2 4 4 12 8" xfId="42369"/>
    <cellStyle name="Total 2 4 4 13" xfId="42370"/>
    <cellStyle name="Total 2 4 4 13 2" xfId="42371"/>
    <cellStyle name="Total 2 4 4 13 2 2" xfId="42372"/>
    <cellStyle name="Total 2 4 4 13 2 3" xfId="42373"/>
    <cellStyle name="Total 2 4 4 13 3" xfId="42374"/>
    <cellStyle name="Total 2 4 4 13 3 2" xfId="42375"/>
    <cellStyle name="Total 2 4 4 13 3 3" xfId="42376"/>
    <cellStyle name="Total 2 4 4 13 4" xfId="42377"/>
    <cellStyle name="Total 2 4 4 13 4 2" xfId="42378"/>
    <cellStyle name="Total 2 4 4 13 4 3" xfId="42379"/>
    <cellStyle name="Total 2 4 4 13 5" xfId="42380"/>
    <cellStyle name="Total 2 4 4 13 5 2" xfId="42381"/>
    <cellStyle name="Total 2 4 4 13 5 3" xfId="42382"/>
    <cellStyle name="Total 2 4 4 13 6" xfId="42383"/>
    <cellStyle name="Total 2 4 4 13 6 2" xfId="42384"/>
    <cellStyle name="Total 2 4 4 13 6 3" xfId="42385"/>
    <cellStyle name="Total 2 4 4 13 7" xfId="42386"/>
    <cellStyle name="Total 2 4 4 13 8" xfId="42387"/>
    <cellStyle name="Total 2 4 4 14" xfId="42388"/>
    <cellStyle name="Total 2 4 4 14 2" xfId="42389"/>
    <cellStyle name="Total 2 4 4 14 2 2" xfId="42390"/>
    <cellStyle name="Total 2 4 4 14 2 3" xfId="42391"/>
    <cellStyle name="Total 2 4 4 14 3" xfId="42392"/>
    <cellStyle name="Total 2 4 4 14 3 2" xfId="42393"/>
    <cellStyle name="Total 2 4 4 14 3 3" xfId="42394"/>
    <cellStyle name="Total 2 4 4 14 4" xfId="42395"/>
    <cellStyle name="Total 2 4 4 14 4 2" xfId="42396"/>
    <cellStyle name="Total 2 4 4 14 4 3" xfId="42397"/>
    <cellStyle name="Total 2 4 4 14 5" xfId="42398"/>
    <cellStyle name="Total 2 4 4 14 5 2" xfId="42399"/>
    <cellStyle name="Total 2 4 4 14 5 3" xfId="42400"/>
    <cellStyle name="Total 2 4 4 14 6" xfId="42401"/>
    <cellStyle name="Total 2 4 4 14 6 2" xfId="42402"/>
    <cellStyle name="Total 2 4 4 14 6 3" xfId="42403"/>
    <cellStyle name="Total 2 4 4 14 7" xfId="42404"/>
    <cellStyle name="Total 2 4 4 14 8" xfId="42405"/>
    <cellStyle name="Total 2 4 4 15" xfId="42406"/>
    <cellStyle name="Total 2 4 4 15 2" xfId="42407"/>
    <cellStyle name="Total 2 4 4 15 3" xfId="42408"/>
    <cellStyle name="Total 2 4 4 16" xfId="42409"/>
    <cellStyle name="Total 2 4 4 16 2" xfId="42410"/>
    <cellStyle name="Total 2 4 4 16 3" xfId="42411"/>
    <cellStyle name="Total 2 4 4 17" xfId="42412"/>
    <cellStyle name="Total 2 4 4 18" xfId="42413"/>
    <cellStyle name="Total 2 4 4 2" xfId="42414"/>
    <cellStyle name="Total 2 4 4 2 2" xfId="42415"/>
    <cellStyle name="Total 2 4 4 2 2 2" xfId="42416"/>
    <cellStyle name="Total 2 4 4 2 2 3" xfId="42417"/>
    <cellStyle name="Total 2 4 4 2 3" xfId="42418"/>
    <cellStyle name="Total 2 4 4 2 3 2" xfId="42419"/>
    <cellStyle name="Total 2 4 4 2 3 3" xfId="42420"/>
    <cellStyle name="Total 2 4 4 2 4" xfId="42421"/>
    <cellStyle name="Total 2 4 4 2 4 2" xfId="42422"/>
    <cellStyle name="Total 2 4 4 2 4 3" xfId="42423"/>
    <cellStyle name="Total 2 4 4 2 5" xfId="42424"/>
    <cellStyle name="Total 2 4 4 2 5 2" xfId="42425"/>
    <cellStyle name="Total 2 4 4 2 5 3" xfId="42426"/>
    <cellStyle name="Total 2 4 4 2 6" xfId="42427"/>
    <cellStyle name="Total 2 4 4 2 6 2" xfId="42428"/>
    <cellStyle name="Total 2 4 4 2 6 3" xfId="42429"/>
    <cellStyle name="Total 2 4 4 2 7" xfId="42430"/>
    <cellStyle name="Total 2 4 4 2 8" xfId="42431"/>
    <cellStyle name="Total 2 4 4 2 9" xfId="42432"/>
    <cellStyle name="Total 2 4 4 3" xfId="42433"/>
    <cellStyle name="Total 2 4 4 3 2" xfId="42434"/>
    <cellStyle name="Total 2 4 4 3 2 2" xfId="42435"/>
    <cellStyle name="Total 2 4 4 3 2 3" xfId="42436"/>
    <cellStyle name="Total 2 4 4 3 3" xfId="42437"/>
    <cellStyle name="Total 2 4 4 3 3 2" xfId="42438"/>
    <cellStyle name="Total 2 4 4 3 3 3" xfId="42439"/>
    <cellStyle name="Total 2 4 4 3 4" xfId="42440"/>
    <cellStyle name="Total 2 4 4 3 4 2" xfId="42441"/>
    <cellStyle name="Total 2 4 4 3 4 3" xfId="42442"/>
    <cellStyle name="Total 2 4 4 3 5" xfId="42443"/>
    <cellStyle name="Total 2 4 4 3 5 2" xfId="42444"/>
    <cellStyle name="Total 2 4 4 3 5 3" xfId="42445"/>
    <cellStyle name="Total 2 4 4 3 6" xfId="42446"/>
    <cellStyle name="Total 2 4 4 3 6 2" xfId="42447"/>
    <cellStyle name="Total 2 4 4 3 6 3" xfId="42448"/>
    <cellStyle name="Total 2 4 4 3 7" xfId="42449"/>
    <cellStyle name="Total 2 4 4 3 8" xfId="42450"/>
    <cellStyle name="Total 2 4 4 3 9" xfId="42451"/>
    <cellStyle name="Total 2 4 4 4" xfId="42452"/>
    <cellStyle name="Total 2 4 4 4 2" xfId="42453"/>
    <cellStyle name="Total 2 4 4 4 2 2" xfId="42454"/>
    <cellStyle name="Total 2 4 4 4 2 3" xfId="42455"/>
    <cellStyle name="Total 2 4 4 4 3" xfId="42456"/>
    <cellStyle name="Total 2 4 4 4 3 2" xfId="42457"/>
    <cellStyle name="Total 2 4 4 4 3 3" xfId="42458"/>
    <cellStyle name="Total 2 4 4 4 4" xfId="42459"/>
    <cellStyle name="Total 2 4 4 4 4 2" xfId="42460"/>
    <cellStyle name="Total 2 4 4 4 4 3" xfId="42461"/>
    <cellStyle name="Total 2 4 4 4 5" xfId="42462"/>
    <cellStyle name="Total 2 4 4 4 5 2" xfId="42463"/>
    <cellStyle name="Total 2 4 4 4 5 3" xfId="42464"/>
    <cellStyle name="Total 2 4 4 4 6" xfId="42465"/>
    <cellStyle name="Total 2 4 4 4 6 2" xfId="42466"/>
    <cellStyle name="Total 2 4 4 4 6 3" xfId="42467"/>
    <cellStyle name="Total 2 4 4 4 7" xfId="42468"/>
    <cellStyle name="Total 2 4 4 4 8" xfId="42469"/>
    <cellStyle name="Total 2 4 4 4 9" xfId="42470"/>
    <cellStyle name="Total 2 4 4 5" xfId="42471"/>
    <cellStyle name="Total 2 4 4 5 2" xfId="42472"/>
    <cellStyle name="Total 2 4 4 5 2 2" xfId="42473"/>
    <cellStyle name="Total 2 4 4 5 2 3" xfId="42474"/>
    <cellStyle name="Total 2 4 4 5 3" xfId="42475"/>
    <cellStyle name="Total 2 4 4 5 3 2" xfId="42476"/>
    <cellStyle name="Total 2 4 4 5 3 3" xfId="42477"/>
    <cellStyle name="Total 2 4 4 5 4" xfId="42478"/>
    <cellStyle name="Total 2 4 4 5 4 2" xfId="42479"/>
    <cellStyle name="Total 2 4 4 5 4 3" xfId="42480"/>
    <cellStyle name="Total 2 4 4 5 5" xfId="42481"/>
    <cellStyle name="Total 2 4 4 5 5 2" xfId="42482"/>
    <cellStyle name="Total 2 4 4 5 5 3" xfId="42483"/>
    <cellStyle name="Total 2 4 4 5 6" xfId="42484"/>
    <cellStyle name="Total 2 4 4 5 6 2" xfId="42485"/>
    <cellStyle name="Total 2 4 4 5 6 3" xfId="42486"/>
    <cellStyle name="Total 2 4 4 5 7" xfId="42487"/>
    <cellStyle name="Total 2 4 4 5 8" xfId="42488"/>
    <cellStyle name="Total 2 4 4 5 9" xfId="42489"/>
    <cellStyle name="Total 2 4 4 6" xfId="42490"/>
    <cellStyle name="Total 2 4 4 6 2" xfId="42491"/>
    <cellStyle name="Total 2 4 4 6 2 2" xfId="42492"/>
    <cellStyle name="Total 2 4 4 6 2 3" xfId="42493"/>
    <cellStyle name="Total 2 4 4 6 3" xfId="42494"/>
    <cellStyle name="Total 2 4 4 6 3 2" xfId="42495"/>
    <cellStyle name="Total 2 4 4 6 3 3" xfId="42496"/>
    <cellStyle name="Total 2 4 4 6 4" xfId="42497"/>
    <cellStyle name="Total 2 4 4 6 4 2" xfId="42498"/>
    <cellStyle name="Total 2 4 4 6 4 3" xfId="42499"/>
    <cellStyle name="Total 2 4 4 6 5" xfId="42500"/>
    <cellStyle name="Total 2 4 4 6 5 2" xfId="42501"/>
    <cellStyle name="Total 2 4 4 6 5 3" xfId="42502"/>
    <cellStyle name="Total 2 4 4 6 6" xfId="42503"/>
    <cellStyle name="Total 2 4 4 6 6 2" xfId="42504"/>
    <cellStyle name="Total 2 4 4 6 6 3" xfId="42505"/>
    <cellStyle name="Total 2 4 4 6 7" xfId="42506"/>
    <cellStyle name="Total 2 4 4 6 8" xfId="42507"/>
    <cellStyle name="Total 2 4 4 6 9" xfId="42508"/>
    <cellStyle name="Total 2 4 4 7" xfId="42509"/>
    <cellStyle name="Total 2 4 4 7 2" xfId="42510"/>
    <cellStyle name="Total 2 4 4 7 2 2" xfId="42511"/>
    <cellStyle name="Total 2 4 4 7 2 3" xfId="42512"/>
    <cellStyle name="Total 2 4 4 7 3" xfId="42513"/>
    <cellStyle name="Total 2 4 4 7 3 2" xfId="42514"/>
    <cellStyle name="Total 2 4 4 7 3 3" xfId="42515"/>
    <cellStyle name="Total 2 4 4 7 4" xfId="42516"/>
    <cellStyle name="Total 2 4 4 7 4 2" xfId="42517"/>
    <cellStyle name="Total 2 4 4 7 4 3" xfId="42518"/>
    <cellStyle name="Total 2 4 4 7 5" xfId="42519"/>
    <cellStyle name="Total 2 4 4 7 5 2" xfId="42520"/>
    <cellStyle name="Total 2 4 4 7 5 3" xfId="42521"/>
    <cellStyle name="Total 2 4 4 7 6" xfId="42522"/>
    <cellStyle name="Total 2 4 4 7 6 2" xfId="42523"/>
    <cellStyle name="Total 2 4 4 7 6 3" xfId="42524"/>
    <cellStyle name="Total 2 4 4 7 7" xfId="42525"/>
    <cellStyle name="Total 2 4 4 7 8" xfId="42526"/>
    <cellStyle name="Total 2 4 4 7 9" xfId="42527"/>
    <cellStyle name="Total 2 4 4 8" xfId="42528"/>
    <cellStyle name="Total 2 4 4 8 2" xfId="42529"/>
    <cellStyle name="Total 2 4 4 8 2 2" xfId="42530"/>
    <cellStyle name="Total 2 4 4 8 2 3" xfId="42531"/>
    <cellStyle name="Total 2 4 4 8 3" xfId="42532"/>
    <cellStyle name="Total 2 4 4 8 3 2" xfId="42533"/>
    <cellStyle name="Total 2 4 4 8 3 3" xfId="42534"/>
    <cellStyle name="Total 2 4 4 8 4" xfId="42535"/>
    <cellStyle name="Total 2 4 4 8 4 2" xfId="42536"/>
    <cellStyle name="Total 2 4 4 8 4 3" xfId="42537"/>
    <cellStyle name="Total 2 4 4 8 5" xfId="42538"/>
    <cellStyle name="Total 2 4 4 8 5 2" xfId="42539"/>
    <cellStyle name="Total 2 4 4 8 5 3" xfId="42540"/>
    <cellStyle name="Total 2 4 4 8 6" xfId="42541"/>
    <cellStyle name="Total 2 4 4 8 6 2" xfId="42542"/>
    <cellStyle name="Total 2 4 4 8 6 3" xfId="42543"/>
    <cellStyle name="Total 2 4 4 8 7" xfId="42544"/>
    <cellStyle name="Total 2 4 4 8 8" xfId="42545"/>
    <cellStyle name="Total 2 4 4 8 9" xfId="42546"/>
    <cellStyle name="Total 2 4 4 9" xfId="42547"/>
    <cellStyle name="Total 2 4 4 9 2" xfId="42548"/>
    <cellStyle name="Total 2 4 4 9 2 2" xfId="42549"/>
    <cellStyle name="Total 2 4 4 9 2 3" xfId="42550"/>
    <cellStyle name="Total 2 4 4 9 3" xfId="42551"/>
    <cellStyle name="Total 2 4 4 9 3 2" xfId="42552"/>
    <cellStyle name="Total 2 4 4 9 3 3" xfId="42553"/>
    <cellStyle name="Total 2 4 4 9 4" xfId="42554"/>
    <cellStyle name="Total 2 4 4 9 4 2" xfId="42555"/>
    <cellStyle name="Total 2 4 4 9 4 3" xfId="42556"/>
    <cellStyle name="Total 2 4 4 9 5" xfId="42557"/>
    <cellStyle name="Total 2 4 4 9 5 2" xfId="42558"/>
    <cellStyle name="Total 2 4 4 9 5 3" xfId="42559"/>
    <cellStyle name="Total 2 4 4 9 6" xfId="42560"/>
    <cellStyle name="Total 2 4 4 9 6 2" xfId="42561"/>
    <cellStyle name="Total 2 4 4 9 6 3" xfId="42562"/>
    <cellStyle name="Total 2 4 4 9 7" xfId="42563"/>
    <cellStyle name="Total 2 4 4 9 8" xfId="42564"/>
    <cellStyle name="Total 2 4 5" xfId="42565"/>
    <cellStyle name="Total 2 4 5 10" xfId="42566"/>
    <cellStyle name="Total 2 4 5 10 2" xfId="42567"/>
    <cellStyle name="Total 2 4 5 10 2 2" xfId="42568"/>
    <cellStyle name="Total 2 4 5 10 2 3" xfId="42569"/>
    <cellStyle name="Total 2 4 5 10 3" xfId="42570"/>
    <cellStyle name="Total 2 4 5 10 3 2" xfId="42571"/>
    <cellStyle name="Total 2 4 5 10 3 3" xfId="42572"/>
    <cellStyle name="Total 2 4 5 10 4" xfId="42573"/>
    <cellStyle name="Total 2 4 5 10 4 2" xfId="42574"/>
    <cellStyle name="Total 2 4 5 10 4 3" xfId="42575"/>
    <cellStyle name="Total 2 4 5 10 5" xfId="42576"/>
    <cellStyle name="Total 2 4 5 10 5 2" xfId="42577"/>
    <cellStyle name="Total 2 4 5 10 5 3" xfId="42578"/>
    <cellStyle name="Total 2 4 5 10 6" xfId="42579"/>
    <cellStyle name="Total 2 4 5 10 6 2" xfId="42580"/>
    <cellStyle name="Total 2 4 5 10 6 3" xfId="42581"/>
    <cellStyle name="Total 2 4 5 10 7" xfId="42582"/>
    <cellStyle name="Total 2 4 5 10 8" xfId="42583"/>
    <cellStyle name="Total 2 4 5 11" xfId="42584"/>
    <cellStyle name="Total 2 4 5 11 2" xfId="42585"/>
    <cellStyle name="Total 2 4 5 11 2 2" xfId="42586"/>
    <cellStyle name="Total 2 4 5 11 2 3" xfId="42587"/>
    <cellStyle name="Total 2 4 5 11 3" xfId="42588"/>
    <cellStyle name="Total 2 4 5 11 3 2" xfId="42589"/>
    <cellStyle name="Total 2 4 5 11 3 3" xfId="42590"/>
    <cellStyle name="Total 2 4 5 11 4" xfId="42591"/>
    <cellStyle name="Total 2 4 5 11 4 2" xfId="42592"/>
    <cellStyle name="Total 2 4 5 11 4 3" xfId="42593"/>
    <cellStyle name="Total 2 4 5 11 5" xfId="42594"/>
    <cellStyle name="Total 2 4 5 11 5 2" xfId="42595"/>
    <cellStyle name="Total 2 4 5 11 5 3" xfId="42596"/>
    <cellStyle name="Total 2 4 5 11 6" xfId="42597"/>
    <cellStyle name="Total 2 4 5 11 6 2" xfId="42598"/>
    <cellStyle name="Total 2 4 5 11 6 3" xfId="42599"/>
    <cellStyle name="Total 2 4 5 11 7" xfId="42600"/>
    <cellStyle name="Total 2 4 5 11 8" xfId="42601"/>
    <cellStyle name="Total 2 4 5 12" xfId="42602"/>
    <cellStyle name="Total 2 4 5 12 2" xfId="42603"/>
    <cellStyle name="Total 2 4 5 12 2 2" xfId="42604"/>
    <cellStyle name="Total 2 4 5 12 2 3" xfId="42605"/>
    <cellStyle name="Total 2 4 5 12 3" xfId="42606"/>
    <cellStyle name="Total 2 4 5 12 3 2" xfId="42607"/>
    <cellStyle name="Total 2 4 5 12 3 3" xfId="42608"/>
    <cellStyle name="Total 2 4 5 12 4" xfId="42609"/>
    <cellStyle name="Total 2 4 5 12 4 2" xfId="42610"/>
    <cellStyle name="Total 2 4 5 12 4 3" xfId="42611"/>
    <cellStyle name="Total 2 4 5 12 5" xfId="42612"/>
    <cellStyle name="Total 2 4 5 12 5 2" xfId="42613"/>
    <cellStyle name="Total 2 4 5 12 5 3" xfId="42614"/>
    <cellStyle name="Total 2 4 5 12 6" xfId="42615"/>
    <cellStyle name="Total 2 4 5 12 6 2" xfId="42616"/>
    <cellStyle name="Total 2 4 5 12 6 3" xfId="42617"/>
    <cellStyle name="Total 2 4 5 12 7" xfId="42618"/>
    <cellStyle name="Total 2 4 5 12 8" xfId="42619"/>
    <cellStyle name="Total 2 4 5 13" xfId="42620"/>
    <cellStyle name="Total 2 4 5 13 2" xfId="42621"/>
    <cellStyle name="Total 2 4 5 13 2 2" xfId="42622"/>
    <cellStyle name="Total 2 4 5 13 2 3" xfId="42623"/>
    <cellStyle name="Total 2 4 5 13 3" xfId="42624"/>
    <cellStyle name="Total 2 4 5 13 3 2" xfId="42625"/>
    <cellStyle name="Total 2 4 5 13 3 3" xfId="42626"/>
    <cellStyle name="Total 2 4 5 13 4" xfId="42627"/>
    <cellStyle name="Total 2 4 5 13 4 2" xfId="42628"/>
    <cellStyle name="Total 2 4 5 13 4 3" xfId="42629"/>
    <cellStyle name="Total 2 4 5 13 5" xfId="42630"/>
    <cellStyle name="Total 2 4 5 13 5 2" xfId="42631"/>
    <cellStyle name="Total 2 4 5 13 5 3" xfId="42632"/>
    <cellStyle name="Total 2 4 5 13 6" xfId="42633"/>
    <cellStyle name="Total 2 4 5 13 6 2" xfId="42634"/>
    <cellStyle name="Total 2 4 5 13 6 3" xfId="42635"/>
    <cellStyle name="Total 2 4 5 13 7" xfId="42636"/>
    <cellStyle name="Total 2 4 5 13 8" xfId="42637"/>
    <cellStyle name="Total 2 4 5 14" xfId="42638"/>
    <cellStyle name="Total 2 4 5 14 2" xfId="42639"/>
    <cellStyle name="Total 2 4 5 14 2 2" xfId="42640"/>
    <cellStyle name="Total 2 4 5 14 2 3" xfId="42641"/>
    <cellStyle name="Total 2 4 5 14 3" xfId="42642"/>
    <cellStyle name="Total 2 4 5 14 3 2" xfId="42643"/>
    <cellStyle name="Total 2 4 5 14 3 3" xfId="42644"/>
    <cellStyle name="Total 2 4 5 14 4" xfId="42645"/>
    <cellStyle name="Total 2 4 5 14 4 2" xfId="42646"/>
    <cellStyle name="Total 2 4 5 14 4 3" xfId="42647"/>
    <cellStyle name="Total 2 4 5 14 5" xfId="42648"/>
    <cellStyle name="Total 2 4 5 14 5 2" xfId="42649"/>
    <cellStyle name="Total 2 4 5 14 5 3" xfId="42650"/>
    <cellStyle name="Total 2 4 5 14 6" xfId="42651"/>
    <cellStyle name="Total 2 4 5 14 6 2" xfId="42652"/>
    <cellStyle name="Total 2 4 5 14 6 3" xfId="42653"/>
    <cellStyle name="Total 2 4 5 14 7" xfId="42654"/>
    <cellStyle name="Total 2 4 5 14 8" xfId="42655"/>
    <cellStyle name="Total 2 4 5 15" xfId="42656"/>
    <cellStyle name="Total 2 4 5 15 2" xfId="42657"/>
    <cellStyle name="Total 2 4 5 15 3" xfId="42658"/>
    <cellStyle name="Total 2 4 5 16" xfId="42659"/>
    <cellStyle name="Total 2 4 5 16 2" xfId="42660"/>
    <cellStyle name="Total 2 4 5 16 3" xfId="42661"/>
    <cellStyle name="Total 2 4 5 17" xfId="42662"/>
    <cellStyle name="Total 2 4 5 18" xfId="42663"/>
    <cellStyle name="Total 2 4 5 2" xfId="42664"/>
    <cellStyle name="Total 2 4 5 2 2" xfId="42665"/>
    <cellStyle name="Total 2 4 5 2 2 2" xfId="42666"/>
    <cellStyle name="Total 2 4 5 2 2 3" xfId="42667"/>
    <cellStyle name="Total 2 4 5 2 3" xfId="42668"/>
    <cellStyle name="Total 2 4 5 2 3 2" xfId="42669"/>
    <cellStyle name="Total 2 4 5 2 3 3" xfId="42670"/>
    <cellStyle name="Total 2 4 5 2 4" xfId="42671"/>
    <cellStyle name="Total 2 4 5 2 4 2" xfId="42672"/>
    <cellStyle name="Total 2 4 5 2 4 3" xfId="42673"/>
    <cellStyle name="Total 2 4 5 2 5" xfId="42674"/>
    <cellStyle name="Total 2 4 5 2 5 2" xfId="42675"/>
    <cellStyle name="Total 2 4 5 2 5 3" xfId="42676"/>
    <cellStyle name="Total 2 4 5 2 6" xfId="42677"/>
    <cellStyle name="Total 2 4 5 2 6 2" xfId="42678"/>
    <cellStyle name="Total 2 4 5 2 6 3" xfId="42679"/>
    <cellStyle name="Total 2 4 5 2 7" xfId="42680"/>
    <cellStyle name="Total 2 4 5 2 8" xfId="42681"/>
    <cellStyle name="Total 2 4 5 2 9" xfId="42682"/>
    <cellStyle name="Total 2 4 5 3" xfId="42683"/>
    <cellStyle name="Total 2 4 5 3 2" xfId="42684"/>
    <cellStyle name="Total 2 4 5 3 2 2" xfId="42685"/>
    <cellStyle name="Total 2 4 5 3 2 3" xfId="42686"/>
    <cellStyle name="Total 2 4 5 3 3" xfId="42687"/>
    <cellStyle name="Total 2 4 5 3 3 2" xfId="42688"/>
    <cellStyle name="Total 2 4 5 3 3 3" xfId="42689"/>
    <cellStyle name="Total 2 4 5 3 4" xfId="42690"/>
    <cellStyle name="Total 2 4 5 3 4 2" xfId="42691"/>
    <cellStyle name="Total 2 4 5 3 4 3" xfId="42692"/>
    <cellStyle name="Total 2 4 5 3 5" xfId="42693"/>
    <cellStyle name="Total 2 4 5 3 5 2" xfId="42694"/>
    <cellStyle name="Total 2 4 5 3 5 3" xfId="42695"/>
    <cellStyle name="Total 2 4 5 3 6" xfId="42696"/>
    <cellStyle name="Total 2 4 5 3 6 2" xfId="42697"/>
    <cellStyle name="Total 2 4 5 3 6 3" xfId="42698"/>
    <cellStyle name="Total 2 4 5 3 7" xfId="42699"/>
    <cellStyle name="Total 2 4 5 3 8" xfId="42700"/>
    <cellStyle name="Total 2 4 5 3 9" xfId="42701"/>
    <cellStyle name="Total 2 4 5 4" xfId="42702"/>
    <cellStyle name="Total 2 4 5 4 2" xfId="42703"/>
    <cellStyle name="Total 2 4 5 4 2 2" xfId="42704"/>
    <cellStyle name="Total 2 4 5 4 2 3" xfId="42705"/>
    <cellStyle name="Total 2 4 5 4 3" xfId="42706"/>
    <cellStyle name="Total 2 4 5 4 3 2" xfId="42707"/>
    <cellStyle name="Total 2 4 5 4 3 3" xfId="42708"/>
    <cellStyle name="Total 2 4 5 4 4" xfId="42709"/>
    <cellStyle name="Total 2 4 5 4 4 2" xfId="42710"/>
    <cellStyle name="Total 2 4 5 4 4 3" xfId="42711"/>
    <cellStyle name="Total 2 4 5 4 5" xfId="42712"/>
    <cellStyle name="Total 2 4 5 4 5 2" xfId="42713"/>
    <cellStyle name="Total 2 4 5 4 5 3" xfId="42714"/>
    <cellStyle name="Total 2 4 5 4 6" xfId="42715"/>
    <cellStyle name="Total 2 4 5 4 6 2" xfId="42716"/>
    <cellStyle name="Total 2 4 5 4 6 3" xfId="42717"/>
    <cellStyle name="Total 2 4 5 4 7" xfId="42718"/>
    <cellStyle name="Total 2 4 5 4 8" xfId="42719"/>
    <cellStyle name="Total 2 4 5 4 9" xfId="42720"/>
    <cellStyle name="Total 2 4 5 5" xfId="42721"/>
    <cellStyle name="Total 2 4 5 5 2" xfId="42722"/>
    <cellStyle name="Total 2 4 5 5 2 2" xfId="42723"/>
    <cellStyle name="Total 2 4 5 5 2 3" xfId="42724"/>
    <cellStyle name="Total 2 4 5 5 3" xfId="42725"/>
    <cellStyle name="Total 2 4 5 5 3 2" xfId="42726"/>
    <cellStyle name="Total 2 4 5 5 3 3" xfId="42727"/>
    <cellStyle name="Total 2 4 5 5 4" xfId="42728"/>
    <cellStyle name="Total 2 4 5 5 4 2" xfId="42729"/>
    <cellStyle name="Total 2 4 5 5 4 3" xfId="42730"/>
    <cellStyle name="Total 2 4 5 5 5" xfId="42731"/>
    <cellStyle name="Total 2 4 5 5 5 2" xfId="42732"/>
    <cellStyle name="Total 2 4 5 5 5 3" xfId="42733"/>
    <cellStyle name="Total 2 4 5 5 6" xfId="42734"/>
    <cellStyle name="Total 2 4 5 5 6 2" xfId="42735"/>
    <cellStyle name="Total 2 4 5 5 6 3" xfId="42736"/>
    <cellStyle name="Total 2 4 5 5 7" xfId="42737"/>
    <cellStyle name="Total 2 4 5 5 8" xfId="42738"/>
    <cellStyle name="Total 2 4 5 5 9" xfId="42739"/>
    <cellStyle name="Total 2 4 5 6" xfId="42740"/>
    <cellStyle name="Total 2 4 5 6 2" xfId="42741"/>
    <cellStyle name="Total 2 4 5 6 2 2" xfId="42742"/>
    <cellStyle name="Total 2 4 5 6 2 3" xfId="42743"/>
    <cellStyle name="Total 2 4 5 6 3" xfId="42744"/>
    <cellStyle name="Total 2 4 5 6 3 2" xfId="42745"/>
    <cellStyle name="Total 2 4 5 6 3 3" xfId="42746"/>
    <cellStyle name="Total 2 4 5 6 4" xfId="42747"/>
    <cellStyle name="Total 2 4 5 6 4 2" xfId="42748"/>
    <cellStyle name="Total 2 4 5 6 4 3" xfId="42749"/>
    <cellStyle name="Total 2 4 5 6 5" xfId="42750"/>
    <cellStyle name="Total 2 4 5 6 5 2" xfId="42751"/>
    <cellStyle name="Total 2 4 5 6 5 3" xfId="42752"/>
    <cellStyle name="Total 2 4 5 6 6" xfId="42753"/>
    <cellStyle name="Total 2 4 5 6 6 2" xfId="42754"/>
    <cellStyle name="Total 2 4 5 6 6 3" xfId="42755"/>
    <cellStyle name="Total 2 4 5 6 7" xfId="42756"/>
    <cellStyle name="Total 2 4 5 6 8" xfId="42757"/>
    <cellStyle name="Total 2 4 5 6 9" xfId="42758"/>
    <cellStyle name="Total 2 4 5 7" xfId="42759"/>
    <cellStyle name="Total 2 4 5 7 2" xfId="42760"/>
    <cellStyle name="Total 2 4 5 7 2 2" xfId="42761"/>
    <cellStyle name="Total 2 4 5 7 2 3" xfId="42762"/>
    <cellStyle name="Total 2 4 5 7 3" xfId="42763"/>
    <cellStyle name="Total 2 4 5 7 3 2" xfId="42764"/>
    <cellStyle name="Total 2 4 5 7 3 3" xfId="42765"/>
    <cellStyle name="Total 2 4 5 7 4" xfId="42766"/>
    <cellStyle name="Total 2 4 5 7 4 2" xfId="42767"/>
    <cellStyle name="Total 2 4 5 7 4 3" xfId="42768"/>
    <cellStyle name="Total 2 4 5 7 5" xfId="42769"/>
    <cellStyle name="Total 2 4 5 7 5 2" xfId="42770"/>
    <cellStyle name="Total 2 4 5 7 5 3" xfId="42771"/>
    <cellStyle name="Total 2 4 5 7 6" xfId="42772"/>
    <cellStyle name="Total 2 4 5 7 6 2" xfId="42773"/>
    <cellStyle name="Total 2 4 5 7 6 3" xfId="42774"/>
    <cellStyle name="Total 2 4 5 7 7" xfId="42775"/>
    <cellStyle name="Total 2 4 5 7 8" xfId="42776"/>
    <cellStyle name="Total 2 4 5 7 9" xfId="42777"/>
    <cellStyle name="Total 2 4 5 8" xfId="42778"/>
    <cellStyle name="Total 2 4 5 8 2" xfId="42779"/>
    <cellStyle name="Total 2 4 5 8 2 2" xfId="42780"/>
    <cellStyle name="Total 2 4 5 8 2 3" xfId="42781"/>
    <cellStyle name="Total 2 4 5 8 3" xfId="42782"/>
    <cellStyle name="Total 2 4 5 8 3 2" xfId="42783"/>
    <cellStyle name="Total 2 4 5 8 3 3" xfId="42784"/>
    <cellStyle name="Total 2 4 5 8 4" xfId="42785"/>
    <cellStyle name="Total 2 4 5 8 4 2" xfId="42786"/>
    <cellStyle name="Total 2 4 5 8 4 3" xfId="42787"/>
    <cellStyle name="Total 2 4 5 8 5" xfId="42788"/>
    <cellStyle name="Total 2 4 5 8 5 2" xfId="42789"/>
    <cellStyle name="Total 2 4 5 8 5 3" xfId="42790"/>
    <cellStyle name="Total 2 4 5 8 6" xfId="42791"/>
    <cellStyle name="Total 2 4 5 8 6 2" xfId="42792"/>
    <cellStyle name="Total 2 4 5 8 6 3" xfId="42793"/>
    <cellStyle name="Total 2 4 5 8 7" xfId="42794"/>
    <cellStyle name="Total 2 4 5 8 8" xfId="42795"/>
    <cellStyle name="Total 2 4 5 8 9" xfId="42796"/>
    <cellStyle name="Total 2 4 5 9" xfId="42797"/>
    <cellStyle name="Total 2 4 5 9 2" xfId="42798"/>
    <cellStyle name="Total 2 4 5 9 2 2" xfId="42799"/>
    <cellStyle name="Total 2 4 5 9 2 3" xfId="42800"/>
    <cellStyle name="Total 2 4 5 9 3" xfId="42801"/>
    <cellStyle name="Total 2 4 5 9 3 2" xfId="42802"/>
    <cellStyle name="Total 2 4 5 9 3 3" xfId="42803"/>
    <cellStyle name="Total 2 4 5 9 4" xfId="42804"/>
    <cellStyle name="Total 2 4 5 9 4 2" xfId="42805"/>
    <cellStyle name="Total 2 4 5 9 4 3" xfId="42806"/>
    <cellStyle name="Total 2 4 5 9 5" xfId="42807"/>
    <cellStyle name="Total 2 4 5 9 5 2" xfId="42808"/>
    <cellStyle name="Total 2 4 5 9 5 3" xfId="42809"/>
    <cellStyle name="Total 2 4 5 9 6" xfId="42810"/>
    <cellStyle name="Total 2 4 5 9 6 2" xfId="42811"/>
    <cellStyle name="Total 2 4 5 9 6 3" xfId="42812"/>
    <cellStyle name="Total 2 4 5 9 7" xfId="42813"/>
    <cellStyle name="Total 2 4 5 9 8" xfId="42814"/>
    <cellStyle name="Total 2 4 6" xfId="42815"/>
    <cellStyle name="Total 2 4 6 10" xfId="42816"/>
    <cellStyle name="Total 2 4 6 11" xfId="42817"/>
    <cellStyle name="Total 2 4 6 2" xfId="42818"/>
    <cellStyle name="Total 2 4 6 2 2" xfId="42819"/>
    <cellStyle name="Total 2 4 6 2 3" xfId="42820"/>
    <cellStyle name="Total 2 4 6 2 4" xfId="42821"/>
    <cellStyle name="Total 2 4 6 3" xfId="42822"/>
    <cellStyle name="Total 2 4 6 3 2" xfId="42823"/>
    <cellStyle name="Total 2 4 6 3 3" xfId="42824"/>
    <cellStyle name="Total 2 4 6 3 4" xfId="42825"/>
    <cellStyle name="Total 2 4 6 4" xfId="42826"/>
    <cellStyle name="Total 2 4 6 4 2" xfId="42827"/>
    <cellStyle name="Total 2 4 6 4 3" xfId="42828"/>
    <cellStyle name="Total 2 4 6 4 4" xfId="42829"/>
    <cellStyle name="Total 2 4 6 5" xfId="42830"/>
    <cellStyle name="Total 2 4 6 5 2" xfId="42831"/>
    <cellStyle name="Total 2 4 6 5 3" xfId="42832"/>
    <cellStyle name="Total 2 4 6 5 4" xfId="42833"/>
    <cellStyle name="Total 2 4 6 6" xfId="42834"/>
    <cellStyle name="Total 2 4 6 6 2" xfId="42835"/>
    <cellStyle name="Total 2 4 6 6 3" xfId="42836"/>
    <cellStyle name="Total 2 4 6 6 4" xfId="42837"/>
    <cellStyle name="Total 2 4 6 7" xfId="42838"/>
    <cellStyle name="Total 2 4 6 8" xfId="42839"/>
    <cellStyle name="Total 2 4 6 9" xfId="42840"/>
    <cellStyle name="Total 2 4 7" xfId="42841"/>
    <cellStyle name="Total 2 4 7 10" xfId="42842"/>
    <cellStyle name="Total 2 4 7 2" xfId="42843"/>
    <cellStyle name="Total 2 4 7 2 2" xfId="42844"/>
    <cellStyle name="Total 2 4 7 2 3" xfId="42845"/>
    <cellStyle name="Total 2 4 7 2 4" xfId="42846"/>
    <cellStyle name="Total 2 4 7 3" xfId="42847"/>
    <cellStyle name="Total 2 4 7 3 2" xfId="42848"/>
    <cellStyle name="Total 2 4 7 3 3" xfId="42849"/>
    <cellStyle name="Total 2 4 7 3 4" xfId="42850"/>
    <cellStyle name="Total 2 4 7 4" xfId="42851"/>
    <cellStyle name="Total 2 4 7 4 2" xfId="42852"/>
    <cellStyle name="Total 2 4 7 4 3" xfId="42853"/>
    <cellStyle name="Total 2 4 7 4 4" xfId="42854"/>
    <cellStyle name="Total 2 4 7 5" xfId="42855"/>
    <cellStyle name="Total 2 4 7 5 2" xfId="42856"/>
    <cellStyle name="Total 2 4 7 5 3" xfId="42857"/>
    <cellStyle name="Total 2 4 7 5 4" xfId="42858"/>
    <cellStyle name="Total 2 4 7 6" xfId="42859"/>
    <cellStyle name="Total 2 4 7 6 2" xfId="42860"/>
    <cellStyle name="Total 2 4 7 6 3" xfId="42861"/>
    <cellStyle name="Total 2 4 7 6 4" xfId="42862"/>
    <cellStyle name="Total 2 4 7 7" xfId="42863"/>
    <cellStyle name="Total 2 4 7 8" xfId="42864"/>
    <cellStyle name="Total 2 4 7 9" xfId="42865"/>
    <cellStyle name="Total 2 4 8" xfId="42866"/>
    <cellStyle name="Total 2 4 8 2" xfId="42867"/>
    <cellStyle name="Total 2 4 8 2 2" xfId="42868"/>
    <cellStyle name="Total 2 4 8 2 3" xfId="42869"/>
    <cellStyle name="Total 2 4 8 3" xfId="42870"/>
    <cellStyle name="Total 2 4 8 3 2" xfId="42871"/>
    <cellStyle name="Total 2 4 8 3 3" xfId="42872"/>
    <cellStyle name="Total 2 4 8 4" xfId="42873"/>
    <cellStyle name="Total 2 4 8 4 2" xfId="42874"/>
    <cellStyle name="Total 2 4 8 4 3" xfId="42875"/>
    <cellStyle name="Total 2 4 8 5" xfId="42876"/>
    <cellStyle name="Total 2 4 8 5 2" xfId="42877"/>
    <cellStyle name="Total 2 4 8 5 3" xfId="42878"/>
    <cellStyle name="Total 2 4 8 6" xfId="42879"/>
    <cellStyle name="Total 2 4 8 6 2" xfId="42880"/>
    <cellStyle name="Total 2 4 8 6 3" xfId="42881"/>
    <cellStyle name="Total 2 4 8 7" xfId="42882"/>
    <cellStyle name="Total 2 4 8 8" xfId="42883"/>
    <cellStyle name="Total 2 4 8 9" xfId="42884"/>
    <cellStyle name="Total 2 4 9" xfId="42885"/>
    <cellStyle name="Total 2 4 9 2" xfId="42886"/>
    <cellStyle name="Total 2 4 9 2 2" xfId="42887"/>
    <cellStyle name="Total 2 4 9 2 3" xfId="42888"/>
    <cellStyle name="Total 2 4 9 3" xfId="42889"/>
    <cellStyle name="Total 2 4 9 3 2" xfId="42890"/>
    <cellStyle name="Total 2 4 9 3 3" xfId="42891"/>
    <cellStyle name="Total 2 4 9 4" xfId="42892"/>
    <cellStyle name="Total 2 4 9 4 2" xfId="42893"/>
    <cellStyle name="Total 2 4 9 4 3" xfId="42894"/>
    <cellStyle name="Total 2 4 9 5" xfId="42895"/>
    <cellStyle name="Total 2 4 9 5 2" xfId="42896"/>
    <cellStyle name="Total 2 4 9 5 3" xfId="42897"/>
    <cellStyle name="Total 2 4 9 6" xfId="42898"/>
    <cellStyle name="Total 2 4 9 6 2" xfId="42899"/>
    <cellStyle name="Total 2 4 9 6 3" xfId="42900"/>
    <cellStyle name="Total 2 4 9 7" xfId="42901"/>
    <cellStyle name="Total 2 4 9 8" xfId="42902"/>
    <cellStyle name="Total 2 4 9 9" xfId="42903"/>
    <cellStyle name="Total 2 5" xfId="42904"/>
    <cellStyle name="Total 2 5 10" xfId="42905"/>
    <cellStyle name="Total 2 5 10 2" xfId="42906"/>
    <cellStyle name="Total 2 5 10 2 2" xfId="42907"/>
    <cellStyle name="Total 2 5 10 2 3" xfId="42908"/>
    <cellStyle name="Total 2 5 10 3" xfId="42909"/>
    <cellStyle name="Total 2 5 10 3 2" xfId="42910"/>
    <cellStyle name="Total 2 5 10 3 3" xfId="42911"/>
    <cellStyle name="Total 2 5 10 4" xfId="42912"/>
    <cellStyle name="Total 2 5 10 4 2" xfId="42913"/>
    <cellStyle name="Total 2 5 10 4 3" xfId="42914"/>
    <cellStyle name="Total 2 5 10 5" xfId="42915"/>
    <cellStyle name="Total 2 5 10 5 2" xfId="42916"/>
    <cellStyle name="Total 2 5 10 5 3" xfId="42917"/>
    <cellStyle name="Total 2 5 10 6" xfId="42918"/>
    <cellStyle name="Total 2 5 10 6 2" xfId="42919"/>
    <cellStyle name="Total 2 5 10 6 3" xfId="42920"/>
    <cellStyle name="Total 2 5 10 7" xfId="42921"/>
    <cellStyle name="Total 2 5 10 8" xfId="42922"/>
    <cellStyle name="Total 2 5 10 9" xfId="42923"/>
    <cellStyle name="Total 2 5 11" xfId="42924"/>
    <cellStyle name="Total 2 5 11 2" xfId="42925"/>
    <cellStyle name="Total 2 5 11 2 2" xfId="42926"/>
    <cellStyle name="Total 2 5 11 2 3" xfId="42927"/>
    <cellStyle name="Total 2 5 11 3" xfId="42928"/>
    <cellStyle name="Total 2 5 11 3 2" xfId="42929"/>
    <cellStyle name="Total 2 5 11 3 3" xfId="42930"/>
    <cellStyle name="Total 2 5 11 4" xfId="42931"/>
    <cellStyle name="Total 2 5 11 4 2" xfId="42932"/>
    <cellStyle name="Total 2 5 11 4 3" xfId="42933"/>
    <cellStyle name="Total 2 5 11 5" xfId="42934"/>
    <cellStyle name="Total 2 5 11 5 2" xfId="42935"/>
    <cellStyle name="Total 2 5 11 5 3" xfId="42936"/>
    <cellStyle name="Total 2 5 11 6" xfId="42937"/>
    <cellStyle name="Total 2 5 11 6 2" xfId="42938"/>
    <cellStyle name="Total 2 5 11 6 3" xfId="42939"/>
    <cellStyle name="Total 2 5 11 7" xfId="42940"/>
    <cellStyle name="Total 2 5 11 8" xfId="42941"/>
    <cellStyle name="Total 2 5 11 9" xfId="42942"/>
    <cellStyle name="Total 2 5 12" xfId="42943"/>
    <cellStyle name="Total 2 5 12 2" xfId="42944"/>
    <cellStyle name="Total 2 5 12 2 2" xfId="42945"/>
    <cellStyle name="Total 2 5 12 2 3" xfId="42946"/>
    <cellStyle name="Total 2 5 12 3" xfId="42947"/>
    <cellStyle name="Total 2 5 12 3 2" xfId="42948"/>
    <cellStyle name="Total 2 5 12 3 3" xfId="42949"/>
    <cellStyle name="Total 2 5 12 4" xfId="42950"/>
    <cellStyle name="Total 2 5 12 4 2" xfId="42951"/>
    <cellStyle name="Total 2 5 12 4 3" xfId="42952"/>
    <cellStyle name="Total 2 5 12 5" xfId="42953"/>
    <cellStyle name="Total 2 5 12 5 2" xfId="42954"/>
    <cellStyle name="Total 2 5 12 5 3" xfId="42955"/>
    <cellStyle name="Total 2 5 12 6" xfId="42956"/>
    <cellStyle name="Total 2 5 12 6 2" xfId="42957"/>
    <cellStyle name="Total 2 5 12 6 3" xfId="42958"/>
    <cellStyle name="Total 2 5 12 7" xfId="42959"/>
    <cellStyle name="Total 2 5 12 8" xfId="42960"/>
    <cellStyle name="Total 2 5 12 9" xfId="42961"/>
    <cellStyle name="Total 2 5 13" xfId="42962"/>
    <cellStyle name="Total 2 5 13 2" xfId="42963"/>
    <cellStyle name="Total 2 5 13 2 2" xfId="42964"/>
    <cellStyle name="Total 2 5 13 2 3" xfId="42965"/>
    <cellStyle name="Total 2 5 13 3" xfId="42966"/>
    <cellStyle name="Total 2 5 13 3 2" xfId="42967"/>
    <cellStyle name="Total 2 5 13 3 3" xfId="42968"/>
    <cellStyle name="Total 2 5 13 4" xfId="42969"/>
    <cellStyle name="Total 2 5 13 4 2" xfId="42970"/>
    <cellStyle name="Total 2 5 13 4 3" xfId="42971"/>
    <cellStyle name="Total 2 5 13 5" xfId="42972"/>
    <cellStyle name="Total 2 5 13 5 2" xfId="42973"/>
    <cellStyle name="Total 2 5 13 5 3" xfId="42974"/>
    <cellStyle name="Total 2 5 13 6" xfId="42975"/>
    <cellStyle name="Total 2 5 13 6 2" xfId="42976"/>
    <cellStyle name="Total 2 5 13 6 3" xfId="42977"/>
    <cellStyle name="Total 2 5 13 7" xfId="42978"/>
    <cellStyle name="Total 2 5 13 8" xfId="42979"/>
    <cellStyle name="Total 2 5 13 9" xfId="42980"/>
    <cellStyle name="Total 2 5 14" xfId="42981"/>
    <cellStyle name="Total 2 5 14 2" xfId="42982"/>
    <cellStyle name="Total 2 5 14 2 2" xfId="42983"/>
    <cellStyle name="Total 2 5 14 2 3" xfId="42984"/>
    <cellStyle name="Total 2 5 14 3" xfId="42985"/>
    <cellStyle name="Total 2 5 14 3 2" xfId="42986"/>
    <cellStyle name="Total 2 5 14 3 3" xfId="42987"/>
    <cellStyle name="Total 2 5 14 4" xfId="42988"/>
    <cellStyle name="Total 2 5 14 4 2" xfId="42989"/>
    <cellStyle name="Total 2 5 14 4 3" xfId="42990"/>
    <cellStyle name="Total 2 5 14 5" xfId="42991"/>
    <cellStyle name="Total 2 5 14 5 2" xfId="42992"/>
    <cellStyle name="Total 2 5 14 5 3" xfId="42993"/>
    <cellStyle name="Total 2 5 14 6" xfId="42994"/>
    <cellStyle name="Total 2 5 14 6 2" xfId="42995"/>
    <cellStyle name="Total 2 5 14 6 3" xfId="42996"/>
    <cellStyle name="Total 2 5 14 7" xfId="42997"/>
    <cellStyle name="Total 2 5 14 8" xfId="42998"/>
    <cellStyle name="Total 2 5 14 9" xfId="42999"/>
    <cellStyle name="Total 2 5 15" xfId="43000"/>
    <cellStyle name="Total 2 5 15 2" xfId="43001"/>
    <cellStyle name="Total 2 5 15 2 2" xfId="43002"/>
    <cellStyle name="Total 2 5 15 2 3" xfId="43003"/>
    <cellStyle name="Total 2 5 15 3" xfId="43004"/>
    <cellStyle name="Total 2 5 15 3 2" xfId="43005"/>
    <cellStyle name="Total 2 5 15 3 3" xfId="43006"/>
    <cellStyle name="Total 2 5 15 4" xfId="43007"/>
    <cellStyle name="Total 2 5 15 4 2" xfId="43008"/>
    <cellStyle name="Total 2 5 15 4 3" xfId="43009"/>
    <cellStyle name="Total 2 5 15 5" xfId="43010"/>
    <cellStyle name="Total 2 5 15 5 2" xfId="43011"/>
    <cellStyle name="Total 2 5 15 5 3" xfId="43012"/>
    <cellStyle name="Total 2 5 15 6" xfId="43013"/>
    <cellStyle name="Total 2 5 15 6 2" xfId="43014"/>
    <cellStyle name="Total 2 5 15 6 3" xfId="43015"/>
    <cellStyle name="Total 2 5 15 7" xfId="43016"/>
    <cellStyle name="Total 2 5 15 8" xfId="43017"/>
    <cellStyle name="Total 2 5 15 9" xfId="43018"/>
    <cellStyle name="Total 2 5 16" xfId="43019"/>
    <cellStyle name="Total 2 5 16 2" xfId="43020"/>
    <cellStyle name="Total 2 5 16 3" xfId="43021"/>
    <cellStyle name="Total 2 5 16 4" xfId="43022"/>
    <cellStyle name="Total 2 5 17" xfId="43023"/>
    <cellStyle name="Total 2 5 18" xfId="43024"/>
    <cellStyle name="Total 2 5 19" xfId="43025"/>
    <cellStyle name="Total 2 5 2" xfId="43026"/>
    <cellStyle name="Total 2 5 2 10" xfId="43027"/>
    <cellStyle name="Total 2 5 2 10 2" xfId="43028"/>
    <cellStyle name="Total 2 5 2 10 2 2" xfId="43029"/>
    <cellStyle name="Total 2 5 2 10 2 3" xfId="43030"/>
    <cellStyle name="Total 2 5 2 10 3" xfId="43031"/>
    <cellStyle name="Total 2 5 2 10 3 2" xfId="43032"/>
    <cellStyle name="Total 2 5 2 10 3 3" xfId="43033"/>
    <cellStyle name="Total 2 5 2 10 4" xfId="43034"/>
    <cellStyle name="Total 2 5 2 10 4 2" xfId="43035"/>
    <cellStyle name="Total 2 5 2 10 4 3" xfId="43036"/>
    <cellStyle name="Total 2 5 2 10 5" xfId="43037"/>
    <cellStyle name="Total 2 5 2 10 5 2" xfId="43038"/>
    <cellStyle name="Total 2 5 2 10 5 3" xfId="43039"/>
    <cellStyle name="Total 2 5 2 10 6" xfId="43040"/>
    <cellStyle name="Total 2 5 2 10 6 2" xfId="43041"/>
    <cellStyle name="Total 2 5 2 10 6 3" xfId="43042"/>
    <cellStyle name="Total 2 5 2 10 7" xfId="43043"/>
    <cellStyle name="Total 2 5 2 10 8" xfId="43044"/>
    <cellStyle name="Total 2 5 2 10 9" xfId="43045"/>
    <cellStyle name="Total 2 5 2 11" xfId="43046"/>
    <cellStyle name="Total 2 5 2 11 2" xfId="43047"/>
    <cellStyle name="Total 2 5 2 11 2 2" xfId="43048"/>
    <cellStyle name="Total 2 5 2 11 2 3" xfId="43049"/>
    <cellStyle name="Total 2 5 2 11 3" xfId="43050"/>
    <cellStyle name="Total 2 5 2 11 3 2" xfId="43051"/>
    <cellStyle name="Total 2 5 2 11 3 3" xfId="43052"/>
    <cellStyle name="Total 2 5 2 11 4" xfId="43053"/>
    <cellStyle name="Total 2 5 2 11 4 2" xfId="43054"/>
    <cellStyle name="Total 2 5 2 11 4 3" xfId="43055"/>
    <cellStyle name="Total 2 5 2 11 5" xfId="43056"/>
    <cellStyle name="Total 2 5 2 11 5 2" xfId="43057"/>
    <cellStyle name="Total 2 5 2 11 5 3" xfId="43058"/>
    <cellStyle name="Total 2 5 2 11 6" xfId="43059"/>
    <cellStyle name="Total 2 5 2 11 6 2" xfId="43060"/>
    <cellStyle name="Total 2 5 2 11 6 3" xfId="43061"/>
    <cellStyle name="Total 2 5 2 11 7" xfId="43062"/>
    <cellStyle name="Total 2 5 2 11 8" xfId="43063"/>
    <cellStyle name="Total 2 5 2 11 9" xfId="43064"/>
    <cellStyle name="Total 2 5 2 12" xfId="43065"/>
    <cellStyle name="Total 2 5 2 12 2" xfId="43066"/>
    <cellStyle name="Total 2 5 2 12 2 2" xfId="43067"/>
    <cellStyle name="Total 2 5 2 12 2 3" xfId="43068"/>
    <cellStyle name="Total 2 5 2 12 3" xfId="43069"/>
    <cellStyle name="Total 2 5 2 12 3 2" xfId="43070"/>
    <cellStyle name="Total 2 5 2 12 3 3" xfId="43071"/>
    <cellStyle name="Total 2 5 2 12 4" xfId="43072"/>
    <cellStyle name="Total 2 5 2 12 4 2" xfId="43073"/>
    <cellStyle name="Total 2 5 2 12 4 3" xfId="43074"/>
    <cellStyle name="Total 2 5 2 12 5" xfId="43075"/>
    <cellStyle name="Total 2 5 2 12 5 2" xfId="43076"/>
    <cellStyle name="Total 2 5 2 12 5 3" xfId="43077"/>
    <cellStyle name="Total 2 5 2 12 6" xfId="43078"/>
    <cellStyle name="Total 2 5 2 12 6 2" xfId="43079"/>
    <cellStyle name="Total 2 5 2 12 6 3" xfId="43080"/>
    <cellStyle name="Total 2 5 2 12 7" xfId="43081"/>
    <cellStyle name="Total 2 5 2 12 8" xfId="43082"/>
    <cellStyle name="Total 2 5 2 12 9" xfId="43083"/>
    <cellStyle name="Total 2 5 2 13" xfId="43084"/>
    <cellStyle name="Total 2 5 2 13 2" xfId="43085"/>
    <cellStyle name="Total 2 5 2 13 2 2" xfId="43086"/>
    <cellStyle name="Total 2 5 2 13 2 3" xfId="43087"/>
    <cellStyle name="Total 2 5 2 13 3" xfId="43088"/>
    <cellStyle name="Total 2 5 2 13 3 2" xfId="43089"/>
    <cellStyle name="Total 2 5 2 13 3 3" xfId="43090"/>
    <cellStyle name="Total 2 5 2 13 4" xfId="43091"/>
    <cellStyle name="Total 2 5 2 13 4 2" xfId="43092"/>
    <cellStyle name="Total 2 5 2 13 4 3" xfId="43093"/>
    <cellStyle name="Total 2 5 2 13 5" xfId="43094"/>
    <cellStyle name="Total 2 5 2 13 5 2" xfId="43095"/>
    <cellStyle name="Total 2 5 2 13 5 3" xfId="43096"/>
    <cellStyle name="Total 2 5 2 13 6" xfId="43097"/>
    <cellStyle name="Total 2 5 2 13 6 2" xfId="43098"/>
    <cellStyle name="Total 2 5 2 13 6 3" xfId="43099"/>
    <cellStyle name="Total 2 5 2 13 7" xfId="43100"/>
    <cellStyle name="Total 2 5 2 13 8" xfId="43101"/>
    <cellStyle name="Total 2 5 2 13 9" xfId="43102"/>
    <cellStyle name="Total 2 5 2 14" xfId="43103"/>
    <cellStyle name="Total 2 5 2 14 2" xfId="43104"/>
    <cellStyle name="Total 2 5 2 14 3" xfId="43105"/>
    <cellStyle name="Total 2 5 2 14 4" xfId="43106"/>
    <cellStyle name="Total 2 5 2 15" xfId="43107"/>
    <cellStyle name="Total 2 5 2 16" xfId="43108"/>
    <cellStyle name="Total 2 5 2 17" xfId="43109"/>
    <cellStyle name="Total 2 5 2 18" xfId="43110"/>
    <cellStyle name="Total 2 5 2 19" xfId="43111"/>
    <cellStyle name="Total 2 5 2 2" xfId="43112"/>
    <cellStyle name="Total 2 5 2 2 10" xfId="43113"/>
    <cellStyle name="Total 2 5 2 2 10 2" xfId="43114"/>
    <cellStyle name="Total 2 5 2 2 10 2 2" xfId="43115"/>
    <cellStyle name="Total 2 5 2 2 10 2 3" xfId="43116"/>
    <cellStyle name="Total 2 5 2 2 10 3" xfId="43117"/>
    <cellStyle name="Total 2 5 2 2 10 3 2" xfId="43118"/>
    <cellStyle name="Total 2 5 2 2 10 3 3" xfId="43119"/>
    <cellStyle name="Total 2 5 2 2 10 4" xfId="43120"/>
    <cellStyle name="Total 2 5 2 2 10 4 2" xfId="43121"/>
    <cellStyle name="Total 2 5 2 2 10 4 3" xfId="43122"/>
    <cellStyle name="Total 2 5 2 2 10 5" xfId="43123"/>
    <cellStyle name="Total 2 5 2 2 10 5 2" xfId="43124"/>
    <cellStyle name="Total 2 5 2 2 10 5 3" xfId="43125"/>
    <cellStyle name="Total 2 5 2 2 10 6" xfId="43126"/>
    <cellStyle name="Total 2 5 2 2 10 6 2" xfId="43127"/>
    <cellStyle name="Total 2 5 2 2 10 6 3" xfId="43128"/>
    <cellStyle name="Total 2 5 2 2 10 7" xfId="43129"/>
    <cellStyle name="Total 2 5 2 2 10 8" xfId="43130"/>
    <cellStyle name="Total 2 5 2 2 11" xfId="43131"/>
    <cellStyle name="Total 2 5 2 2 11 2" xfId="43132"/>
    <cellStyle name="Total 2 5 2 2 11 2 2" xfId="43133"/>
    <cellStyle name="Total 2 5 2 2 11 2 3" xfId="43134"/>
    <cellStyle name="Total 2 5 2 2 11 3" xfId="43135"/>
    <cellStyle name="Total 2 5 2 2 11 3 2" xfId="43136"/>
    <cellStyle name="Total 2 5 2 2 11 3 3" xfId="43137"/>
    <cellStyle name="Total 2 5 2 2 11 4" xfId="43138"/>
    <cellStyle name="Total 2 5 2 2 11 4 2" xfId="43139"/>
    <cellStyle name="Total 2 5 2 2 11 4 3" xfId="43140"/>
    <cellStyle name="Total 2 5 2 2 11 5" xfId="43141"/>
    <cellStyle name="Total 2 5 2 2 11 5 2" xfId="43142"/>
    <cellStyle name="Total 2 5 2 2 11 5 3" xfId="43143"/>
    <cellStyle name="Total 2 5 2 2 11 6" xfId="43144"/>
    <cellStyle name="Total 2 5 2 2 11 6 2" xfId="43145"/>
    <cellStyle name="Total 2 5 2 2 11 6 3" xfId="43146"/>
    <cellStyle name="Total 2 5 2 2 11 7" xfId="43147"/>
    <cellStyle name="Total 2 5 2 2 11 8" xfId="43148"/>
    <cellStyle name="Total 2 5 2 2 12" xfId="43149"/>
    <cellStyle name="Total 2 5 2 2 12 2" xfId="43150"/>
    <cellStyle name="Total 2 5 2 2 12 2 2" xfId="43151"/>
    <cellStyle name="Total 2 5 2 2 12 2 3" xfId="43152"/>
    <cellStyle name="Total 2 5 2 2 12 3" xfId="43153"/>
    <cellStyle name="Total 2 5 2 2 12 3 2" xfId="43154"/>
    <cellStyle name="Total 2 5 2 2 12 3 3" xfId="43155"/>
    <cellStyle name="Total 2 5 2 2 12 4" xfId="43156"/>
    <cellStyle name="Total 2 5 2 2 12 4 2" xfId="43157"/>
    <cellStyle name="Total 2 5 2 2 12 4 3" xfId="43158"/>
    <cellStyle name="Total 2 5 2 2 12 5" xfId="43159"/>
    <cellStyle name="Total 2 5 2 2 12 5 2" xfId="43160"/>
    <cellStyle name="Total 2 5 2 2 12 5 3" xfId="43161"/>
    <cellStyle name="Total 2 5 2 2 12 6" xfId="43162"/>
    <cellStyle name="Total 2 5 2 2 12 6 2" xfId="43163"/>
    <cellStyle name="Total 2 5 2 2 12 6 3" xfId="43164"/>
    <cellStyle name="Total 2 5 2 2 12 7" xfId="43165"/>
    <cellStyle name="Total 2 5 2 2 12 8" xfId="43166"/>
    <cellStyle name="Total 2 5 2 2 13" xfId="43167"/>
    <cellStyle name="Total 2 5 2 2 13 2" xfId="43168"/>
    <cellStyle name="Total 2 5 2 2 13 2 2" xfId="43169"/>
    <cellStyle name="Total 2 5 2 2 13 2 3" xfId="43170"/>
    <cellStyle name="Total 2 5 2 2 13 3" xfId="43171"/>
    <cellStyle name="Total 2 5 2 2 13 3 2" xfId="43172"/>
    <cellStyle name="Total 2 5 2 2 13 3 3" xfId="43173"/>
    <cellStyle name="Total 2 5 2 2 13 4" xfId="43174"/>
    <cellStyle name="Total 2 5 2 2 13 4 2" xfId="43175"/>
    <cellStyle name="Total 2 5 2 2 13 4 3" xfId="43176"/>
    <cellStyle name="Total 2 5 2 2 13 5" xfId="43177"/>
    <cellStyle name="Total 2 5 2 2 13 5 2" xfId="43178"/>
    <cellStyle name="Total 2 5 2 2 13 5 3" xfId="43179"/>
    <cellStyle name="Total 2 5 2 2 13 6" xfId="43180"/>
    <cellStyle name="Total 2 5 2 2 13 6 2" xfId="43181"/>
    <cellStyle name="Total 2 5 2 2 13 6 3" xfId="43182"/>
    <cellStyle name="Total 2 5 2 2 13 7" xfId="43183"/>
    <cellStyle name="Total 2 5 2 2 13 8" xfId="43184"/>
    <cellStyle name="Total 2 5 2 2 14" xfId="43185"/>
    <cellStyle name="Total 2 5 2 2 14 2" xfId="43186"/>
    <cellStyle name="Total 2 5 2 2 14 2 2" xfId="43187"/>
    <cellStyle name="Total 2 5 2 2 14 2 3" xfId="43188"/>
    <cellStyle name="Total 2 5 2 2 14 3" xfId="43189"/>
    <cellStyle name="Total 2 5 2 2 14 3 2" xfId="43190"/>
    <cellStyle name="Total 2 5 2 2 14 3 3" xfId="43191"/>
    <cellStyle name="Total 2 5 2 2 14 4" xfId="43192"/>
    <cellStyle name="Total 2 5 2 2 14 4 2" xfId="43193"/>
    <cellStyle name="Total 2 5 2 2 14 4 3" xfId="43194"/>
    <cellStyle name="Total 2 5 2 2 14 5" xfId="43195"/>
    <cellStyle name="Total 2 5 2 2 14 5 2" xfId="43196"/>
    <cellStyle name="Total 2 5 2 2 14 5 3" xfId="43197"/>
    <cellStyle name="Total 2 5 2 2 14 6" xfId="43198"/>
    <cellStyle name="Total 2 5 2 2 14 6 2" xfId="43199"/>
    <cellStyle name="Total 2 5 2 2 14 6 3" xfId="43200"/>
    <cellStyle name="Total 2 5 2 2 14 7" xfId="43201"/>
    <cellStyle name="Total 2 5 2 2 14 8" xfId="43202"/>
    <cellStyle name="Total 2 5 2 2 15" xfId="43203"/>
    <cellStyle name="Total 2 5 2 2 15 2" xfId="43204"/>
    <cellStyle name="Total 2 5 2 2 15 3" xfId="43205"/>
    <cellStyle name="Total 2 5 2 2 16" xfId="43206"/>
    <cellStyle name="Total 2 5 2 2 16 2" xfId="43207"/>
    <cellStyle name="Total 2 5 2 2 16 3" xfId="43208"/>
    <cellStyle name="Total 2 5 2 2 17" xfId="43209"/>
    <cellStyle name="Total 2 5 2 2 18" xfId="43210"/>
    <cellStyle name="Total 2 5 2 2 2" xfId="43211"/>
    <cellStyle name="Total 2 5 2 2 2 2" xfId="43212"/>
    <cellStyle name="Total 2 5 2 2 2 2 2" xfId="43213"/>
    <cellStyle name="Total 2 5 2 2 2 2 3" xfId="43214"/>
    <cellStyle name="Total 2 5 2 2 2 3" xfId="43215"/>
    <cellStyle name="Total 2 5 2 2 2 3 2" xfId="43216"/>
    <cellStyle name="Total 2 5 2 2 2 3 3" xfId="43217"/>
    <cellStyle name="Total 2 5 2 2 2 4" xfId="43218"/>
    <cellStyle name="Total 2 5 2 2 2 4 2" xfId="43219"/>
    <cellStyle name="Total 2 5 2 2 2 4 3" xfId="43220"/>
    <cellStyle name="Total 2 5 2 2 2 5" xfId="43221"/>
    <cellStyle name="Total 2 5 2 2 2 5 2" xfId="43222"/>
    <cellStyle name="Total 2 5 2 2 2 5 3" xfId="43223"/>
    <cellStyle name="Total 2 5 2 2 2 6" xfId="43224"/>
    <cellStyle name="Total 2 5 2 2 2 6 2" xfId="43225"/>
    <cellStyle name="Total 2 5 2 2 2 6 3" xfId="43226"/>
    <cellStyle name="Total 2 5 2 2 2 7" xfId="43227"/>
    <cellStyle name="Total 2 5 2 2 2 8" xfId="43228"/>
    <cellStyle name="Total 2 5 2 2 2 9" xfId="43229"/>
    <cellStyle name="Total 2 5 2 2 3" xfId="43230"/>
    <cellStyle name="Total 2 5 2 2 3 2" xfId="43231"/>
    <cellStyle name="Total 2 5 2 2 3 2 2" xfId="43232"/>
    <cellStyle name="Total 2 5 2 2 3 2 3" xfId="43233"/>
    <cellStyle name="Total 2 5 2 2 3 3" xfId="43234"/>
    <cellStyle name="Total 2 5 2 2 3 3 2" xfId="43235"/>
    <cellStyle name="Total 2 5 2 2 3 3 3" xfId="43236"/>
    <cellStyle name="Total 2 5 2 2 3 4" xfId="43237"/>
    <cellStyle name="Total 2 5 2 2 3 4 2" xfId="43238"/>
    <cellStyle name="Total 2 5 2 2 3 4 3" xfId="43239"/>
    <cellStyle name="Total 2 5 2 2 3 5" xfId="43240"/>
    <cellStyle name="Total 2 5 2 2 3 5 2" xfId="43241"/>
    <cellStyle name="Total 2 5 2 2 3 5 3" xfId="43242"/>
    <cellStyle name="Total 2 5 2 2 3 6" xfId="43243"/>
    <cellStyle name="Total 2 5 2 2 3 6 2" xfId="43244"/>
    <cellStyle name="Total 2 5 2 2 3 6 3" xfId="43245"/>
    <cellStyle name="Total 2 5 2 2 3 7" xfId="43246"/>
    <cellStyle name="Total 2 5 2 2 3 8" xfId="43247"/>
    <cellStyle name="Total 2 5 2 2 3 9" xfId="43248"/>
    <cellStyle name="Total 2 5 2 2 4" xfId="43249"/>
    <cellStyle name="Total 2 5 2 2 4 2" xfId="43250"/>
    <cellStyle name="Total 2 5 2 2 4 2 2" xfId="43251"/>
    <cellStyle name="Total 2 5 2 2 4 2 3" xfId="43252"/>
    <cellStyle name="Total 2 5 2 2 4 3" xfId="43253"/>
    <cellStyle name="Total 2 5 2 2 4 3 2" xfId="43254"/>
    <cellStyle name="Total 2 5 2 2 4 3 3" xfId="43255"/>
    <cellStyle name="Total 2 5 2 2 4 4" xfId="43256"/>
    <cellStyle name="Total 2 5 2 2 4 4 2" xfId="43257"/>
    <cellStyle name="Total 2 5 2 2 4 4 3" xfId="43258"/>
    <cellStyle name="Total 2 5 2 2 4 5" xfId="43259"/>
    <cellStyle name="Total 2 5 2 2 4 5 2" xfId="43260"/>
    <cellStyle name="Total 2 5 2 2 4 5 3" xfId="43261"/>
    <cellStyle name="Total 2 5 2 2 4 6" xfId="43262"/>
    <cellStyle name="Total 2 5 2 2 4 6 2" xfId="43263"/>
    <cellStyle name="Total 2 5 2 2 4 6 3" xfId="43264"/>
    <cellStyle name="Total 2 5 2 2 4 7" xfId="43265"/>
    <cellStyle name="Total 2 5 2 2 4 8" xfId="43266"/>
    <cellStyle name="Total 2 5 2 2 4 9" xfId="43267"/>
    <cellStyle name="Total 2 5 2 2 5" xfId="43268"/>
    <cellStyle name="Total 2 5 2 2 5 2" xfId="43269"/>
    <cellStyle name="Total 2 5 2 2 5 2 2" xfId="43270"/>
    <cellStyle name="Total 2 5 2 2 5 2 3" xfId="43271"/>
    <cellStyle name="Total 2 5 2 2 5 3" xfId="43272"/>
    <cellStyle name="Total 2 5 2 2 5 3 2" xfId="43273"/>
    <cellStyle name="Total 2 5 2 2 5 3 3" xfId="43274"/>
    <cellStyle name="Total 2 5 2 2 5 4" xfId="43275"/>
    <cellStyle name="Total 2 5 2 2 5 4 2" xfId="43276"/>
    <cellStyle name="Total 2 5 2 2 5 4 3" xfId="43277"/>
    <cellStyle name="Total 2 5 2 2 5 5" xfId="43278"/>
    <cellStyle name="Total 2 5 2 2 5 5 2" xfId="43279"/>
    <cellStyle name="Total 2 5 2 2 5 5 3" xfId="43280"/>
    <cellStyle name="Total 2 5 2 2 5 6" xfId="43281"/>
    <cellStyle name="Total 2 5 2 2 5 6 2" xfId="43282"/>
    <cellStyle name="Total 2 5 2 2 5 6 3" xfId="43283"/>
    <cellStyle name="Total 2 5 2 2 5 7" xfId="43284"/>
    <cellStyle name="Total 2 5 2 2 5 8" xfId="43285"/>
    <cellStyle name="Total 2 5 2 2 5 9" xfId="43286"/>
    <cellStyle name="Total 2 5 2 2 6" xfId="43287"/>
    <cellStyle name="Total 2 5 2 2 6 2" xfId="43288"/>
    <cellStyle name="Total 2 5 2 2 6 2 2" xfId="43289"/>
    <cellStyle name="Total 2 5 2 2 6 2 3" xfId="43290"/>
    <cellStyle name="Total 2 5 2 2 6 3" xfId="43291"/>
    <cellStyle name="Total 2 5 2 2 6 3 2" xfId="43292"/>
    <cellStyle name="Total 2 5 2 2 6 3 3" xfId="43293"/>
    <cellStyle name="Total 2 5 2 2 6 4" xfId="43294"/>
    <cellStyle name="Total 2 5 2 2 6 4 2" xfId="43295"/>
    <cellStyle name="Total 2 5 2 2 6 4 3" xfId="43296"/>
    <cellStyle name="Total 2 5 2 2 6 5" xfId="43297"/>
    <cellStyle name="Total 2 5 2 2 6 5 2" xfId="43298"/>
    <cellStyle name="Total 2 5 2 2 6 5 3" xfId="43299"/>
    <cellStyle name="Total 2 5 2 2 6 6" xfId="43300"/>
    <cellStyle name="Total 2 5 2 2 6 6 2" xfId="43301"/>
    <cellStyle name="Total 2 5 2 2 6 6 3" xfId="43302"/>
    <cellStyle name="Total 2 5 2 2 6 7" xfId="43303"/>
    <cellStyle name="Total 2 5 2 2 6 8" xfId="43304"/>
    <cellStyle name="Total 2 5 2 2 6 9" xfId="43305"/>
    <cellStyle name="Total 2 5 2 2 7" xfId="43306"/>
    <cellStyle name="Total 2 5 2 2 7 2" xfId="43307"/>
    <cellStyle name="Total 2 5 2 2 7 2 2" xfId="43308"/>
    <cellStyle name="Total 2 5 2 2 7 2 3" xfId="43309"/>
    <cellStyle name="Total 2 5 2 2 7 3" xfId="43310"/>
    <cellStyle name="Total 2 5 2 2 7 3 2" xfId="43311"/>
    <cellStyle name="Total 2 5 2 2 7 3 3" xfId="43312"/>
    <cellStyle name="Total 2 5 2 2 7 4" xfId="43313"/>
    <cellStyle name="Total 2 5 2 2 7 4 2" xfId="43314"/>
    <cellStyle name="Total 2 5 2 2 7 4 3" xfId="43315"/>
    <cellStyle name="Total 2 5 2 2 7 5" xfId="43316"/>
    <cellStyle name="Total 2 5 2 2 7 5 2" xfId="43317"/>
    <cellStyle name="Total 2 5 2 2 7 5 3" xfId="43318"/>
    <cellStyle name="Total 2 5 2 2 7 6" xfId="43319"/>
    <cellStyle name="Total 2 5 2 2 7 6 2" xfId="43320"/>
    <cellStyle name="Total 2 5 2 2 7 6 3" xfId="43321"/>
    <cellStyle name="Total 2 5 2 2 7 7" xfId="43322"/>
    <cellStyle name="Total 2 5 2 2 7 8" xfId="43323"/>
    <cellStyle name="Total 2 5 2 2 7 9" xfId="43324"/>
    <cellStyle name="Total 2 5 2 2 8" xfId="43325"/>
    <cellStyle name="Total 2 5 2 2 8 2" xfId="43326"/>
    <cellStyle name="Total 2 5 2 2 8 2 2" xfId="43327"/>
    <cellStyle name="Total 2 5 2 2 8 2 3" xfId="43328"/>
    <cellStyle name="Total 2 5 2 2 8 3" xfId="43329"/>
    <cellStyle name="Total 2 5 2 2 8 3 2" xfId="43330"/>
    <cellStyle name="Total 2 5 2 2 8 3 3" xfId="43331"/>
    <cellStyle name="Total 2 5 2 2 8 4" xfId="43332"/>
    <cellStyle name="Total 2 5 2 2 8 4 2" xfId="43333"/>
    <cellStyle name="Total 2 5 2 2 8 4 3" xfId="43334"/>
    <cellStyle name="Total 2 5 2 2 8 5" xfId="43335"/>
    <cellStyle name="Total 2 5 2 2 8 5 2" xfId="43336"/>
    <cellStyle name="Total 2 5 2 2 8 5 3" xfId="43337"/>
    <cellStyle name="Total 2 5 2 2 8 6" xfId="43338"/>
    <cellStyle name="Total 2 5 2 2 8 6 2" xfId="43339"/>
    <cellStyle name="Total 2 5 2 2 8 6 3" xfId="43340"/>
    <cellStyle name="Total 2 5 2 2 8 7" xfId="43341"/>
    <cellStyle name="Total 2 5 2 2 8 8" xfId="43342"/>
    <cellStyle name="Total 2 5 2 2 8 9" xfId="43343"/>
    <cellStyle name="Total 2 5 2 2 9" xfId="43344"/>
    <cellStyle name="Total 2 5 2 2 9 2" xfId="43345"/>
    <cellStyle name="Total 2 5 2 2 9 2 2" xfId="43346"/>
    <cellStyle name="Total 2 5 2 2 9 2 3" xfId="43347"/>
    <cellStyle name="Total 2 5 2 2 9 3" xfId="43348"/>
    <cellStyle name="Total 2 5 2 2 9 3 2" xfId="43349"/>
    <cellStyle name="Total 2 5 2 2 9 3 3" xfId="43350"/>
    <cellStyle name="Total 2 5 2 2 9 4" xfId="43351"/>
    <cellStyle name="Total 2 5 2 2 9 4 2" xfId="43352"/>
    <cellStyle name="Total 2 5 2 2 9 4 3" xfId="43353"/>
    <cellStyle name="Total 2 5 2 2 9 5" xfId="43354"/>
    <cellStyle name="Total 2 5 2 2 9 5 2" xfId="43355"/>
    <cellStyle name="Total 2 5 2 2 9 5 3" xfId="43356"/>
    <cellStyle name="Total 2 5 2 2 9 6" xfId="43357"/>
    <cellStyle name="Total 2 5 2 2 9 6 2" xfId="43358"/>
    <cellStyle name="Total 2 5 2 2 9 6 3" xfId="43359"/>
    <cellStyle name="Total 2 5 2 2 9 7" xfId="43360"/>
    <cellStyle name="Total 2 5 2 2 9 8" xfId="43361"/>
    <cellStyle name="Total 2 5 2 20" xfId="43362"/>
    <cellStyle name="Total 2 5 2 3" xfId="43363"/>
    <cellStyle name="Total 2 5 2 3 10" xfId="43364"/>
    <cellStyle name="Total 2 5 2 3 10 2" xfId="43365"/>
    <cellStyle name="Total 2 5 2 3 10 2 2" xfId="43366"/>
    <cellStyle name="Total 2 5 2 3 10 2 3" xfId="43367"/>
    <cellStyle name="Total 2 5 2 3 10 3" xfId="43368"/>
    <cellStyle name="Total 2 5 2 3 10 3 2" xfId="43369"/>
    <cellStyle name="Total 2 5 2 3 10 3 3" xfId="43370"/>
    <cellStyle name="Total 2 5 2 3 10 4" xfId="43371"/>
    <cellStyle name="Total 2 5 2 3 10 4 2" xfId="43372"/>
    <cellStyle name="Total 2 5 2 3 10 4 3" xfId="43373"/>
    <cellStyle name="Total 2 5 2 3 10 5" xfId="43374"/>
    <cellStyle name="Total 2 5 2 3 10 5 2" xfId="43375"/>
    <cellStyle name="Total 2 5 2 3 10 5 3" xfId="43376"/>
    <cellStyle name="Total 2 5 2 3 10 6" xfId="43377"/>
    <cellStyle name="Total 2 5 2 3 10 6 2" xfId="43378"/>
    <cellStyle name="Total 2 5 2 3 10 6 3" xfId="43379"/>
    <cellStyle name="Total 2 5 2 3 10 7" xfId="43380"/>
    <cellStyle name="Total 2 5 2 3 10 8" xfId="43381"/>
    <cellStyle name="Total 2 5 2 3 11" xfId="43382"/>
    <cellStyle name="Total 2 5 2 3 11 2" xfId="43383"/>
    <cellStyle name="Total 2 5 2 3 11 2 2" xfId="43384"/>
    <cellStyle name="Total 2 5 2 3 11 2 3" xfId="43385"/>
    <cellStyle name="Total 2 5 2 3 11 3" xfId="43386"/>
    <cellStyle name="Total 2 5 2 3 11 3 2" xfId="43387"/>
    <cellStyle name="Total 2 5 2 3 11 3 3" xfId="43388"/>
    <cellStyle name="Total 2 5 2 3 11 4" xfId="43389"/>
    <cellStyle name="Total 2 5 2 3 11 4 2" xfId="43390"/>
    <cellStyle name="Total 2 5 2 3 11 4 3" xfId="43391"/>
    <cellStyle name="Total 2 5 2 3 11 5" xfId="43392"/>
    <cellStyle name="Total 2 5 2 3 11 5 2" xfId="43393"/>
    <cellStyle name="Total 2 5 2 3 11 5 3" xfId="43394"/>
    <cellStyle name="Total 2 5 2 3 11 6" xfId="43395"/>
    <cellStyle name="Total 2 5 2 3 11 6 2" xfId="43396"/>
    <cellStyle name="Total 2 5 2 3 11 6 3" xfId="43397"/>
    <cellStyle name="Total 2 5 2 3 11 7" xfId="43398"/>
    <cellStyle name="Total 2 5 2 3 11 8" xfId="43399"/>
    <cellStyle name="Total 2 5 2 3 12" xfId="43400"/>
    <cellStyle name="Total 2 5 2 3 12 2" xfId="43401"/>
    <cellStyle name="Total 2 5 2 3 12 2 2" xfId="43402"/>
    <cellStyle name="Total 2 5 2 3 12 2 3" xfId="43403"/>
    <cellStyle name="Total 2 5 2 3 12 3" xfId="43404"/>
    <cellStyle name="Total 2 5 2 3 12 3 2" xfId="43405"/>
    <cellStyle name="Total 2 5 2 3 12 3 3" xfId="43406"/>
    <cellStyle name="Total 2 5 2 3 12 4" xfId="43407"/>
    <cellStyle name="Total 2 5 2 3 12 4 2" xfId="43408"/>
    <cellStyle name="Total 2 5 2 3 12 4 3" xfId="43409"/>
    <cellStyle name="Total 2 5 2 3 12 5" xfId="43410"/>
    <cellStyle name="Total 2 5 2 3 12 5 2" xfId="43411"/>
    <cellStyle name="Total 2 5 2 3 12 5 3" xfId="43412"/>
    <cellStyle name="Total 2 5 2 3 12 6" xfId="43413"/>
    <cellStyle name="Total 2 5 2 3 12 6 2" xfId="43414"/>
    <cellStyle name="Total 2 5 2 3 12 6 3" xfId="43415"/>
    <cellStyle name="Total 2 5 2 3 12 7" xfId="43416"/>
    <cellStyle name="Total 2 5 2 3 12 8" xfId="43417"/>
    <cellStyle name="Total 2 5 2 3 13" xfId="43418"/>
    <cellStyle name="Total 2 5 2 3 13 2" xfId="43419"/>
    <cellStyle name="Total 2 5 2 3 13 2 2" xfId="43420"/>
    <cellStyle name="Total 2 5 2 3 13 2 3" xfId="43421"/>
    <cellStyle name="Total 2 5 2 3 13 3" xfId="43422"/>
    <cellStyle name="Total 2 5 2 3 13 3 2" xfId="43423"/>
    <cellStyle name="Total 2 5 2 3 13 3 3" xfId="43424"/>
    <cellStyle name="Total 2 5 2 3 13 4" xfId="43425"/>
    <cellStyle name="Total 2 5 2 3 13 4 2" xfId="43426"/>
    <cellStyle name="Total 2 5 2 3 13 4 3" xfId="43427"/>
    <cellStyle name="Total 2 5 2 3 13 5" xfId="43428"/>
    <cellStyle name="Total 2 5 2 3 13 5 2" xfId="43429"/>
    <cellStyle name="Total 2 5 2 3 13 5 3" xfId="43430"/>
    <cellStyle name="Total 2 5 2 3 13 6" xfId="43431"/>
    <cellStyle name="Total 2 5 2 3 13 6 2" xfId="43432"/>
    <cellStyle name="Total 2 5 2 3 13 6 3" xfId="43433"/>
    <cellStyle name="Total 2 5 2 3 13 7" xfId="43434"/>
    <cellStyle name="Total 2 5 2 3 13 8" xfId="43435"/>
    <cellStyle name="Total 2 5 2 3 14" xfId="43436"/>
    <cellStyle name="Total 2 5 2 3 14 2" xfId="43437"/>
    <cellStyle name="Total 2 5 2 3 14 2 2" xfId="43438"/>
    <cellStyle name="Total 2 5 2 3 14 2 3" xfId="43439"/>
    <cellStyle name="Total 2 5 2 3 14 3" xfId="43440"/>
    <cellStyle name="Total 2 5 2 3 14 3 2" xfId="43441"/>
    <cellStyle name="Total 2 5 2 3 14 3 3" xfId="43442"/>
    <cellStyle name="Total 2 5 2 3 14 4" xfId="43443"/>
    <cellStyle name="Total 2 5 2 3 14 4 2" xfId="43444"/>
    <cellStyle name="Total 2 5 2 3 14 4 3" xfId="43445"/>
    <cellStyle name="Total 2 5 2 3 14 5" xfId="43446"/>
    <cellStyle name="Total 2 5 2 3 14 5 2" xfId="43447"/>
    <cellStyle name="Total 2 5 2 3 14 5 3" xfId="43448"/>
    <cellStyle name="Total 2 5 2 3 14 6" xfId="43449"/>
    <cellStyle name="Total 2 5 2 3 14 6 2" xfId="43450"/>
    <cellStyle name="Total 2 5 2 3 14 6 3" xfId="43451"/>
    <cellStyle name="Total 2 5 2 3 14 7" xfId="43452"/>
    <cellStyle name="Total 2 5 2 3 14 8" xfId="43453"/>
    <cellStyle name="Total 2 5 2 3 15" xfId="43454"/>
    <cellStyle name="Total 2 5 2 3 15 2" xfId="43455"/>
    <cellStyle name="Total 2 5 2 3 15 3" xfId="43456"/>
    <cellStyle name="Total 2 5 2 3 16" xfId="43457"/>
    <cellStyle name="Total 2 5 2 3 16 2" xfId="43458"/>
    <cellStyle name="Total 2 5 2 3 16 3" xfId="43459"/>
    <cellStyle name="Total 2 5 2 3 17" xfId="43460"/>
    <cellStyle name="Total 2 5 2 3 18" xfId="43461"/>
    <cellStyle name="Total 2 5 2 3 2" xfId="43462"/>
    <cellStyle name="Total 2 5 2 3 2 2" xfId="43463"/>
    <cellStyle name="Total 2 5 2 3 2 2 2" xfId="43464"/>
    <cellStyle name="Total 2 5 2 3 2 2 3" xfId="43465"/>
    <cellStyle name="Total 2 5 2 3 2 3" xfId="43466"/>
    <cellStyle name="Total 2 5 2 3 2 3 2" xfId="43467"/>
    <cellStyle name="Total 2 5 2 3 2 3 3" xfId="43468"/>
    <cellStyle name="Total 2 5 2 3 2 4" xfId="43469"/>
    <cellStyle name="Total 2 5 2 3 2 4 2" xfId="43470"/>
    <cellStyle name="Total 2 5 2 3 2 4 3" xfId="43471"/>
    <cellStyle name="Total 2 5 2 3 2 5" xfId="43472"/>
    <cellStyle name="Total 2 5 2 3 2 5 2" xfId="43473"/>
    <cellStyle name="Total 2 5 2 3 2 5 3" xfId="43474"/>
    <cellStyle name="Total 2 5 2 3 2 6" xfId="43475"/>
    <cellStyle name="Total 2 5 2 3 2 6 2" xfId="43476"/>
    <cellStyle name="Total 2 5 2 3 2 6 3" xfId="43477"/>
    <cellStyle name="Total 2 5 2 3 2 7" xfId="43478"/>
    <cellStyle name="Total 2 5 2 3 2 8" xfId="43479"/>
    <cellStyle name="Total 2 5 2 3 2 9" xfId="43480"/>
    <cellStyle name="Total 2 5 2 3 3" xfId="43481"/>
    <cellStyle name="Total 2 5 2 3 3 2" xfId="43482"/>
    <cellStyle name="Total 2 5 2 3 3 2 2" xfId="43483"/>
    <cellStyle name="Total 2 5 2 3 3 2 3" xfId="43484"/>
    <cellStyle name="Total 2 5 2 3 3 3" xfId="43485"/>
    <cellStyle name="Total 2 5 2 3 3 3 2" xfId="43486"/>
    <cellStyle name="Total 2 5 2 3 3 3 3" xfId="43487"/>
    <cellStyle name="Total 2 5 2 3 3 4" xfId="43488"/>
    <cellStyle name="Total 2 5 2 3 3 4 2" xfId="43489"/>
    <cellStyle name="Total 2 5 2 3 3 4 3" xfId="43490"/>
    <cellStyle name="Total 2 5 2 3 3 5" xfId="43491"/>
    <cellStyle name="Total 2 5 2 3 3 5 2" xfId="43492"/>
    <cellStyle name="Total 2 5 2 3 3 5 3" xfId="43493"/>
    <cellStyle name="Total 2 5 2 3 3 6" xfId="43494"/>
    <cellStyle name="Total 2 5 2 3 3 6 2" xfId="43495"/>
    <cellStyle name="Total 2 5 2 3 3 6 3" xfId="43496"/>
    <cellStyle name="Total 2 5 2 3 3 7" xfId="43497"/>
    <cellStyle name="Total 2 5 2 3 3 8" xfId="43498"/>
    <cellStyle name="Total 2 5 2 3 3 9" xfId="43499"/>
    <cellStyle name="Total 2 5 2 3 4" xfId="43500"/>
    <cellStyle name="Total 2 5 2 3 4 2" xfId="43501"/>
    <cellStyle name="Total 2 5 2 3 4 2 2" xfId="43502"/>
    <cellStyle name="Total 2 5 2 3 4 2 3" xfId="43503"/>
    <cellStyle name="Total 2 5 2 3 4 3" xfId="43504"/>
    <cellStyle name="Total 2 5 2 3 4 3 2" xfId="43505"/>
    <cellStyle name="Total 2 5 2 3 4 3 3" xfId="43506"/>
    <cellStyle name="Total 2 5 2 3 4 4" xfId="43507"/>
    <cellStyle name="Total 2 5 2 3 4 4 2" xfId="43508"/>
    <cellStyle name="Total 2 5 2 3 4 4 3" xfId="43509"/>
    <cellStyle name="Total 2 5 2 3 4 5" xfId="43510"/>
    <cellStyle name="Total 2 5 2 3 4 5 2" xfId="43511"/>
    <cellStyle name="Total 2 5 2 3 4 5 3" xfId="43512"/>
    <cellStyle name="Total 2 5 2 3 4 6" xfId="43513"/>
    <cellStyle name="Total 2 5 2 3 4 6 2" xfId="43514"/>
    <cellStyle name="Total 2 5 2 3 4 6 3" xfId="43515"/>
    <cellStyle name="Total 2 5 2 3 4 7" xfId="43516"/>
    <cellStyle name="Total 2 5 2 3 4 8" xfId="43517"/>
    <cellStyle name="Total 2 5 2 3 4 9" xfId="43518"/>
    <cellStyle name="Total 2 5 2 3 5" xfId="43519"/>
    <cellStyle name="Total 2 5 2 3 5 2" xfId="43520"/>
    <cellStyle name="Total 2 5 2 3 5 2 2" xfId="43521"/>
    <cellStyle name="Total 2 5 2 3 5 2 3" xfId="43522"/>
    <cellStyle name="Total 2 5 2 3 5 3" xfId="43523"/>
    <cellStyle name="Total 2 5 2 3 5 3 2" xfId="43524"/>
    <cellStyle name="Total 2 5 2 3 5 3 3" xfId="43525"/>
    <cellStyle name="Total 2 5 2 3 5 4" xfId="43526"/>
    <cellStyle name="Total 2 5 2 3 5 4 2" xfId="43527"/>
    <cellStyle name="Total 2 5 2 3 5 4 3" xfId="43528"/>
    <cellStyle name="Total 2 5 2 3 5 5" xfId="43529"/>
    <cellStyle name="Total 2 5 2 3 5 5 2" xfId="43530"/>
    <cellStyle name="Total 2 5 2 3 5 5 3" xfId="43531"/>
    <cellStyle name="Total 2 5 2 3 5 6" xfId="43532"/>
    <cellStyle name="Total 2 5 2 3 5 6 2" xfId="43533"/>
    <cellStyle name="Total 2 5 2 3 5 6 3" xfId="43534"/>
    <cellStyle name="Total 2 5 2 3 5 7" xfId="43535"/>
    <cellStyle name="Total 2 5 2 3 5 8" xfId="43536"/>
    <cellStyle name="Total 2 5 2 3 5 9" xfId="43537"/>
    <cellStyle name="Total 2 5 2 3 6" xfId="43538"/>
    <cellStyle name="Total 2 5 2 3 6 2" xfId="43539"/>
    <cellStyle name="Total 2 5 2 3 6 2 2" xfId="43540"/>
    <cellStyle name="Total 2 5 2 3 6 2 3" xfId="43541"/>
    <cellStyle name="Total 2 5 2 3 6 3" xfId="43542"/>
    <cellStyle name="Total 2 5 2 3 6 3 2" xfId="43543"/>
    <cellStyle name="Total 2 5 2 3 6 3 3" xfId="43544"/>
    <cellStyle name="Total 2 5 2 3 6 4" xfId="43545"/>
    <cellStyle name="Total 2 5 2 3 6 4 2" xfId="43546"/>
    <cellStyle name="Total 2 5 2 3 6 4 3" xfId="43547"/>
    <cellStyle name="Total 2 5 2 3 6 5" xfId="43548"/>
    <cellStyle name="Total 2 5 2 3 6 5 2" xfId="43549"/>
    <cellStyle name="Total 2 5 2 3 6 5 3" xfId="43550"/>
    <cellStyle name="Total 2 5 2 3 6 6" xfId="43551"/>
    <cellStyle name="Total 2 5 2 3 6 6 2" xfId="43552"/>
    <cellStyle name="Total 2 5 2 3 6 6 3" xfId="43553"/>
    <cellStyle name="Total 2 5 2 3 6 7" xfId="43554"/>
    <cellStyle name="Total 2 5 2 3 6 8" xfId="43555"/>
    <cellStyle name="Total 2 5 2 3 6 9" xfId="43556"/>
    <cellStyle name="Total 2 5 2 3 7" xfId="43557"/>
    <cellStyle name="Total 2 5 2 3 7 2" xfId="43558"/>
    <cellStyle name="Total 2 5 2 3 7 2 2" xfId="43559"/>
    <cellStyle name="Total 2 5 2 3 7 2 3" xfId="43560"/>
    <cellStyle name="Total 2 5 2 3 7 3" xfId="43561"/>
    <cellStyle name="Total 2 5 2 3 7 3 2" xfId="43562"/>
    <cellStyle name="Total 2 5 2 3 7 3 3" xfId="43563"/>
    <cellStyle name="Total 2 5 2 3 7 4" xfId="43564"/>
    <cellStyle name="Total 2 5 2 3 7 4 2" xfId="43565"/>
    <cellStyle name="Total 2 5 2 3 7 4 3" xfId="43566"/>
    <cellStyle name="Total 2 5 2 3 7 5" xfId="43567"/>
    <cellStyle name="Total 2 5 2 3 7 5 2" xfId="43568"/>
    <cellStyle name="Total 2 5 2 3 7 5 3" xfId="43569"/>
    <cellStyle name="Total 2 5 2 3 7 6" xfId="43570"/>
    <cellStyle name="Total 2 5 2 3 7 6 2" xfId="43571"/>
    <cellStyle name="Total 2 5 2 3 7 6 3" xfId="43572"/>
    <cellStyle name="Total 2 5 2 3 7 7" xfId="43573"/>
    <cellStyle name="Total 2 5 2 3 7 8" xfId="43574"/>
    <cellStyle name="Total 2 5 2 3 7 9" xfId="43575"/>
    <cellStyle name="Total 2 5 2 3 8" xfId="43576"/>
    <cellStyle name="Total 2 5 2 3 8 2" xfId="43577"/>
    <cellStyle name="Total 2 5 2 3 8 2 2" xfId="43578"/>
    <cellStyle name="Total 2 5 2 3 8 2 3" xfId="43579"/>
    <cellStyle name="Total 2 5 2 3 8 3" xfId="43580"/>
    <cellStyle name="Total 2 5 2 3 8 3 2" xfId="43581"/>
    <cellStyle name="Total 2 5 2 3 8 3 3" xfId="43582"/>
    <cellStyle name="Total 2 5 2 3 8 4" xfId="43583"/>
    <cellStyle name="Total 2 5 2 3 8 4 2" xfId="43584"/>
    <cellStyle name="Total 2 5 2 3 8 4 3" xfId="43585"/>
    <cellStyle name="Total 2 5 2 3 8 5" xfId="43586"/>
    <cellStyle name="Total 2 5 2 3 8 5 2" xfId="43587"/>
    <cellStyle name="Total 2 5 2 3 8 5 3" xfId="43588"/>
    <cellStyle name="Total 2 5 2 3 8 6" xfId="43589"/>
    <cellStyle name="Total 2 5 2 3 8 6 2" xfId="43590"/>
    <cellStyle name="Total 2 5 2 3 8 6 3" xfId="43591"/>
    <cellStyle name="Total 2 5 2 3 8 7" xfId="43592"/>
    <cellStyle name="Total 2 5 2 3 8 8" xfId="43593"/>
    <cellStyle name="Total 2 5 2 3 8 9" xfId="43594"/>
    <cellStyle name="Total 2 5 2 3 9" xfId="43595"/>
    <cellStyle name="Total 2 5 2 3 9 2" xfId="43596"/>
    <cellStyle name="Total 2 5 2 3 9 2 2" xfId="43597"/>
    <cellStyle name="Total 2 5 2 3 9 2 3" xfId="43598"/>
    <cellStyle name="Total 2 5 2 3 9 3" xfId="43599"/>
    <cellStyle name="Total 2 5 2 3 9 3 2" xfId="43600"/>
    <cellStyle name="Total 2 5 2 3 9 3 3" xfId="43601"/>
    <cellStyle name="Total 2 5 2 3 9 4" xfId="43602"/>
    <cellStyle name="Total 2 5 2 3 9 4 2" xfId="43603"/>
    <cellStyle name="Total 2 5 2 3 9 4 3" xfId="43604"/>
    <cellStyle name="Total 2 5 2 3 9 5" xfId="43605"/>
    <cellStyle name="Total 2 5 2 3 9 5 2" xfId="43606"/>
    <cellStyle name="Total 2 5 2 3 9 5 3" xfId="43607"/>
    <cellStyle name="Total 2 5 2 3 9 6" xfId="43608"/>
    <cellStyle name="Total 2 5 2 3 9 6 2" xfId="43609"/>
    <cellStyle name="Total 2 5 2 3 9 6 3" xfId="43610"/>
    <cellStyle name="Total 2 5 2 3 9 7" xfId="43611"/>
    <cellStyle name="Total 2 5 2 3 9 8" xfId="43612"/>
    <cellStyle name="Total 2 5 2 4" xfId="43613"/>
    <cellStyle name="Total 2 5 2 4 10" xfId="43614"/>
    <cellStyle name="Total 2 5 2 4 11" xfId="43615"/>
    <cellStyle name="Total 2 5 2 4 2" xfId="43616"/>
    <cellStyle name="Total 2 5 2 4 2 2" xfId="43617"/>
    <cellStyle name="Total 2 5 2 4 2 3" xfId="43618"/>
    <cellStyle name="Total 2 5 2 4 2 4" xfId="43619"/>
    <cellStyle name="Total 2 5 2 4 3" xfId="43620"/>
    <cellStyle name="Total 2 5 2 4 3 2" xfId="43621"/>
    <cellStyle name="Total 2 5 2 4 3 3" xfId="43622"/>
    <cellStyle name="Total 2 5 2 4 3 4" xfId="43623"/>
    <cellStyle name="Total 2 5 2 4 4" xfId="43624"/>
    <cellStyle name="Total 2 5 2 4 4 2" xfId="43625"/>
    <cellStyle name="Total 2 5 2 4 4 3" xfId="43626"/>
    <cellStyle name="Total 2 5 2 4 4 4" xfId="43627"/>
    <cellStyle name="Total 2 5 2 4 5" xfId="43628"/>
    <cellStyle name="Total 2 5 2 4 5 2" xfId="43629"/>
    <cellStyle name="Total 2 5 2 4 5 3" xfId="43630"/>
    <cellStyle name="Total 2 5 2 4 5 4" xfId="43631"/>
    <cellStyle name="Total 2 5 2 4 6" xfId="43632"/>
    <cellStyle name="Total 2 5 2 4 6 2" xfId="43633"/>
    <cellStyle name="Total 2 5 2 4 6 3" xfId="43634"/>
    <cellStyle name="Total 2 5 2 4 6 4" xfId="43635"/>
    <cellStyle name="Total 2 5 2 4 7" xfId="43636"/>
    <cellStyle name="Total 2 5 2 4 8" xfId="43637"/>
    <cellStyle name="Total 2 5 2 4 9" xfId="43638"/>
    <cellStyle name="Total 2 5 2 5" xfId="43639"/>
    <cellStyle name="Total 2 5 2 5 10" xfId="43640"/>
    <cellStyle name="Total 2 5 2 5 11" xfId="43641"/>
    <cellStyle name="Total 2 5 2 5 2" xfId="43642"/>
    <cellStyle name="Total 2 5 2 5 2 2" xfId="43643"/>
    <cellStyle name="Total 2 5 2 5 2 3" xfId="43644"/>
    <cellStyle name="Total 2 5 2 5 2 4" xfId="43645"/>
    <cellStyle name="Total 2 5 2 5 3" xfId="43646"/>
    <cellStyle name="Total 2 5 2 5 3 2" xfId="43647"/>
    <cellStyle name="Total 2 5 2 5 3 3" xfId="43648"/>
    <cellStyle name="Total 2 5 2 5 3 4" xfId="43649"/>
    <cellStyle name="Total 2 5 2 5 4" xfId="43650"/>
    <cellStyle name="Total 2 5 2 5 4 2" xfId="43651"/>
    <cellStyle name="Total 2 5 2 5 4 3" xfId="43652"/>
    <cellStyle name="Total 2 5 2 5 4 4" xfId="43653"/>
    <cellStyle name="Total 2 5 2 5 5" xfId="43654"/>
    <cellStyle name="Total 2 5 2 5 5 2" xfId="43655"/>
    <cellStyle name="Total 2 5 2 5 5 3" xfId="43656"/>
    <cellStyle name="Total 2 5 2 5 5 4" xfId="43657"/>
    <cellStyle name="Total 2 5 2 5 6" xfId="43658"/>
    <cellStyle name="Total 2 5 2 5 6 2" xfId="43659"/>
    <cellStyle name="Total 2 5 2 5 6 3" xfId="43660"/>
    <cellStyle name="Total 2 5 2 5 6 4" xfId="43661"/>
    <cellStyle name="Total 2 5 2 5 7" xfId="43662"/>
    <cellStyle name="Total 2 5 2 5 8" xfId="43663"/>
    <cellStyle name="Total 2 5 2 5 9" xfId="43664"/>
    <cellStyle name="Total 2 5 2 6" xfId="43665"/>
    <cellStyle name="Total 2 5 2 6 2" xfId="43666"/>
    <cellStyle name="Total 2 5 2 6 2 2" xfId="43667"/>
    <cellStyle name="Total 2 5 2 6 2 3" xfId="43668"/>
    <cellStyle name="Total 2 5 2 6 3" xfId="43669"/>
    <cellStyle name="Total 2 5 2 6 3 2" xfId="43670"/>
    <cellStyle name="Total 2 5 2 6 3 3" xfId="43671"/>
    <cellStyle name="Total 2 5 2 6 4" xfId="43672"/>
    <cellStyle name="Total 2 5 2 6 4 2" xfId="43673"/>
    <cellStyle name="Total 2 5 2 6 4 3" xfId="43674"/>
    <cellStyle name="Total 2 5 2 6 5" xfId="43675"/>
    <cellStyle name="Total 2 5 2 6 5 2" xfId="43676"/>
    <cellStyle name="Total 2 5 2 6 5 3" xfId="43677"/>
    <cellStyle name="Total 2 5 2 6 6" xfId="43678"/>
    <cellStyle name="Total 2 5 2 6 6 2" xfId="43679"/>
    <cellStyle name="Total 2 5 2 6 6 3" xfId="43680"/>
    <cellStyle name="Total 2 5 2 6 7" xfId="43681"/>
    <cellStyle name="Total 2 5 2 6 8" xfId="43682"/>
    <cellStyle name="Total 2 5 2 6 9" xfId="43683"/>
    <cellStyle name="Total 2 5 2 7" xfId="43684"/>
    <cellStyle name="Total 2 5 2 7 2" xfId="43685"/>
    <cellStyle name="Total 2 5 2 7 2 2" xfId="43686"/>
    <cellStyle name="Total 2 5 2 7 2 3" xfId="43687"/>
    <cellStyle name="Total 2 5 2 7 3" xfId="43688"/>
    <cellStyle name="Total 2 5 2 7 3 2" xfId="43689"/>
    <cellStyle name="Total 2 5 2 7 3 3" xfId="43690"/>
    <cellStyle name="Total 2 5 2 7 4" xfId="43691"/>
    <cellStyle name="Total 2 5 2 7 4 2" xfId="43692"/>
    <cellStyle name="Total 2 5 2 7 4 3" xfId="43693"/>
    <cellStyle name="Total 2 5 2 7 5" xfId="43694"/>
    <cellStyle name="Total 2 5 2 7 5 2" xfId="43695"/>
    <cellStyle name="Total 2 5 2 7 5 3" xfId="43696"/>
    <cellStyle name="Total 2 5 2 7 6" xfId="43697"/>
    <cellStyle name="Total 2 5 2 7 6 2" xfId="43698"/>
    <cellStyle name="Total 2 5 2 7 6 3" xfId="43699"/>
    <cellStyle name="Total 2 5 2 7 7" xfId="43700"/>
    <cellStyle name="Total 2 5 2 7 8" xfId="43701"/>
    <cellStyle name="Total 2 5 2 7 9" xfId="43702"/>
    <cellStyle name="Total 2 5 2 8" xfId="43703"/>
    <cellStyle name="Total 2 5 2 8 2" xfId="43704"/>
    <cellStyle name="Total 2 5 2 8 2 2" xfId="43705"/>
    <cellStyle name="Total 2 5 2 8 2 3" xfId="43706"/>
    <cellStyle name="Total 2 5 2 8 3" xfId="43707"/>
    <cellStyle name="Total 2 5 2 8 3 2" xfId="43708"/>
    <cellStyle name="Total 2 5 2 8 3 3" xfId="43709"/>
    <cellStyle name="Total 2 5 2 8 4" xfId="43710"/>
    <cellStyle name="Total 2 5 2 8 4 2" xfId="43711"/>
    <cellStyle name="Total 2 5 2 8 4 3" xfId="43712"/>
    <cellStyle name="Total 2 5 2 8 5" xfId="43713"/>
    <cellStyle name="Total 2 5 2 8 5 2" xfId="43714"/>
    <cellStyle name="Total 2 5 2 8 5 3" xfId="43715"/>
    <cellStyle name="Total 2 5 2 8 6" xfId="43716"/>
    <cellStyle name="Total 2 5 2 8 6 2" xfId="43717"/>
    <cellStyle name="Total 2 5 2 8 6 3" xfId="43718"/>
    <cellStyle name="Total 2 5 2 8 7" xfId="43719"/>
    <cellStyle name="Total 2 5 2 8 8" xfId="43720"/>
    <cellStyle name="Total 2 5 2 8 9" xfId="43721"/>
    <cellStyle name="Total 2 5 2 9" xfId="43722"/>
    <cellStyle name="Total 2 5 2 9 2" xfId="43723"/>
    <cellStyle name="Total 2 5 2 9 2 2" xfId="43724"/>
    <cellStyle name="Total 2 5 2 9 2 3" xfId="43725"/>
    <cellStyle name="Total 2 5 2 9 3" xfId="43726"/>
    <cellStyle name="Total 2 5 2 9 3 2" xfId="43727"/>
    <cellStyle name="Total 2 5 2 9 3 3" xfId="43728"/>
    <cellStyle name="Total 2 5 2 9 4" xfId="43729"/>
    <cellStyle name="Total 2 5 2 9 4 2" xfId="43730"/>
    <cellStyle name="Total 2 5 2 9 4 3" xfId="43731"/>
    <cellStyle name="Total 2 5 2 9 5" xfId="43732"/>
    <cellStyle name="Total 2 5 2 9 5 2" xfId="43733"/>
    <cellStyle name="Total 2 5 2 9 5 3" xfId="43734"/>
    <cellStyle name="Total 2 5 2 9 6" xfId="43735"/>
    <cellStyle name="Total 2 5 2 9 6 2" xfId="43736"/>
    <cellStyle name="Total 2 5 2 9 6 3" xfId="43737"/>
    <cellStyle name="Total 2 5 2 9 7" xfId="43738"/>
    <cellStyle name="Total 2 5 2 9 8" xfId="43739"/>
    <cellStyle name="Total 2 5 2 9 9" xfId="43740"/>
    <cellStyle name="Total 2 5 20" xfId="43741"/>
    <cellStyle name="Total 2 5 21" xfId="43742"/>
    <cellStyle name="Total 2 5 22" xfId="43743"/>
    <cellStyle name="Total 2 5 3" xfId="43744"/>
    <cellStyle name="Total 2 5 3 10" xfId="43745"/>
    <cellStyle name="Total 2 5 3 10 2" xfId="43746"/>
    <cellStyle name="Total 2 5 3 10 2 2" xfId="43747"/>
    <cellStyle name="Total 2 5 3 10 2 3" xfId="43748"/>
    <cellStyle name="Total 2 5 3 10 3" xfId="43749"/>
    <cellStyle name="Total 2 5 3 10 3 2" xfId="43750"/>
    <cellStyle name="Total 2 5 3 10 3 3" xfId="43751"/>
    <cellStyle name="Total 2 5 3 10 4" xfId="43752"/>
    <cellStyle name="Total 2 5 3 10 4 2" xfId="43753"/>
    <cellStyle name="Total 2 5 3 10 4 3" xfId="43754"/>
    <cellStyle name="Total 2 5 3 10 5" xfId="43755"/>
    <cellStyle name="Total 2 5 3 10 5 2" xfId="43756"/>
    <cellStyle name="Total 2 5 3 10 5 3" xfId="43757"/>
    <cellStyle name="Total 2 5 3 10 6" xfId="43758"/>
    <cellStyle name="Total 2 5 3 10 6 2" xfId="43759"/>
    <cellStyle name="Total 2 5 3 10 6 3" xfId="43760"/>
    <cellStyle name="Total 2 5 3 10 7" xfId="43761"/>
    <cellStyle name="Total 2 5 3 10 8" xfId="43762"/>
    <cellStyle name="Total 2 5 3 10 9" xfId="43763"/>
    <cellStyle name="Total 2 5 3 11" xfId="43764"/>
    <cellStyle name="Total 2 5 3 11 2" xfId="43765"/>
    <cellStyle name="Total 2 5 3 11 2 2" xfId="43766"/>
    <cellStyle name="Total 2 5 3 11 2 3" xfId="43767"/>
    <cellStyle name="Total 2 5 3 11 3" xfId="43768"/>
    <cellStyle name="Total 2 5 3 11 3 2" xfId="43769"/>
    <cellStyle name="Total 2 5 3 11 3 3" xfId="43770"/>
    <cellStyle name="Total 2 5 3 11 4" xfId="43771"/>
    <cellStyle name="Total 2 5 3 11 4 2" xfId="43772"/>
    <cellStyle name="Total 2 5 3 11 4 3" xfId="43773"/>
    <cellStyle name="Total 2 5 3 11 5" xfId="43774"/>
    <cellStyle name="Total 2 5 3 11 5 2" xfId="43775"/>
    <cellStyle name="Total 2 5 3 11 5 3" xfId="43776"/>
    <cellStyle name="Total 2 5 3 11 6" xfId="43777"/>
    <cellStyle name="Total 2 5 3 11 6 2" xfId="43778"/>
    <cellStyle name="Total 2 5 3 11 6 3" xfId="43779"/>
    <cellStyle name="Total 2 5 3 11 7" xfId="43780"/>
    <cellStyle name="Total 2 5 3 11 8" xfId="43781"/>
    <cellStyle name="Total 2 5 3 11 9" xfId="43782"/>
    <cellStyle name="Total 2 5 3 12" xfId="43783"/>
    <cellStyle name="Total 2 5 3 12 2" xfId="43784"/>
    <cellStyle name="Total 2 5 3 12 2 2" xfId="43785"/>
    <cellStyle name="Total 2 5 3 12 2 3" xfId="43786"/>
    <cellStyle name="Total 2 5 3 12 3" xfId="43787"/>
    <cellStyle name="Total 2 5 3 12 3 2" xfId="43788"/>
    <cellStyle name="Total 2 5 3 12 3 3" xfId="43789"/>
    <cellStyle name="Total 2 5 3 12 4" xfId="43790"/>
    <cellStyle name="Total 2 5 3 12 4 2" xfId="43791"/>
    <cellStyle name="Total 2 5 3 12 4 3" xfId="43792"/>
    <cellStyle name="Total 2 5 3 12 5" xfId="43793"/>
    <cellStyle name="Total 2 5 3 12 5 2" xfId="43794"/>
    <cellStyle name="Total 2 5 3 12 5 3" xfId="43795"/>
    <cellStyle name="Total 2 5 3 12 6" xfId="43796"/>
    <cellStyle name="Total 2 5 3 12 6 2" xfId="43797"/>
    <cellStyle name="Total 2 5 3 12 6 3" xfId="43798"/>
    <cellStyle name="Total 2 5 3 12 7" xfId="43799"/>
    <cellStyle name="Total 2 5 3 12 8" xfId="43800"/>
    <cellStyle name="Total 2 5 3 12 9" xfId="43801"/>
    <cellStyle name="Total 2 5 3 13" xfId="43802"/>
    <cellStyle name="Total 2 5 3 13 2" xfId="43803"/>
    <cellStyle name="Total 2 5 3 13 2 2" xfId="43804"/>
    <cellStyle name="Total 2 5 3 13 2 3" xfId="43805"/>
    <cellStyle name="Total 2 5 3 13 3" xfId="43806"/>
    <cellStyle name="Total 2 5 3 13 3 2" xfId="43807"/>
    <cellStyle name="Total 2 5 3 13 3 3" xfId="43808"/>
    <cellStyle name="Total 2 5 3 13 4" xfId="43809"/>
    <cellStyle name="Total 2 5 3 13 4 2" xfId="43810"/>
    <cellStyle name="Total 2 5 3 13 4 3" xfId="43811"/>
    <cellStyle name="Total 2 5 3 13 5" xfId="43812"/>
    <cellStyle name="Total 2 5 3 13 5 2" xfId="43813"/>
    <cellStyle name="Total 2 5 3 13 5 3" xfId="43814"/>
    <cellStyle name="Total 2 5 3 13 6" xfId="43815"/>
    <cellStyle name="Total 2 5 3 13 6 2" xfId="43816"/>
    <cellStyle name="Total 2 5 3 13 6 3" xfId="43817"/>
    <cellStyle name="Total 2 5 3 13 7" xfId="43818"/>
    <cellStyle name="Total 2 5 3 13 8" xfId="43819"/>
    <cellStyle name="Total 2 5 3 13 9" xfId="43820"/>
    <cellStyle name="Total 2 5 3 14" xfId="43821"/>
    <cellStyle name="Total 2 5 3 14 2" xfId="43822"/>
    <cellStyle name="Total 2 5 3 14 3" xfId="43823"/>
    <cellStyle name="Total 2 5 3 14 4" xfId="43824"/>
    <cellStyle name="Total 2 5 3 15" xfId="43825"/>
    <cellStyle name="Total 2 5 3 16" xfId="43826"/>
    <cellStyle name="Total 2 5 3 17" xfId="43827"/>
    <cellStyle name="Total 2 5 3 18" xfId="43828"/>
    <cellStyle name="Total 2 5 3 19" xfId="43829"/>
    <cellStyle name="Total 2 5 3 2" xfId="43830"/>
    <cellStyle name="Total 2 5 3 2 10" xfId="43831"/>
    <cellStyle name="Total 2 5 3 2 10 2" xfId="43832"/>
    <cellStyle name="Total 2 5 3 2 10 2 2" xfId="43833"/>
    <cellStyle name="Total 2 5 3 2 10 2 3" xfId="43834"/>
    <cellStyle name="Total 2 5 3 2 10 3" xfId="43835"/>
    <cellStyle name="Total 2 5 3 2 10 3 2" xfId="43836"/>
    <cellStyle name="Total 2 5 3 2 10 3 3" xfId="43837"/>
    <cellStyle name="Total 2 5 3 2 10 4" xfId="43838"/>
    <cellStyle name="Total 2 5 3 2 10 4 2" xfId="43839"/>
    <cellStyle name="Total 2 5 3 2 10 4 3" xfId="43840"/>
    <cellStyle name="Total 2 5 3 2 10 5" xfId="43841"/>
    <cellStyle name="Total 2 5 3 2 10 5 2" xfId="43842"/>
    <cellStyle name="Total 2 5 3 2 10 5 3" xfId="43843"/>
    <cellStyle name="Total 2 5 3 2 10 6" xfId="43844"/>
    <cellStyle name="Total 2 5 3 2 10 6 2" xfId="43845"/>
    <cellStyle name="Total 2 5 3 2 10 6 3" xfId="43846"/>
    <cellStyle name="Total 2 5 3 2 10 7" xfId="43847"/>
    <cellStyle name="Total 2 5 3 2 10 8" xfId="43848"/>
    <cellStyle name="Total 2 5 3 2 11" xfId="43849"/>
    <cellStyle name="Total 2 5 3 2 11 2" xfId="43850"/>
    <cellStyle name="Total 2 5 3 2 11 2 2" xfId="43851"/>
    <cellStyle name="Total 2 5 3 2 11 2 3" xfId="43852"/>
    <cellStyle name="Total 2 5 3 2 11 3" xfId="43853"/>
    <cellStyle name="Total 2 5 3 2 11 3 2" xfId="43854"/>
    <cellStyle name="Total 2 5 3 2 11 3 3" xfId="43855"/>
    <cellStyle name="Total 2 5 3 2 11 4" xfId="43856"/>
    <cellStyle name="Total 2 5 3 2 11 4 2" xfId="43857"/>
    <cellStyle name="Total 2 5 3 2 11 4 3" xfId="43858"/>
    <cellStyle name="Total 2 5 3 2 11 5" xfId="43859"/>
    <cellStyle name="Total 2 5 3 2 11 5 2" xfId="43860"/>
    <cellStyle name="Total 2 5 3 2 11 5 3" xfId="43861"/>
    <cellStyle name="Total 2 5 3 2 11 6" xfId="43862"/>
    <cellStyle name="Total 2 5 3 2 11 6 2" xfId="43863"/>
    <cellStyle name="Total 2 5 3 2 11 6 3" xfId="43864"/>
    <cellStyle name="Total 2 5 3 2 11 7" xfId="43865"/>
    <cellStyle name="Total 2 5 3 2 11 8" xfId="43866"/>
    <cellStyle name="Total 2 5 3 2 12" xfId="43867"/>
    <cellStyle name="Total 2 5 3 2 12 2" xfId="43868"/>
    <cellStyle name="Total 2 5 3 2 12 2 2" xfId="43869"/>
    <cellStyle name="Total 2 5 3 2 12 2 3" xfId="43870"/>
    <cellStyle name="Total 2 5 3 2 12 3" xfId="43871"/>
    <cellStyle name="Total 2 5 3 2 12 3 2" xfId="43872"/>
    <cellStyle name="Total 2 5 3 2 12 3 3" xfId="43873"/>
    <cellStyle name="Total 2 5 3 2 12 4" xfId="43874"/>
    <cellStyle name="Total 2 5 3 2 12 4 2" xfId="43875"/>
    <cellStyle name="Total 2 5 3 2 12 4 3" xfId="43876"/>
    <cellStyle name="Total 2 5 3 2 12 5" xfId="43877"/>
    <cellStyle name="Total 2 5 3 2 12 5 2" xfId="43878"/>
    <cellStyle name="Total 2 5 3 2 12 5 3" xfId="43879"/>
    <cellStyle name="Total 2 5 3 2 12 6" xfId="43880"/>
    <cellStyle name="Total 2 5 3 2 12 6 2" xfId="43881"/>
    <cellStyle name="Total 2 5 3 2 12 6 3" xfId="43882"/>
    <cellStyle name="Total 2 5 3 2 12 7" xfId="43883"/>
    <cellStyle name="Total 2 5 3 2 12 8" xfId="43884"/>
    <cellStyle name="Total 2 5 3 2 13" xfId="43885"/>
    <cellStyle name="Total 2 5 3 2 13 2" xfId="43886"/>
    <cellStyle name="Total 2 5 3 2 13 2 2" xfId="43887"/>
    <cellStyle name="Total 2 5 3 2 13 2 3" xfId="43888"/>
    <cellStyle name="Total 2 5 3 2 13 3" xfId="43889"/>
    <cellStyle name="Total 2 5 3 2 13 3 2" xfId="43890"/>
    <cellStyle name="Total 2 5 3 2 13 3 3" xfId="43891"/>
    <cellStyle name="Total 2 5 3 2 13 4" xfId="43892"/>
    <cellStyle name="Total 2 5 3 2 13 4 2" xfId="43893"/>
    <cellStyle name="Total 2 5 3 2 13 4 3" xfId="43894"/>
    <cellStyle name="Total 2 5 3 2 13 5" xfId="43895"/>
    <cellStyle name="Total 2 5 3 2 13 5 2" xfId="43896"/>
    <cellStyle name="Total 2 5 3 2 13 5 3" xfId="43897"/>
    <cellStyle name="Total 2 5 3 2 13 6" xfId="43898"/>
    <cellStyle name="Total 2 5 3 2 13 6 2" xfId="43899"/>
    <cellStyle name="Total 2 5 3 2 13 6 3" xfId="43900"/>
    <cellStyle name="Total 2 5 3 2 13 7" xfId="43901"/>
    <cellStyle name="Total 2 5 3 2 13 8" xfId="43902"/>
    <cellStyle name="Total 2 5 3 2 14" xfId="43903"/>
    <cellStyle name="Total 2 5 3 2 14 2" xfId="43904"/>
    <cellStyle name="Total 2 5 3 2 14 2 2" xfId="43905"/>
    <cellStyle name="Total 2 5 3 2 14 2 3" xfId="43906"/>
    <cellStyle name="Total 2 5 3 2 14 3" xfId="43907"/>
    <cellStyle name="Total 2 5 3 2 14 3 2" xfId="43908"/>
    <cellStyle name="Total 2 5 3 2 14 3 3" xfId="43909"/>
    <cellStyle name="Total 2 5 3 2 14 4" xfId="43910"/>
    <cellStyle name="Total 2 5 3 2 14 4 2" xfId="43911"/>
    <cellStyle name="Total 2 5 3 2 14 4 3" xfId="43912"/>
    <cellStyle name="Total 2 5 3 2 14 5" xfId="43913"/>
    <cellStyle name="Total 2 5 3 2 14 5 2" xfId="43914"/>
    <cellStyle name="Total 2 5 3 2 14 5 3" xfId="43915"/>
    <cellStyle name="Total 2 5 3 2 14 6" xfId="43916"/>
    <cellStyle name="Total 2 5 3 2 14 6 2" xfId="43917"/>
    <cellStyle name="Total 2 5 3 2 14 6 3" xfId="43918"/>
    <cellStyle name="Total 2 5 3 2 14 7" xfId="43919"/>
    <cellStyle name="Total 2 5 3 2 14 8" xfId="43920"/>
    <cellStyle name="Total 2 5 3 2 15" xfId="43921"/>
    <cellStyle name="Total 2 5 3 2 15 2" xfId="43922"/>
    <cellStyle name="Total 2 5 3 2 15 3" xfId="43923"/>
    <cellStyle name="Total 2 5 3 2 16" xfId="43924"/>
    <cellStyle name="Total 2 5 3 2 16 2" xfId="43925"/>
    <cellStyle name="Total 2 5 3 2 16 3" xfId="43926"/>
    <cellStyle name="Total 2 5 3 2 17" xfId="43927"/>
    <cellStyle name="Total 2 5 3 2 18" xfId="43928"/>
    <cellStyle name="Total 2 5 3 2 2" xfId="43929"/>
    <cellStyle name="Total 2 5 3 2 2 2" xfId="43930"/>
    <cellStyle name="Total 2 5 3 2 2 2 2" xfId="43931"/>
    <cellStyle name="Total 2 5 3 2 2 2 3" xfId="43932"/>
    <cellStyle name="Total 2 5 3 2 2 3" xfId="43933"/>
    <cellStyle name="Total 2 5 3 2 2 3 2" xfId="43934"/>
    <cellStyle name="Total 2 5 3 2 2 3 3" xfId="43935"/>
    <cellStyle name="Total 2 5 3 2 2 4" xfId="43936"/>
    <cellStyle name="Total 2 5 3 2 2 4 2" xfId="43937"/>
    <cellStyle name="Total 2 5 3 2 2 4 3" xfId="43938"/>
    <cellStyle name="Total 2 5 3 2 2 5" xfId="43939"/>
    <cellStyle name="Total 2 5 3 2 2 5 2" xfId="43940"/>
    <cellStyle name="Total 2 5 3 2 2 5 3" xfId="43941"/>
    <cellStyle name="Total 2 5 3 2 2 6" xfId="43942"/>
    <cellStyle name="Total 2 5 3 2 2 6 2" xfId="43943"/>
    <cellStyle name="Total 2 5 3 2 2 6 3" xfId="43944"/>
    <cellStyle name="Total 2 5 3 2 2 7" xfId="43945"/>
    <cellStyle name="Total 2 5 3 2 2 8" xfId="43946"/>
    <cellStyle name="Total 2 5 3 2 2 9" xfId="43947"/>
    <cellStyle name="Total 2 5 3 2 3" xfId="43948"/>
    <cellStyle name="Total 2 5 3 2 3 2" xfId="43949"/>
    <cellStyle name="Total 2 5 3 2 3 2 2" xfId="43950"/>
    <cellStyle name="Total 2 5 3 2 3 2 3" xfId="43951"/>
    <cellStyle name="Total 2 5 3 2 3 3" xfId="43952"/>
    <cellStyle name="Total 2 5 3 2 3 3 2" xfId="43953"/>
    <cellStyle name="Total 2 5 3 2 3 3 3" xfId="43954"/>
    <cellStyle name="Total 2 5 3 2 3 4" xfId="43955"/>
    <cellStyle name="Total 2 5 3 2 3 4 2" xfId="43956"/>
    <cellStyle name="Total 2 5 3 2 3 4 3" xfId="43957"/>
    <cellStyle name="Total 2 5 3 2 3 5" xfId="43958"/>
    <cellStyle name="Total 2 5 3 2 3 5 2" xfId="43959"/>
    <cellStyle name="Total 2 5 3 2 3 5 3" xfId="43960"/>
    <cellStyle name="Total 2 5 3 2 3 6" xfId="43961"/>
    <cellStyle name="Total 2 5 3 2 3 6 2" xfId="43962"/>
    <cellStyle name="Total 2 5 3 2 3 6 3" xfId="43963"/>
    <cellStyle name="Total 2 5 3 2 3 7" xfId="43964"/>
    <cellStyle name="Total 2 5 3 2 3 8" xfId="43965"/>
    <cellStyle name="Total 2 5 3 2 3 9" xfId="43966"/>
    <cellStyle name="Total 2 5 3 2 4" xfId="43967"/>
    <cellStyle name="Total 2 5 3 2 4 2" xfId="43968"/>
    <cellStyle name="Total 2 5 3 2 4 2 2" xfId="43969"/>
    <cellStyle name="Total 2 5 3 2 4 2 3" xfId="43970"/>
    <cellStyle name="Total 2 5 3 2 4 3" xfId="43971"/>
    <cellStyle name="Total 2 5 3 2 4 3 2" xfId="43972"/>
    <cellStyle name="Total 2 5 3 2 4 3 3" xfId="43973"/>
    <cellStyle name="Total 2 5 3 2 4 4" xfId="43974"/>
    <cellStyle name="Total 2 5 3 2 4 4 2" xfId="43975"/>
    <cellStyle name="Total 2 5 3 2 4 4 3" xfId="43976"/>
    <cellStyle name="Total 2 5 3 2 4 5" xfId="43977"/>
    <cellStyle name="Total 2 5 3 2 4 5 2" xfId="43978"/>
    <cellStyle name="Total 2 5 3 2 4 5 3" xfId="43979"/>
    <cellStyle name="Total 2 5 3 2 4 6" xfId="43980"/>
    <cellStyle name="Total 2 5 3 2 4 6 2" xfId="43981"/>
    <cellStyle name="Total 2 5 3 2 4 6 3" xfId="43982"/>
    <cellStyle name="Total 2 5 3 2 4 7" xfId="43983"/>
    <cellStyle name="Total 2 5 3 2 4 8" xfId="43984"/>
    <cellStyle name="Total 2 5 3 2 4 9" xfId="43985"/>
    <cellStyle name="Total 2 5 3 2 5" xfId="43986"/>
    <cellStyle name="Total 2 5 3 2 5 2" xfId="43987"/>
    <cellStyle name="Total 2 5 3 2 5 2 2" xfId="43988"/>
    <cellStyle name="Total 2 5 3 2 5 2 3" xfId="43989"/>
    <cellStyle name="Total 2 5 3 2 5 3" xfId="43990"/>
    <cellStyle name="Total 2 5 3 2 5 3 2" xfId="43991"/>
    <cellStyle name="Total 2 5 3 2 5 3 3" xfId="43992"/>
    <cellStyle name="Total 2 5 3 2 5 4" xfId="43993"/>
    <cellStyle name="Total 2 5 3 2 5 4 2" xfId="43994"/>
    <cellStyle name="Total 2 5 3 2 5 4 3" xfId="43995"/>
    <cellStyle name="Total 2 5 3 2 5 5" xfId="43996"/>
    <cellStyle name="Total 2 5 3 2 5 5 2" xfId="43997"/>
    <cellStyle name="Total 2 5 3 2 5 5 3" xfId="43998"/>
    <cellStyle name="Total 2 5 3 2 5 6" xfId="43999"/>
    <cellStyle name="Total 2 5 3 2 5 6 2" xfId="44000"/>
    <cellStyle name="Total 2 5 3 2 5 6 3" xfId="44001"/>
    <cellStyle name="Total 2 5 3 2 5 7" xfId="44002"/>
    <cellStyle name="Total 2 5 3 2 5 8" xfId="44003"/>
    <cellStyle name="Total 2 5 3 2 5 9" xfId="44004"/>
    <cellStyle name="Total 2 5 3 2 6" xfId="44005"/>
    <cellStyle name="Total 2 5 3 2 6 2" xfId="44006"/>
    <cellStyle name="Total 2 5 3 2 6 2 2" xfId="44007"/>
    <cellStyle name="Total 2 5 3 2 6 2 3" xfId="44008"/>
    <cellStyle name="Total 2 5 3 2 6 3" xfId="44009"/>
    <cellStyle name="Total 2 5 3 2 6 3 2" xfId="44010"/>
    <cellStyle name="Total 2 5 3 2 6 3 3" xfId="44011"/>
    <cellStyle name="Total 2 5 3 2 6 4" xfId="44012"/>
    <cellStyle name="Total 2 5 3 2 6 4 2" xfId="44013"/>
    <cellStyle name="Total 2 5 3 2 6 4 3" xfId="44014"/>
    <cellStyle name="Total 2 5 3 2 6 5" xfId="44015"/>
    <cellStyle name="Total 2 5 3 2 6 5 2" xfId="44016"/>
    <cellStyle name="Total 2 5 3 2 6 5 3" xfId="44017"/>
    <cellStyle name="Total 2 5 3 2 6 6" xfId="44018"/>
    <cellStyle name="Total 2 5 3 2 6 6 2" xfId="44019"/>
    <cellStyle name="Total 2 5 3 2 6 6 3" xfId="44020"/>
    <cellStyle name="Total 2 5 3 2 6 7" xfId="44021"/>
    <cellStyle name="Total 2 5 3 2 6 8" xfId="44022"/>
    <cellStyle name="Total 2 5 3 2 6 9" xfId="44023"/>
    <cellStyle name="Total 2 5 3 2 7" xfId="44024"/>
    <cellStyle name="Total 2 5 3 2 7 2" xfId="44025"/>
    <cellStyle name="Total 2 5 3 2 7 2 2" xfId="44026"/>
    <cellStyle name="Total 2 5 3 2 7 2 3" xfId="44027"/>
    <cellStyle name="Total 2 5 3 2 7 3" xfId="44028"/>
    <cellStyle name="Total 2 5 3 2 7 3 2" xfId="44029"/>
    <cellStyle name="Total 2 5 3 2 7 3 3" xfId="44030"/>
    <cellStyle name="Total 2 5 3 2 7 4" xfId="44031"/>
    <cellStyle name="Total 2 5 3 2 7 4 2" xfId="44032"/>
    <cellStyle name="Total 2 5 3 2 7 4 3" xfId="44033"/>
    <cellStyle name="Total 2 5 3 2 7 5" xfId="44034"/>
    <cellStyle name="Total 2 5 3 2 7 5 2" xfId="44035"/>
    <cellStyle name="Total 2 5 3 2 7 5 3" xfId="44036"/>
    <cellStyle name="Total 2 5 3 2 7 6" xfId="44037"/>
    <cellStyle name="Total 2 5 3 2 7 6 2" xfId="44038"/>
    <cellStyle name="Total 2 5 3 2 7 6 3" xfId="44039"/>
    <cellStyle name="Total 2 5 3 2 7 7" xfId="44040"/>
    <cellStyle name="Total 2 5 3 2 7 8" xfId="44041"/>
    <cellStyle name="Total 2 5 3 2 7 9" xfId="44042"/>
    <cellStyle name="Total 2 5 3 2 8" xfId="44043"/>
    <cellStyle name="Total 2 5 3 2 8 2" xfId="44044"/>
    <cellStyle name="Total 2 5 3 2 8 2 2" xfId="44045"/>
    <cellStyle name="Total 2 5 3 2 8 2 3" xfId="44046"/>
    <cellStyle name="Total 2 5 3 2 8 3" xfId="44047"/>
    <cellStyle name="Total 2 5 3 2 8 3 2" xfId="44048"/>
    <cellStyle name="Total 2 5 3 2 8 3 3" xfId="44049"/>
    <cellStyle name="Total 2 5 3 2 8 4" xfId="44050"/>
    <cellStyle name="Total 2 5 3 2 8 4 2" xfId="44051"/>
    <cellStyle name="Total 2 5 3 2 8 4 3" xfId="44052"/>
    <cellStyle name="Total 2 5 3 2 8 5" xfId="44053"/>
    <cellStyle name="Total 2 5 3 2 8 5 2" xfId="44054"/>
    <cellStyle name="Total 2 5 3 2 8 5 3" xfId="44055"/>
    <cellStyle name="Total 2 5 3 2 8 6" xfId="44056"/>
    <cellStyle name="Total 2 5 3 2 8 6 2" xfId="44057"/>
    <cellStyle name="Total 2 5 3 2 8 6 3" xfId="44058"/>
    <cellStyle name="Total 2 5 3 2 8 7" xfId="44059"/>
    <cellStyle name="Total 2 5 3 2 8 8" xfId="44060"/>
    <cellStyle name="Total 2 5 3 2 8 9" xfId="44061"/>
    <cellStyle name="Total 2 5 3 2 9" xfId="44062"/>
    <cellStyle name="Total 2 5 3 2 9 2" xfId="44063"/>
    <cellStyle name="Total 2 5 3 2 9 2 2" xfId="44064"/>
    <cellStyle name="Total 2 5 3 2 9 2 3" xfId="44065"/>
    <cellStyle name="Total 2 5 3 2 9 3" xfId="44066"/>
    <cellStyle name="Total 2 5 3 2 9 3 2" xfId="44067"/>
    <cellStyle name="Total 2 5 3 2 9 3 3" xfId="44068"/>
    <cellStyle name="Total 2 5 3 2 9 4" xfId="44069"/>
    <cellStyle name="Total 2 5 3 2 9 4 2" xfId="44070"/>
    <cellStyle name="Total 2 5 3 2 9 4 3" xfId="44071"/>
    <cellStyle name="Total 2 5 3 2 9 5" xfId="44072"/>
    <cellStyle name="Total 2 5 3 2 9 5 2" xfId="44073"/>
    <cellStyle name="Total 2 5 3 2 9 5 3" xfId="44074"/>
    <cellStyle name="Total 2 5 3 2 9 6" xfId="44075"/>
    <cellStyle name="Total 2 5 3 2 9 6 2" xfId="44076"/>
    <cellStyle name="Total 2 5 3 2 9 6 3" xfId="44077"/>
    <cellStyle name="Total 2 5 3 2 9 7" xfId="44078"/>
    <cellStyle name="Total 2 5 3 2 9 8" xfId="44079"/>
    <cellStyle name="Total 2 5 3 20" xfId="44080"/>
    <cellStyle name="Total 2 5 3 3" xfId="44081"/>
    <cellStyle name="Total 2 5 3 3 10" xfId="44082"/>
    <cellStyle name="Total 2 5 3 3 10 2" xfId="44083"/>
    <cellStyle name="Total 2 5 3 3 10 2 2" xfId="44084"/>
    <cellStyle name="Total 2 5 3 3 10 2 3" xfId="44085"/>
    <cellStyle name="Total 2 5 3 3 10 3" xfId="44086"/>
    <cellStyle name="Total 2 5 3 3 10 3 2" xfId="44087"/>
    <cellStyle name="Total 2 5 3 3 10 3 3" xfId="44088"/>
    <cellStyle name="Total 2 5 3 3 10 4" xfId="44089"/>
    <cellStyle name="Total 2 5 3 3 10 4 2" xfId="44090"/>
    <cellStyle name="Total 2 5 3 3 10 4 3" xfId="44091"/>
    <cellStyle name="Total 2 5 3 3 10 5" xfId="44092"/>
    <cellStyle name="Total 2 5 3 3 10 5 2" xfId="44093"/>
    <cellStyle name="Total 2 5 3 3 10 5 3" xfId="44094"/>
    <cellStyle name="Total 2 5 3 3 10 6" xfId="44095"/>
    <cellStyle name="Total 2 5 3 3 10 6 2" xfId="44096"/>
    <cellStyle name="Total 2 5 3 3 10 6 3" xfId="44097"/>
    <cellStyle name="Total 2 5 3 3 10 7" xfId="44098"/>
    <cellStyle name="Total 2 5 3 3 10 8" xfId="44099"/>
    <cellStyle name="Total 2 5 3 3 11" xfId="44100"/>
    <cellStyle name="Total 2 5 3 3 11 2" xfId="44101"/>
    <cellStyle name="Total 2 5 3 3 11 2 2" xfId="44102"/>
    <cellStyle name="Total 2 5 3 3 11 2 3" xfId="44103"/>
    <cellStyle name="Total 2 5 3 3 11 3" xfId="44104"/>
    <cellStyle name="Total 2 5 3 3 11 3 2" xfId="44105"/>
    <cellStyle name="Total 2 5 3 3 11 3 3" xfId="44106"/>
    <cellStyle name="Total 2 5 3 3 11 4" xfId="44107"/>
    <cellStyle name="Total 2 5 3 3 11 4 2" xfId="44108"/>
    <cellStyle name="Total 2 5 3 3 11 4 3" xfId="44109"/>
    <cellStyle name="Total 2 5 3 3 11 5" xfId="44110"/>
    <cellStyle name="Total 2 5 3 3 11 5 2" xfId="44111"/>
    <cellStyle name="Total 2 5 3 3 11 5 3" xfId="44112"/>
    <cellStyle name="Total 2 5 3 3 11 6" xfId="44113"/>
    <cellStyle name="Total 2 5 3 3 11 6 2" xfId="44114"/>
    <cellStyle name="Total 2 5 3 3 11 6 3" xfId="44115"/>
    <cellStyle name="Total 2 5 3 3 11 7" xfId="44116"/>
    <cellStyle name="Total 2 5 3 3 11 8" xfId="44117"/>
    <cellStyle name="Total 2 5 3 3 12" xfId="44118"/>
    <cellStyle name="Total 2 5 3 3 12 2" xfId="44119"/>
    <cellStyle name="Total 2 5 3 3 12 2 2" xfId="44120"/>
    <cellStyle name="Total 2 5 3 3 12 2 3" xfId="44121"/>
    <cellStyle name="Total 2 5 3 3 12 3" xfId="44122"/>
    <cellStyle name="Total 2 5 3 3 12 3 2" xfId="44123"/>
    <cellStyle name="Total 2 5 3 3 12 3 3" xfId="44124"/>
    <cellStyle name="Total 2 5 3 3 12 4" xfId="44125"/>
    <cellStyle name="Total 2 5 3 3 12 4 2" xfId="44126"/>
    <cellStyle name="Total 2 5 3 3 12 4 3" xfId="44127"/>
    <cellStyle name="Total 2 5 3 3 12 5" xfId="44128"/>
    <cellStyle name="Total 2 5 3 3 12 5 2" xfId="44129"/>
    <cellStyle name="Total 2 5 3 3 12 5 3" xfId="44130"/>
    <cellStyle name="Total 2 5 3 3 12 6" xfId="44131"/>
    <cellStyle name="Total 2 5 3 3 12 6 2" xfId="44132"/>
    <cellStyle name="Total 2 5 3 3 12 6 3" xfId="44133"/>
    <cellStyle name="Total 2 5 3 3 12 7" xfId="44134"/>
    <cellStyle name="Total 2 5 3 3 12 8" xfId="44135"/>
    <cellStyle name="Total 2 5 3 3 13" xfId="44136"/>
    <cellStyle name="Total 2 5 3 3 13 2" xfId="44137"/>
    <cellStyle name="Total 2 5 3 3 13 2 2" xfId="44138"/>
    <cellStyle name="Total 2 5 3 3 13 2 3" xfId="44139"/>
    <cellStyle name="Total 2 5 3 3 13 3" xfId="44140"/>
    <cellStyle name="Total 2 5 3 3 13 3 2" xfId="44141"/>
    <cellStyle name="Total 2 5 3 3 13 3 3" xfId="44142"/>
    <cellStyle name="Total 2 5 3 3 13 4" xfId="44143"/>
    <cellStyle name="Total 2 5 3 3 13 4 2" xfId="44144"/>
    <cellStyle name="Total 2 5 3 3 13 4 3" xfId="44145"/>
    <cellStyle name="Total 2 5 3 3 13 5" xfId="44146"/>
    <cellStyle name="Total 2 5 3 3 13 5 2" xfId="44147"/>
    <cellStyle name="Total 2 5 3 3 13 5 3" xfId="44148"/>
    <cellStyle name="Total 2 5 3 3 13 6" xfId="44149"/>
    <cellStyle name="Total 2 5 3 3 13 6 2" xfId="44150"/>
    <cellStyle name="Total 2 5 3 3 13 6 3" xfId="44151"/>
    <cellStyle name="Total 2 5 3 3 13 7" xfId="44152"/>
    <cellStyle name="Total 2 5 3 3 13 8" xfId="44153"/>
    <cellStyle name="Total 2 5 3 3 14" xfId="44154"/>
    <cellStyle name="Total 2 5 3 3 14 2" xfId="44155"/>
    <cellStyle name="Total 2 5 3 3 14 2 2" xfId="44156"/>
    <cellStyle name="Total 2 5 3 3 14 2 3" xfId="44157"/>
    <cellStyle name="Total 2 5 3 3 14 3" xfId="44158"/>
    <cellStyle name="Total 2 5 3 3 14 3 2" xfId="44159"/>
    <cellStyle name="Total 2 5 3 3 14 3 3" xfId="44160"/>
    <cellStyle name="Total 2 5 3 3 14 4" xfId="44161"/>
    <cellStyle name="Total 2 5 3 3 14 4 2" xfId="44162"/>
    <cellStyle name="Total 2 5 3 3 14 4 3" xfId="44163"/>
    <cellStyle name="Total 2 5 3 3 14 5" xfId="44164"/>
    <cellStyle name="Total 2 5 3 3 14 5 2" xfId="44165"/>
    <cellStyle name="Total 2 5 3 3 14 5 3" xfId="44166"/>
    <cellStyle name="Total 2 5 3 3 14 6" xfId="44167"/>
    <cellStyle name="Total 2 5 3 3 14 6 2" xfId="44168"/>
    <cellStyle name="Total 2 5 3 3 14 6 3" xfId="44169"/>
    <cellStyle name="Total 2 5 3 3 14 7" xfId="44170"/>
    <cellStyle name="Total 2 5 3 3 14 8" xfId="44171"/>
    <cellStyle name="Total 2 5 3 3 15" xfId="44172"/>
    <cellStyle name="Total 2 5 3 3 15 2" xfId="44173"/>
    <cellStyle name="Total 2 5 3 3 15 3" xfId="44174"/>
    <cellStyle name="Total 2 5 3 3 16" xfId="44175"/>
    <cellStyle name="Total 2 5 3 3 16 2" xfId="44176"/>
    <cellStyle name="Total 2 5 3 3 16 3" xfId="44177"/>
    <cellStyle name="Total 2 5 3 3 17" xfId="44178"/>
    <cellStyle name="Total 2 5 3 3 18" xfId="44179"/>
    <cellStyle name="Total 2 5 3 3 2" xfId="44180"/>
    <cellStyle name="Total 2 5 3 3 2 2" xfId="44181"/>
    <cellStyle name="Total 2 5 3 3 2 2 2" xfId="44182"/>
    <cellStyle name="Total 2 5 3 3 2 2 3" xfId="44183"/>
    <cellStyle name="Total 2 5 3 3 2 3" xfId="44184"/>
    <cellStyle name="Total 2 5 3 3 2 3 2" xfId="44185"/>
    <cellStyle name="Total 2 5 3 3 2 3 3" xfId="44186"/>
    <cellStyle name="Total 2 5 3 3 2 4" xfId="44187"/>
    <cellStyle name="Total 2 5 3 3 2 4 2" xfId="44188"/>
    <cellStyle name="Total 2 5 3 3 2 4 3" xfId="44189"/>
    <cellStyle name="Total 2 5 3 3 2 5" xfId="44190"/>
    <cellStyle name="Total 2 5 3 3 2 5 2" xfId="44191"/>
    <cellStyle name="Total 2 5 3 3 2 5 3" xfId="44192"/>
    <cellStyle name="Total 2 5 3 3 2 6" xfId="44193"/>
    <cellStyle name="Total 2 5 3 3 2 6 2" xfId="44194"/>
    <cellStyle name="Total 2 5 3 3 2 6 3" xfId="44195"/>
    <cellStyle name="Total 2 5 3 3 2 7" xfId="44196"/>
    <cellStyle name="Total 2 5 3 3 2 8" xfId="44197"/>
    <cellStyle name="Total 2 5 3 3 2 9" xfId="44198"/>
    <cellStyle name="Total 2 5 3 3 3" xfId="44199"/>
    <cellStyle name="Total 2 5 3 3 3 2" xfId="44200"/>
    <cellStyle name="Total 2 5 3 3 3 2 2" xfId="44201"/>
    <cellStyle name="Total 2 5 3 3 3 2 3" xfId="44202"/>
    <cellStyle name="Total 2 5 3 3 3 3" xfId="44203"/>
    <cellStyle name="Total 2 5 3 3 3 3 2" xfId="44204"/>
    <cellStyle name="Total 2 5 3 3 3 3 3" xfId="44205"/>
    <cellStyle name="Total 2 5 3 3 3 4" xfId="44206"/>
    <cellStyle name="Total 2 5 3 3 3 4 2" xfId="44207"/>
    <cellStyle name="Total 2 5 3 3 3 4 3" xfId="44208"/>
    <cellStyle name="Total 2 5 3 3 3 5" xfId="44209"/>
    <cellStyle name="Total 2 5 3 3 3 5 2" xfId="44210"/>
    <cellStyle name="Total 2 5 3 3 3 5 3" xfId="44211"/>
    <cellStyle name="Total 2 5 3 3 3 6" xfId="44212"/>
    <cellStyle name="Total 2 5 3 3 3 6 2" xfId="44213"/>
    <cellStyle name="Total 2 5 3 3 3 6 3" xfId="44214"/>
    <cellStyle name="Total 2 5 3 3 3 7" xfId="44215"/>
    <cellStyle name="Total 2 5 3 3 3 8" xfId="44216"/>
    <cellStyle name="Total 2 5 3 3 3 9" xfId="44217"/>
    <cellStyle name="Total 2 5 3 3 4" xfId="44218"/>
    <cellStyle name="Total 2 5 3 3 4 2" xfId="44219"/>
    <cellStyle name="Total 2 5 3 3 4 2 2" xfId="44220"/>
    <cellStyle name="Total 2 5 3 3 4 2 3" xfId="44221"/>
    <cellStyle name="Total 2 5 3 3 4 3" xfId="44222"/>
    <cellStyle name="Total 2 5 3 3 4 3 2" xfId="44223"/>
    <cellStyle name="Total 2 5 3 3 4 3 3" xfId="44224"/>
    <cellStyle name="Total 2 5 3 3 4 4" xfId="44225"/>
    <cellStyle name="Total 2 5 3 3 4 4 2" xfId="44226"/>
    <cellStyle name="Total 2 5 3 3 4 4 3" xfId="44227"/>
    <cellStyle name="Total 2 5 3 3 4 5" xfId="44228"/>
    <cellStyle name="Total 2 5 3 3 4 5 2" xfId="44229"/>
    <cellStyle name="Total 2 5 3 3 4 5 3" xfId="44230"/>
    <cellStyle name="Total 2 5 3 3 4 6" xfId="44231"/>
    <cellStyle name="Total 2 5 3 3 4 6 2" xfId="44232"/>
    <cellStyle name="Total 2 5 3 3 4 6 3" xfId="44233"/>
    <cellStyle name="Total 2 5 3 3 4 7" xfId="44234"/>
    <cellStyle name="Total 2 5 3 3 4 8" xfId="44235"/>
    <cellStyle name="Total 2 5 3 3 4 9" xfId="44236"/>
    <cellStyle name="Total 2 5 3 3 5" xfId="44237"/>
    <cellStyle name="Total 2 5 3 3 5 2" xfId="44238"/>
    <cellStyle name="Total 2 5 3 3 5 2 2" xfId="44239"/>
    <cellStyle name="Total 2 5 3 3 5 2 3" xfId="44240"/>
    <cellStyle name="Total 2 5 3 3 5 3" xfId="44241"/>
    <cellStyle name="Total 2 5 3 3 5 3 2" xfId="44242"/>
    <cellStyle name="Total 2 5 3 3 5 3 3" xfId="44243"/>
    <cellStyle name="Total 2 5 3 3 5 4" xfId="44244"/>
    <cellStyle name="Total 2 5 3 3 5 4 2" xfId="44245"/>
    <cellStyle name="Total 2 5 3 3 5 4 3" xfId="44246"/>
    <cellStyle name="Total 2 5 3 3 5 5" xfId="44247"/>
    <cellStyle name="Total 2 5 3 3 5 5 2" xfId="44248"/>
    <cellStyle name="Total 2 5 3 3 5 5 3" xfId="44249"/>
    <cellStyle name="Total 2 5 3 3 5 6" xfId="44250"/>
    <cellStyle name="Total 2 5 3 3 5 6 2" xfId="44251"/>
    <cellStyle name="Total 2 5 3 3 5 6 3" xfId="44252"/>
    <cellStyle name="Total 2 5 3 3 5 7" xfId="44253"/>
    <cellStyle name="Total 2 5 3 3 5 8" xfId="44254"/>
    <cellStyle name="Total 2 5 3 3 5 9" xfId="44255"/>
    <cellStyle name="Total 2 5 3 3 6" xfId="44256"/>
    <cellStyle name="Total 2 5 3 3 6 2" xfId="44257"/>
    <cellStyle name="Total 2 5 3 3 6 2 2" xfId="44258"/>
    <cellStyle name="Total 2 5 3 3 6 2 3" xfId="44259"/>
    <cellStyle name="Total 2 5 3 3 6 3" xfId="44260"/>
    <cellStyle name="Total 2 5 3 3 6 3 2" xfId="44261"/>
    <cellStyle name="Total 2 5 3 3 6 3 3" xfId="44262"/>
    <cellStyle name="Total 2 5 3 3 6 4" xfId="44263"/>
    <cellStyle name="Total 2 5 3 3 6 4 2" xfId="44264"/>
    <cellStyle name="Total 2 5 3 3 6 4 3" xfId="44265"/>
    <cellStyle name="Total 2 5 3 3 6 5" xfId="44266"/>
    <cellStyle name="Total 2 5 3 3 6 5 2" xfId="44267"/>
    <cellStyle name="Total 2 5 3 3 6 5 3" xfId="44268"/>
    <cellStyle name="Total 2 5 3 3 6 6" xfId="44269"/>
    <cellStyle name="Total 2 5 3 3 6 6 2" xfId="44270"/>
    <cellStyle name="Total 2 5 3 3 6 6 3" xfId="44271"/>
    <cellStyle name="Total 2 5 3 3 6 7" xfId="44272"/>
    <cellStyle name="Total 2 5 3 3 6 8" xfId="44273"/>
    <cellStyle name="Total 2 5 3 3 6 9" xfId="44274"/>
    <cellStyle name="Total 2 5 3 3 7" xfId="44275"/>
    <cellStyle name="Total 2 5 3 3 7 2" xfId="44276"/>
    <cellStyle name="Total 2 5 3 3 7 2 2" xfId="44277"/>
    <cellStyle name="Total 2 5 3 3 7 2 3" xfId="44278"/>
    <cellStyle name="Total 2 5 3 3 7 3" xfId="44279"/>
    <cellStyle name="Total 2 5 3 3 7 3 2" xfId="44280"/>
    <cellStyle name="Total 2 5 3 3 7 3 3" xfId="44281"/>
    <cellStyle name="Total 2 5 3 3 7 4" xfId="44282"/>
    <cellStyle name="Total 2 5 3 3 7 4 2" xfId="44283"/>
    <cellStyle name="Total 2 5 3 3 7 4 3" xfId="44284"/>
    <cellStyle name="Total 2 5 3 3 7 5" xfId="44285"/>
    <cellStyle name="Total 2 5 3 3 7 5 2" xfId="44286"/>
    <cellStyle name="Total 2 5 3 3 7 5 3" xfId="44287"/>
    <cellStyle name="Total 2 5 3 3 7 6" xfId="44288"/>
    <cellStyle name="Total 2 5 3 3 7 6 2" xfId="44289"/>
    <cellStyle name="Total 2 5 3 3 7 6 3" xfId="44290"/>
    <cellStyle name="Total 2 5 3 3 7 7" xfId="44291"/>
    <cellStyle name="Total 2 5 3 3 7 8" xfId="44292"/>
    <cellStyle name="Total 2 5 3 3 7 9" xfId="44293"/>
    <cellStyle name="Total 2 5 3 3 8" xfId="44294"/>
    <cellStyle name="Total 2 5 3 3 8 2" xfId="44295"/>
    <cellStyle name="Total 2 5 3 3 8 2 2" xfId="44296"/>
    <cellStyle name="Total 2 5 3 3 8 2 3" xfId="44297"/>
    <cellStyle name="Total 2 5 3 3 8 3" xfId="44298"/>
    <cellStyle name="Total 2 5 3 3 8 3 2" xfId="44299"/>
    <cellStyle name="Total 2 5 3 3 8 3 3" xfId="44300"/>
    <cellStyle name="Total 2 5 3 3 8 4" xfId="44301"/>
    <cellStyle name="Total 2 5 3 3 8 4 2" xfId="44302"/>
    <cellStyle name="Total 2 5 3 3 8 4 3" xfId="44303"/>
    <cellStyle name="Total 2 5 3 3 8 5" xfId="44304"/>
    <cellStyle name="Total 2 5 3 3 8 5 2" xfId="44305"/>
    <cellStyle name="Total 2 5 3 3 8 5 3" xfId="44306"/>
    <cellStyle name="Total 2 5 3 3 8 6" xfId="44307"/>
    <cellStyle name="Total 2 5 3 3 8 6 2" xfId="44308"/>
    <cellStyle name="Total 2 5 3 3 8 6 3" xfId="44309"/>
    <cellStyle name="Total 2 5 3 3 8 7" xfId="44310"/>
    <cellStyle name="Total 2 5 3 3 8 8" xfId="44311"/>
    <cellStyle name="Total 2 5 3 3 8 9" xfId="44312"/>
    <cellStyle name="Total 2 5 3 3 9" xfId="44313"/>
    <cellStyle name="Total 2 5 3 3 9 2" xfId="44314"/>
    <cellStyle name="Total 2 5 3 3 9 2 2" xfId="44315"/>
    <cellStyle name="Total 2 5 3 3 9 2 3" xfId="44316"/>
    <cellStyle name="Total 2 5 3 3 9 3" xfId="44317"/>
    <cellStyle name="Total 2 5 3 3 9 3 2" xfId="44318"/>
    <cellStyle name="Total 2 5 3 3 9 3 3" xfId="44319"/>
    <cellStyle name="Total 2 5 3 3 9 4" xfId="44320"/>
    <cellStyle name="Total 2 5 3 3 9 4 2" xfId="44321"/>
    <cellStyle name="Total 2 5 3 3 9 4 3" xfId="44322"/>
    <cellStyle name="Total 2 5 3 3 9 5" xfId="44323"/>
    <cellStyle name="Total 2 5 3 3 9 5 2" xfId="44324"/>
    <cellStyle name="Total 2 5 3 3 9 5 3" xfId="44325"/>
    <cellStyle name="Total 2 5 3 3 9 6" xfId="44326"/>
    <cellStyle name="Total 2 5 3 3 9 6 2" xfId="44327"/>
    <cellStyle name="Total 2 5 3 3 9 6 3" xfId="44328"/>
    <cellStyle name="Total 2 5 3 3 9 7" xfId="44329"/>
    <cellStyle name="Total 2 5 3 3 9 8" xfId="44330"/>
    <cellStyle name="Total 2 5 3 4" xfId="44331"/>
    <cellStyle name="Total 2 5 3 4 10" xfId="44332"/>
    <cellStyle name="Total 2 5 3 4 11" xfId="44333"/>
    <cellStyle name="Total 2 5 3 4 2" xfId="44334"/>
    <cellStyle name="Total 2 5 3 4 2 2" xfId="44335"/>
    <cellStyle name="Total 2 5 3 4 2 3" xfId="44336"/>
    <cellStyle name="Total 2 5 3 4 2 4" xfId="44337"/>
    <cellStyle name="Total 2 5 3 4 3" xfId="44338"/>
    <cellStyle name="Total 2 5 3 4 3 2" xfId="44339"/>
    <cellStyle name="Total 2 5 3 4 3 3" xfId="44340"/>
    <cellStyle name="Total 2 5 3 4 3 4" xfId="44341"/>
    <cellStyle name="Total 2 5 3 4 4" xfId="44342"/>
    <cellStyle name="Total 2 5 3 4 4 2" xfId="44343"/>
    <cellStyle name="Total 2 5 3 4 4 3" xfId="44344"/>
    <cellStyle name="Total 2 5 3 4 4 4" xfId="44345"/>
    <cellStyle name="Total 2 5 3 4 5" xfId="44346"/>
    <cellStyle name="Total 2 5 3 4 5 2" xfId="44347"/>
    <cellStyle name="Total 2 5 3 4 5 3" xfId="44348"/>
    <cellStyle name="Total 2 5 3 4 5 4" xfId="44349"/>
    <cellStyle name="Total 2 5 3 4 6" xfId="44350"/>
    <cellStyle name="Total 2 5 3 4 6 2" xfId="44351"/>
    <cellStyle name="Total 2 5 3 4 6 3" xfId="44352"/>
    <cellStyle name="Total 2 5 3 4 6 4" xfId="44353"/>
    <cellStyle name="Total 2 5 3 4 7" xfId="44354"/>
    <cellStyle name="Total 2 5 3 4 8" xfId="44355"/>
    <cellStyle name="Total 2 5 3 4 9" xfId="44356"/>
    <cellStyle name="Total 2 5 3 5" xfId="44357"/>
    <cellStyle name="Total 2 5 3 5 10" xfId="44358"/>
    <cellStyle name="Total 2 5 3 5 11" xfId="44359"/>
    <cellStyle name="Total 2 5 3 5 2" xfId="44360"/>
    <cellStyle name="Total 2 5 3 5 2 2" xfId="44361"/>
    <cellStyle name="Total 2 5 3 5 2 3" xfId="44362"/>
    <cellStyle name="Total 2 5 3 5 2 4" xfId="44363"/>
    <cellStyle name="Total 2 5 3 5 3" xfId="44364"/>
    <cellStyle name="Total 2 5 3 5 3 2" xfId="44365"/>
    <cellStyle name="Total 2 5 3 5 3 3" xfId="44366"/>
    <cellStyle name="Total 2 5 3 5 3 4" xfId="44367"/>
    <cellStyle name="Total 2 5 3 5 4" xfId="44368"/>
    <cellStyle name="Total 2 5 3 5 4 2" xfId="44369"/>
    <cellStyle name="Total 2 5 3 5 4 3" xfId="44370"/>
    <cellStyle name="Total 2 5 3 5 4 4" xfId="44371"/>
    <cellStyle name="Total 2 5 3 5 5" xfId="44372"/>
    <cellStyle name="Total 2 5 3 5 5 2" xfId="44373"/>
    <cellStyle name="Total 2 5 3 5 5 3" xfId="44374"/>
    <cellStyle name="Total 2 5 3 5 5 4" xfId="44375"/>
    <cellStyle name="Total 2 5 3 5 6" xfId="44376"/>
    <cellStyle name="Total 2 5 3 5 6 2" xfId="44377"/>
    <cellStyle name="Total 2 5 3 5 6 3" xfId="44378"/>
    <cellStyle name="Total 2 5 3 5 6 4" xfId="44379"/>
    <cellStyle name="Total 2 5 3 5 7" xfId="44380"/>
    <cellStyle name="Total 2 5 3 5 8" xfId="44381"/>
    <cellStyle name="Total 2 5 3 5 9" xfId="44382"/>
    <cellStyle name="Total 2 5 3 6" xfId="44383"/>
    <cellStyle name="Total 2 5 3 6 2" xfId="44384"/>
    <cellStyle name="Total 2 5 3 6 2 2" xfId="44385"/>
    <cellStyle name="Total 2 5 3 6 2 3" xfId="44386"/>
    <cellStyle name="Total 2 5 3 6 3" xfId="44387"/>
    <cellStyle name="Total 2 5 3 6 3 2" xfId="44388"/>
    <cellStyle name="Total 2 5 3 6 3 3" xfId="44389"/>
    <cellStyle name="Total 2 5 3 6 4" xfId="44390"/>
    <cellStyle name="Total 2 5 3 6 4 2" xfId="44391"/>
    <cellStyle name="Total 2 5 3 6 4 3" xfId="44392"/>
    <cellStyle name="Total 2 5 3 6 5" xfId="44393"/>
    <cellStyle name="Total 2 5 3 6 5 2" xfId="44394"/>
    <cellStyle name="Total 2 5 3 6 5 3" xfId="44395"/>
    <cellStyle name="Total 2 5 3 6 6" xfId="44396"/>
    <cellStyle name="Total 2 5 3 6 6 2" xfId="44397"/>
    <cellStyle name="Total 2 5 3 6 6 3" xfId="44398"/>
    <cellStyle name="Total 2 5 3 6 7" xfId="44399"/>
    <cellStyle name="Total 2 5 3 6 8" xfId="44400"/>
    <cellStyle name="Total 2 5 3 6 9" xfId="44401"/>
    <cellStyle name="Total 2 5 3 7" xfId="44402"/>
    <cellStyle name="Total 2 5 3 7 2" xfId="44403"/>
    <cellStyle name="Total 2 5 3 7 2 2" xfId="44404"/>
    <cellStyle name="Total 2 5 3 7 2 3" xfId="44405"/>
    <cellStyle name="Total 2 5 3 7 3" xfId="44406"/>
    <cellStyle name="Total 2 5 3 7 3 2" xfId="44407"/>
    <cellStyle name="Total 2 5 3 7 3 3" xfId="44408"/>
    <cellStyle name="Total 2 5 3 7 4" xfId="44409"/>
    <cellStyle name="Total 2 5 3 7 4 2" xfId="44410"/>
    <cellStyle name="Total 2 5 3 7 4 3" xfId="44411"/>
    <cellStyle name="Total 2 5 3 7 5" xfId="44412"/>
    <cellStyle name="Total 2 5 3 7 5 2" xfId="44413"/>
    <cellStyle name="Total 2 5 3 7 5 3" xfId="44414"/>
    <cellStyle name="Total 2 5 3 7 6" xfId="44415"/>
    <cellStyle name="Total 2 5 3 7 6 2" xfId="44416"/>
    <cellStyle name="Total 2 5 3 7 6 3" xfId="44417"/>
    <cellStyle name="Total 2 5 3 7 7" xfId="44418"/>
    <cellStyle name="Total 2 5 3 7 8" xfId="44419"/>
    <cellStyle name="Total 2 5 3 7 9" xfId="44420"/>
    <cellStyle name="Total 2 5 3 8" xfId="44421"/>
    <cellStyle name="Total 2 5 3 8 2" xfId="44422"/>
    <cellStyle name="Total 2 5 3 8 2 2" xfId="44423"/>
    <cellStyle name="Total 2 5 3 8 2 3" xfId="44424"/>
    <cellStyle name="Total 2 5 3 8 3" xfId="44425"/>
    <cellStyle name="Total 2 5 3 8 3 2" xfId="44426"/>
    <cellStyle name="Total 2 5 3 8 3 3" xfId="44427"/>
    <cellStyle name="Total 2 5 3 8 4" xfId="44428"/>
    <cellStyle name="Total 2 5 3 8 4 2" xfId="44429"/>
    <cellStyle name="Total 2 5 3 8 4 3" xfId="44430"/>
    <cellStyle name="Total 2 5 3 8 5" xfId="44431"/>
    <cellStyle name="Total 2 5 3 8 5 2" xfId="44432"/>
    <cellStyle name="Total 2 5 3 8 5 3" xfId="44433"/>
    <cellStyle name="Total 2 5 3 8 6" xfId="44434"/>
    <cellStyle name="Total 2 5 3 8 6 2" xfId="44435"/>
    <cellStyle name="Total 2 5 3 8 6 3" xfId="44436"/>
    <cellStyle name="Total 2 5 3 8 7" xfId="44437"/>
    <cellStyle name="Total 2 5 3 8 8" xfId="44438"/>
    <cellStyle name="Total 2 5 3 8 9" xfId="44439"/>
    <cellStyle name="Total 2 5 3 9" xfId="44440"/>
    <cellStyle name="Total 2 5 3 9 2" xfId="44441"/>
    <cellStyle name="Total 2 5 3 9 2 2" xfId="44442"/>
    <cellStyle name="Total 2 5 3 9 2 3" xfId="44443"/>
    <cellStyle name="Total 2 5 3 9 3" xfId="44444"/>
    <cellStyle name="Total 2 5 3 9 3 2" xfId="44445"/>
    <cellStyle name="Total 2 5 3 9 3 3" xfId="44446"/>
    <cellStyle name="Total 2 5 3 9 4" xfId="44447"/>
    <cellStyle name="Total 2 5 3 9 4 2" xfId="44448"/>
    <cellStyle name="Total 2 5 3 9 4 3" xfId="44449"/>
    <cellStyle name="Total 2 5 3 9 5" xfId="44450"/>
    <cellStyle name="Total 2 5 3 9 5 2" xfId="44451"/>
    <cellStyle name="Total 2 5 3 9 5 3" xfId="44452"/>
    <cellStyle name="Total 2 5 3 9 6" xfId="44453"/>
    <cellStyle name="Total 2 5 3 9 6 2" xfId="44454"/>
    <cellStyle name="Total 2 5 3 9 6 3" xfId="44455"/>
    <cellStyle name="Total 2 5 3 9 7" xfId="44456"/>
    <cellStyle name="Total 2 5 3 9 8" xfId="44457"/>
    <cellStyle name="Total 2 5 3 9 9" xfId="44458"/>
    <cellStyle name="Total 2 5 4" xfId="44459"/>
    <cellStyle name="Total 2 5 4 10" xfId="44460"/>
    <cellStyle name="Total 2 5 4 10 2" xfId="44461"/>
    <cellStyle name="Total 2 5 4 10 2 2" xfId="44462"/>
    <cellStyle name="Total 2 5 4 10 2 3" xfId="44463"/>
    <cellStyle name="Total 2 5 4 10 3" xfId="44464"/>
    <cellStyle name="Total 2 5 4 10 3 2" xfId="44465"/>
    <cellStyle name="Total 2 5 4 10 3 3" xfId="44466"/>
    <cellStyle name="Total 2 5 4 10 4" xfId="44467"/>
    <cellStyle name="Total 2 5 4 10 4 2" xfId="44468"/>
    <cellStyle name="Total 2 5 4 10 4 3" xfId="44469"/>
    <cellStyle name="Total 2 5 4 10 5" xfId="44470"/>
    <cellStyle name="Total 2 5 4 10 5 2" xfId="44471"/>
    <cellStyle name="Total 2 5 4 10 5 3" xfId="44472"/>
    <cellStyle name="Total 2 5 4 10 6" xfId="44473"/>
    <cellStyle name="Total 2 5 4 10 6 2" xfId="44474"/>
    <cellStyle name="Total 2 5 4 10 6 3" xfId="44475"/>
    <cellStyle name="Total 2 5 4 10 7" xfId="44476"/>
    <cellStyle name="Total 2 5 4 10 8" xfId="44477"/>
    <cellStyle name="Total 2 5 4 11" xfId="44478"/>
    <cellStyle name="Total 2 5 4 11 2" xfId="44479"/>
    <cellStyle name="Total 2 5 4 11 2 2" xfId="44480"/>
    <cellStyle name="Total 2 5 4 11 2 3" xfId="44481"/>
    <cellStyle name="Total 2 5 4 11 3" xfId="44482"/>
    <cellStyle name="Total 2 5 4 11 3 2" xfId="44483"/>
    <cellStyle name="Total 2 5 4 11 3 3" xfId="44484"/>
    <cellStyle name="Total 2 5 4 11 4" xfId="44485"/>
    <cellStyle name="Total 2 5 4 11 4 2" xfId="44486"/>
    <cellStyle name="Total 2 5 4 11 4 3" xfId="44487"/>
    <cellStyle name="Total 2 5 4 11 5" xfId="44488"/>
    <cellStyle name="Total 2 5 4 11 5 2" xfId="44489"/>
    <cellStyle name="Total 2 5 4 11 5 3" xfId="44490"/>
    <cellStyle name="Total 2 5 4 11 6" xfId="44491"/>
    <cellStyle name="Total 2 5 4 11 6 2" xfId="44492"/>
    <cellStyle name="Total 2 5 4 11 6 3" xfId="44493"/>
    <cellStyle name="Total 2 5 4 11 7" xfId="44494"/>
    <cellStyle name="Total 2 5 4 11 8" xfId="44495"/>
    <cellStyle name="Total 2 5 4 12" xfId="44496"/>
    <cellStyle name="Total 2 5 4 12 2" xfId="44497"/>
    <cellStyle name="Total 2 5 4 12 2 2" xfId="44498"/>
    <cellStyle name="Total 2 5 4 12 2 3" xfId="44499"/>
    <cellStyle name="Total 2 5 4 12 3" xfId="44500"/>
    <cellStyle name="Total 2 5 4 12 3 2" xfId="44501"/>
    <cellStyle name="Total 2 5 4 12 3 3" xfId="44502"/>
    <cellStyle name="Total 2 5 4 12 4" xfId="44503"/>
    <cellStyle name="Total 2 5 4 12 4 2" xfId="44504"/>
    <cellStyle name="Total 2 5 4 12 4 3" xfId="44505"/>
    <cellStyle name="Total 2 5 4 12 5" xfId="44506"/>
    <cellStyle name="Total 2 5 4 12 5 2" xfId="44507"/>
    <cellStyle name="Total 2 5 4 12 5 3" xfId="44508"/>
    <cellStyle name="Total 2 5 4 12 6" xfId="44509"/>
    <cellStyle name="Total 2 5 4 12 6 2" xfId="44510"/>
    <cellStyle name="Total 2 5 4 12 6 3" xfId="44511"/>
    <cellStyle name="Total 2 5 4 12 7" xfId="44512"/>
    <cellStyle name="Total 2 5 4 12 8" xfId="44513"/>
    <cellStyle name="Total 2 5 4 13" xfId="44514"/>
    <cellStyle name="Total 2 5 4 13 2" xfId="44515"/>
    <cellStyle name="Total 2 5 4 13 2 2" xfId="44516"/>
    <cellStyle name="Total 2 5 4 13 2 3" xfId="44517"/>
    <cellStyle name="Total 2 5 4 13 3" xfId="44518"/>
    <cellStyle name="Total 2 5 4 13 3 2" xfId="44519"/>
    <cellStyle name="Total 2 5 4 13 3 3" xfId="44520"/>
    <cellStyle name="Total 2 5 4 13 4" xfId="44521"/>
    <cellStyle name="Total 2 5 4 13 4 2" xfId="44522"/>
    <cellStyle name="Total 2 5 4 13 4 3" xfId="44523"/>
    <cellStyle name="Total 2 5 4 13 5" xfId="44524"/>
    <cellStyle name="Total 2 5 4 13 5 2" xfId="44525"/>
    <cellStyle name="Total 2 5 4 13 5 3" xfId="44526"/>
    <cellStyle name="Total 2 5 4 13 6" xfId="44527"/>
    <cellStyle name="Total 2 5 4 13 6 2" xfId="44528"/>
    <cellStyle name="Total 2 5 4 13 6 3" xfId="44529"/>
    <cellStyle name="Total 2 5 4 13 7" xfId="44530"/>
    <cellStyle name="Total 2 5 4 13 8" xfId="44531"/>
    <cellStyle name="Total 2 5 4 14" xfId="44532"/>
    <cellStyle name="Total 2 5 4 14 2" xfId="44533"/>
    <cellStyle name="Total 2 5 4 14 2 2" xfId="44534"/>
    <cellStyle name="Total 2 5 4 14 2 3" xfId="44535"/>
    <cellStyle name="Total 2 5 4 14 3" xfId="44536"/>
    <cellStyle name="Total 2 5 4 14 3 2" xfId="44537"/>
    <cellStyle name="Total 2 5 4 14 3 3" xfId="44538"/>
    <cellStyle name="Total 2 5 4 14 4" xfId="44539"/>
    <cellStyle name="Total 2 5 4 14 4 2" xfId="44540"/>
    <cellStyle name="Total 2 5 4 14 4 3" xfId="44541"/>
    <cellStyle name="Total 2 5 4 14 5" xfId="44542"/>
    <cellStyle name="Total 2 5 4 14 5 2" xfId="44543"/>
    <cellStyle name="Total 2 5 4 14 5 3" xfId="44544"/>
    <cellStyle name="Total 2 5 4 14 6" xfId="44545"/>
    <cellStyle name="Total 2 5 4 14 6 2" xfId="44546"/>
    <cellStyle name="Total 2 5 4 14 6 3" xfId="44547"/>
    <cellStyle name="Total 2 5 4 14 7" xfId="44548"/>
    <cellStyle name="Total 2 5 4 14 8" xfId="44549"/>
    <cellStyle name="Total 2 5 4 15" xfId="44550"/>
    <cellStyle name="Total 2 5 4 15 2" xfId="44551"/>
    <cellStyle name="Total 2 5 4 15 3" xfId="44552"/>
    <cellStyle name="Total 2 5 4 16" xfId="44553"/>
    <cellStyle name="Total 2 5 4 16 2" xfId="44554"/>
    <cellStyle name="Total 2 5 4 16 3" xfId="44555"/>
    <cellStyle name="Total 2 5 4 17" xfId="44556"/>
    <cellStyle name="Total 2 5 4 18" xfId="44557"/>
    <cellStyle name="Total 2 5 4 2" xfId="44558"/>
    <cellStyle name="Total 2 5 4 2 2" xfId="44559"/>
    <cellStyle name="Total 2 5 4 2 2 2" xfId="44560"/>
    <cellStyle name="Total 2 5 4 2 2 3" xfId="44561"/>
    <cellStyle name="Total 2 5 4 2 3" xfId="44562"/>
    <cellStyle name="Total 2 5 4 2 3 2" xfId="44563"/>
    <cellStyle name="Total 2 5 4 2 3 3" xfId="44564"/>
    <cellStyle name="Total 2 5 4 2 4" xfId="44565"/>
    <cellStyle name="Total 2 5 4 2 4 2" xfId="44566"/>
    <cellStyle name="Total 2 5 4 2 4 3" xfId="44567"/>
    <cellStyle name="Total 2 5 4 2 5" xfId="44568"/>
    <cellStyle name="Total 2 5 4 2 5 2" xfId="44569"/>
    <cellStyle name="Total 2 5 4 2 5 3" xfId="44570"/>
    <cellStyle name="Total 2 5 4 2 6" xfId="44571"/>
    <cellStyle name="Total 2 5 4 2 6 2" xfId="44572"/>
    <cellStyle name="Total 2 5 4 2 6 3" xfId="44573"/>
    <cellStyle name="Total 2 5 4 2 7" xfId="44574"/>
    <cellStyle name="Total 2 5 4 2 8" xfId="44575"/>
    <cellStyle name="Total 2 5 4 2 9" xfId="44576"/>
    <cellStyle name="Total 2 5 4 3" xfId="44577"/>
    <cellStyle name="Total 2 5 4 3 2" xfId="44578"/>
    <cellStyle name="Total 2 5 4 3 2 2" xfId="44579"/>
    <cellStyle name="Total 2 5 4 3 2 3" xfId="44580"/>
    <cellStyle name="Total 2 5 4 3 3" xfId="44581"/>
    <cellStyle name="Total 2 5 4 3 3 2" xfId="44582"/>
    <cellStyle name="Total 2 5 4 3 3 3" xfId="44583"/>
    <cellStyle name="Total 2 5 4 3 4" xfId="44584"/>
    <cellStyle name="Total 2 5 4 3 4 2" xfId="44585"/>
    <cellStyle name="Total 2 5 4 3 4 3" xfId="44586"/>
    <cellStyle name="Total 2 5 4 3 5" xfId="44587"/>
    <cellStyle name="Total 2 5 4 3 5 2" xfId="44588"/>
    <cellStyle name="Total 2 5 4 3 5 3" xfId="44589"/>
    <cellStyle name="Total 2 5 4 3 6" xfId="44590"/>
    <cellStyle name="Total 2 5 4 3 6 2" xfId="44591"/>
    <cellStyle name="Total 2 5 4 3 6 3" xfId="44592"/>
    <cellStyle name="Total 2 5 4 3 7" xfId="44593"/>
    <cellStyle name="Total 2 5 4 3 8" xfId="44594"/>
    <cellStyle name="Total 2 5 4 3 9" xfId="44595"/>
    <cellStyle name="Total 2 5 4 4" xfId="44596"/>
    <cellStyle name="Total 2 5 4 4 2" xfId="44597"/>
    <cellStyle name="Total 2 5 4 4 2 2" xfId="44598"/>
    <cellStyle name="Total 2 5 4 4 2 3" xfId="44599"/>
    <cellStyle name="Total 2 5 4 4 3" xfId="44600"/>
    <cellStyle name="Total 2 5 4 4 3 2" xfId="44601"/>
    <cellStyle name="Total 2 5 4 4 3 3" xfId="44602"/>
    <cellStyle name="Total 2 5 4 4 4" xfId="44603"/>
    <cellStyle name="Total 2 5 4 4 4 2" xfId="44604"/>
    <cellStyle name="Total 2 5 4 4 4 3" xfId="44605"/>
    <cellStyle name="Total 2 5 4 4 5" xfId="44606"/>
    <cellStyle name="Total 2 5 4 4 5 2" xfId="44607"/>
    <cellStyle name="Total 2 5 4 4 5 3" xfId="44608"/>
    <cellStyle name="Total 2 5 4 4 6" xfId="44609"/>
    <cellStyle name="Total 2 5 4 4 6 2" xfId="44610"/>
    <cellStyle name="Total 2 5 4 4 6 3" xfId="44611"/>
    <cellStyle name="Total 2 5 4 4 7" xfId="44612"/>
    <cellStyle name="Total 2 5 4 4 8" xfId="44613"/>
    <cellStyle name="Total 2 5 4 4 9" xfId="44614"/>
    <cellStyle name="Total 2 5 4 5" xfId="44615"/>
    <cellStyle name="Total 2 5 4 5 2" xfId="44616"/>
    <cellStyle name="Total 2 5 4 5 2 2" xfId="44617"/>
    <cellStyle name="Total 2 5 4 5 2 3" xfId="44618"/>
    <cellStyle name="Total 2 5 4 5 3" xfId="44619"/>
    <cellStyle name="Total 2 5 4 5 3 2" xfId="44620"/>
    <cellStyle name="Total 2 5 4 5 3 3" xfId="44621"/>
    <cellStyle name="Total 2 5 4 5 4" xfId="44622"/>
    <cellStyle name="Total 2 5 4 5 4 2" xfId="44623"/>
    <cellStyle name="Total 2 5 4 5 4 3" xfId="44624"/>
    <cellStyle name="Total 2 5 4 5 5" xfId="44625"/>
    <cellStyle name="Total 2 5 4 5 5 2" xfId="44626"/>
    <cellStyle name="Total 2 5 4 5 5 3" xfId="44627"/>
    <cellStyle name="Total 2 5 4 5 6" xfId="44628"/>
    <cellStyle name="Total 2 5 4 5 6 2" xfId="44629"/>
    <cellStyle name="Total 2 5 4 5 6 3" xfId="44630"/>
    <cellStyle name="Total 2 5 4 5 7" xfId="44631"/>
    <cellStyle name="Total 2 5 4 5 8" xfId="44632"/>
    <cellStyle name="Total 2 5 4 5 9" xfId="44633"/>
    <cellStyle name="Total 2 5 4 6" xfId="44634"/>
    <cellStyle name="Total 2 5 4 6 2" xfId="44635"/>
    <cellStyle name="Total 2 5 4 6 2 2" xfId="44636"/>
    <cellStyle name="Total 2 5 4 6 2 3" xfId="44637"/>
    <cellStyle name="Total 2 5 4 6 3" xfId="44638"/>
    <cellStyle name="Total 2 5 4 6 3 2" xfId="44639"/>
    <cellStyle name="Total 2 5 4 6 3 3" xfId="44640"/>
    <cellStyle name="Total 2 5 4 6 4" xfId="44641"/>
    <cellStyle name="Total 2 5 4 6 4 2" xfId="44642"/>
    <cellStyle name="Total 2 5 4 6 4 3" xfId="44643"/>
    <cellStyle name="Total 2 5 4 6 5" xfId="44644"/>
    <cellStyle name="Total 2 5 4 6 5 2" xfId="44645"/>
    <cellStyle name="Total 2 5 4 6 5 3" xfId="44646"/>
    <cellStyle name="Total 2 5 4 6 6" xfId="44647"/>
    <cellStyle name="Total 2 5 4 6 6 2" xfId="44648"/>
    <cellStyle name="Total 2 5 4 6 6 3" xfId="44649"/>
    <cellStyle name="Total 2 5 4 6 7" xfId="44650"/>
    <cellStyle name="Total 2 5 4 6 8" xfId="44651"/>
    <cellStyle name="Total 2 5 4 6 9" xfId="44652"/>
    <cellStyle name="Total 2 5 4 7" xfId="44653"/>
    <cellStyle name="Total 2 5 4 7 2" xfId="44654"/>
    <cellStyle name="Total 2 5 4 7 2 2" xfId="44655"/>
    <cellStyle name="Total 2 5 4 7 2 3" xfId="44656"/>
    <cellStyle name="Total 2 5 4 7 3" xfId="44657"/>
    <cellStyle name="Total 2 5 4 7 3 2" xfId="44658"/>
    <cellStyle name="Total 2 5 4 7 3 3" xfId="44659"/>
    <cellStyle name="Total 2 5 4 7 4" xfId="44660"/>
    <cellStyle name="Total 2 5 4 7 4 2" xfId="44661"/>
    <cellStyle name="Total 2 5 4 7 4 3" xfId="44662"/>
    <cellStyle name="Total 2 5 4 7 5" xfId="44663"/>
    <cellStyle name="Total 2 5 4 7 5 2" xfId="44664"/>
    <cellStyle name="Total 2 5 4 7 5 3" xfId="44665"/>
    <cellStyle name="Total 2 5 4 7 6" xfId="44666"/>
    <cellStyle name="Total 2 5 4 7 6 2" xfId="44667"/>
    <cellStyle name="Total 2 5 4 7 6 3" xfId="44668"/>
    <cellStyle name="Total 2 5 4 7 7" xfId="44669"/>
    <cellStyle name="Total 2 5 4 7 8" xfId="44670"/>
    <cellStyle name="Total 2 5 4 7 9" xfId="44671"/>
    <cellStyle name="Total 2 5 4 8" xfId="44672"/>
    <cellStyle name="Total 2 5 4 8 2" xfId="44673"/>
    <cellStyle name="Total 2 5 4 8 2 2" xfId="44674"/>
    <cellStyle name="Total 2 5 4 8 2 3" xfId="44675"/>
    <cellStyle name="Total 2 5 4 8 3" xfId="44676"/>
    <cellStyle name="Total 2 5 4 8 3 2" xfId="44677"/>
    <cellStyle name="Total 2 5 4 8 3 3" xfId="44678"/>
    <cellStyle name="Total 2 5 4 8 4" xfId="44679"/>
    <cellStyle name="Total 2 5 4 8 4 2" xfId="44680"/>
    <cellStyle name="Total 2 5 4 8 4 3" xfId="44681"/>
    <cellStyle name="Total 2 5 4 8 5" xfId="44682"/>
    <cellStyle name="Total 2 5 4 8 5 2" xfId="44683"/>
    <cellStyle name="Total 2 5 4 8 5 3" xfId="44684"/>
    <cellStyle name="Total 2 5 4 8 6" xfId="44685"/>
    <cellStyle name="Total 2 5 4 8 6 2" xfId="44686"/>
    <cellStyle name="Total 2 5 4 8 6 3" xfId="44687"/>
    <cellStyle name="Total 2 5 4 8 7" xfId="44688"/>
    <cellStyle name="Total 2 5 4 8 8" xfId="44689"/>
    <cellStyle name="Total 2 5 4 8 9" xfId="44690"/>
    <cellStyle name="Total 2 5 4 9" xfId="44691"/>
    <cellStyle name="Total 2 5 4 9 2" xfId="44692"/>
    <cellStyle name="Total 2 5 4 9 2 2" xfId="44693"/>
    <cellStyle name="Total 2 5 4 9 2 3" xfId="44694"/>
    <cellStyle name="Total 2 5 4 9 3" xfId="44695"/>
    <cellStyle name="Total 2 5 4 9 3 2" xfId="44696"/>
    <cellStyle name="Total 2 5 4 9 3 3" xfId="44697"/>
    <cellStyle name="Total 2 5 4 9 4" xfId="44698"/>
    <cellStyle name="Total 2 5 4 9 4 2" xfId="44699"/>
    <cellStyle name="Total 2 5 4 9 4 3" xfId="44700"/>
    <cellStyle name="Total 2 5 4 9 5" xfId="44701"/>
    <cellStyle name="Total 2 5 4 9 5 2" xfId="44702"/>
    <cellStyle name="Total 2 5 4 9 5 3" xfId="44703"/>
    <cellStyle name="Total 2 5 4 9 6" xfId="44704"/>
    <cellStyle name="Total 2 5 4 9 6 2" xfId="44705"/>
    <cellStyle name="Total 2 5 4 9 6 3" xfId="44706"/>
    <cellStyle name="Total 2 5 4 9 7" xfId="44707"/>
    <cellStyle name="Total 2 5 4 9 8" xfId="44708"/>
    <cellStyle name="Total 2 5 5" xfId="44709"/>
    <cellStyle name="Total 2 5 5 10" xfId="44710"/>
    <cellStyle name="Total 2 5 5 10 2" xfId="44711"/>
    <cellStyle name="Total 2 5 5 10 2 2" xfId="44712"/>
    <cellStyle name="Total 2 5 5 10 2 3" xfId="44713"/>
    <cellStyle name="Total 2 5 5 10 3" xfId="44714"/>
    <cellStyle name="Total 2 5 5 10 3 2" xfId="44715"/>
    <cellStyle name="Total 2 5 5 10 3 3" xfId="44716"/>
    <cellStyle name="Total 2 5 5 10 4" xfId="44717"/>
    <cellStyle name="Total 2 5 5 10 4 2" xfId="44718"/>
    <cellStyle name="Total 2 5 5 10 4 3" xfId="44719"/>
    <cellStyle name="Total 2 5 5 10 5" xfId="44720"/>
    <cellStyle name="Total 2 5 5 10 5 2" xfId="44721"/>
    <cellStyle name="Total 2 5 5 10 5 3" xfId="44722"/>
    <cellStyle name="Total 2 5 5 10 6" xfId="44723"/>
    <cellStyle name="Total 2 5 5 10 6 2" xfId="44724"/>
    <cellStyle name="Total 2 5 5 10 6 3" xfId="44725"/>
    <cellStyle name="Total 2 5 5 10 7" xfId="44726"/>
    <cellStyle name="Total 2 5 5 10 8" xfId="44727"/>
    <cellStyle name="Total 2 5 5 11" xfId="44728"/>
    <cellStyle name="Total 2 5 5 11 2" xfId="44729"/>
    <cellStyle name="Total 2 5 5 11 2 2" xfId="44730"/>
    <cellStyle name="Total 2 5 5 11 2 3" xfId="44731"/>
    <cellStyle name="Total 2 5 5 11 3" xfId="44732"/>
    <cellStyle name="Total 2 5 5 11 3 2" xfId="44733"/>
    <cellStyle name="Total 2 5 5 11 3 3" xfId="44734"/>
    <cellStyle name="Total 2 5 5 11 4" xfId="44735"/>
    <cellStyle name="Total 2 5 5 11 4 2" xfId="44736"/>
    <cellStyle name="Total 2 5 5 11 4 3" xfId="44737"/>
    <cellStyle name="Total 2 5 5 11 5" xfId="44738"/>
    <cellStyle name="Total 2 5 5 11 5 2" xfId="44739"/>
    <cellStyle name="Total 2 5 5 11 5 3" xfId="44740"/>
    <cellStyle name="Total 2 5 5 11 6" xfId="44741"/>
    <cellStyle name="Total 2 5 5 11 6 2" xfId="44742"/>
    <cellStyle name="Total 2 5 5 11 6 3" xfId="44743"/>
    <cellStyle name="Total 2 5 5 11 7" xfId="44744"/>
    <cellStyle name="Total 2 5 5 11 8" xfId="44745"/>
    <cellStyle name="Total 2 5 5 12" xfId="44746"/>
    <cellStyle name="Total 2 5 5 12 2" xfId="44747"/>
    <cellStyle name="Total 2 5 5 12 2 2" xfId="44748"/>
    <cellStyle name="Total 2 5 5 12 2 3" xfId="44749"/>
    <cellStyle name="Total 2 5 5 12 3" xfId="44750"/>
    <cellStyle name="Total 2 5 5 12 3 2" xfId="44751"/>
    <cellStyle name="Total 2 5 5 12 3 3" xfId="44752"/>
    <cellStyle name="Total 2 5 5 12 4" xfId="44753"/>
    <cellStyle name="Total 2 5 5 12 4 2" xfId="44754"/>
    <cellStyle name="Total 2 5 5 12 4 3" xfId="44755"/>
    <cellStyle name="Total 2 5 5 12 5" xfId="44756"/>
    <cellStyle name="Total 2 5 5 12 5 2" xfId="44757"/>
    <cellStyle name="Total 2 5 5 12 5 3" xfId="44758"/>
    <cellStyle name="Total 2 5 5 12 6" xfId="44759"/>
    <cellStyle name="Total 2 5 5 12 6 2" xfId="44760"/>
    <cellStyle name="Total 2 5 5 12 6 3" xfId="44761"/>
    <cellStyle name="Total 2 5 5 12 7" xfId="44762"/>
    <cellStyle name="Total 2 5 5 12 8" xfId="44763"/>
    <cellStyle name="Total 2 5 5 13" xfId="44764"/>
    <cellStyle name="Total 2 5 5 13 2" xfId="44765"/>
    <cellStyle name="Total 2 5 5 13 2 2" xfId="44766"/>
    <cellStyle name="Total 2 5 5 13 2 3" xfId="44767"/>
    <cellStyle name="Total 2 5 5 13 3" xfId="44768"/>
    <cellStyle name="Total 2 5 5 13 3 2" xfId="44769"/>
    <cellStyle name="Total 2 5 5 13 3 3" xfId="44770"/>
    <cellStyle name="Total 2 5 5 13 4" xfId="44771"/>
    <cellStyle name="Total 2 5 5 13 4 2" xfId="44772"/>
    <cellStyle name="Total 2 5 5 13 4 3" xfId="44773"/>
    <cellStyle name="Total 2 5 5 13 5" xfId="44774"/>
    <cellStyle name="Total 2 5 5 13 5 2" xfId="44775"/>
    <cellStyle name="Total 2 5 5 13 5 3" xfId="44776"/>
    <cellStyle name="Total 2 5 5 13 6" xfId="44777"/>
    <cellStyle name="Total 2 5 5 13 6 2" xfId="44778"/>
    <cellStyle name="Total 2 5 5 13 6 3" xfId="44779"/>
    <cellStyle name="Total 2 5 5 13 7" xfId="44780"/>
    <cellStyle name="Total 2 5 5 13 8" xfId="44781"/>
    <cellStyle name="Total 2 5 5 14" xfId="44782"/>
    <cellStyle name="Total 2 5 5 14 2" xfId="44783"/>
    <cellStyle name="Total 2 5 5 14 2 2" xfId="44784"/>
    <cellStyle name="Total 2 5 5 14 2 3" xfId="44785"/>
    <cellStyle name="Total 2 5 5 14 3" xfId="44786"/>
    <cellStyle name="Total 2 5 5 14 3 2" xfId="44787"/>
    <cellStyle name="Total 2 5 5 14 3 3" xfId="44788"/>
    <cellStyle name="Total 2 5 5 14 4" xfId="44789"/>
    <cellStyle name="Total 2 5 5 14 4 2" xfId="44790"/>
    <cellStyle name="Total 2 5 5 14 4 3" xfId="44791"/>
    <cellStyle name="Total 2 5 5 14 5" xfId="44792"/>
    <cellStyle name="Total 2 5 5 14 5 2" xfId="44793"/>
    <cellStyle name="Total 2 5 5 14 5 3" xfId="44794"/>
    <cellStyle name="Total 2 5 5 14 6" xfId="44795"/>
    <cellStyle name="Total 2 5 5 14 6 2" xfId="44796"/>
    <cellStyle name="Total 2 5 5 14 6 3" xfId="44797"/>
    <cellStyle name="Total 2 5 5 14 7" xfId="44798"/>
    <cellStyle name="Total 2 5 5 14 8" xfId="44799"/>
    <cellStyle name="Total 2 5 5 15" xfId="44800"/>
    <cellStyle name="Total 2 5 5 15 2" xfId="44801"/>
    <cellStyle name="Total 2 5 5 15 3" xfId="44802"/>
    <cellStyle name="Total 2 5 5 16" xfId="44803"/>
    <cellStyle name="Total 2 5 5 16 2" xfId="44804"/>
    <cellStyle name="Total 2 5 5 16 3" xfId="44805"/>
    <cellStyle name="Total 2 5 5 17" xfId="44806"/>
    <cellStyle name="Total 2 5 5 18" xfId="44807"/>
    <cellStyle name="Total 2 5 5 2" xfId="44808"/>
    <cellStyle name="Total 2 5 5 2 2" xfId="44809"/>
    <cellStyle name="Total 2 5 5 2 2 2" xfId="44810"/>
    <cellStyle name="Total 2 5 5 2 2 3" xfId="44811"/>
    <cellStyle name="Total 2 5 5 2 3" xfId="44812"/>
    <cellStyle name="Total 2 5 5 2 3 2" xfId="44813"/>
    <cellStyle name="Total 2 5 5 2 3 3" xfId="44814"/>
    <cellStyle name="Total 2 5 5 2 4" xfId="44815"/>
    <cellStyle name="Total 2 5 5 2 4 2" xfId="44816"/>
    <cellStyle name="Total 2 5 5 2 4 3" xfId="44817"/>
    <cellStyle name="Total 2 5 5 2 5" xfId="44818"/>
    <cellStyle name="Total 2 5 5 2 5 2" xfId="44819"/>
    <cellStyle name="Total 2 5 5 2 5 3" xfId="44820"/>
    <cellStyle name="Total 2 5 5 2 6" xfId="44821"/>
    <cellStyle name="Total 2 5 5 2 6 2" xfId="44822"/>
    <cellStyle name="Total 2 5 5 2 6 3" xfId="44823"/>
    <cellStyle name="Total 2 5 5 2 7" xfId="44824"/>
    <cellStyle name="Total 2 5 5 2 8" xfId="44825"/>
    <cellStyle name="Total 2 5 5 2 9" xfId="44826"/>
    <cellStyle name="Total 2 5 5 3" xfId="44827"/>
    <cellStyle name="Total 2 5 5 3 2" xfId="44828"/>
    <cellStyle name="Total 2 5 5 3 2 2" xfId="44829"/>
    <cellStyle name="Total 2 5 5 3 2 3" xfId="44830"/>
    <cellStyle name="Total 2 5 5 3 3" xfId="44831"/>
    <cellStyle name="Total 2 5 5 3 3 2" xfId="44832"/>
    <cellStyle name="Total 2 5 5 3 3 3" xfId="44833"/>
    <cellStyle name="Total 2 5 5 3 4" xfId="44834"/>
    <cellStyle name="Total 2 5 5 3 4 2" xfId="44835"/>
    <cellStyle name="Total 2 5 5 3 4 3" xfId="44836"/>
    <cellStyle name="Total 2 5 5 3 5" xfId="44837"/>
    <cellStyle name="Total 2 5 5 3 5 2" xfId="44838"/>
    <cellStyle name="Total 2 5 5 3 5 3" xfId="44839"/>
    <cellStyle name="Total 2 5 5 3 6" xfId="44840"/>
    <cellStyle name="Total 2 5 5 3 6 2" xfId="44841"/>
    <cellStyle name="Total 2 5 5 3 6 3" xfId="44842"/>
    <cellStyle name="Total 2 5 5 3 7" xfId="44843"/>
    <cellStyle name="Total 2 5 5 3 8" xfId="44844"/>
    <cellStyle name="Total 2 5 5 3 9" xfId="44845"/>
    <cellStyle name="Total 2 5 5 4" xfId="44846"/>
    <cellStyle name="Total 2 5 5 4 2" xfId="44847"/>
    <cellStyle name="Total 2 5 5 4 2 2" xfId="44848"/>
    <cellStyle name="Total 2 5 5 4 2 3" xfId="44849"/>
    <cellStyle name="Total 2 5 5 4 3" xfId="44850"/>
    <cellStyle name="Total 2 5 5 4 3 2" xfId="44851"/>
    <cellStyle name="Total 2 5 5 4 3 3" xfId="44852"/>
    <cellStyle name="Total 2 5 5 4 4" xfId="44853"/>
    <cellStyle name="Total 2 5 5 4 4 2" xfId="44854"/>
    <cellStyle name="Total 2 5 5 4 4 3" xfId="44855"/>
    <cellStyle name="Total 2 5 5 4 5" xfId="44856"/>
    <cellStyle name="Total 2 5 5 4 5 2" xfId="44857"/>
    <cellStyle name="Total 2 5 5 4 5 3" xfId="44858"/>
    <cellStyle name="Total 2 5 5 4 6" xfId="44859"/>
    <cellStyle name="Total 2 5 5 4 6 2" xfId="44860"/>
    <cellStyle name="Total 2 5 5 4 6 3" xfId="44861"/>
    <cellStyle name="Total 2 5 5 4 7" xfId="44862"/>
    <cellStyle name="Total 2 5 5 4 8" xfId="44863"/>
    <cellStyle name="Total 2 5 5 4 9" xfId="44864"/>
    <cellStyle name="Total 2 5 5 5" xfId="44865"/>
    <cellStyle name="Total 2 5 5 5 2" xfId="44866"/>
    <cellStyle name="Total 2 5 5 5 2 2" xfId="44867"/>
    <cellStyle name="Total 2 5 5 5 2 3" xfId="44868"/>
    <cellStyle name="Total 2 5 5 5 3" xfId="44869"/>
    <cellStyle name="Total 2 5 5 5 3 2" xfId="44870"/>
    <cellStyle name="Total 2 5 5 5 3 3" xfId="44871"/>
    <cellStyle name="Total 2 5 5 5 4" xfId="44872"/>
    <cellStyle name="Total 2 5 5 5 4 2" xfId="44873"/>
    <cellStyle name="Total 2 5 5 5 4 3" xfId="44874"/>
    <cellStyle name="Total 2 5 5 5 5" xfId="44875"/>
    <cellStyle name="Total 2 5 5 5 5 2" xfId="44876"/>
    <cellStyle name="Total 2 5 5 5 5 3" xfId="44877"/>
    <cellStyle name="Total 2 5 5 5 6" xfId="44878"/>
    <cellStyle name="Total 2 5 5 5 6 2" xfId="44879"/>
    <cellStyle name="Total 2 5 5 5 6 3" xfId="44880"/>
    <cellStyle name="Total 2 5 5 5 7" xfId="44881"/>
    <cellStyle name="Total 2 5 5 5 8" xfId="44882"/>
    <cellStyle name="Total 2 5 5 5 9" xfId="44883"/>
    <cellStyle name="Total 2 5 5 6" xfId="44884"/>
    <cellStyle name="Total 2 5 5 6 2" xfId="44885"/>
    <cellStyle name="Total 2 5 5 6 2 2" xfId="44886"/>
    <cellStyle name="Total 2 5 5 6 2 3" xfId="44887"/>
    <cellStyle name="Total 2 5 5 6 3" xfId="44888"/>
    <cellStyle name="Total 2 5 5 6 3 2" xfId="44889"/>
    <cellStyle name="Total 2 5 5 6 3 3" xfId="44890"/>
    <cellStyle name="Total 2 5 5 6 4" xfId="44891"/>
    <cellStyle name="Total 2 5 5 6 4 2" xfId="44892"/>
    <cellStyle name="Total 2 5 5 6 4 3" xfId="44893"/>
    <cellStyle name="Total 2 5 5 6 5" xfId="44894"/>
    <cellStyle name="Total 2 5 5 6 5 2" xfId="44895"/>
    <cellStyle name="Total 2 5 5 6 5 3" xfId="44896"/>
    <cellStyle name="Total 2 5 5 6 6" xfId="44897"/>
    <cellStyle name="Total 2 5 5 6 6 2" xfId="44898"/>
    <cellStyle name="Total 2 5 5 6 6 3" xfId="44899"/>
    <cellStyle name="Total 2 5 5 6 7" xfId="44900"/>
    <cellStyle name="Total 2 5 5 6 8" xfId="44901"/>
    <cellStyle name="Total 2 5 5 6 9" xfId="44902"/>
    <cellStyle name="Total 2 5 5 7" xfId="44903"/>
    <cellStyle name="Total 2 5 5 7 2" xfId="44904"/>
    <cellStyle name="Total 2 5 5 7 2 2" xfId="44905"/>
    <cellStyle name="Total 2 5 5 7 2 3" xfId="44906"/>
    <cellStyle name="Total 2 5 5 7 3" xfId="44907"/>
    <cellStyle name="Total 2 5 5 7 3 2" xfId="44908"/>
    <cellStyle name="Total 2 5 5 7 3 3" xfId="44909"/>
    <cellStyle name="Total 2 5 5 7 4" xfId="44910"/>
    <cellStyle name="Total 2 5 5 7 4 2" xfId="44911"/>
    <cellStyle name="Total 2 5 5 7 4 3" xfId="44912"/>
    <cellStyle name="Total 2 5 5 7 5" xfId="44913"/>
    <cellStyle name="Total 2 5 5 7 5 2" xfId="44914"/>
    <cellStyle name="Total 2 5 5 7 5 3" xfId="44915"/>
    <cellStyle name="Total 2 5 5 7 6" xfId="44916"/>
    <cellStyle name="Total 2 5 5 7 6 2" xfId="44917"/>
    <cellStyle name="Total 2 5 5 7 6 3" xfId="44918"/>
    <cellStyle name="Total 2 5 5 7 7" xfId="44919"/>
    <cellStyle name="Total 2 5 5 7 8" xfId="44920"/>
    <cellStyle name="Total 2 5 5 7 9" xfId="44921"/>
    <cellStyle name="Total 2 5 5 8" xfId="44922"/>
    <cellStyle name="Total 2 5 5 8 2" xfId="44923"/>
    <cellStyle name="Total 2 5 5 8 2 2" xfId="44924"/>
    <cellStyle name="Total 2 5 5 8 2 3" xfId="44925"/>
    <cellStyle name="Total 2 5 5 8 3" xfId="44926"/>
    <cellStyle name="Total 2 5 5 8 3 2" xfId="44927"/>
    <cellStyle name="Total 2 5 5 8 3 3" xfId="44928"/>
    <cellStyle name="Total 2 5 5 8 4" xfId="44929"/>
    <cellStyle name="Total 2 5 5 8 4 2" xfId="44930"/>
    <cellStyle name="Total 2 5 5 8 4 3" xfId="44931"/>
    <cellStyle name="Total 2 5 5 8 5" xfId="44932"/>
    <cellStyle name="Total 2 5 5 8 5 2" xfId="44933"/>
    <cellStyle name="Total 2 5 5 8 5 3" xfId="44934"/>
    <cellStyle name="Total 2 5 5 8 6" xfId="44935"/>
    <cellStyle name="Total 2 5 5 8 6 2" xfId="44936"/>
    <cellStyle name="Total 2 5 5 8 6 3" xfId="44937"/>
    <cellStyle name="Total 2 5 5 8 7" xfId="44938"/>
    <cellStyle name="Total 2 5 5 8 8" xfId="44939"/>
    <cellStyle name="Total 2 5 5 8 9" xfId="44940"/>
    <cellStyle name="Total 2 5 5 9" xfId="44941"/>
    <cellStyle name="Total 2 5 5 9 2" xfId="44942"/>
    <cellStyle name="Total 2 5 5 9 2 2" xfId="44943"/>
    <cellStyle name="Total 2 5 5 9 2 3" xfId="44944"/>
    <cellStyle name="Total 2 5 5 9 3" xfId="44945"/>
    <cellStyle name="Total 2 5 5 9 3 2" xfId="44946"/>
    <cellStyle name="Total 2 5 5 9 3 3" xfId="44947"/>
    <cellStyle name="Total 2 5 5 9 4" xfId="44948"/>
    <cellStyle name="Total 2 5 5 9 4 2" xfId="44949"/>
    <cellStyle name="Total 2 5 5 9 4 3" xfId="44950"/>
    <cellStyle name="Total 2 5 5 9 5" xfId="44951"/>
    <cellStyle name="Total 2 5 5 9 5 2" xfId="44952"/>
    <cellStyle name="Total 2 5 5 9 5 3" xfId="44953"/>
    <cellStyle name="Total 2 5 5 9 6" xfId="44954"/>
    <cellStyle name="Total 2 5 5 9 6 2" xfId="44955"/>
    <cellStyle name="Total 2 5 5 9 6 3" xfId="44956"/>
    <cellStyle name="Total 2 5 5 9 7" xfId="44957"/>
    <cellStyle name="Total 2 5 5 9 8" xfId="44958"/>
    <cellStyle name="Total 2 5 6" xfId="44959"/>
    <cellStyle name="Total 2 5 6 10" xfId="44960"/>
    <cellStyle name="Total 2 5 6 11" xfId="44961"/>
    <cellStyle name="Total 2 5 6 2" xfId="44962"/>
    <cellStyle name="Total 2 5 6 2 2" xfId="44963"/>
    <cellStyle name="Total 2 5 6 2 3" xfId="44964"/>
    <cellStyle name="Total 2 5 6 2 4" xfId="44965"/>
    <cellStyle name="Total 2 5 6 3" xfId="44966"/>
    <cellStyle name="Total 2 5 6 3 2" xfId="44967"/>
    <cellStyle name="Total 2 5 6 3 3" xfId="44968"/>
    <cellStyle name="Total 2 5 6 3 4" xfId="44969"/>
    <cellStyle name="Total 2 5 6 4" xfId="44970"/>
    <cellStyle name="Total 2 5 6 4 2" xfId="44971"/>
    <cellStyle name="Total 2 5 6 4 3" xfId="44972"/>
    <cellStyle name="Total 2 5 6 4 4" xfId="44973"/>
    <cellStyle name="Total 2 5 6 5" xfId="44974"/>
    <cellStyle name="Total 2 5 6 5 2" xfId="44975"/>
    <cellStyle name="Total 2 5 6 5 3" xfId="44976"/>
    <cellStyle name="Total 2 5 6 5 4" xfId="44977"/>
    <cellStyle name="Total 2 5 6 6" xfId="44978"/>
    <cellStyle name="Total 2 5 6 6 2" xfId="44979"/>
    <cellStyle name="Total 2 5 6 6 3" xfId="44980"/>
    <cellStyle name="Total 2 5 6 6 4" xfId="44981"/>
    <cellStyle name="Total 2 5 6 7" xfId="44982"/>
    <cellStyle name="Total 2 5 6 8" xfId="44983"/>
    <cellStyle name="Total 2 5 6 9" xfId="44984"/>
    <cellStyle name="Total 2 5 7" xfId="44985"/>
    <cellStyle name="Total 2 5 7 10" xfId="44986"/>
    <cellStyle name="Total 2 5 7 2" xfId="44987"/>
    <cellStyle name="Total 2 5 7 2 2" xfId="44988"/>
    <cellStyle name="Total 2 5 7 2 3" xfId="44989"/>
    <cellStyle name="Total 2 5 7 2 4" xfId="44990"/>
    <cellStyle name="Total 2 5 7 3" xfId="44991"/>
    <cellStyle name="Total 2 5 7 3 2" xfId="44992"/>
    <cellStyle name="Total 2 5 7 3 3" xfId="44993"/>
    <cellStyle name="Total 2 5 7 3 4" xfId="44994"/>
    <cellStyle name="Total 2 5 7 4" xfId="44995"/>
    <cellStyle name="Total 2 5 7 4 2" xfId="44996"/>
    <cellStyle name="Total 2 5 7 4 3" xfId="44997"/>
    <cellStyle name="Total 2 5 7 4 4" xfId="44998"/>
    <cellStyle name="Total 2 5 7 5" xfId="44999"/>
    <cellStyle name="Total 2 5 7 5 2" xfId="45000"/>
    <cellStyle name="Total 2 5 7 5 3" xfId="45001"/>
    <cellStyle name="Total 2 5 7 5 4" xfId="45002"/>
    <cellStyle name="Total 2 5 7 6" xfId="45003"/>
    <cellStyle name="Total 2 5 7 6 2" xfId="45004"/>
    <cellStyle name="Total 2 5 7 6 3" xfId="45005"/>
    <cellStyle name="Total 2 5 7 6 4" xfId="45006"/>
    <cellStyle name="Total 2 5 7 7" xfId="45007"/>
    <cellStyle name="Total 2 5 7 8" xfId="45008"/>
    <cellStyle name="Total 2 5 7 9" xfId="45009"/>
    <cellStyle name="Total 2 5 8" xfId="45010"/>
    <cellStyle name="Total 2 5 8 2" xfId="45011"/>
    <cellStyle name="Total 2 5 8 2 2" xfId="45012"/>
    <cellStyle name="Total 2 5 8 2 3" xfId="45013"/>
    <cellStyle name="Total 2 5 8 3" xfId="45014"/>
    <cellStyle name="Total 2 5 8 3 2" xfId="45015"/>
    <cellStyle name="Total 2 5 8 3 3" xfId="45016"/>
    <cellStyle name="Total 2 5 8 4" xfId="45017"/>
    <cellStyle name="Total 2 5 8 4 2" xfId="45018"/>
    <cellStyle name="Total 2 5 8 4 3" xfId="45019"/>
    <cellStyle name="Total 2 5 8 5" xfId="45020"/>
    <cellStyle name="Total 2 5 8 5 2" xfId="45021"/>
    <cellStyle name="Total 2 5 8 5 3" xfId="45022"/>
    <cellStyle name="Total 2 5 8 6" xfId="45023"/>
    <cellStyle name="Total 2 5 8 6 2" xfId="45024"/>
    <cellStyle name="Total 2 5 8 6 3" xfId="45025"/>
    <cellStyle name="Total 2 5 8 7" xfId="45026"/>
    <cellStyle name="Total 2 5 8 8" xfId="45027"/>
    <cellStyle name="Total 2 5 8 9" xfId="45028"/>
    <cellStyle name="Total 2 5 9" xfId="45029"/>
    <cellStyle name="Total 2 5 9 2" xfId="45030"/>
    <cellStyle name="Total 2 5 9 2 2" xfId="45031"/>
    <cellStyle name="Total 2 5 9 2 3" xfId="45032"/>
    <cellStyle name="Total 2 5 9 3" xfId="45033"/>
    <cellStyle name="Total 2 5 9 3 2" xfId="45034"/>
    <cellStyle name="Total 2 5 9 3 3" xfId="45035"/>
    <cellStyle name="Total 2 5 9 4" xfId="45036"/>
    <cellStyle name="Total 2 5 9 4 2" xfId="45037"/>
    <cellStyle name="Total 2 5 9 4 3" xfId="45038"/>
    <cellStyle name="Total 2 5 9 5" xfId="45039"/>
    <cellStyle name="Total 2 5 9 5 2" xfId="45040"/>
    <cellStyle name="Total 2 5 9 5 3" xfId="45041"/>
    <cellStyle name="Total 2 5 9 6" xfId="45042"/>
    <cellStyle name="Total 2 5 9 6 2" xfId="45043"/>
    <cellStyle name="Total 2 5 9 6 3" xfId="45044"/>
    <cellStyle name="Total 2 5 9 7" xfId="45045"/>
    <cellStyle name="Total 2 5 9 8" xfId="45046"/>
    <cellStyle name="Total 2 5 9 9" xfId="45047"/>
    <cellStyle name="Total 2 6" xfId="45048"/>
    <cellStyle name="Total 2 6 10" xfId="45049"/>
    <cellStyle name="Total 2 6 10 2" xfId="45050"/>
    <cellStyle name="Total 2 6 10 2 2" xfId="45051"/>
    <cellStyle name="Total 2 6 10 2 3" xfId="45052"/>
    <cellStyle name="Total 2 6 10 3" xfId="45053"/>
    <cellStyle name="Total 2 6 10 3 2" xfId="45054"/>
    <cellStyle name="Total 2 6 10 3 3" xfId="45055"/>
    <cellStyle name="Total 2 6 10 4" xfId="45056"/>
    <cellStyle name="Total 2 6 10 4 2" xfId="45057"/>
    <cellStyle name="Total 2 6 10 4 3" xfId="45058"/>
    <cellStyle name="Total 2 6 10 5" xfId="45059"/>
    <cellStyle name="Total 2 6 10 5 2" xfId="45060"/>
    <cellStyle name="Total 2 6 10 5 3" xfId="45061"/>
    <cellStyle name="Total 2 6 10 6" xfId="45062"/>
    <cellStyle name="Total 2 6 10 6 2" xfId="45063"/>
    <cellStyle name="Total 2 6 10 6 3" xfId="45064"/>
    <cellStyle name="Total 2 6 10 7" xfId="45065"/>
    <cellStyle name="Total 2 6 10 8" xfId="45066"/>
    <cellStyle name="Total 2 6 10 9" xfId="45067"/>
    <cellStyle name="Total 2 6 11" xfId="45068"/>
    <cellStyle name="Total 2 6 11 2" xfId="45069"/>
    <cellStyle name="Total 2 6 11 2 2" xfId="45070"/>
    <cellStyle name="Total 2 6 11 2 3" xfId="45071"/>
    <cellStyle name="Total 2 6 11 3" xfId="45072"/>
    <cellStyle name="Total 2 6 11 3 2" xfId="45073"/>
    <cellStyle name="Total 2 6 11 3 3" xfId="45074"/>
    <cellStyle name="Total 2 6 11 4" xfId="45075"/>
    <cellStyle name="Total 2 6 11 4 2" xfId="45076"/>
    <cellStyle name="Total 2 6 11 4 3" xfId="45077"/>
    <cellStyle name="Total 2 6 11 5" xfId="45078"/>
    <cellStyle name="Total 2 6 11 5 2" xfId="45079"/>
    <cellStyle name="Total 2 6 11 5 3" xfId="45080"/>
    <cellStyle name="Total 2 6 11 6" xfId="45081"/>
    <cellStyle name="Total 2 6 11 6 2" xfId="45082"/>
    <cellStyle name="Total 2 6 11 6 3" xfId="45083"/>
    <cellStyle name="Total 2 6 11 7" xfId="45084"/>
    <cellStyle name="Total 2 6 11 8" xfId="45085"/>
    <cellStyle name="Total 2 6 11 9" xfId="45086"/>
    <cellStyle name="Total 2 6 12" xfId="45087"/>
    <cellStyle name="Total 2 6 12 2" xfId="45088"/>
    <cellStyle name="Total 2 6 12 2 2" xfId="45089"/>
    <cellStyle name="Total 2 6 12 2 3" xfId="45090"/>
    <cellStyle name="Total 2 6 12 3" xfId="45091"/>
    <cellStyle name="Total 2 6 12 3 2" xfId="45092"/>
    <cellStyle name="Total 2 6 12 3 3" xfId="45093"/>
    <cellStyle name="Total 2 6 12 4" xfId="45094"/>
    <cellStyle name="Total 2 6 12 4 2" xfId="45095"/>
    <cellStyle name="Total 2 6 12 4 3" xfId="45096"/>
    <cellStyle name="Total 2 6 12 5" xfId="45097"/>
    <cellStyle name="Total 2 6 12 5 2" xfId="45098"/>
    <cellStyle name="Total 2 6 12 5 3" xfId="45099"/>
    <cellStyle name="Total 2 6 12 6" xfId="45100"/>
    <cellStyle name="Total 2 6 12 6 2" xfId="45101"/>
    <cellStyle name="Total 2 6 12 6 3" xfId="45102"/>
    <cellStyle name="Total 2 6 12 7" xfId="45103"/>
    <cellStyle name="Total 2 6 12 8" xfId="45104"/>
    <cellStyle name="Total 2 6 12 9" xfId="45105"/>
    <cellStyle name="Total 2 6 13" xfId="45106"/>
    <cellStyle name="Total 2 6 13 2" xfId="45107"/>
    <cellStyle name="Total 2 6 13 2 2" xfId="45108"/>
    <cellStyle name="Total 2 6 13 2 3" xfId="45109"/>
    <cellStyle name="Total 2 6 13 3" xfId="45110"/>
    <cellStyle name="Total 2 6 13 3 2" xfId="45111"/>
    <cellStyle name="Total 2 6 13 3 3" xfId="45112"/>
    <cellStyle name="Total 2 6 13 4" xfId="45113"/>
    <cellStyle name="Total 2 6 13 4 2" xfId="45114"/>
    <cellStyle name="Total 2 6 13 4 3" xfId="45115"/>
    <cellStyle name="Total 2 6 13 5" xfId="45116"/>
    <cellStyle name="Total 2 6 13 5 2" xfId="45117"/>
    <cellStyle name="Total 2 6 13 5 3" xfId="45118"/>
    <cellStyle name="Total 2 6 13 6" xfId="45119"/>
    <cellStyle name="Total 2 6 13 6 2" xfId="45120"/>
    <cellStyle name="Total 2 6 13 6 3" xfId="45121"/>
    <cellStyle name="Total 2 6 13 7" xfId="45122"/>
    <cellStyle name="Total 2 6 13 8" xfId="45123"/>
    <cellStyle name="Total 2 6 13 9" xfId="45124"/>
    <cellStyle name="Total 2 6 14" xfId="45125"/>
    <cellStyle name="Total 2 6 14 2" xfId="45126"/>
    <cellStyle name="Total 2 6 14 2 2" xfId="45127"/>
    <cellStyle name="Total 2 6 14 2 3" xfId="45128"/>
    <cellStyle name="Total 2 6 14 3" xfId="45129"/>
    <cellStyle name="Total 2 6 14 3 2" xfId="45130"/>
    <cellStyle name="Total 2 6 14 3 3" xfId="45131"/>
    <cellStyle name="Total 2 6 14 4" xfId="45132"/>
    <cellStyle name="Total 2 6 14 4 2" xfId="45133"/>
    <cellStyle name="Total 2 6 14 4 3" xfId="45134"/>
    <cellStyle name="Total 2 6 14 5" xfId="45135"/>
    <cellStyle name="Total 2 6 14 5 2" xfId="45136"/>
    <cellStyle name="Total 2 6 14 5 3" xfId="45137"/>
    <cellStyle name="Total 2 6 14 6" xfId="45138"/>
    <cellStyle name="Total 2 6 14 6 2" xfId="45139"/>
    <cellStyle name="Total 2 6 14 6 3" xfId="45140"/>
    <cellStyle name="Total 2 6 14 7" xfId="45141"/>
    <cellStyle name="Total 2 6 14 8" xfId="45142"/>
    <cellStyle name="Total 2 6 14 9" xfId="45143"/>
    <cellStyle name="Total 2 6 15" xfId="45144"/>
    <cellStyle name="Total 2 6 15 2" xfId="45145"/>
    <cellStyle name="Total 2 6 15 2 2" xfId="45146"/>
    <cellStyle name="Total 2 6 15 2 3" xfId="45147"/>
    <cellStyle name="Total 2 6 15 3" xfId="45148"/>
    <cellStyle name="Total 2 6 15 3 2" xfId="45149"/>
    <cellStyle name="Total 2 6 15 3 3" xfId="45150"/>
    <cellStyle name="Total 2 6 15 4" xfId="45151"/>
    <cellStyle name="Total 2 6 15 4 2" xfId="45152"/>
    <cellStyle name="Total 2 6 15 4 3" xfId="45153"/>
    <cellStyle name="Total 2 6 15 5" xfId="45154"/>
    <cellStyle name="Total 2 6 15 5 2" xfId="45155"/>
    <cellStyle name="Total 2 6 15 5 3" xfId="45156"/>
    <cellStyle name="Total 2 6 15 6" xfId="45157"/>
    <cellStyle name="Total 2 6 15 6 2" xfId="45158"/>
    <cellStyle name="Total 2 6 15 6 3" xfId="45159"/>
    <cellStyle name="Total 2 6 15 7" xfId="45160"/>
    <cellStyle name="Total 2 6 15 8" xfId="45161"/>
    <cellStyle name="Total 2 6 15 9" xfId="45162"/>
    <cellStyle name="Total 2 6 16" xfId="45163"/>
    <cellStyle name="Total 2 6 16 2" xfId="45164"/>
    <cellStyle name="Total 2 6 16 3" xfId="45165"/>
    <cellStyle name="Total 2 6 16 4" xfId="45166"/>
    <cellStyle name="Total 2 6 17" xfId="45167"/>
    <cellStyle name="Total 2 6 18" xfId="45168"/>
    <cellStyle name="Total 2 6 19" xfId="45169"/>
    <cellStyle name="Total 2 6 2" xfId="45170"/>
    <cellStyle name="Total 2 6 2 10" xfId="45171"/>
    <cellStyle name="Total 2 6 2 10 2" xfId="45172"/>
    <cellStyle name="Total 2 6 2 10 2 2" xfId="45173"/>
    <cellStyle name="Total 2 6 2 10 2 3" xfId="45174"/>
    <cellStyle name="Total 2 6 2 10 3" xfId="45175"/>
    <cellStyle name="Total 2 6 2 10 3 2" xfId="45176"/>
    <cellStyle name="Total 2 6 2 10 3 3" xfId="45177"/>
    <cellStyle name="Total 2 6 2 10 4" xfId="45178"/>
    <cellStyle name="Total 2 6 2 10 4 2" xfId="45179"/>
    <cellStyle name="Total 2 6 2 10 4 3" xfId="45180"/>
    <cellStyle name="Total 2 6 2 10 5" xfId="45181"/>
    <cellStyle name="Total 2 6 2 10 5 2" xfId="45182"/>
    <cellStyle name="Total 2 6 2 10 5 3" xfId="45183"/>
    <cellStyle name="Total 2 6 2 10 6" xfId="45184"/>
    <cellStyle name="Total 2 6 2 10 6 2" xfId="45185"/>
    <cellStyle name="Total 2 6 2 10 6 3" xfId="45186"/>
    <cellStyle name="Total 2 6 2 10 7" xfId="45187"/>
    <cellStyle name="Total 2 6 2 10 8" xfId="45188"/>
    <cellStyle name="Total 2 6 2 10 9" xfId="45189"/>
    <cellStyle name="Total 2 6 2 11" xfId="45190"/>
    <cellStyle name="Total 2 6 2 11 2" xfId="45191"/>
    <cellStyle name="Total 2 6 2 11 2 2" xfId="45192"/>
    <cellStyle name="Total 2 6 2 11 2 3" xfId="45193"/>
    <cellStyle name="Total 2 6 2 11 3" xfId="45194"/>
    <cellStyle name="Total 2 6 2 11 3 2" xfId="45195"/>
    <cellStyle name="Total 2 6 2 11 3 3" xfId="45196"/>
    <cellStyle name="Total 2 6 2 11 4" xfId="45197"/>
    <cellStyle name="Total 2 6 2 11 4 2" xfId="45198"/>
    <cellStyle name="Total 2 6 2 11 4 3" xfId="45199"/>
    <cellStyle name="Total 2 6 2 11 5" xfId="45200"/>
    <cellStyle name="Total 2 6 2 11 5 2" xfId="45201"/>
    <cellStyle name="Total 2 6 2 11 5 3" xfId="45202"/>
    <cellStyle name="Total 2 6 2 11 6" xfId="45203"/>
    <cellStyle name="Total 2 6 2 11 6 2" xfId="45204"/>
    <cellStyle name="Total 2 6 2 11 6 3" xfId="45205"/>
    <cellStyle name="Total 2 6 2 11 7" xfId="45206"/>
    <cellStyle name="Total 2 6 2 11 8" xfId="45207"/>
    <cellStyle name="Total 2 6 2 11 9" xfId="45208"/>
    <cellStyle name="Total 2 6 2 12" xfId="45209"/>
    <cellStyle name="Total 2 6 2 12 2" xfId="45210"/>
    <cellStyle name="Total 2 6 2 12 2 2" xfId="45211"/>
    <cellStyle name="Total 2 6 2 12 2 3" xfId="45212"/>
    <cellStyle name="Total 2 6 2 12 3" xfId="45213"/>
    <cellStyle name="Total 2 6 2 12 3 2" xfId="45214"/>
    <cellStyle name="Total 2 6 2 12 3 3" xfId="45215"/>
    <cellStyle name="Total 2 6 2 12 4" xfId="45216"/>
    <cellStyle name="Total 2 6 2 12 4 2" xfId="45217"/>
    <cellStyle name="Total 2 6 2 12 4 3" xfId="45218"/>
    <cellStyle name="Total 2 6 2 12 5" xfId="45219"/>
    <cellStyle name="Total 2 6 2 12 5 2" xfId="45220"/>
    <cellStyle name="Total 2 6 2 12 5 3" xfId="45221"/>
    <cellStyle name="Total 2 6 2 12 6" xfId="45222"/>
    <cellStyle name="Total 2 6 2 12 6 2" xfId="45223"/>
    <cellStyle name="Total 2 6 2 12 6 3" xfId="45224"/>
    <cellStyle name="Total 2 6 2 12 7" xfId="45225"/>
    <cellStyle name="Total 2 6 2 12 8" xfId="45226"/>
    <cellStyle name="Total 2 6 2 12 9" xfId="45227"/>
    <cellStyle name="Total 2 6 2 13" xfId="45228"/>
    <cellStyle name="Total 2 6 2 13 2" xfId="45229"/>
    <cellStyle name="Total 2 6 2 13 2 2" xfId="45230"/>
    <cellStyle name="Total 2 6 2 13 2 3" xfId="45231"/>
    <cellStyle name="Total 2 6 2 13 3" xfId="45232"/>
    <cellStyle name="Total 2 6 2 13 3 2" xfId="45233"/>
    <cellStyle name="Total 2 6 2 13 3 3" xfId="45234"/>
    <cellStyle name="Total 2 6 2 13 4" xfId="45235"/>
    <cellStyle name="Total 2 6 2 13 4 2" xfId="45236"/>
    <cellStyle name="Total 2 6 2 13 4 3" xfId="45237"/>
    <cellStyle name="Total 2 6 2 13 5" xfId="45238"/>
    <cellStyle name="Total 2 6 2 13 5 2" xfId="45239"/>
    <cellStyle name="Total 2 6 2 13 5 3" xfId="45240"/>
    <cellStyle name="Total 2 6 2 13 6" xfId="45241"/>
    <cellStyle name="Total 2 6 2 13 6 2" xfId="45242"/>
    <cellStyle name="Total 2 6 2 13 6 3" xfId="45243"/>
    <cellStyle name="Total 2 6 2 13 7" xfId="45244"/>
    <cellStyle name="Total 2 6 2 13 8" xfId="45245"/>
    <cellStyle name="Total 2 6 2 13 9" xfId="45246"/>
    <cellStyle name="Total 2 6 2 14" xfId="45247"/>
    <cellStyle name="Total 2 6 2 14 2" xfId="45248"/>
    <cellStyle name="Total 2 6 2 14 3" xfId="45249"/>
    <cellStyle name="Total 2 6 2 14 4" xfId="45250"/>
    <cellStyle name="Total 2 6 2 15" xfId="45251"/>
    <cellStyle name="Total 2 6 2 16" xfId="45252"/>
    <cellStyle name="Total 2 6 2 17" xfId="45253"/>
    <cellStyle name="Total 2 6 2 18" xfId="45254"/>
    <cellStyle name="Total 2 6 2 19" xfId="45255"/>
    <cellStyle name="Total 2 6 2 2" xfId="45256"/>
    <cellStyle name="Total 2 6 2 2 10" xfId="45257"/>
    <cellStyle name="Total 2 6 2 2 10 2" xfId="45258"/>
    <cellStyle name="Total 2 6 2 2 10 2 2" xfId="45259"/>
    <cellStyle name="Total 2 6 2 2 10 2 3" xfId="45260"/>
    <cellStyle name="Total 2 6 2 2 10 3" xfId="45261"/>
    <cellStyle name="Total 2 6 2 2 10 3 2" xfId="45262"/>
    <cellStyle name="Total 2 6 2 2 10 3 3" xfId="45263"/>
    <cellStyle name="Total 2 6 2 2 10 4" xfId="45264"/>
    <cellStyle name="Total 2 6 2 2 10 4 2" xfId="45265"/>
    <cellStyle name="Total 2 6 2 2 10 4 3" xfId="45266"/>
    <cellStyle name="Total 2 6 2 2 10 5" xfId="45267"/>
    <cellStyle name="Total 2 6 2 2 10 5 2" xfId="45268"/>
    <cellStyle name="Total 2 6 2 2 10 5 3" xfId="45269"/>
    <cellStyle name="Total 2 6 2 2 10 6" xfId="45270"/>
    <cellStyle name="Total 2 6 2 2 10 6 2" xfId="45271"/>
    <cellStyle name="Total 2 6 2 2 10 6 3" xfId="45272"/>
    <cellStyle name="Total 2 6 2 2 10 7" xfId="45273"/>
    <cellStyle name="Total 2 6 2 2 10 8" xfId="45274"/>
    <cellStyle name="Total 2 6 2 2 11" xfId="45275"/>
    <cellStyle name="Total 2 6 2 2 11 2" xfId="45276"/>
    <cellStyle name="Total 2 6 2 2 11 2 2" xfId="45277"/>
    <cellStyle name="Total 2 6 2 2 11 2 3" xfId="45278"/>
    <cellStyle name="Total 2 6 2 2 11 3" xfId="45279"/>
    <cellStyle name="Total 2 6 2 2 11 3 2" xfId="45280"/>
    <cellStyle name="Total 2 6 2 2 11 3 3" xfId="45281"/>
    <cellStyle name="Total 2 6 2 2 11 4" xfId="45282"/>
    <cellStyle name="Total 2 6 2 2 11 4 2" xfId="45283"/>
    <cellStyle name="Total 2 6 2 2 11 4 3" xfId="45284"/>
    <cellStyle name="Total 2 6 2 2 11 5" xfId="45285"/>
    <cellStyle name="Total 2 6 2 2 11 5 2" xfId="45286"/>
    <cellStyle name="Total 2 6 2 2 11 5 3" xfId="45287"/>
    <cellStyle name="Total 2 6 2 2 11 6" xfId="45288"/>
    <cellStyle name="Total 2 6 2 2 11 6 2" xfId="45289"/>
    <cellStyle name="Total 2 6 2 2 11 6 3" xfId="45290"/>
    <cellStyle name="Total 2 6 2 2 11 7" xfId="45291"/>
    <cellStyle name="Total 2 6 2 2 11 8" xfId="45292"/>
    <cellStyle name="Total 2 6 2 2 12" xfId="45293"/>
    <cellStyle name="Total 2 6 2 2 12 2" xfId="45294"/>
    <cellStyle name="Total 2 6 2 2 12 2 2" xfId="45295"/>
    <cellStyle name="Total 2 6 2 2 12 2 3" xfId="45296"/>
    <cellStyle name="Total 2 6 2 2 12 3" xfId="45297"/>
    <cellStyle name="Total 2 6 2 2 12 3 2" xfId="45298"/>
    <cellStyle name="Total 2 6 2 2 12 3 3" xfId="45299"/>
    <cellStyle name="Total 2 6 2 2 12 4" xfId="45300"/>
    <cellStyle name="Total 2 6 2 2 12 4 2" xfId="45301"/>
    <cellStyle name="Total 2 6 2 2 12 4 3" xfId="45302"/>
    <cellStyle name="Total 2 6 2 2 12 5" xfId="45303"/>
    <cellStyle name="Total 2 6 2 2 12 5 2" xfId="45304"/>
    <cellStyle name="Total 2 6 2 2 12 5 3" xfId="45305"/>
    <cellStyle name="Total 2 6 2 2 12 6" xfId="45306"/>
    <cellStyle name="Total 2 6 2 2 12 6 2" xfId="45307"/>
    <cellStyle name="Total 2 6 2 2 12 6 3" xfId="45308"/>
    <cellStyle name="Total 2 6 2 2 12 7" xfId="45309"/>
    <cellStyle name="Total 2 6 2 2 12 8" xfId="45310"/>
    <cellStyle name="Total 2 6 2 2 13" xfId="45311"/>
    <cellStyle name="Total 2 6 2 2 13 2" xfId="45312"/>
    <cellStyle name="Total 2 6 2 2 13 2 2" xfId="45313"/>
    <cellStyle name="Total 2 6 2 2 13 2 3" xfId="45314"/>
    <cellStyle name="Total 2 6 2 2 13 3" xfId="45315"/>
    <cellStyle name="Total 2 6 2 2 13 3 2" xfId="45316"/>
    <cellStyle name="Total 2 6 2 2 13 3 3" xfId="45317"/>
    <cellStyle name="Total 2 6 2 2 13 4" xfId="45318"/>
    <cellStyle name="Total 2 6 2 2 13 4 2" xfId="45319"/>
    <cellStyle name="Total 2 6 2 2 13 4 3" xfId="45320"/>
    <cellStyle name="Total 2 6 2 2 13 5" xfId="45321"/>
    <cellStyle name="Total 2 6 2 2 13 5 2" xfId="45322"/>
    <cellStyle name="Total 2 6 2 2 13 5 3" xfId="45323"/>
    <cellStyle name="Total 2 6 2 2 13 6" xfId="45324"/>
    <cellStyle name="Total 2 6 2 2 13 6 2" xfId="45325"/>
    <cellStyle name="Total 2 6 2 2 13 6 3" xfId="45326"/>
    <cellStyle name="Total 2 6 2 2 13 7" xfId="45327"/>
    <cellStyle name="Total 2 6 2 2 13 8" xfId="45328"/>
    <cellStyle name="Total 2 6 2 2 14" xfId="45329"/>
    <cellStyle name="Total 2 6 2 2 14 2" xfId="45330"/>
    <cellStyle name="Total 2 6 2 2 14 2 2" xfId="45331"/>
    <cellStyle name="Total 2 6 2 2 14 2 3" xfId="45332"/>
    <cellStyle name="Total 2 6 2 2 14 3" xfId="45333"/>
    <cellStyle name="Total 2 6 2 2 14 3 2" xfId="45334"/>
    <cellStyle name="Total 2 6 2 2 14 3 3" xfId="45335"/>
    <cellStyle name="Total 2 6 2 2 14 4" xfId="45336"/>
    <cellStyle name="Total 2 6 2 2 14 4 2" xfId="45337"/>
    <cellStyle name="Total 2 6 2 2 14 4 3" xfId="45338"/>
    <cellStyle name="Total 2 6 2 2 14 5" xfId="45339"/>
    <cellStyle name="Total 2 6 2 2 14 5 2" xfId="45340"/>
    <cellStyle name="Total 2 6 2 2 14 5 3" xfId="45341"/>
    <cellStyle name="Total 2 6 2 2 14 6" xfId="45342"/>
    <cellStyle name="Total 2 6 2 2 14 6 2" xfId="45343"/>
    <cellStyle name="Total 2 6 2 2 14 6 3" xfId="45344"/>
    <cellStyle name="Total 2 6 2 2 14 7" xfId="45345"/>
    <cellStyle name="Total 2 6 2 2 14 8" xfId="45346"/>
    <cellStyle name="Total 2 6 2 2 15" xfId="45347"/>
    <cellStyle name="Total 2 6 2 2 15 2" xfId="45348"/>
    <cellStyle name="Total 2 6 2 2 15 3" xfId="45349"/>
    <cellStyle name="Total 2 6 2 2 16" xfId="45350"/>
    <cellStyle name="Total 2 6 2 2 16 2" xfId="45351"/>
    <cellStyle name="Total 2 6 2 2 16 3" xfId="45352"/>
    <cellStyle name="Total 2 6 2 2 17" xfId="45353"/>
    <cellStyle name="Total 2 6 2 2 18" xfId="45354"/>
    <cellStyle name="Total 2 6 2 2 2" xfId="45355"/>
    <cellStyle name="Total 2 6 2 2 2 2" xfId="45356"/>
    <cellStyle name="Total 2 6 2 2 2 2 2" xfId="45357"/>
    <cellStyle name="Total 2 6 2 2 2 2 3" xfId="45358"/>
    <cellStyle name="Total 2 6 2 2 2 3" xfId="45359"/>
    <cellStyle name="Total 2 6 2 2 2 3 2" xfId="45360"/>
    <cellStyle name="Total 2 6 2 2 2 3 3" xfId="45361"/>
    <cellStyle name="Total 2 6 2 2 2 4" xfId="45362"/>
    <cellStyle name="Total 2 6 2 2 2 4 2" xfId="45363"/>
    <cellStyle name="Total 2 6 2 2 2 4 3" xfId="45364"/>
    <cellStyle name="Total 2 6 2 2 2 5" xfId="45365"/>
    <cellStyle name="Total 2 6 2 2 2 5 2" xfId="45366"/>
    <cellStyle name="Total 2 6 2 2 2 5 3" xfId="45367"/>
    <cellStyle name="Total 2 6 2 2 2 6" xfId="45368"/>
    <cellStyle name="Total 2 6 2 2 2 6 2" xfId="45369"/>
    <cellStyle name="Total 2 6 2 2 2 6 3" xfId="45370"/>
    <cellStyle name="Total 2 6 2 2 2 7" xfId="45371"/>
    <cellStyle name="Total 2 6 2 2 2 8" xfId="45372"/>
    <cellStyle name="Total 2 6 2 2 2 9" xfId="45373"/>
    <cellStyle name="Total 2 6 2 2 3" xfId="45374"/>
    <cellStyle name="Total 2 6 2 2 3 2" xfId="45375"/>
    <cellStyle name="Total 2 6 2 2 3 2 2" xfId="45376"/>
    <cellStyle name="Total 2 6 2 2 3 2 3" xfId="45377"/>
    <cellStyle name="Total 2 6 2 2 3 3" xfId="45378"/>
    <cellStyle name="Total 2 6 2 2 3 3 2" xfId="45379"/>
    <cellStyle name="Total 2 6 2 2 3 3 3" xfId="45380"/>
    <cellStyle name="Total 2 6 2 2 3 4" xfId="45381"/>
    <cellStyle name="Total 2 6 2 2 3 4 2" xfId="45382"/>
    <cellStyle name="Total 2 6 2 2 3 4 3" xfId="45383"/>
    <cellStyle name="Total 2 6 2 2 3 5" xfId="45384"/>
    <cellStyle name="Total 2 6 2 2 3 5 2" xfId="45385"/>
    <cellStyle name="Total 2 6 2 2 3 5 3" xfId="45386"/>
    <cellStyle name="Total 2 6 2 2 3 6" xfId="45387"/>
    <cellStyle name="Total 2 6 2 2 3 6 2" xfId="45388"/>
    <cellStyle name="Total 2 6 2 2 3 6 3" xfId="45389"/>
    <cellStyle name="Total 2 6 2 2 3 7" xfId="45390"/>
    <cellStyle name="Total 2 6 2 2 3 8" xfId="45391"/>
    <cellStyle name="Total 2 6 2 2 3 9" xfId="45392"/>
    <cellStyle name="Total 2 6 2 2 4" xfId="45393"/>
    <cellStyle name="Total 2 6 2 2 4 2" xfId="45394"/>
    <cellStyle name="Total 2 6 2 2 4 2 2" xfId="45395"/>
    <cellStyle name="Total 2 6 2 2 4 2 3" xfId="45396"/>
    <cellStyle name="Total 2 6 2 2 4 3" xfId="45397"/>
    <cellStyle name="Total 2 6 2 2 4 3 2" xfId="45398"/>
    <cellStyle name="Total 2 6 2 2 4 3 3" xfId="45399"/>
    <cellStyle name="Total 2 6 2 2 4 4" xfId="45400"/>
    <cellStyle name="Total 2 6 2 2 4 4 2" xfId="45401"/>
    <cellStyle name="Total 2 6 2 2 4 4 3" xfId="45402"/>
    <cellStyle name="Total 2 6 2 2 4 5" xfId="45403"/>
    <cellStyle name="Total 2 6 2 2 4 5 2" xfId="45404"/>
    <cellStyle name="Total 2 6 2 2 4 5 3" xfId="45405"/>
    <cellStyle name="Total 2 6 2 2 4 6" xfId="45406"/>
    <cellStyle name="Total 2 6 2 2 4 6 2" xfId="45407"/>
    <cellStyle name="Total 2 6 2 2 4 6 3" xfId="45408"/>
    <cellStyle name="Total 2 6 2 2 4 7" xfId="45409"/>
    <cellStyle name="Total 2 6 2 2 4 8" xfId="45410"/>
    <cellStyle name="Total 2 6 2 2 4 9" xfId="45411"/>
    <cellStyle name="Total 2 6 2 2 5" xfId="45412"/>
    <cellStyle name="Total 2 6 2 2 5 2" xfId="45413"/>
    <cellStyle name="Total 2 6 2 2 5 2 2" xfId="45414"/>
    <cellStyle name="Total 2 6 2 2 5 2 3" xfId="45415"/>
    <cellStyle name="Total 2 6 2 2 5 3" xfId="45416"/>
    <cellStyle name="Total 2 6 2 2 5 3 2" xfId="45417"/>
    <cellStyle name="Total 2 6 2 2 5 3 3" xfId="45418"/>
    <cellStyle name="Total 2 6 2 2 5 4" xfId="45419"/>
    <cellStyle name="Total 2 6 2 2 5 4 2" xfId="45420"/>
    <cellStyle name="Total 2 6 2 2 5 4 3" xfId="45421"/>
    <cellStyle name="Total 2 6 2 2 5 5" xfId="45422"/>
    <cellStyle name="Total 2 6 2 2 5 5 2" xfId="45423"/>
    <cellStyle name="Total 2 6 2 2 5 5 3" xfId="45424"/>
    <cellStyle name="Total 2 6 2 2 5 6" xfId="45425"/>
    <cellStyle name="Total 2 6 2 2 5 6 2" xfId="45426"/>
    <cellStyle name="Total 2 6 2 2 5 6 3" xfId="45427"/>
    <cellStyle name="Total 2 6 2 2 5 7" xfId="45428"/>
    <cellStyle name="Total 2 6 2 2 5 8" xfId="45429"/>
    <cellStyle name="Total 2 6 2 2 5 9" xfId="45430"/>
    <cellStyle name="Total 2 6 2 2 6" xfId="45431"/>
    <cellStyle name="Total 2 6 2 2 6 2" xfId="45432"/>
    <cellStyle name="Total 2 6 2 2 6 2 2" xfId="45433"/>
    <cellStyle name="Total 2 6 2 2 6 2 3" xfId="45434"/>
    <cellStyle name="Total 2 6 2 2 6 3" xfId="45435"/>
    <cellStyle name="Total 2 6 2 2 6 3 2" xfId="45436"/>
    <cellStyle name="Total 2 6 2 2 6 3 3" xfId="45437"/>
    <cellStyle name="Total 2 6 2 2 6 4" xfId="45438"/>
    <cellStyle name="Total 2 6 2 2 6 4 2" xfId="45439"/>
    <cellStyle name="Total 2 6 2 2 6 4 3" xfId="45440"/>
    <cellStyle name="Total 2 6 2 2 6 5" xfId="45441"/>
    <cellStyle name="Total 2 6 2 2 6 5 2" xfId="45442"/>
    <cellStyle name="Total 2 6 2 2 6 5 3" xfId="45443"/>
    <cellStyle name="Total 2 6 2 2 6 6" xfId="45444"/>
    <cellStyle name="Total 2 6 2 2 6 6 2" xfId="45445"/>
    <cellStyle name="Total 2 6 2 2 6 6 3" xfId="45446"/>
    <cellStyle name="Total 2 6 2 2 6 7" xfId="45447"/>
    <cellStyle name="Total 2 6 2 2 6 8" xfId="45448"/>
    <cellStyle name="Total 2 6 2 2 6 9" xfId="45449"/>
    <cellStyle name="Total 2 6 2 2 7" xfId="45450"/>
    <cellStyle name="Total 2 6 2 2 7 2" xfId="45451"/>
    <cellStyle name="Total 2 6 2 2 7 2 2" xfId="45452"/>
    <cellStyle name="Total 2 6 2 2 7 2 3" xfId="45453"/>
    <cellStyle name="Total 2 6 2 2 7 3" xfId="45454"/>
    <cellStyle name="Total 2 6 2 2 7 3 2" xfId="45455"/>
    <cellStyle name="Total 2 6 2 2 7 3 3" xfId="45456"/>
    <cellStyle name="Total 2 6 2 2 7 4" xfId="45457"/>
    <cellStyle name="Total 2 6 2 2 7 4 2" xfId="45458"/>
    <cellStyle name="Total 2 6 2 2 7 4 3" xfId="45459"/>
    <cellStyle name="Total 2 6 2 2 7 5" xfId="45460"/>
    <cellStyle name="Total 2 6 2 2 7 5 2" xfId="45461"/>
    <cellStyle name="Total 2 6 2 2 7 5 3" xfId="45462"/>
    <cellStyle name="Total 2 6 2 2 7 6" xfId="45463"/>
    <cellStyle name="Total 2 6 2 2 7 6 2" xfId="45464"/>
    <cellStyle name="Total 2 6 2 2 7 6 3" xfId="45465"/>
    <cellStyle name="Total 2 6 2 2 7 7" xfId="45466"/>
    <cellStyle name="Total 2 6 2 2 7 8" xfId="45467"/>
    <cellStyle name="Total 2 6 2 2 7 9" xfId="45468"/>
    <cellStyle name="Total 2 6 2 2 8" xfId="45469"/>
    <cellStyle name="Total 2 6 2 2 8 2" xfId="45470"/>
    <cellStyle name="Total 2 6 2 2 8 2 2" xfId="45471"/>
    <cellStyle name="Total 2 6 2 2 8 2 3" xfId="45472"/>
    <cellStyle name="Total 2 6 2 2 8 3" xfId="45473"/>
    <cellStyle name="Total 2 6 2 2 8 3 2" xfId="45474"/>
    <cellStyle name="Total 2 6 2 2 8 3 3" xfId="45475"/>
    <cellStyle name="Total 2 6 2 2 8 4" xfId="45476"/>
    <cellStyle name="Total 2 6 2 2 8 4 2" xfId="45477"/>
    <cellStyle name="Total 2 6 2 2 8 4 3" xfId="45478"/>
    <cellStyle name="Total 2 6 2 2 8 5" xfId="45479"/>
    <cellStyle name="Total 2 6 2 2 8 5 2" xfId="45480"/>
    <cellStyle name="Total 2 6 2 2 8 5 3" xfId="45481"/>
    <cellStyle name="Total 2 6 2 2 8 6" xfId="45482"/>
    <cellStyle name="Total 2 6 2 2 8 6 2" xfId="45483"/>
    <cellStyle name="Total 2 6 2 2 8 6 3" xfId="45484"/>
    <cellStyle name="Total 2 6 2 2 8 7" xfId="45485"/>
    <cellStyle name="Total 2 6 2 2 8 8" xfId="45486"/>
    <cellStyle name="Total 2 6 2 2 8 9" xfId="45487"/>
    <cellStyle name="Total 2 6 2 2 9" xfId="45488"/>
    <cellStyle name="Total 2 6 2 2 9 2" xfId="45489"/>
    <cellStyle name="Total 2 6 2 2 9 2 2" xfId="45490"/>
    <cellStyle name="Total 2 6 2 2 9 2 3" xfId="45491"/>
    <cellStyle name="Total 2 6 2 2 9 3" xfId="45492"/>
    <cellStyle name="Total 2 6 2 2 9 3 2" xfId="45493"/>
    <cellStyle name="Total 2 6 2 2 9 3 3" xfId="45494"/>
    <cellStyle name="Total 2 6 2 2 9 4" xfId="45495"/>
    <cellStyle name="Total 2 6 2 2 9 4 2" xfId="45496"/>
    <cellStyle name="Total 2 6 2 2 9 4 3" xfId="45497"/>
    <cellStyle name="Total 2 6 2 2 9 5" xfId="45498"/>
    <cellStyle name="Total 2 6 2 2 9 5 2" xfId="45499"/>
    <cellStyle name="Total 2 6 2 2 9 5 3" xfId="45500"/>
    <cellStyle name="Total 2 6 2 2 9 6" xfId="45501"/>
    <cellStyle name="Total 2 6 2 2 9 6 2" xfId="45502"/>
    <cellStyle name="Total 2 6 2 2 9 6 3" xfId="45503"/>
    <cellStyle name="Total 2 6 2 2 9 7" xfId="45504"/>
    <cellStyle name="Total 2 6 2 2 9 8" xfId="45505"/>
    <cellStyle name="Total 2 6 2 20" xfId="45506"/>
    <cellStyle name="Total 2 6 2 3" xfId="45507"/>
    <cellStyle name="Total 2 6 2 3 10" xfId="45508"/>
    <cellStyle name="Total 2 6 2 3 10 2" xfId="45509"/>
    <cellStyle name="Total 2 6 2 3 10 2 2" xfId="45510"/>
    <cellStyle name="Total 2 6 2 3 10 2 3" xfId="45511"/>
    <cellStyle name="Total 2 6 2 3 10 3" xfId="45512"/>
    <cellStyle name="Total 2 6 2 3 10 3 2" xfId="45513"/>
    <cellStyle name="Total 2 6 2 3 10 3 3" xfId="45514"/>
    <cellStyle name="Total 2 6 2 3 10 4" xfId="45515"/>
    <cellStyle name="Total 2 6 2 3 10 4 2" xfId="45516"/>
    <cellStyle name="Total 2 6 2 3 10 4 3" xfId="45517"/>
    <cellStyle name="Total 2 6 2 3 10 5" xfId="45518"/>
    <cellStyle name="Total 2 6 2 3 10 5 2" xfId="45519"/>
    <cellStyle name="Total 2 6 2 3 10 5 3" xfId="45520"/>
    <cellStyle name="Total 2 6 2 3 10 6" xfId="45521"/>
    <cellStyle name="Total 2 6 2 3 10 6 2" xfId="45522"/>
    <cellStyle name="Total 2 6 2 3 10 6 3" xfId="45523"/>
    <cellStyle name="Total 2 6 2 3 10 7" xfId="45524"/>
    <cellStyle name="Total 2 6 2 3 10 8" xfId="45525"/>
    <cellStyle name="Total 2 6 2 3 11" xfId="45526"/>
    <cellStyle name="Total 2 6 2 3 11 2" xfId="45527"/>
    <cellStyle name="Total 2 6 2 3 11 2 2" xfId="45528"/>
    <cellStyle name="Total 2 6 2 3 11 2 3" xfId="45529"/>
    <cellStyle name="Total 2 6 2 3 11 3" xfId="45530"/>
    <cellStyle name="Total 2 6 2 3 11 3 2" xfId="45531"/>
    <cellStyle name="Total 2 6 2 3 11 3 3" xfId="45532"/>
    <cellStyle name="Total 2 6 2 3 11 4" xfId="45533"/>
    <cellStyle name="Total 2 6 2 3 11 4 2" xfId="45534"/>
    <cellStyle name="Total 2 6 2 3 11 4 3" xfId="45535"/>
    <cellStyle name="Total 2 6 2 3 11 5" xfId="45536"/>
    <cellStyle name="Total 2 6 2 3 11 5 2" xfId="45537"/>
    <cellStyle name="Total 2 6 2 3 11 5 3" xfId="45538"/>
    <cellStyle name="Total 2 6 2 3 11 6" xfId="45539"/>
    <cellStyle name="Total 2 6 2 3 11 6 2" xfId="45540"/>
    <cellStyle name="Total 2 6 2 3 11 6 3" xfId="45541"/>
    <cellStyle name="Total 2 6 2 3 11 7" xfId="45542"/>
    <cellStyle name="Total 2 6 2 3 11 8" xfId="45543"/>
    <cellStyle name="Total 2 6 2 3 12" xfId="45544"/>
    <cellStyle name="Total 2 6 2 3 12 2" xfId="45545"/>
    <cellStyle name="Total 2 6 2 3 12 2 2" xfId="45546"/>
    <cellStyle name="Total 2 6 2 3 12 2 3" xfId="45547"/>
    <cellStyle name="Total 2 6 2 3 12 3" xfId="45548"/>
    <cellStyle name="Total 2 6 2 3 12 3 2" xfId="45549"/>
    <cellStyle name="Total 2 6 2 3 12 3 3" xfId="45550"/>
    <cellStyle name="Total 2 6 2 3 12 4" xfId="45551"/>
    <cellStyle name="Total 2 6 2 3 12 4 2" xfId="45552"/>
    <cellStyle name="Total 2 6 2 3 12 4 3" xfId="45553"/>
    <cellStyle name="Total 2 6 2 3 12 5" xfId="45554"/>
    <cellStyle name="Total 2 6 2 3 12 5 2" xfId="45555"/>
    <cellStyle name="Total 2 6 2 3 12 5 3" xfId="45556"/>
    <cellStyle name="Total 2 6 2 3 12 6" xfId="45557"/>
    <cellStyle name="Total 2 6 2 3 12 6 2" xfId="45558"/>
    <cellStyle name="Total 2 6 2 3 12 6 3" xfId="45559"/>
    <cellStyle name="Total 2 6 2 3 12 7" xfId="45560"/>
    <cellStyle name="Total 2 6 2 3 12 8" xfId="45561"/>
    <cellStyle name="Total 2 6 2 3 13" xfId="45562"/>
    <cellStyle name="Total 2 6 2 3 13 2" xfId="45563"/>
    <cellStyle name="Total 2 6 2 3 13 2 2" xfId="45564"/>
    <cellStyle name="Total 2 6 2 3 13 2 3" xfId="45565"/>
    <cellStyle name="Total 2 6 2 3 13 3" xfId="45566"/>
    <cellStyle name="Total 2 6 2 3 13 3 2" xfId="45567"/>
    <cellStyle name="Total 2 6 2 3 13 3 3" xfId="45568"/>
    <cellStyle name="Total 2 6 2 3 13 4" xfId="45569"/>
    <cellStyle name="Total 2 6 2 3 13 4 2" xfId="45570"/>
    <cellStyle name="Total 2 6 2 3 13 4 3" xfId="45571"/>
    <cellStyle name="Total 2 6 2 3 13 5" xfId="45572"/>
    <cellStyle name="Total 2 6 2 3 13 5 2" xfId="45573"/>
    <cellStyle name="Total 2 6 2 3 13 5 3" xfId="45574"/>
    <cellStyle name="Total 2 6 2 3 13 6" xfId="45575"/>
    <cellStyle name="Total 2 6 2 3 13 6 2" xfId="45576"/>
    <cellStyle name="Total 2 6 2 3 13 6 3" xfId="45577"/>
    <cellStyle name="Total 2 6 2 3 13 7" xfId="45578"/>
    <cellStyle name="Total 2 6 2 3 13 8" xfId="45579"/>
    <cellStyle name="Total 2 6 2 3 14" xfId="45580"/>
    <cellStyle name="Total 2 6 2 3 14 2" xfId="45581"/>
    <cellStyle name="Total 2 6 2 3 14 2 2" xfId="45582"/>
    <cellStyle name="Total 2 6 2 3 14 2 3" xfId="45583"/>
    <cellStyle name="Total 2 6 2 3 14 3" xfId="45584"/>
    <cellStyle name="Total 2 6 2 3 14 3 2" xfId="45585"/>
    <cellStyle name="Total 2 6 2 3 14 3 3" xfId="45586"/>
    <cellStyle name="Total 2 6 2 3 14 4" xfId="45587"/>
    <cellStyle name="Total 2 6 2 3 14 4 2" xfId="45588"/>
    <cellStyle name="Total 2 6 2 3 14 4 3" xfId="45589"/>
    <cellStyle name="Total 2 6 2 3 14 5" xfId="45590"/>
    <cellStyle name="Total 2 6 2 3 14 5 2" xfId="45591"/>
    <cellStyle name="Total 2 6 2 3 14 5 3" xfId="45592"/>
    <cellStyle name="Total 2 6 2 3 14 6" xfId="45593"/>
    <cellStyle name="Total 2 6 2 3 14 6 2" xfId="45594"/>
    <cellStyle name="Total 2 6 2 3 14 6 3" xfId="45595"/>
    <cellStyle name="Total 2 6 2 3 14 7" xfId="45596"/>
    <cellStyle name="Total 2 6 2 3 14 8" xfId="45597"/>
    <cellStyle name="Total 2 6 2 3 15" xfId="45598"/>
    <cellStyle name="Total 2 6 2 3 15 2" xfId="45599"/>
    <cellStyle name="Total 2 6 2 3 15 3" xfId="45600"/>
    <cellStyle name="Total 2 6 2 3 16" xfId="45601"/>
    <cellStyle name="Total 2 6 2 3 16 2" xfId="45602"/>
    <cellStyle name="Total 2 6 2 3 16 3" xfId="45603"/>
    <cellStyle name="Total 2 6 2 3 17" xfId="45604"/>
    <cellStyle name="Total 2 6 2 3 18" xfId="45605"/>
    <cellStyle name="Total 2 6 2 3 2" xfId="45606"/>
    <cellStyle name="Total 2 6 2 3 2 2" xfId="45607"/>
    <cellStyle name="Total 2 6 2 3 2 2 2" xfId="45608"/>
    <cellStyle name="Total 2 6 2 3 2 2 3" xfId="45609"/>
    <cellStyle name="Total 2 6 2 3 2 3" xfId="45610"/>
    <cellStyle name="Total 2 6 2 3 2 3 2" xfId="45611"/>
    <cellStyle name="Total 2 6 2 3 2 3 3" xfId="45612"/>
    <cellStyle name="Total 2 6 2 3 2 4" xfId="45613"/>
    <cellStyle name="Total 2 6 2 3 2 4 2" xfId="45614"/>
    <cellStyle name="Total 2 6 2 3 2 4 3" xfId="45615"/>
    <cellStyle name="Total 2 6 2 3 2 5" xfId="45616"/>
    <cellStyle name="Total 2 6 2 3 2 5 2" xfId="45617"/>
    <cellStyle name="Total 2 6 2 3 2 5 3" xfId="45618"/>
    <cellStyle name="Total 2 6 2 3 2 6" xfId="45619"/>
    <cellStyle name="Total 2 6 2 3 2 6 2" xfId="45620"/>
    <cellStyle name="Total 2 6 2 3 2 6 3" xfId="45621"/>
    <cellStyle name="Total 2 6 2 3 2 7" xfId="45622"/>
    <cellStyle name="Total 2 6 2 3 2 8" xfId="45623"/>
    <cellStyle name="Total 2 6 2 3 2 9" xfId="45624"/>
    <cellStyle name="Total 2 6 2 3 3" xfId="45625"/>
    <cellStyle name="Total 2 6 2 3 3 2" xfId="45626"/>
    <cellStyle name="Total 2 6 2 3 3 2 2" xfId="45627"/>
    <cellStyle name="Total 2 6 2 3 3 2 3" xfId="45628"/>
    <cellStyle name="Total 2 6 2 3 3 3" xfId="45629"/>
    <cellStyle name="Total 2 6 2 3 3 3 2" xfId="45630"/>
    <cellStyle name="Total 2 6 2 3 3 3 3" xfId="45631"/>
    <cellStyle name="Total 2 6 2 3 3 4" xfId="45632"/>
    <cellStyle name="Total 2 6 2 3 3 4 2" xfId="45633"/>
    <cellStyle name="Total 2 6 2 3 3 4 3" xfId="45634"/>
    <cellStyle name="Total 2 6 2 3 3 5" xfId="45635"/>
    <cellStyle name="Total 2 6 2 3 3 5 2" xfId="45636"/>
    <cellStyle name="Total 2 6 2 3 3 5 3" xfId="45637"/>
    <cellStyle name="Total 2 6 2 3 3 6" xfId="45638"/>
    <cellStyle name="Total 2 6 2 3 3 6 2" xfId="45639"/>
    <cellStyle name="Total 2 6 2 3 3 6 3" xfId="45640"/>
    <cellStyle name="Total 2 6 2 3 3 7" xfId="45641"/>
    <cellStyle name="Total 2 6 2 3 3 8" xfId="45642"/>
    <cellStyle name="Total 2 6 2 3 3 9" xfId="45643"/>
    <cellStyle name="Total 2 6 2 3 4" xfId="45644"/>
    <cellStyle name="Total 2 6 2 3 4 2" xfId="45645"/>
    <cellStyle name="Total 2 6 2 3 4 2 2" xfId="45646"/>
    <cellStyle name="Total 2 6 2 3 4 2 3" xfId="45647"/>
    <cellStyle name="Total 2 6 2 3 4 3" xfId="45648"/>
    <cellStyle name="Total 2 6 2 3 4 3 2" xfId="45649"/>
    <cellStyle name="Total 2 6 2 3 4 3 3" xfId="45650"/>
    <cellStyle name="Total 2 6 2 3 4 4" xfId="45651"/>
    <cellStyle name="Total 2 6 2 3 4 4 2" xfId="45652"/>
    <cellStyle name="Total 2 6 2 3 4 4 3" xfId="45653"/>
    <cellStyle name="Total 2 6 2 3 4 5" xfId="45654"/>
    <cellStyle name="Total 2 6 2 3 4 5 2" xfId="45655"/>
    <cellStyle name="Total 2 6 2 3 4 5 3" xfId="45656"/>
    <cellStyle name="Total 2 6 2 3 4 6" xfId="45657"/>
    <cellStyle name="Total 2 6 2 3 4 6 2" xfId="45658"/>
    <cellStyle name="Total 2 6 2 3 4 6 3" xfId="45659"/>
    <cellStyle name="Total 2 6 2 3 4 7" xfId="45660"/>
    <cellStyle name="Total 2 6 2 3 4 8" xfId="45661"/>
    <cellStyle name="Total 2 6 2 3 4 9" xfId="45662"/>
    <cellStyle name="Total 2 6 2 3 5" xfId="45663"/>
    <cellStyle name="Total 2 6 2 3 5 2" xfId="45664"/>
    <cellStyle name="Total 2 6 2 3 5 2 2" xfId="45665"/>
    <cellStyle name="Total 2 6 2 3 5 2 3" xfId="45666"/>
    <cellStyle name="Total 2 6 2 3 5 3" xfId="45667"/>
    <cellStyle name="Total 2 6 2 3 5 3 2" xfId="45668"/>
    <cellStyle name="Total 2 6 2 3 5 3 3" xfId="45669"/>
    <cellStyle name="Total 2 6 2 3 5 4" xfId="45670"/>
    <cellStyle name="Total 2 6 2 3 5 4 2" xfId="45671"/>
    <cellStyle name="Total 2 6 2 3 5 4 3" xfId="45672"/>
    <cellStyle name="Total 2 6 2 3 5 5" xfId="45673"/>
    <cellStyle name="Total 2 6 2 3 5 5 2" xfId="45674"/>
    <cellStyle name="Total 2 6 2 3 5 5 3" xfId="45675"/>
    <cellStyle name="Total 2 6 2 3 5 6" xfId="45676"/>
    <cellStyle name="Total 2 6 2 3 5 6 2" xfId="45677"/>
    <cellStyle name="Total 2 6 2 3 5 6 3" xfId="45678"/>
    <cellStyle name="Total 2 6 2 3 5 7" xfId="45679"/>
    <cellStyle name="Total 2 6 2 3 5 8" xfId="45680"/>
    <cellStyle name="Total 2 6 2 3 5 9" xfId="45681"/>
    <cellStyle name="Total 2 6 2 3 6" xfId="45682"/>
    <cellStyle name="Total 2 6 2 3 6 2" xfId="45683"/>
    <cellStyle name="Total 2 6 2 3 6 2 2" xfId="45684"/>
    <cellStyle name="Total 2 6 2 3 6 2 3" xfId="45685"/>
    <cellStyle name="Total 2 6 2 3 6 3" xfId="45686"/>
    <cellStyle name="Total 2 6 2 3 6 3 2" xfId="45687"/>
    <cellStyle name="Total 2 6 2 3 6 3 3" xfId="45688"/>
    <cellStyle name="Total 2 6 2 3 6 4" xfId="45689"/>
    <cellStyle name="Total 2 6 2 3 6 4 2" xfId="45690"/>
    <cellStyle name="Total 2 6 2 3 6 4 3" xfId="45691"/>
    <cellStyle name="Total 2 6 2 3 6 5" xfId="45692"/>
    <cellStyle name="Total 2 6 2 3 6 5 2" xfId="45693"/>
    <cellStyle name="Total 2 6 2 3 6 5 3" xfId="45694"/>
    <cellStyle name="Total 2 6 2 3 6 6" xfId="45695"/>
    <cellStyle name="Total 2 6 2 3 6 6 2" xfId="45696"/>
    <cellStyle name="Total 2 6 2 3 6 6 3" xfId="45697"/>
    <cellStyle name="Total 2 6 2 3 6 7" xfId="45698"/>
    <cellStyle name="Total 2 6 2 3 6 8" xfId="45699"/>
    <cellStyle name="Total 2 6 2 3 6 9" xfId="45700"/>
    <cellStyle name="Total 2 6 2 3 7" xfId="45701"/>
    <cellStyle name="Total 2 6 2 3 7 2" xfId="45702"/>
    <cellStyle name="Total 2 6 2 3 7 2 2" xfId="45703"/>
    <cellStyle name="Total 2 6 2 3 7 2 3" xfId="45704"/>
    <cellStyle name="Total 2 6 2 3 7 3" xfId="45705"/>
    <cellStyle name="Total 2 6 2 3 7 3 2" xfId="45706"/>
    <cellStyle name="Total 2 6 2 3 7 3 3" xfId="45707"/>
    <cellStyle name="Total 2 6 2 3 7 4" xfId="45708"/>
    <cellStyle name="Total 2 6 2 3 7 4 2" xfId="45709"/>
    <cellStyle name="Total 2 6 2 3 7 4 3" xfId="45710"/>
    <cellStyle name="Total 2 6 2 3 7 5" xfId="45711"/>
    <cellStyle name="Total 2 6 2 3 7 5 2" xfId="45712"/>
    <cellStyle name="Total 2 6 2 3 7 5 3" xfId="45713"/>
    <cellStyle name="Total 2 6 2 3 7 6" xfId="45714"/>
    <cellStyle name="Total 2 6 2 3 7 6 2" xfId="45715"/>
    <cellStyle name="Total 2 6 2 3 7 6 3" xfId="45716"/>
    <cellStyle name="Total 2 6 2 3 7 7" xfId="45717"/>
    <cellStyle name="Total 2 6 2 3 7 8" xfId="45718"/>
    <cellStyle name="Total 2 6 2 3 7 9" xfId="45719"/>
    <cellStyle name="Total 2 6 2 3 8" xfId="45720"/>
    <cellStyle name="Total 2 6 2 3 8 2" xfId="45721"/>
    <cellStyle name="Total 2 6 2 3 8 2 2" xfId="45722"/>
    <cellStyle name="Total 2 6 2 3 8 2 3" xfId="45723"/>
    <cellStyle name="Total 2 6 2 3 8 3" xfId="45724"/>
    <cellStyle name="Total 2 6 2 3 8 3 2" xfId="45725"/>
    <cellStyle name="Total 2 6 2 3 8 3 3" xfId="45726"/>
    <cellStyle name="Total 2 6 2 3 8 4" xfId="45727"/>
    <cellStyle name="Total 2 6 2 3 8 4 2" xfId="45728"/>
    <cellStyle name="Total 2 6 2 3 8 4 3" xfId="45729"/>
    <cellStyle name="Total 2 6 2 3 8 5" xfId="45730"/>
    <cellStyle name="Total 2 6 2 3 8 5 2" xfId="45731"/>
    <cellStyle name="Total 2 6 2 3 8 5 3" xfId="45732"/>
    <cellStyle name="Total 2 6 2 3 8 6" xfId="45733"/>
    <cellStyle name="Total 2 6 2 3 8 6 2" xfId="45734"/>
    <cellStyle name="Total 2 6 2 3 8 6 3" xfId="45735"/>
    <cellStyle name="Total 2 6 2 3 8 7" xfId="45736"/>
    <cellStyle name="Total 2 6 2 3 8 8" xfId="45737"/>
    <cellStyle name="Total 2 6 2 3 8 9" xfId="45738"/>
    <cellStyle name="Total 2 6 2 3 9" xfId="45739"/>
    <cellStyle name="Total 2 6 2 3 9 2" xfId="45740"/>
    <cellStyle name="Total 2 6 2 3 9 2 2" xfId="45741"/>
    <cellStyle name="Total 2 6 2 3 9 2 3" xfId="45742"/>
    <cellStyle name="Total 2 6 2 3 9 3" xfId="45743"/>
    <cellStyle name="Total 2 6 2 3 9 3 2" xfId="45744"/>
    <cellStyle name="Total 2 6 2 3 9 3 3" xfId="45745"/>
    <cellStyle name="Total 2 6 2 3 9 4" xfId="45746"/>
    <cellStyle name="Total 2 6 2 3 9 4 2" xfId="45747"/>
    <cellStyle name="Total 2 6 2 3 9 4 3" xfId="45748"/>
    <cellStyle name="Total 2 6 2 3 9 5" xfId="45749"/>
    <cellStyle name="Total 2 6 2 3 9 5 2" xfId="45750"/>
    <cellStyle name="Total 2 6 2 3 9 5 3" xfId="45751"/>
    <cellStyle name="Total 2 6 2 3 9 6" xfId="45752"/>
    <cellStyle name="Total 2 6 2 3 9 6 2" xfId="45753"/>
    <cellStyle name="Total 2 6 2 3 9 6 3" xfId="45754"/>
    <cellStyle name="Total 2 6 2 3 9 7" xfId="45755"/>
    <cellStyle name="Total 2 6 2 3 9 8" xfId="45756"/>
    <cellStyle name="Total 2 6 2 4" xfId="45757"/>
    <cellStyle name="Total 2 6 2 4 10" xfId="45758"/>
    <cellStyle name="Total 2 6 2 4 11" xfId="45759"/>
    <cellStyle name="Total 2 6 2 4 2" xfId="45760"/>
    <cellStyle name="Total 2 6 2 4 2 2" xfId="45761"/>
    <cellStyle name="Total 2 6 2 4 2 3" xfId="45762"/>
    <cellStyle name="Total 2 6 2 4 2 4" xfId="45763"/>
    <cellStyle name="Total 2 6 2 4 3" xfId="45764"/>
    <cellStyle name="Total 2 6 2 4 3 2" xfId="45765"/>
    <cellStyle name="Total 2 6 2 4 3 3" xfId="45766"/>
    <cellStyle name="Total 2 6 2 4 3 4" xfId="45767"/>
    <cellStyle name="Total 2 6 2 4 4" xfId="45768"/>
    <cellStyle name="Total 2 6 2 4 4 2" xfId="45769"/>
    <cellStyle name="Total 2 6 2 4 4 3" xfId="45770"/>
    <cellStyle name="Total 2 6 2 4 4 4" xfId="45771"/>
    <cellStyle name="Total 2 6 2 4 5" xfId="45772"/>
    <cellStyle name="Total 2 6 2 4 5 2" xfId="45773"/>
    <cellStyle name="Total 2 6 2 4 5 3" xfId="45774"/>
    <cellStyle name="Total 2 6 2 4 5 4" xfId="45775"/>
    <cellStyle name="Total 2 6 2 4 6" xfId="45776"/>
    <cellStyle name="Total 2 6 2 4 6 2" xfId="45777"/>
    <cellStyle name="Total 2 6 2 4 6 3" xfId="45778"/>
    <cellStyle name="Total 2 6 2 4 6 4" xfId="45779"/>
    <cellStyle name="Total 2 6 2 4 7" xfId="45780"/>
    <cellStyle name="Total 2 6 2 4 8" xfId="45781"/>
    <cellStyle name="Total 2 6 2 4 9" xfId="45782"/>
    <cellStyle name="Total 2 6 2 5" xfId="45783"/>
    <cellStyle name="Total 2 6 2 5 10" xfId="45784"/>
    <cellStyle name="Total 2 6 2 5 11" xfId="45785"/>
    <cellStyle name="Total 2 6 2 5 2" xfId="45786"/>
    <cellStyle name="Total 2 6 2 5 2 2" xfId="45787"/>
    <cellStyle name="Total 2 6 2 5 2 3" xfId="45788"/>
    <cellStyle name="Total 2 6 2 5 2 4" xfId="45789"/>
    <cellStyle name="Total 2 6 2 5 3" xfId="45790"/>
    <cellStyle name="Total 2 6 2 5 3 2" xfId="45791"/>
    <cellStyle name="Total 2 6 2 5 3 3" xfId="45792"/>
    <cellStyle name="Total 2 6 2 5 3 4" xfId="45793"/>
    <cellStyle name="Total 2 6 2 5 4" xfId="45794"/>
    <cellStyle name="Total 2 6 2 5 4 2" xfId="45795"/>
    <cellStyle name="Total 2 6 2 5 4 3" xfId="45796"/>
    <cellStyle name="Total 2 6 2 5 4 4" xfId="45797"/>
    <cellStyle name="Total 2 6 2 5 5" xfId="45798"/>
    <cellStyle name="Total 2 6 2 5 5 2" xfId="45799"/>
    <cellStyle name="Total 2 6 2 5 5 3" xfId="45800"/>
    <cellStyle name="Total 2 6 2 5 5 4" xfId="45801"/>
    <cellStyle name="Total 2 6 2 5 6" xfId="45802"/>
    <cellStyle name="Total 2 6 2 5 6 2" xfId="45803"/>
    <cellStyle name="Total 2 6 2 5 6 3" xfId="45804"/>
    <cellStyle name="Total 2 6 2 5 6 4" xfId="45805"/>
    <cellStyle name="Total 2 6 2 5 7" xfId="45806"/>
    <cellStyle name="Total 2 6 2 5 8" xfId="45807"/>
    <cellStyle name="Total 2 6 2 5 9" xfId="45808"/>
    <cellStyle name="Total 2 6 2 6" xfId="45809"/>
    <cellStyle name="Total 2 6 2 6 2" xfId="45810"/>
    <cellStyle name="Total 2 6 2 6 2 2" xfId="45811"/>
    <cellStyle name="Total 2 6 2 6 2 3" xfId="45812"/>
    <cellStyle name="Total 2 6 2 6 3" xfId="45813"/>
    <cellStyle name="Total 2 6 2 6 3 2" xfId="45814"/>
    <cellStyle name="Total 2 6 2 6 3 3" xfId="45815"/>
    <cellStyle name="Total 2 6 2 6 4" xfId="45816"/>
    <cellStyle name="Total 2 6 2 6 4 2" xfId="45817"/>
    <cellStyle name="Total 2 6 2 6 4 3" xfId="45818"/>
    <cellStyle name="Total 2 6 2 6 5" xfId="45819"/>
    <cellStyle name="Total 2 6 2 6 5 2" xfId="45820"/>
    <cellStyle name="Total 2 6 2 6 5 3" xfId="45821"/>
    <cellStyle name="Total 2 6 2 6 6" xfId="45822"/>
    <cellStyle name="Total 2 6 2 6 6 2" xfId="45823"/>
    <cellStyle name="Total 2 6 2 6 6 3" xfId="45824"/>
    <cellStyle name="Total 2 6 2 6 7" xfId="45825"/>
    <cellStyle name="Total 2 6 2 6 8" xfId="45826"/>
    <cellStyle name="Total 2 6 2 6 9" xfId="45827"/>
    <cellStyle name="Total 2 6 2 7" xfId="45828"/>
    <cellStyle name="Total 2 6 2 7 2" xfId="45829"/>
    <cellStyle name="Total 2 6 2 7 2 2" xfId="45830"/>
    <cellStyle name="Total 2 6 2 7 2 3" xfId="45831"/>
    <cellStyle name="Total 2 6 2 7 3" xfId="45832"/>
    <cellStyle name="Total 2 6 2 7 3 2" xfId="45833"/>
    <cellStyle name="Total 2 6 2 7 3 3" xfId="45834"/>
    <cellStyle name="Total 2 6 2 7 4" xfId="45835"/>
    <cellStyle name="Total 2 6 2 7 4 2" xfId="45836"/>
    <cellStyle name="Total 2 6 2 7 4 3" xfId="45837"/>
    <cellStyle name="Total 2 6 2 7 5" xfId="45838"/>
    <cellStyle name="Total 2 6 2 7 5 2" xfId="45839"/>
    <cellStyle name="Total 2 6 2 7 5 3" xfId="45840"/>
    <cellStyle name="Total 2 6 2 7 6" xfId="45841"/>
    <cellStyle name="Total 2 6 2 7 6 2" xfId="45842"/>
    <cellStyle name="Total 2 6 2 7 6 3" xfId="45843"/>
    <cellStyle name="Total 2 6 2 7 7" xfId="45844"/>
    <cellStyle name="Total 2 6 2 7 8" xfId="45845"/>
    <cellStyle name="Total 2 6 2 7 9" xfId="45846"/>
    <cellStyle name="Total 2 6 2 8" xfId="45847"/>
    <cellStyle name="Total 2 6 2 8 2" xfId="45848"/>
    <cellStyle name="Total 2 6 2 8 2 2" xfId="45849"/>
    <cellStyle name="Total 2 6 2 8 2 3" xfId="45850"/>
    <cellStyle name="Total 2 6 2 8 3" xfId="45851"/>
    <cellStyle name="Total 2 6 2 8 3 2" xfId="45852"/>
    <cellStyle name="Total 2 6 2 8 3 3" xfId="45853"/>
    <cellStyle name="Total 2 6 2 8 4" xfId="45854"/>
    <cellStyle name="Total 2 6 2 8 4 2" xfId="45855"/>
    <cellStyle name="Total 2 6 2 8 4 3" xfId="45856"/>
    <cellStyle name="Total 2 6 2 8 5" xfId="45857"/>
    <cellStyle name="Total 2 6 2 8 5 2" xfId="45858"/>
    <cellStyle name="Total 2 6 2 8 5 3" xfId="45859"/>
    <cellStyle name="Total 2 6 2 8 6" xfId="45860"/>
    <cellStyle name="Total 2 6 2 8 6 2" xfId="45861"/>
    <cellStyle name="Total 2 6 2 8 6 3" xfId="45862"/>
    <cellStyle name="Total 2 6 2 8 7" xfId="45863"/>
    <cellStyle name="Total 2 6 2 8 8" xfId="45864"/>
    <cellStyle name="Total 2 6 2 8 9" xfId="45865"/>
    <cellStyle name="Total 2 6 2 9" xfId="45866"/>
    <cellStyle name="Total 2 6 2 9 2" xfId="45867"/>
    <cellStyle name="Total 2 6 2 9 2 2" xfId="45868"/>
    <cellStyle name="Total 2 6 2 9 2 3" xfId="45869"/>
    <cellStyle name="Total 2 6 2 9 3" xfId="45870"/>
    <cellStyle name="Total 2 6 2 9 3 2" xfId="45871"/>
    <cellStyle name="Total 2 6 2 9 3 3" xfId="45872"/>
    <cellStyle name="Total 2 6 2 9 4" xfId="45873"/>
    <cellStyle name="Total 2 6 2 9 4 2" xfId="45874"/>
    <cellStyle name="Total 2 6 2 9 4 3" xfId="45875"/>
    <cellStyle name="Total 2 6 2 9 5" xfId="45876"/>
    <cellStyle name="Total 2 6 2 9 5 2" xfId="45877"/>
    <cellStyle name="Total 2 6 2 9 5 3" xfId="45878"/>
    <cellStyle name="Total 2 6 2 9 6" xfId="45879"/>
    <cellStyle name="Total 2 6 2 9 6 2" xfId="45880"/>
    <cellStyle name="Total 2 6 2 9 6 3" xfId="45881"/>
    <cellStyle name="Total 2 6 2 9 7" xfId="45882"/>
    <cellStyle name="Total 2 6 2 9 8" xfId="45883"/>
    <cellStyle name="Total 2 6 2 9 9" xfId="45884"/>
    <cellStyle name="Total 2 6 20" xfId="45885"/>
    <cellStyle name="Total 2 6 21" xfId="45886"/>
    <cellStyle name="Total 2 6 22" xfId="45887"/>
    <cellStyle name="Total 2 6 3" xfId="45888"/>
    <cellStyle name="Total 2 6 3 10" xfId="45889"/>
    <cellStyle name="Total 2 6 3 10 2" xfId="45890"/>
    <cellStyle name="Total 2 6 3 10 2 2" xfId="45891"/>
    <cellStyle name="Total 2 6 3 10 2 3" xfId="45892"/>
    <cellStyle name="Total 2 6 3 10 3" xfId="45893"/>
    <cellStyle name="Total 2 6 3 10 3 2" xfId="45894"/>
    <cellStyle name="Total 2 6 3 10 3 3" xfId="45895"/>
    <cellStyle name="Total 2 6 3 10 4" xfId="45896"/>
    <cellStyle name="Total 2 6 3 10 4 2" xfId="45897"/>
    <cellStyle name="Total 2 6 3 10 4 3" xfId="45898"/>
    <cellStyle name="Total 2 6 3 10 5" xfId="45899"/>
    <cellStyle name="Total 2 6 3 10 5 2" xfId="45900"/>
    <cellStyle name="Total 2 6 3 10 5 3" xfId="45901"/>
    <cellStyle name="Total 2 6 3 10 6" xfId="45902"/>
    <cellStyle name="Total 2 6 3 10 6 2" xfId="45903"/>
    <cellStyle name="Total 2 6 3 10 6 3" xfId="45904"/>
    <cellStyle name="Total 2 6 3 10 7" xfId="45905"/>
    <cellStyle name="Total 2 6 3 10 8" xfId="45906"/>
    <cellStyle name="Total 2 6 3 10 9" xfId="45907"/>
    <cellStyle name="Total 2 6 3 11" xfId="45908"/>
    <cellStyle name="Total 2 6 3 11 2" xfId="45909"/>
    <cellStyle name="Total 2 6 3 11 2 2" xfId="45910"/>
    <cellStyle name="Total 2 6 3 11 2 3" xfId="45911"/>
    <cellStyle name="Total 2 6 3 11 3" xfId="45912"/>
    <cellStyle name="Total 2 6 3 11 3 2" xfId="45913"/>
    <cellStyle name="Total 2 6 3 11 3 3" xfId="45914"/>
    <cellStyle name="Total 2 6 3 11 4" xfId="45915"/>
    <cellStyle name="Total 2 6 3 11 4 2" xfId="45916"/>
    <cellStyle name="Total 2 6 3 11 4 3" xfId="45917"/>
    <cellStyle name="Total 2 6 3 11 5" xfId="45918"/>
    <cellStyle name="Total 2 6 3 11 5 2" xfId="45919"/>
    <cellStyle name="Total 2 6 3 11 5 3" xfId="45920"/>
    <cellStyle name="Total 2 6 3 11 6" xfId="45921"/>
    <cellStyle name="Total 2 6 3 11 6 2" xfId="45922"/>
    <cellStyle name="Total 2 6 3 11 6 3" xfId="45923"/>
    <cellStyle name="Total 2 6 3 11 7" xfId="45924"/>
    <cellStyle name="Total 2 6 3 11 8" xfId="45925"/>
    <cellStyle name="Total 2 6 3 11 9" xfId="45926"/>
    <cellStyle name="Total 2 6 3 12" xfId="45927"/>
    <cellStyle name="Total 2 6 3 12 2" xfId="45928"/>
    <cellStyle name="Total 2 6 3 12 2 2" xfId="45929"/>
    <cellStyle name="Total 2 6 3 12 2 3" xfId="45930"/>
    <cellStyle name="Total 2 6 3 12 3" xfId="45931"/>
    <cellStyle name="Total 2 6 3 12 3 2" xfId="45932"/>
    <cellStyle name="Total 2 6 3 12 3 3" xfId="45933"/>
    <cellStyle name="Total 2 6 3 12 4" xfId="45934"/>
    <cellStyle name="Total 2 6 3 12 4 2" xfId="45935"/>
    <cellStyle name="Total 2 6 3 12 4 3" xfId="45936"/>
    <cellStyle name="Total 2 6 3 12 5" xfId="45937"/>
    <cellStyle name="Total 2 6 3 12 5 2" xfId="45938"/>
    <cellStyle name="Total 2 6 3 12 5 3" xfId="45939"/>
    <cellStyle name="Total 2 6 3 12 6" xfId="45940"/>
    <cellStyle name="Total 2 6 3 12 6 2" xfId="45941"/>
    <cellStyle name="Total 2 6 3 12 6 3" xfId="45942"/>
    <cellStyle name="Total 2 6 3 12 7" xfId="45943"/>
    <cellStyle name="Total 2 6 3 12 8" xfId="45944"/>
    <cellStyle name="Total 2 6 3 12 9" xfId="45945"/>
    <cellStyle name="Total 2 6 3 13" xfId="45946"/>
    <cellStyle name="Total 2 6 3 13 2" xfId="45947"/>
    <cellStyle name="Total 2 6 3 13 2 2" xfId="45948"/>
    <cellStyle name="Total 2 6 3 13 2 3" xfId="45949"/>
    <cellStyle name="Total 2 6 3 13 3" xfId="45950"/>
    <cellStyle name="Total 2 6 3 13 3 2" xfId="45951"/>
    <cellStyle name="Total 2 6 3 13 3 3" xfId="45952"/>
    <cellStyle name="Total 2 6 3 13 4" xfId="45953"/>
    <cellStyle name="Total 2 6 3 13 4 2" xfId="45954"/>
    <cellStyle name="Total 2 6 3 13 4 3" xfId="45955"/>
    <cellStyle name="Total 2 6 3 13 5" xfId="45956"/>
    <cellStyle name="Total 2 6 3 13 5 2" xfId="45957"/>
    <cellStyle name="Total 2 6 3 13 5 3" xfId="45958"/>
    <cellStyle name="Total 2 6 3 13 6" xfId="45959"/>
    <cellStyle name="Total 2 6 3 13 6 2" xfId="45960"/>
    <cellStyle name="Total 2 6 3 13 6 3" xfId="45961"/>
    <cellStyle name="Total 2 6 3 13 7" xfId="45962"/>
    <cellStyle name="Total 2 6 3 13 8" xfId="45963"/>
    <cellStyle name="Total 2 6 3 13 9" xfId="45964"/>
    <cellStyle name="Total 2 6 3 14" xfId="45965"/>
    <cellStyle name="Total 2 6 3 14 2" xfId="45966"/>
    <cellStyle name="Total 2 6 3 14 3" xfId="45967"/>
    <cellStyle name="Total 2 6 3 14 4" xfId="45968"/>
    <cellStyle name="Total 2 6 3 15" xfId="45969"/>
    <cellStyle name="Total 2 6 3 16" xfId="45970"/>
    <cellStyle name="Total 2 6 3 17" xfId="45971"/>
    <cellStyle name="Total 2 6 3 18" xfId="45972"/>
    <cellStyle name="Total 2 6 3 19" xfId="45973"/>
    <cellStyle name="Total 2 6 3 2" xfId="45974"/>
    <cellStyle name="Total 2 6 3 2 10" xfId="45975"/>
    <cellStyle name="Total 2 6 3 2 10 2" xfId="45976"/>
    <cellStyle name="Total 2 6 3 2 10 2 2" xfId="45977"/>
    <cellStyle name="Total 2 6 3 2 10 2 3" xfId="45978"/>
    <cellStyle name="Total 2 6 3 2 10 3" xfId="45979"/>
    <cellStyle name="Total 2 6 3 2 10 3 2" xfId="45980"/>
    <cellStyle name="Total 2 6 3 2 10 3 3" xfId="45981"/>
    <cellStyle name="Total 2 6 3 2 10 4" xfId="45982"/>
    <cellStyle name="Total 2 6 3 2 10 4 2" xfId="45983"/>
    <cellStyle name="Total 2 6 3 2 10 4 3" xfId="45984"/>
    <cellStyle name="Total 2 6 3 2 10 5" xfId="45985"/>
    <cellStyle name="Total 2 6 3 2 10 5 2" xfId="45986"/>
    <cellStyle name="Total 2 6 3 2 10 5 3" xfId="45987"/>
    <cellStyle name="Total 2 6 3 2 10 6" xfId="45988"/>
    <cellStyle name="Total 2 6 3 2 10 6 2" xfId="45989"/>
    <cellStyle name="Total 2 6 3 2 10 6 3" xfId="45990"/>
    <cellStyle name="Total 2 6 3 2 10 7" xfId="45991"/>
    <cellStyle name="Total 2 6 3 2 10 8" xfId="45992"/>
    <cellStyle name="Total 2 6 3 2 11" xfId="45993"/>
    <cellStyle name="Total 2 6 3 2 11 2" xfId="45994"/>
    <cellStyle name="Total 2 6 3 2 11 2 2" xfId="45995"/>
    <cellStyle name="Total 2 6 3 2 11 2 3" xfId="45996"/>
    <cellStyle name="Total 2 6 3 2 11 3" xfId="45997"/>
    <cellStyle name="Total 2 6 3 2 11 3 2" xfId="45998"/>
    <cellStyle name="Total 2 6 3 2 11 3 3" xfId="45999"/>
    <cellStyle name="Total 2 6 3 2 11 4" xfId="46000"/>
    <cellStyle name="Total 2 6 3 2 11 4 2" xfId="46001"/>
    <cellStyle name="Total 2 6 3 2 11 4 3" xfId="46002"/>
    <cellStyle name="Total 2 6 3 2 11 5" xfId="46003"/>
    <cellStyle name="Total 2 6 3 2 11 5 2" xfId="46004"/>
    <cellStyle name="Total 2 6 3 2 11 5 3" xfId="46005"/>
    <cellStyle name="Total 2 6 3 2 11 6" xfId="46006"/>
    <cellStyle name="Total 2 6 3 2 11 6 2" xfId="46007"/>
    <cellStyle name="Total 2 6 3 2 11 6 3" xfId="46008"/>
    <cellStyle name="Total 2 6 3 2 11 7" xfId="46009"/>
    <cellStyle name="Total 2 6 3 2 11 8" xfId="46010"/>
    <cellStyle name="Total 2 6 3 2 12" xfId="46011"/>
    <cellStyle name="Total 2 6 3 2 12 2" xfId="46012"/>
    <cellStyle name="Total 2 6 3 2 12 2 2" xfId="46013"/>
    <cellStyle name="Total 2 6 3 2 12 2 3" xfId="46014"/>
    <cellStyle name="Total 2 6 3 2 12 3" xfId="46015"/>
    <cellStyle name="Total 2 6 3 2 12 3 2" xfId="46016"/>
    <cellStyle name="Total 2 6 3 2 12 3 3" xfId="46017"/>
    <cellStyle name="Total 2 6 3 2 12 4" xfId="46018"/>
    <cellStyle name="Total 2 6 3 2 12 4 2" xfId="46019"/>
    <cellStyle name="Total 2 6 3 2 12 4 3" xfId="46020"/>
    <cellStyle name="Total 2 6 3 2 12 5" xfId="46021"/>
    <cellStyle name="Total 2 6 3 2 12 5 2" xfId="46022"/>
    <cellStyle name="Total 2 6 3 2 12 5 3" xfId="46023"/>
    <cellStyle name="Total 2 6 3 2 12 6" xfId="46024"/>
    <cellStyle name="Total 2 6 3 2 12 6 2" xfId="46025"/>
    <cellStyle name="Total 2 6 3 2 12 6 3" xfId="46026"/>
    <cellStyle name="Total 2 6 3 2 12 7" xfId="46027"/>
    <cellStyle name="Total 2 6 3 2 12 8" xfId="46028"/>
    <cellStyle name="Total 2 6 3 2 13" xfId="46029"/>
    <cellStyle name="Total 2 6 3 2 13 2" xfId="46030"/>
    <cellStyle name="Total 2 6 3 2 13 2 2" xfId="46031"/>
    <cellStyle name="Total 2 6 3 2 13 2 3" xfId="46032"/>
    <cellStyle name="Total 2 6 3 2 13 3" xfId="46033"/>
    <cellStyle name="Total 2 6 3 2 13 3 2" xfId="46034"/>
    <cellStyle name="Total 2 6 3 2 13 3 3" xfId="46035"/>
    <cellStyle name="Total 2 6 3 2 13 4" xfId="46036"/>
    <cellStyle name="Total 2 6 3 2 13 4 2" xfId="46037"/>
    <cellStyle name="Total 2 6 3 2 13 4 3" xfId="46038"/>
    <cellStyle name="Total 2 6 3 2 13 5" xfId="46039"/>
    <cellStyle name="Total 2 6 3 2 13 5 2" xfId="46040"/>
    <cellStyle name="Total 2 6 3 2 13 5 3" xfId="46041"/>
    <cellStyle name="Total 2 6 3 2 13 6" xfId="46042"/>
    <cellStyle name="Total 2 6 3 2 13 6 2" xfId="46043"/>
    <cellStyle name="Total 2 6 3 2 13 6 3" xfId="46044"/>
    <cellStyle name="Total 2 6 3 2 13 7" xfId="46045"/>
    <cellStyle name="Total 2 6 3 2 13 8" xfId="46046"/>
    <cellStyle name="Total 2 6 3 2 14" xfId="46047"/>
    <cellStyle name="Total 2 6 3 2 14 2" xfId="46048"/>
    <cellStyle name="Total 2 6 3 2 14 2 2" xfId="46049"/>
    <cellStyle name="Total 2 6 3 2 14 2 3" xfId="46050"/>
    <cellStyle name="Total 2 6 3 2 14 3" xfId="46051"/>
    <cellStyle name="Total 2 6 3 2 14 3 2" xfId="46052"/>
    <cellStyle name="Total 2 6 3 2 14 3 3" xfId="46053"/>
    <cellStyle name="Total 2 6 3 2 14 4" xfId="46054"/>
    <cellStyle name="Total 2 6 3 2 14 4 2" xfId="46055"/>
    <cellStyle name="Total 2 6 3 2 14 4 3" xfId="46056"/>
    <cellStyle name="Total 2 6 3 2 14 5" xfId="46057"/>
    <cellStyle name="Total 2 6 3 2 14 5 2" xfId="46058"/>
    <cellStyle name="Total 2 6 3 2 14 5 3" xfId="46059"/>
    <cellStyle name="Total 2 6 3 2 14 6" xfId="46060"/>
    <cellStyle name="Total 2 6 3 2 14 6 2" xfId="46061"/>
    <cellStyle name="Total 2 6 3 2 14 6 3" xfId="46062"/>
    <cellStyle name="Total 2 6 3 2 14 7" xfId="46063"/>
    <cellStyle name="Total 2 6 3 2 14 8" xfId="46064"/>
    <cellStyle name="Total 2 6 3 2 15" xfId="46065"/>
    <cellStyle name="Total 2 6 3 2 15 2" xfId="46066"/>
    <cellStyle name="Total 2 6 3 2 15 3" xfId="46067"/>
    <cellStyle name="Total 2 6 3 2 16" xfId="46068"/>
    <cellStyle name="Total 2 6 3 2 16 2" xfId="46069"/>
    <cellStyle name="Total 2 6 3 2 16 3" xfId="46070"/>
    <cellStyle name="Total 2 6 3 2 17" xfId="46071"/>
    <cellStyle name="Total 2 6 3 2 18" xfId="46072"/>
    <cellStyle name="Total 2 6 3 2 2" xfId="46073"/>
    <cellStyle name="Total 2 6 3 2 2 2" xfId="46074"/>
    <cellStyle name="Total 2 6 3 2 2 2 2" xfId="46075"/>
    <cellStyle name="Total 2 6 3 2 2 2 3" xfId="46076"/>
    <cellStyle name="Total 2 6 3 2 2 3" xfId="46077"/>
    <cellStyle name="Total 2 6 3 2 2 3 2" xfId="46078"/>
    <cellStyle name="Total 2 6 3 2 2 3 3" xfId="46079"/>
    <cellStyle name="Total 2 6 3 2 2 4" xfId="46080"/>
    <cellStyle name="Total 2 6 3 2 2 4 2" xfId="46081"/>
    <cellStyle name="Total 2 6 3 2 2 4 3" xfId="46082"/>
    <cellStyle name="Total 2 6 3 2 2 5" xfId="46083"/>
    <cellStyle name="Total 2 6 3 2 2 5 2" xfId="46084"/>
    <cellStyle name="Total 2 6 3 2 2 5 3" xfId="46085"/>
    <cellStyle name="Total 2 6 3 2 2 6" xfId="46086"/>
    <cellStyle name="Total 2 6 3 2 2 6 2" xfId="46087"/>
    <cellStyle name="Total 2 6 3 2 2 6 3" xfId="46088"/>
    <cellStyle name="Total 2 6 3 2 2 7" xfId="46089"/>
    <cellStyle name="Total 2 6 3 2 2 8" xfId="46090"/>
    <cellStyle name="Total 2 6 3 2 2 9" xfId="46091"/>
    <cellStyle name="Total 2 6 3 2 3" xfId="46092"/>
    <cellStyle name="Total 2 6 3 2 3 2" xfId="46093"/>
    <cellStyle name="Total 2 6 3 2 3 2 2" xfId="46094"/>
    <cellStyle name="Total 2 6 3 2 3 2 3" xfId="46095"/>
    <cellStyle name="Total 2 6 3 2 3 3" xfId="46096"/>
    <cellStyle name="Total 2 6 3 2 3 3 2" xfId="46097"/>
    <cellStyle name="Total 2 6 3 2 3 3 3" xfId="46098"/>
    <cellStyle name="Total 2 6 3 2 3 4" xfId="46099"/>
    <cellStyle name="Total 2 6 3 2 3 4 2" xfId="46100"/>
    <cellStyle name="Total 2 6 3 2 3 4 3" xfId="46101"/>
    <cellStyle name="Total 2 6 3 2 3 5" xfId="46102"/>
    <cellStyle name="Total 2 6 3 2 3 5 2" xfId="46103"/>
    <cellStyle name="Total 2 6 3 2 3 5 3" xfId="46104"/>
    <cellStyle name="Total 2 6 3 2 3 6" xfId="46105"/>
    <cellStyle name="Total 2 6 3 2 3 6 2" xfId="46106"/>
    <cellStyle name="Total 2 6 3 2 3 6 3" xfId="46107"/>
    <cellStyle name="Total 2 6 3 2 3 7" xfId="46108"/>
    <cellStyle name="Total 2 6 3 2 3 8" xfId="46109"/>
    <cellStyle name="Total 2 6 3 2 3 9" xfId="46110"/>
    <cellStyle name="Total 2 6 3 2 4" xfId="46111"/>
    <cellStyle name="Total 2 6 3 2 4 2" xfId="46112"/>
    <cellStyle name="Total 2 6 3 2 4 2 2" xfId="46113"/>
    <cellStyle name="Total 2 6 3 2 4 2 3" xfId="46114"/>
    <cellStyle name="Total 2 6 3 2 4 3" xfId="46115"/>
    <cellStyle name="Total 2 6 3 2 4 3 2" xfId="46116"/>
    <cellStyle name="Total 2 6 3 2 4 3 3" xfId="46117"/>
    <cellStyle name="Total 2 6 3 2 4 4" xfId="46118"/>
    <cellStyle name="Total 2 6 3 2 4 4 2" xfId="46119"/>
    <cellStyle name="Total 2 6 3 2 4 4 3" xfId="46120"/>
    <cellStyle name="Total 2 6 3 2 4 5" xfId="46121"/>
    <cellStyle name="Total 2 6 3 2 4 5 2" xfId="46122"/>
    <cellStyle name="Total 2 6 3 2 4 5 3" xfId="46123"/>
    <cellStyle name="Total 2 6 3 2 4 6" xfId="46124"/>
    <cellStyle name="Total 2 6 3 2 4 6 2" xfId="46125"/>
    <cellStyle name="Total 2 6 3 2 4 6 3" xfId="46126"/>
    <cellStyle name="Total 2 6 3 2 4 7" xfId="46127"/>
    <cellStyle name="Total 2 6 3 2 4 8" xfId="46128"/>
    <cellStyle name="Total 2 6 3 2 4 9" xfId="46129"/>
    <cellStyle name="Total 2 6 3 2 5" xfId="46130"/>
    <cellStyle name="Total 2 6 3 2 5 2" xfId="46131"/>
    <cellStyle name="Total 2 6 3 2 5 2 2" xfId="46132"/>
    <cellStyle name="Total 2 6 3 2 5 2 3" xfId="46133"/>
    <cellStyle name="Total 2 6 3 2 5 3" xfId="46134"/>
    <cellStyle name="Total 2 6 3 2 5 3 2" xfId="46135"/>
    <cellStyle name="Total 2 6 3 2 5 3 3" xfId="46136"/>
    <cellStyle name="Total 2 6 3 2 5 4" xfId="46137"/>
    <cellStyle name="Total 2 6 3 2 5 4 2" xfId="46138"/>
    <cellStyle name="Total 2 6 3 2 5 4 3" xfId="46139"/>
    <cellStyle name="Total 2 6 3 2 5 5" xfId="46140"/>
    <cellStyle name="Total 2 6 3 2 5 5 2" xfId="46141"/>
    <cellStyle name="Total 2 6 3 2 5 5 3" xfId="46142"/>
    <cellStyle name="Total 2 6 3 2 5 6" xfId="46143"/>
    <cellStyle name="Total 2 6 3 2 5 6 2" xfId="46144"/>
    <cellStyle name="Total 2 6 3 2 5 6 3" xfId="46145"/>
    <cellStyle name="Total 2 6 3 2 5 7" xfId="46146"/>
    <cellStyle name="Total 2 6 3 2 5 8" xfId="46147"/>
    <cellStyle name="Total 2 6 3 2 5 9" xfId="46148"/>
    <cellStyle name="Total 2 6 3 2 6" xfId="46149"/>
    <cellStyle name="Total 2 6 3 2 6 2" xfId="46150"/>
    <cellStyle name="Total 2 6 3 2 6 2 2" xfId="46151"/>
    <cellStyle name="Total 2 6 3 2 6 2 3" xfId="46152"/>
    <cellStyle name="Total 2 6 3 2 6 3" xfId="46153"/>
    <cellStyle name="Total 2 6 3 2 6 3 2" xfId="46154"/>
    <cellStyle name="Total 2 6 3 2 6 3 3" xfId="46155"/>
    <cellStyle name="Total 2 6 3 2 6 4" xfId="46156"/>
    <cellStyle name="Total 2 6 3 2 6 4 2" xfId="46157"/>
    <cellStyle name="Total 2 6 3 2 6 4 3" xfId="46158"/>
    <cellStyle name="Total 2 6 3 2 6 5" xfId="46159"/>
    <cellStyle name="Total 2 6 3 2 6 5 2" xfId="46160"/>
    <cellStyle name="Total 2 6 3 2 6 5 3" xfId="46161"/>
    <cellStyle name="Total 2 6 3 2 6 6" xfId="46162"/>
    <cellStyle name="Total 2 6 3 2 6 6 2" xfId="46163"/>
    <cellStyle name="Total 2 6 3 2 6 6 3" xfId="46164"/>
    <cellStyle name="Total 2 6 3 2 6 7" xfId="46165"/>
    <cellStyle name="Total 2 6 3 2 6 8" xfId="46166"/>
    <cellStyle name="Total 2 6 3 2 6 9" xfId="46167"/>
    <cellStyle name="Total 2 6 3 2 7" xfId="46168"/>
    <cellStyle name="Total 2 6 3 2 7 2" xfId="46169"/>
    <cellStyle name="Total 2 6 3 2 7 2 2" xfId="46170"/>
    <cellStyle name="Total 2 6 3 2 7 2 3" xfId="46171"/>
    <cellStyle name="Total 2 6 3 2 7 3" xfId="46172"/>
    <cellStyle name="Total 2 6 3 2 7 3 2" xfId="46173"/>
    <cellStyle name="Total 2 6 3 2 7 3 3" xfId="46174"/>
    <cellStyle name="Total 2 6 3 2 7 4" xfId="46175"/>
    <cellStyle name="Total 2 6 3 2 7 4 2" xfId="46176"/>
    <cellStyle name="Total 2 6 3 2 7 4 3" xfId="46177"/>
    <cellStyle name="Total 2 6 3 2 7 5" xfId="46178"/>
    <cellStyle name="Total 2 6 3 2 7 5 2" xfId="46179"/>
    <cellStyle name="Total 2 6 3 2 7 5 3" xfId="46180"/>
    <cellStyle name="Total 2 6 3 2 7 6" xfId="46181"/>
    <cellStyle name="Total 2 6 3 2 7 6 2" xfId="46182"/>
    <cellStyle name="Total 2 6 3 2 7 6 3" xfId="46183"/>
    <cellStyle name="Total 2 6 3 2 7 7" xfId="46184"/>
    <cellStyle name="Total 2 6 3 2 7 8" xfId="46185"/>
    <cellStyle name="Total 2 6 3 2 7 9" xfId="46186"/>
    <cellStyle name="Total 2 6 3 2 8" xfId="46187"/>
    <cellStyle name="Total 2 6 3 2 8 2" xfId="46188"/>
    <cellStyle name="Total 2 6 3 2 8 2 2" xfId="46189"/>
    <cellStyle name="Total 2 6 3 2 8 2 3" xfId="46190"/>
    <cellStyle name="Total 2 6 3 2 8 3" xfId="46191"/>
    <cellStyle name="Total 2 6 3 2 8 3 2" xfId="46192"/>
    <cellStyle name="Total 2 6 3 2 8 3 3" xfId="46193"/>
    <cellStyle name="Total 2 6 3 2 8 4" xfId="46194"/>
    <cellStyle name="Total 2 6 3 2 8 4 2" xfId="46195"/>
    <cellStyle name="Total 2 6 3 2 8 4 3" xfId="46196"/>
    <cellStyle name="Total 2 6 3 2 8 5" xfId="46197"/>
    <cellStyle name="Total 2 6 3 2 8 5 2" xfId="46198"/>
    <cellStyle name="Total 2 6 3 2 8 5 3" xfId="46199"/>
    <cellStyle name="Total 2 6 3 2 8 6" xfId="46200"/>
    <cellStyle name="Total 2 6 3 2 8 6 2" xfId="46201"/>
    <cellStyle name="Total 2 6 3 2 8 6 3" xfId="46202"/>
    <cellStyle name="Total 2 6 3 2 8 7" xfId="46203"/>
    <cellStyle name="Total 2 6 3 2 8 8" xfId="46204"/>
    <cellStyle name="Total 2 6 3 2 8 9" xfId="46205"/>
    <cellStyle name="Total 2 6 3 2 9" xfId="46206"/>
    <cellStyle name="Total 2 6 3 2 9 2" xfId="46207"/>
    <cellStyle name="Total 2 6 3 2 9 2 2" xfId="46208"/>
    <cellStyle name="Total 2 6 3 2 9 2 3" xfId="46209"/>
    <cellStyle name="Total 2 6 3 2 9 3" xfId="46210"/>
    <cellStyle name="Total 2 6 3 2 9 3 2" xfId="46211"/>
    <cellStyle name="Total 2 6 3 2 9 3 3" xfId="46212"/>
    <cellStyle name="Total 2 6 3 2 9 4" xfId="46213"/>
    <cellStyle name="Total 2 6 3 2 9 4 2" xfId="46214"/>
    <cellStyle name="Total 2 6 3 2 9 4 3" xfId="46215"/>
    <cellStyle name="Total 2 6 3 2 9 5" xfId="46216"/>
    <cellStyle name="Total 2 6 3 2 9 5 2" xfId="46217"/>
    <cellStyle name="Total 2 6 3 2 9 5 3" xfId="46218"/>
    <cellStyle name="Total 2 6 3 2 9 6" xfId="46219"/>
    <cellStyle name="Total 2 6 3 2 9 6 2" xfId="46220"/>
    <cellStyle name="Total 2 6 3 2 9 6 3" xfId="46221"/>
    <cellStyle name="Total 2 6 3 2 9 7" xfId="46222"/>
    <cellStyle name="Total 2 6 3 2 9 8" xfId="46223"/>
    <cellStyle name="Total 2 6 3 20" xfId="46224"/>
    <cellStyle name="Total 2 6 3 3" xfId="46225"/>
    <cellStyle name="Total 2 6 3 3 10" xfId="46226"/>
    <cellStyle name="Total 2 6 3 3 10 2" xfId="46227"/>
    <cellStyle name="Total 2 6 3 3 10 2 2" xfId="46228"/>
    <cellStyle name="Total 2 6 3 3 10 2 3" xfId="46229"/>
    <cellStyle name="Total 2 6 3 3 10 3" xfId="46230"/>
    <cellStyle name="Total 2 6 3 3 10 3 2" xfId="46231"/>
    <cellStyle name="Total 2 6 3 3 10 3 3" xfId="46232"/>
    <cellStyle name="Total 2 6 3 3 10 4" xfId="46233"/>
    <cellStyle name="Total 2 6 3 3 10 4 2" xfId="46234"/>
    <cellStyle name="Total 2 6 3 3 10 4 3" xfId="46235"/>
    <cellStyle name="Total 2 6 3 3 10 5" xfId="46236"/>
    <cellStyle name="Total 2 6 3 3 10 5 2" xfId="46237"/>
    <cellStyle name="Total 2 6 3 3 10 5 3" xfId="46238"/>
    <cellStyle name="Total 2 6 3 3 10 6" xfId="46239"/>
    <cellStyle name="Total 2 6 3 3 10 6 2" xfId="46240"/>
    <cellStyle name="Total 2 6 3 3 10 6 3" xfId="46241"/>
    <cellStyle name="Total 2 6 3 3 10 7" xfId="46242"/>
    <cellStyle name="Total 2 6 3 3 10 8" xfId="46243"/>
    <cellStyle name="Total 2 6 3 3 11" xfId="46244"/>
    <cellStyle name="Total 2 6 3 3 11 2" xfId="46245"/>
    <cellStyle name="Total 2 6 3 3 11 2 2" xfId="46246"/>
    <cellStyle name="Total 2 6 3 3 11 2 3" xfId="46247"/>
    <cellStyle name="Total 2 6 3 3 11 3" xfId="46248"/>
    <cellStyle name="Total 2 6 3 3 11 3 2" xfId="46249"/>
    <cellStyle name="Total 2 6 3 3 11 3 3" xfId="46250"/>
    <cellStyle name="Total 2 6 3 3 11 4" xfId="46251"/>
    <cellStyle name="Total 2 6 3 3 11 4 2" xfId="46252"/>
    <cellStyle name="Total 2 6 3 3 11 4 3" xfId="46253"/>
    <cellStyle name="Total 2 6 3 3 11 5" xfId="46254"/>
    <cellStyle name="Total 2 6 3 3 11 5 2" xfId="46255"/>
    <cellStyle name="Total 2 6 3 3 11 5 3" xfId="46256"/>
    <cellStyle name="Total 2 6 3 3 11 6" xfId="46257"/>
    <cellStyle name="Total 2 6 3 3 11 6 2" xfId="46258"/>
    <cellStyle name="Total 2 6 3 3 11 6 3" xfId="46259"/>
    <cellStyle name="Total 2 6 3 3 11 7" xfId="46260"/>
    <cellStyle name="Total 2 6 3 3 11 8" xfId="46261"/>
    <cellStyle name="Total 2 6 3 3 12" xfId="46262"/>
    <cellStyle name="Total 2 6 3 3 12 2" xfId="46263"/>
    <cellStyle name="Total 2 6 3 3 12 2 2" xfId="46264"/>
    <cellStyle name="Total 2 6 3 3 12 2 3" xfId="46265"/>
    <cellStyle name="Total 2 6 3 3 12 3" xfId="46266"/>
    <cellStyle name="Total 2 6 3 3 12 3 2" xfId="46267"/>
    <cellStyle name="Total 2 6 3 3 12 3 3" xfId="46268"/>
    <cellStyle name="Total 2 6 3 3 12 4" xfId="46269"/>
    <cellStyle name="Total 2 6 3 3 12 4 2" xfId="46270"/>
    <cellStyle name="Total 2 6 3 3 12 4 3" xfId="46271"/>
    <cellStyle name="Total 2 6 3 3 12 5" xfId="46272"/>
    <cellStyle name="Total 2 6 3 3 12 5 2" xfId="46273"/>
    <cellStyle name="Total 2 6 3 3 12 5 3" xfId="46274"/>
    <cellStyle name="Total 2 6 3 3 12 6" xfId="46275"/>
    <cellStyle name="Total 2 6 3 3 12 6 2" xfId="46276"/>
    <cellStyle name="Total 2 6 3 3 12 6 3" xfId="46277"/>
    <cellStyle name="Total 2 6 3 3 12 7" xfId="46278"/>
    <cellStyle name="Total 2 6 3 3 12 8" xfId="46279"/>
    <cellStyle name="Total 2 6 3 3 13" xfId="46280"/>
    <cellStyle name="Total 2 6 3 3 13 2" xfId="46281"/>
    <cellStyle name="Total 2 6 3 3 13 2 2" xfId="46282"/>
    <cellStyle name="Total 2 6 3 3 13 2 3" xfId="46283"/>
    <cellStyle name="Total 2 6 3 3 13 3" xfId="46284"/>
    <cellStyle name="Total 2 6 3 3 13 3 2" xfId="46285"/>
    <cellStyle name="Total 2 6 3 3 13 3 3" xfId="46286"/>
    <cellStyle name="Total 2 6 3 3 13 4" xfId="46287"/>
    <cellStyle name="Total 2 6 3 3 13 4 2" xfId="46288"/>
    <cellStyle name="Total 2 6 3 3 13 4 3" xfId="46289"/>
    <cellStyle name="Total 2 6 3 3 13 5" xfId="46290"/>
    <cellStyle name="Total 2 6 3 3 13 5 2" xfId="46291"/>
    <cellStyle name="Total 2 6 3 3 13 5 3" xfId="46292"/>
    <cellStyle name="Total 2 6 3 3 13 6" xfId="46293"/>
    <cellStyle name="Total 2 6 3 3 13 6 2" xfId="46294"/>
    <cellStyle name="Total 2 6 3 3 13 6 3" xfId="46295"/>
    <cellStyle name="Total 2 6 3 3 13 7" xfId="46296"/>
    <cellStyle name="Total 2 6 3 3 13 8" xfId="46297"/>
    <cellStyle name="Total 2 6 3 3 14" xfId="46298"/>
    <cellStyle name="Total 2 6 3 3 14 2" xfId="46299"/>
    <cellStyle name="Total 2 6 3 3 14 2 2" xfId="46300"/>
    <cellStyle name="Total 2 6 3 3 14 2 3" xfId="46301"/>
    <cellStyle name="Total 2 6 3 3 14 3" xfId="46302"/>
    <cellStyle name="Total 2 6 3 3 14 3 2" xfId="46303"/>
    <cellStyle name="Total 2 6 3 3 14 3 3" xfId="46304"/>
    <cellStyle name="Total 2 6 3 3 14 4" xfId="46305"/>
    <cellStyle name="Total 2 6 3 3 14 4 2" xfId="46306"/>
    <cellStyle name="Total 2 6 3 3 14 4 3" xfId="46307"/>
    <cellStyle name="Total 2 6 3 3 14 5" xfId="46308"/>
    <cellStyle name="Total 2 6 3 3 14 5 2" xfId="46309"/>
    <cellStyle name="Total 2 6 3 3 14 5 3" xfId="46310"/>
    <cellStyle name="Total 2 6 3 3 14 6" xfId="46311"/>
    <cellStyle name="Total 2 6 3 3 14 6 2" xfId="46312"/>
    <cellStyle name="Total 2 6 3 3 14 6 3" xfId="46313"/>
    <cellStyle name="Total 2 6 3 3 14 7" xfId="46314"/>
    <cellStyle name="Total 2 6 3 3 14 8" xfId="46315"/>
    <cellStyle name="Total 2 6 3 3 15" xfId="46316"/>
    <cellStyle name="Total 2 6 3 3 15 2" xfId="46317"/>
    <cellStyle name="Total 2 6 3 3 15 3" xfId="46318"/>
    <cellStyle name="Total 2 6 3 3 16" xfId="46319"/>
    <cellStyle name="Total 2 6 3 3 16 2" xfId="46320"/>
    <cellStyle name="Total 2 6 3 3 16 3" xfId="46321"/>
    <cellStyle name="Total 2 6 3 3 17" xfId="46322"/>
    <cellStyle name="Total 2 6 3 3 18" xfId="46323"/>
    <cellStyle name="Total 2 6 3 3 2" xfId="46324"/>
    <cellStyle name="Total 2 6 3 3 2 2" xfId="46325"/>
    <cellStyle name="Total 2 6 3 3 2 2 2" xfId="46326"/>
    <cellStyle name="Total 2 6 3 3 2 2 3" xfId="46327"/>
    <cellStyle name="Total 2 6 3 3 2 3" xfId="46328"/>
    <cellStyle name="Total 2 6 3 3 2 3 2" xfId="46329"/>
    <cellStyle name="Total 2 6 3 3 2 3 3" xfId="46330"/>
    <cellStyle name="Total 2 6 3 3 2 4" xfId="46331"/>
    <cellStyle name="Total 2 6 3 3 2 4 2" xfId="46332"/>
    <cellStyle name="Total 2 6 3 3 2 4 3" xfId="46333"/>
    <cellStyle name="Total 2 6 3 3 2 5" xfId="46334"/>
    <cellStyle name="Total 2 6 3 3 2 5 2" xfId="46335"/>
    <cellStyle name="Total 2 6 3 3 2 5 3" xfId="46336"/>
    <cellStyle name="Total 2 6 3 3 2 6" xfId="46337"/>
    <cellStyle name="Total 2 6 3 3 2 6 2" xfId="46338"/>
    <cellStyle name="Total 2 6 3 3 2 6 3" xfId="46339"/>
    <cellStyle name="Total 2 6 3 3 2 7" xfId="46340"/>
    <cellStyle name="Total 2 6 3 3 2 8" xfId="46341"/>
    <cellStyle name="Total 2 6 3 3 2 9" xfId="46342"/>
    <cellStyle name="Total 2 6 3 3 3" xfId="46343"/>
    <cellStyle name="Total 2 6 3 3 3 2" xfId="46344"/>
    <cellStyle name="Total 2 6 3 3 3 2 2" xfId="46345"/>
    <cellStyle name="Total 2 6 3 3 3 2 3" xfId="46346"/>
    <cellStyle name="Total 2 6 3 3 3 3" xfId="46347"/>
    <cellStyle name="Total 2 6 3 3 3 3 2" xfId="46348"/>
    <cellStyle name="Total 2 6 3 3 3 3 3" xfId="46349"/>
    <cellStyle name="Total 2 6 3 3 3 4" xfId="46350"/>
    <cellStyle name="Total 2 6 3 3 3 4 2" xfId="46351"/>
    <cellStyle name="Total 2 6 3 3 3 4 3" xfId="46352"/>
    <cellStyle name="Total 2 6 3 3 3 5" xfId="46353"/>
    <cellStyle name="Total 2 6 3 3 3 5 2" xfId="46354"/>
    <cellStyle name="Total 2 6 3 3 3 5 3" xfId="46355"/>
    <cellStyle name="Total 2 6 3 3 3 6" xfId="46356"/>
    <cellStyle name="Total 2 6 3 3 3 6 2" xfId="46357"/>
    <cellStyle name="Total 2 6 3 3 3 6 3" xfId="46358"/>
    <cellStyle name="Total 2 6 3 3 3 7" xfId="46359"/>
    <cellStyle name="Total 2 6 3 3 3 8" xfId="46360"/>
    <cellStyle name="Total 2 6 3 3 3 9" xfId="46361"/>
    <cellStyle name="Total 2 6 3 3 4" xfId="46362"/>
    <cellStyle name="Total 2 6 3 3 4 2" xfId="46363"/>
    <cellStyle name="Total 2 6 3 3 4 2 2" xfId="46364"/>
    <cellStyle name="Total 2 6 3 3 4 2 3" xfId="46365"/>
    <cellStyle name="Total 2 6 3 3 4 3" xfId="46366"/>
    <cellStyle name="Total 2 6 3 3 4 3 2" xfId="46367"/>
    <cellStyle name="Total 2 6 3 3 4 3 3" xfId="46368"/>
    <cellStyle name="Total 2 6 3 3 4 4" xfId="46369"/>
    <cellStyle name="Total 2 6 3 3 4 4 2" xfId="46370"/>
    <cellStyle name="Total 2 6 3 3 4 4 3" xfId="46371"/>
    <cellStyle name="Total 2 6 3 3 4 5" xfId="46372"/>
    <cellStyle name="Total 2 6 3 3 4 5 2" xfId="46373"/>
    <cellStyle name="Total 2 6 3 3 4 5 3" xfId="46374"/>
    <cellStyle name="Total 2 6 3 3 4 6" xfId="46375"/>
    <cellStyle name="Total 2 6 3 3 4 6 2" xfId="46376"/>
    <cellStyle name="Total 2 6 3 3 4 6 3" xfId="46377"/>
    <cellStyle name="Total 2 6 3 3 4 7" xfId="46378"/>
    <cellStyle name="Total 2 6 3 3 4 8" xfId="46379"/>
    <cellStyle name="Total 2 6 3 3 4 9" xfId="46380"/>
    <cellStyle name="Total 2 6 3 3 5" xfId="46381"/>
    <cellStyle name="Total 2 6 3 3 5 2" xfId="46382"/>
    <cellStyle name="Total 2 6 3 3 5 2 2" xfId="46383"/>
    <cellStyle name="Total 2 6 3 3 5 2 3" xfId="46384"/>
    <cellStyle name="Total 2 6 3 3 5 3" xfId="46385"/>
    <cellStyle name="Total 2 6 3 3 5 3 2" xfId="46386"/>
    <cellStyle name="Total 2 6 3 3 5 3 3" xfId="46387"/>
    <cellStyle name="Total 2 6 3 3 5 4" xfId="46388"/>
    <cellStyle name="Total 2 6 3 3 5 4 2" xfId="46389"/>
    <cellStyle name="Total 2 6 3 3 5 4 3" xfId="46390"/>
    <cellStyle name="Total 2 6 3 3 5 5" xfId="46391"/>
    <cellStyle name="Total 2 6 3 3 5 5 2" xfId="46392"/>
    <cellStyle name="Total 2 6 3 3 5 5 3" xfId="46393"/>
    <cellStyle name="Total 2 6 3 3 5 6" xfId="46394"/>
    <cellStyle name="Total 2 6 3 3 5 6 2" xfId="46395"/>
    <cellStyle name="Total 2 6 3 3 5 6 3" xfId="46396"/>
    <cellStyle name="Total 2 6 3 3 5 7" xfId="46397"/>
    <cellStyle name="Total 2 6 3 3 5 8" xfId="46398"/>
    <cellStyle name="Total 2 6 3 3 5 9" xfId="46399"/>
    <cellStyle name="Total 2 6 3 3 6" xfId="46400"/>
    <cellStyle name="Total 2 6 3 3 6 2" xfId="46401"/>
    <cellStyle name="Total 2 6 3 3 6 2 2" xfId="46402"/>
    <cellStyle name="Total 2 6 3 3 6 2 3" xfId="46403"/>
    <cellStyle name="Total 2 6 3 3 6 3" xfId="46404"/>
    <cellStyle name="Total 2 6 3 3 6 3 2" xfId="46405"/>
    <cellStyle name="Total 2 6 3 3 6 3 3" xfId="46406"/>
    <cellStyle name="Total 2 6 3 3 6 4" xfId="46407"/>
    <cellStyle name="Total 2 6 3 3 6 4 2" xfId="46408"/>
    <cellStyle name="Total 2 6 3 3 6 4 3" xfId="46409"/>
    <cellStyle name="Total 2 6 3 3 6 5" xfId="46410"/>
    <cellStyle name="Total 2 6 3 3 6 5 2" xfId="46411"/>
    <cellStyle name="Total 2 6 3 3 6 5 3" xfId="46412"/>
    <cellStyle name="Total 2 6 3 3 6 6" xfId="46413"/>
    <cellStyle name="Total 2 6 3 3 6 6 2" xfId="46414"/>
    <cellStyle name="Total 2 6 3 3 6 6 3" xfId="46415"/>
    <cellStyle name="Total 2 6 3 3 6 7" xfId="46416"/>
    <cellStyle name="Total 2 6 3 3 6 8" xfId="46417"/>
    <cellStyle name="Total 2 6 3 3 6 9" xfId="46418"/>
    <cellStyle name="Total 2 6 3 3 7" xfId="46419"/>
    <cellStyle name="Total 2 6 3 3 7 2" xfId="46420"/>
    <cellStyle name="Total 2 6 3 3 7 2 2" xfId="46421"/>
    <cellStyle name="Total 2 6 3 3 7 2 3" xfId="46422"/>
    <cellStyle name="Total 2 6 3 3 7 3" xfId="46423"/>
    <cellStyle name="Total 2 6 3 3 7 3 2" xfId="46424"/>
    <cellStyle name="Total 2 6 3 3 7 3 3" xfId="46425"/>
    <cellStyle name="Total 2 6 3 3 7 4" xfId="46426"/>
    <cellStyle name="Total 2 6 3 3 7 4 2" xfId="46427"/>
    <cellStyle name="Total 2 6 3 3 7 4 3" xfId="46428"/>
    <cellStyle name="Total 2 6 3 3 7 5" xfId="46429"/>
    <cellStyle name="Total 2 6 3 3 7 5 2" xfId="46430"/>
    <cellStyle name="Total 2 6 3 3 7 5 3" xfId="46431"/>
    <cellStyle name="Total 2 6 3 3 7 6" xfId="46432"/>
    <cellStyle name="Total 2 6 3 3 7 6 2" xfId="46433"/>
    <cellStyle name="Total 2 6 3 3 7 6 3" xfId="46434"/>
    <cellStyle name="Total 2 6 3 3 7 7" xfId="46435"/>
    <cellStyle name="Total 2 6 3 3 7 8" xfId="46436"/>
    <cellStyle name="Total 2 6 3 3 7 9" xfId="46437"/>
    <cellStyle name="Total 2 6 3 3 8" xfId="46438"/>
    <cellStyle name="Total 2 6 3 3 8 2" xfId="46439"/>
    <cellStyle name="Total 2 6 3 3 8 2 2" xfId="46440"/>
    <cellStyle name="Total 2 6 3 3 8 2 3" xfId="46441"/>
    <cellStyle name="Total 2 6 3 3 8 3" xfId="46442"/>
    <cellStyle name="Total 2 6 3 3 8 3 2" xfId="46443"/>
    <cellStyle name="Total 2 6 3 3 8 3 3" xfId="46444"/>
    <cellStyle name="Total 2 6 3 3 8 4" xfId="46445"/>
    <cellStyle name="Total 2 6 3 3 8 4 2" xfId="46446"/>
    <cellStyle name="Total 2 6 3 3 8 4 3" xfId="46447"/>
    <cellStyle name="Total 2 6 3 3 8 5" xfId="46448"/>
    <cellStyle name="Total 2 6 3 3 8 5 2" xfId="46449"/>
    <cellStyle name="Total 2 6 3 3 8 5 3" xfId="46450"/>
    <cellStyle name="Total 2 6 3 3 8 6" xfId="46451"/>
    <cellStyle name="Total 2 6 3 3 8 6 2" xfId="46452"/>
    <cellStyle name="Total 2 6 3 3 8 6 3" xfId="46453"/>
    <cellStyle name="Total 2 6 3 3 8 7" xfId="46454"/>
    <cellStyle name="Total 2 6 3 3 8 8" xfId="46455"/>
    <cellStyle name="Total 2 6 3 3 8 9" xfId="46456"/>
    <cellStyle name="Total 2 6 3 3 9" xfId="46457"/>
    <cellStyle name="Total 2 6 3 3 9 2" xfId="46458"/>
    <cellStyle name="Total 2 6 3 3 9 2 2" xfId="46459"/>
    <cellStyle name="Total 2 6 3 3 9 2 3" xfId="46460"/>
    <cellStyle name="Total 2 6 3 3 9 3" xfId="46461"/>
    <cellStyle name="Total 2 6 3 3 9 3 2" xfId="46462"/>
    <cellStyle name="Total 2 6 3 3 9 3 3" xfId="46463"/>
    <cellStyle name="Total 2 6 3 3 9 4" xfId="46464"/>
    <cellStyle name="Total 2 6 3 3 9 4 2" xfId="46465"/>
    <cellStyle name="Total 2 6 3 3 9 4 3" xfId="46466"/>
    <cellStyle name="Total 2 6 3 3 9 5" xfId="46467"/>
    <cellStyle name="Total 2 6 3 3 9 5 2" xfId="46468"/>
    <cellStyle name="Total 2 6 3 3 9 5 3" xfId="46469"/>
    <cellStyle name="Total 2 6 3 3 9 6" xfId="46470"/>
    <cellStyle name="Total 2 6 3 3 9 6 2" xfId="46471"/>
    <cellStyle name="Total 2 6 3 3 9 6 3" xfId="46472"/>
    <cellStyle name="Total 2 6 3 3 9 7" xfId="46473"/>
    <cellStyle name="Total 2 6 3 3 9 8" xfId="46474"/>
    <cellStyle name="Total 2 6 3 4" xfId="46475"/>
    <cellStyle name="Total 2 6 3 4 10" xfId="46476"/>
    <cellStyle name="Total 2 6 3 4 11" xfId="46477"/>
    <cellStyle name="Total 2 6 3 4 2" xfId="46478"/>
    <cellStyle name="Total 2 6 3 4 2 2" xfId="46479"/>
    <cellStyle name="Total 2 6 3 4 2 3" xfId="46480"/>
    <cellStyle name="Total 2 6 3 4 2 4" xfId="46481"/>
    <cellStyle name="Total 2 6 3 4 3" xfId="46482"/>
    <cellStyle name="Total 2 6 3 4 3 2" xfId="46483"/>
    <cellStyle name="Total 2 6 3 4 3 3" xfId="46484"/>
    <cellStyle name="Total 2 6 3 4 3 4" xfId="46485"/>
    <cellStyle name="Total 2 6 3 4 4" xfId="46486"/>
    <cellStyle name="Total 2 6 3 4 4 2" xfId="46487"/>
    <cellStyle name="Total 2 6 3 4 4 3" xfId="46488"/>
    <cellStyle name="Total 2 6 3 4 4 4" xfId="46489"/>
    <cellStyle name="Total 2 6 3 4 5" xfId="46490"/>
    <cellStyle name="Total 2 6 3 4 5 2" xfId="46491"/>
    <cellStyle name="Total 2 6 3 4 5 3" xfId="46492"/>
    <cellStyle name="Total 2 6 3 4 5 4" xfId="46493"/>
    <cellStyle name="Total 2 6 3 4 6" xfId="46494"/>
    <cellStyle name="Total 2 6 3 4 6 2" xfId="46495"/>
    <cellStyle name="Total 2 6 3 4 6 3" xfId="46496"/>
    <cellStyle name="Total 2 6 3 4 6 4" xfId="46497"/>
    <cellStyle name="Total 2 6 3 4 7" xfId="46498"/>
    <cellStyle name="Total 2 6 3 4 8" xfId="46499"/>
    <cellStyle name="Total 2 6 3 4 9" xfId="46500"/>
    <cellStyle name="Total 2 6 3 5" xfId="46501"/>
    <cellStyle name="Total 2 6 3 5 10" xfId="46502"/>
    <cellStyle name="Total 2 6 3 5 11" xfId="46503"/>
    <cellStyle name="Total 2 6 3 5 2" xfId="46504"/>
    <cellStyle name="Total 2 6 3 5 2 2" xfId="46505"/>
    <cellStyle name="Total 2 6 3 5 2 3" xfId="46506"/>
    <cellStyle name="Total 2 6 3 5 2 4" xfId="46507"/>
    <cellStyle name="Total 2 6 3 5 3" xfId="46508"/>
    <cellStyle name="Total 2 6 3 5 3 2" xfId="46509"/>
    <cellStyle name="Total 2 6 3 5 3 3" xfId="46510"/>
    <cellStyle name="Total 2 6 3 5 3 4" xfId="46511"/>
    <cellStyle name="Total 2 6 3 5 4" xfId="46512"/>
    <cellStyle name="Total 2 6 3 5 4 2" xfId="46513"/>
    <cellStyle name="Total 2 6 3 5 4 3" xfId="46514"/>
    <cellStyle name="Total 2 6 3 5 4 4" xfId="46515"/>
    <cellStyle name="Total 2 6 3 5 5" xfId="46516"/>
    <cellStyle name="Total 2 6 3 5 5 2" xfId="46517"/>
    <cellStyle name="Total 2 6 3 5 5 3" xfId="46518"/>
    <cellStyle name="Total 2 6 3 5 5 4" xfId="46519"/>
    <cellStyle name="Total 2 6 3 5 6" xfId="46520"/>
    <cellStyle name="Total 2 6 3 5 6 2" xfId="46521"/>
    <cellStyle name="Total 2 6 3 5 6 3" xfId="46522"/>
    <cellStyle name="Total 2 6 3 5 6 4" xfId="46523"/>
    <cellStyle name="Total 2 6 3 5 7" xfId="46524"/>
    <cellStyle name="Total 2 6 3 5 8" xfId="46525"/>
    <cellStyle name="Total 2 6 3 5 9" xfId="46526"/>
    <cellStyle name="Total 2 6 3 6" xfId="46527"/>
    <cellStyle name="Total 2 6 3 6 2" xfId="46528"/>
    <cellStyle name="Total 2 6 3 6 2 2" xfId="46529"/>
    <cellStyle name="Total 2 6 3 6 2 3" xfId="46530"/>
    <cellStyle name="Total 2 6 3 6 3" xfId="46531"/>
    <cellStyle name="Total 2 6 3 6 3 2" xfId="46532"/>
    <cellStyle name="Total 2 6 3 6 3 3" xfId="46533"/>
    <cellStyle name="Total 2 6 3 6 4" xfId="46534"/>
    <cellStyle name="Total 2 6 3 6 4 2" xfId="46535"/>
    <cellStyle name="Total 2 6 3 6 4 3" xfId="46536"/>
    <cellStyle name="Total 2 6 3 6 5" xfId="46537"/>
    <cellStyle name="Total 2 6 3 6 5 2" xfId="46538"/>
    <cellStyle name="Total 2 6 3 6 5 3" xfId="46539"/>
    <cellStyle name="Total 2 6 3 6 6" xfId="46540"/>
    <cellStyle name="Total 2 6 3 6 6 2" xfId="46541"/>
    <cellStyle name="Total 2 6 3 6 6 3" xfId="46542"/>
    <cellStyle name="Total 2 6 3 6 7" xfId="46543"/>
    <cellStyle name="Total 2 6 3 6 8" xfId="46544"/>
    <cellStyle name="Total 2 6 3 6 9" xfId="46545"/>
    <cellStyle name="Total 2 6 3 7" xfId="46546"/>
    <cellStyle name="Total 2 6 3 7 2" xfId="46547"/>
    <cellStyle name="Total 2 6 3 7 2 2" xfId="46548"/>
    <cellStyle name="Total 2 6 3 7 2 3" xfId="46549"/>
    <cellStyle name="Total 2 6 3 7 3" xfId="46550"/>
    <cellStyle name="Total 2 6 3 7 3 2" xfId="46551"/>
    <cellStyle name="Total 2 6 3 7 3 3" xfId="46552"/>
    <cellStyle name="Total 2 6 3 7 4" xfId="46553"/>
    <cellStyle name="Total 2 6 3 7 4 2" xfId="46554"/>
    <cellStyle name="Total 2 6 3 7 4 3" xfId="46555"/>
    <cellStyle name="Total 2 6 3 7 5" xfId="46556"/>
    <cellStyle name="Total 2 6 3 7 5 2" xfId="46557"/>
    <cellStyle name="Total 2 6 3 7 5 3" xfId="46558"/>
    <cellStyle name="Total 2 6 3 7 6" xfId="46559"/>
    <cellStyle name="Total 2 6 3 7 6 2" xfId="46560"/>
    <cellStyle name="Total 2 6 3 7 6 3" xfId="46561"/>
    <cellStyle name="Total 2 6 3 7 7" xfId="46562"/>
    <cellStyle name="Total 2 6 3 7 8" xfId="46563"/>
    <cellStyle name="Total 2 6 3 7 9" xfId="46564"/>
    <cellStyle name="Total 2 6 3 8" xfId="46565"/>
    <cellStyle name="Total 2 6 3 8 2" xfId="46566"/>
    <cellStyle name="Total 2 6 3 8 2 2" xfId="46567"/>
    <cellStyle name="Total 2 6 3 8 2 3" xfId="46568"/>
    <cellStyle name="Total 2 6 3 8 3" xfId="46569"/>
    <cellStyle name="Total 2 6 3 8 3 2" xfId="46570"/>
    <cellStyle name="Total 2 6 3 8 3 3" xfId="46571"/>
    <cellStyle name="Total 2 6 3 8 4" xfId="46572"/>
    <cellStyle name="Total 2 6 3 8 4 2" xfId="46573"/>
    <cellStyle name="Total 2 6 3 8 4 3" xfId="46574"/>
    <cellStyle name="Total 2 6 3 8 5" xfId="46575"/>
    <cellStyle name="Total 2 6 3 8 5 2" xfId="46576"/>
    <cellStyle name="Total 2 6 3 8 5 3" xfId="46577"/>
    <cellStyle name="Total 2 6 3 8 6" xfId="46578"/>
    <cellStyle name="Total 2 6 3 8 6 2" xfId="46579"/>
    <cellStyle name="Total 2 6 3 8 6 3" xfId="46580"/>
    <cellStyle name="Total 2 6 3 8 7" xfId="46581"/>
    <cellStyle name="Total 2 6 3 8 8" xfId="46582"/>
    <cellStyle name="Total 2 6 3 8 9" xfId="46583"/>
    <cellStyle name="Total 2 6 3 9" xfId="46584"/>
    <cellStyle name="Total 2 6 3 9 2" xfId="46585"/>
    <cellStyle name="Total 2 6 3 9 2 2" xfId="46586"/>
    <cellStyle name="Total 2 6 3 9 2 3" xfId="46587"/>
    <cellStyle name="Total 2 6 3 9 3" xfId="46588"/>
    <cellStyle name="Total 2 6 3 9 3 2" xfId="46589"/>
    <cellStyle name="Total 2 6 3 9 3 3" xfId="46590"/>
    <cellStyle name="Total 2 6 3 9 4" xfId="46591"/>
    <cellStyle name="Total 2 6 3 9 4 2" xfId="46592"/>
    <cellStyle name="Total 2 6 3 9 4 3" xfId="46593"/>
    <cellStyle name="Total 2 6 3 9 5" xfId="46594"/>
    <cellStyle name="Total 2 6 3 9 5 2" xfId="46595"/>
    <cellStyle name="Total 2 6 3 9 5 3" xfId="46596"/>
    <cellStyle name="Total 2 6 3 9 6" xfId="46597"/>
    <cellStyle name="Total 2 6 3 9 6 2" xfId="46598"/>
    <cellStyle name="Total 2 6 3 9 6 3" xfId="46599"/>
    <cellStyle name="Total 2 6 3 9 7" xfId="46600"/>
    <cellStyle name="Total 2 6 3 9 8" xfId="46601"/>
    <cellStyle name="Total 2 6 3 9 9" xfId="46602"/>
    <cellStyle name="Total 2 6 4" xfId="46603"/>
    <cellStyle name="Total 2 6 4 10" xfId="46604"/>
    <cellStyle name="Total 2 6 4 10 2" xfId="46605"/>
    <cellStyle name="Total 2 6 4 10 2 2" xfId="46606"/>
    <cellStyle name="Total 2 6 4 10 2 3" xfId="46607"/>
    <cellStyle name="Total 2 6 4 10 3" xfId="46608"/>
    <cellStyle name="Total 2 6 4 10 3 2" xfId="46609"/>
    <cellStyle name="Total 2 6 4 10 3 3" xfId="46610"/>
    <cellStyle name="Total 2 6 4 10 4" xfId="46611"/>
    <cellStyle name="Total 2 6 4 10 4 2" xfId="46612"/>
    <cellStyle name="Total 2 6 4 10 4 3" xfId="46613"/>
    <cellStyle name="Total 2 6 4 10 5" xfId="46614"/>
    <cellStyle name="Total 2 6 4 10 5 2" xfId="46615"/>
    <cellStyle name="Total 2 6 4 10 5 3" xfId="46616"/>
    <cellStyle name="Total 2 6 4 10 6" xfId="46617"/>
    <cellStyle name="Total 2 6 4 10 6 2" xfId="46618"/>
    <cellStyle name="Total 2 6 4 10 6 3" xfId="46619"/>
    <cellStyle name="Total 2 6 4 10 7" xfId="46620"/>
    <cellStyle name="Total 2 6 4 10 8" xfId="46621"/>
    <cellStyle name="Total 2 6 4 11" xfId="46622"/>
    <cellStyle name="Total 2 6 4 11 2" xfId="46623"/>
    <cellStyle name="Total 2 6 4 11 2 2" xfId="46624"/>
    <cellStyle name="Total 2 6 4 11 2 3" xfId="46625"/>
    <cellStyle name="Total 2 6 4 11 3" xfId="46626"/>
    <cellStyle name="Total 2 6 4 11 3 2" xfId="46627"/>
    <cellStyle name="Total 2 6 4 11 3 3" xfId="46628"/>
    <cellStyle name="Total 2 6 4 11 4" xfId="46629"/>
    <cellStyle name="Total 2 6 4 11 4 2" xfId="46630"/>
    <cellStyle name="Total 2 6 4 11 4 3" xfId="46631"/>
    <cellStyle name="Total 2 6 4 11 5" xfId="46632"/>
    <cellStyle name="Total 2 6 4 11 5 2" xfId="46633"/>
    <cellStyle name="Total 2 6 4 11 5 3" xfId="46634"/>
    <cellStyle name="Total 2 6 4 11 6" xfId="46635"/>
    <cellStyle name="Total 2 6 4 11 6 2" xfId="46636"/>
    <cellStyle name="Total 2 6 4 11 6 3" xfId="46637"/>
    <cellStyle name="Total 2 6 4 11 7" xfId="46638"/>
    <cellStyle name="Total 2 6 4 11 8" xfId="46639"/>
    <cellStyle name="Total 2 6 4 12" xfId="46640"/>
    <cellStyle name="Total 2 6 4 12 2" xfId="46641"/>
    <cellStyle name="Total 2 6 4 12 2 2" xfId="46642"/>
    <cellStyle name="Total 2 6 4 12 2 3" xfId="46643"/>
    <cellStyle name="Total 2 6 4 12 3" xfId="46644"/>
    <cellStyle name="Total 2 6 4 12 3 2" xfId="46645"/>
    <cellStyle name="Total 2 6 4 12 3 3" xfId="46646"/>
    <cellStyle name="Total 2 6 4 12 4" xfId="46647"/>
    <cellStyle name="Total 2 6 4 12 4 2" xfId="46648"/>
    <cellStyle name="Total 2 6 4 12 4 3" xfId="46649"/>
    <cellStyle name="Total 2 6 4 12 5" xfId="46650"/>
    <cellStyle name="Total 2 6 4 12 5 2" xfId="46651"/>
    <cellStyle name="Total 2 6 4 12 5 3" xfId="46652"/>
    <cellStyle name="Total 2 6 4 12 6" xfId="46653"/>
    <cellStyle name="Total 2 6 4 12 6 2" xfId="46654"/>
    <cellStyle name="Total 2 6 4 12 6 3" xfId="46655"/>
    <cellStyle name="Total 2 6 4 12 7" xfId="46656"/>
    <cellStyle name="Total 2 6 4 12 8" xfId="46657"/>
    <cellStyle name="Total 2 6 4 13" xfId="46658"/>
    <cellStyle name="Total 2 6 4 13 2" xfId="46659"/>
    <cellStyle name="Total 2 6 4 13 2 2" xfId="46660"/>
    <cellStyle name="Total 2 6 4 13 2 3" xfId="46661"/>
    <cellStyle name="Total 2 6 4 13 3" xfId="46662"/>
    <cellStyle name="Total 2 6 4 13 3 2" xfId="46663"/>
    <cellStyle name="Total 2 6 4 13 3 3" xfId="46664"/>
    <cellStyle name="Total 2 6 4 13 4" xfId="46665"/>
    <cellStyle name="Total 2 6 4 13 4 2" xfId="46666"/>
    <cellStyle name="Total 2 6 4 13 4 3" xfId="46667"/>
    <cellStyle name="Total 2 6 4 13 5" xfId="46668"/>
    <cellStyle name="Total 2 6 4 13 5 2" xfId="46669"/>
    <cellStyle name="Total 2 6 4 13 5 3" xfId="46670"/>
    <cellStyle name="Total 2 6 4 13 6" xfId="46671"/>
    <cellStyle name="Total 2 6 4 13 6 2" xfId="46672"/>
    <cellStyle name="Total 2 6 4 13 6 3" xfId="46673"/>
    <cellStyle name="Total 2 6 4 13 7" xfId="46674"/>
    <cellStyle name="Total 2 6 4 13 8" xfId="46675"/>
    <cellStyle name="Total 2 6 4 14" xfId="46676"/>
    <cellStyle name="Total 2 6 4 14 2" xfId="46677"/>
    <cellStyle name="Total 2 6 4 14 2 2" xfId="46678"/>
    <cellStyle name="Total 2 6 4 14 2 3" xfId="46679"/>
    <cellStyle name="Total 2 6 4 14 3" xfId="46680"/>
    <cellStyle name="Total 2 6 4 14 3 2" xfId="46681"/>
    <cellStyle name="Total 2 6 4 14 3 3" xfId="46682"/>
    <cellStyle name="Total 2 6 4 14 4" xfId="46683"/>
    <cellStyle name="Total 2 6 4 14 4 2" xfId="46684"/>
    <cellStyle name="Total 2 6 4 14 4 3" xfId="46685"/>
    <cellStyle name="Total 2 6 4 14 5" xfId="46686"/>
    <cellStyle name="Total 2 6 4 14 5 2" xfId="46687"/>
    <cellStyle name="Total 2 6 4 14 5 3" xfId="46688"/>
    <cellStyle name="Total 2 6 4 14 6" xfId="46689"/>
    <cellStyle name="Total 2 6 4 14 6 2" xfId="46690"/>
    <cellStyle name="Total 2 6 4 14 6 3" xfId="46691"/>
    <cellStyle name="Total 2 6 4 14 7" xfId="46692"/>
    <cellStyle name="Total 2 6 4 14 8" xfId="46693"/>
    <cellStyle name="Total 2 6 4 15" xfId="46694"/>
    <cellStyle name="Total 2 6 4 15 2" xfId="46695"/>
    <cellStyle name="Total 2 6 4 15 3" xfId="46696"/>
    <cellStyle name="Total 2 6 4 16" xfId="46697"/>
    <cellStyle name="Total 2 6 4 16 2" xfId="46698"/>
    <cellStyle name="Total 2 6 4 16 3" xfId="46699"/>
    <cellStyle name="Total 2 6 4 17" xfId="46700"/>
    <cellStyle name="Total 2 6 4 18" xfId="46701"/>
    <cellStyle name="Total 2 6 4 2" xfId="46702"/>
    <cellStyle name="Total 2 6 4 2 2" xfId="46703"/>
    <cellStyle name="Total 2 6 4 2 2 2" xfId="46704"/>
    <cellStyle name="Total 2 6 4 2 2 3" xfId="46705"/>
    <cellStyle name="Total 2 6 4 2 3" xfId="46706"/>
    <cellStyle name="Total 2 6 4 2 3 2" xfId="46707"/>
    <cellStyle name="Total 2 6 4 2 3 3" xfId="46708"/>
    <cellStyle name="Total 2 6 4 2 4" xfId="46709"/>
    <cellStyle name="Total 2 6 4 2 4 2" xfId="46710"/>
    <cellStyle name="Total 2 6 4 2 4 3" xfId="46711"/>
    <cellStyle name="Total 2 6 4 2 5" xfId="46712"/>
    <cellStyle name="Total 2 6 4 2 5 2" xfId="46713"/>
    <cellStyle name="Total 2 6 4 2 5 3" xfId="46714"/>
    <cellStyle name="Total 2 6 4 2 6" xfId="46715"/>
    <cellStyle name="Total 2 6 4 2 6 2" xfId="46716"/>
    <cellStyle name="Total 2 6 4 2 6 3" xfId="46717"/>
    <cellStyle name="Total 2 6 4 2 7" xfId="46718"/>
    <cellStyle name="Total 2 6 4 2 8" xfId="46719"/>
    <cellStyle name="Total 2 6 4 2 9" xfId="46720"/>
    <cellStyle name="Total 2 6 4 3" xfId="46721"/>
    <cellStyle name="Total 2 6 4 3 2" xfId="46722"/>
    <cellStyle name="Total 2 6 4 3 2 2" xfId="46723"/>
    <cellStyle name="Total 2 6 4 3 2 3" xfId="46724"/>
    <cellStyle name="Total 2 6 4 3 3" xfId="46725"/>
    <cellStyle name="Total 2 6 4 3 3 2" xfId="46726"/>
    <cellStyle name="Total 2 6 4 3 3 3" xfId="46727"/>
    <cellStyle name="Total 2 6 4 3 4" xfId="46728"/>
    <cellStyle name="Total 2 6 4 3 4 2" xfId="46729"/>
    <cellStyle name="Total 2 6 4 3 4 3" xfId="46730"/>
    <cellStyle name="Total 2 6 4 3 5" xfId="46731"/>
    <cellStyle name="Total 2 6 4 3 5 2" xfId="46732"/>
    <cellStyle name="Total 2 6 4 3 5 3" xfId="46733"/>
    <cellStyle name="Total 2 6 4 3 6" xfId="46734"/>
    <cellStyle name="Total 2 6 4 3 6 2" xfId="46735"/>
    <cellStyle name="Total 2 6 4 3 6 3" xfId="46736"/>
    <cellStyle name="Total 2 6 4 3 7" xfId="46737"/>
    <cellStyle name="Total 2 6 4 3 8" xfId="46738"/>
    <cellStyle name="Total 2 6 4 3 9" xfId="46739"/>
    <cellStyle name="Total 2 6 4 4" xfId="46740"/>
    <cellStyle name="Total 2 6 4 4 2" xfId="46741"/>
    <cellStyle name="Total 2 6 4 4 2 2" xfId="46742"/>
    <cellStyle name="Total 2 6 4 4 2 3" xfId="46743"/>
    <cellStyle name="Total 2 6 4 4 3" xfId="46744"/>
    <cellStyle name="Total 2 6 4 4 3 2" xfId="46745"/>
    <cellStyle name="Total 2 6 4 4 3 3" xfId="46746"/>
    <cellStyle name="Total 2 6 4 4 4" xfId="46747"/>
    <cellStyle name="Total 2 6 4 4 4 2" xfId="46748"/>
    <cellStyle name="Total 2 6 4 4 4 3" xfId="46749"/>
    <cellStyle name="Total 2 6 4 4 5" xfId="46750"/>
    <cellStyle name="Total 2 6 4 4 5 2" xfId="46751"/>
    <cellStyle name="Total 2 6 4 4 5 3" xfId="46752"/>
    <cellStyle name="Total 2 6 4 4 6" xfId="46753"/>
    <cellStyle name="Total 2 6 4 4 6 2" xfId="46754"/>
    <cellStyle name="Total 2 6 4 4 6 3" xfId="46755"/>
    <cellStyle name="Total 2 6 4 4 7" xfId="46756"/>
    <cellStyle name="Total 2 6 4 4 8" xfId="46757"/>
    <cellStyle name="Total 2 6 4 4 9" xfId="46758"/>
    <cellStyle name="Total 2 6 4 5" xfId="46759"/>
    <cellStyle name="Total 2 6 4 5 2" xfId="46760"/>
    <cellStyle name="Total 2 6 4 5 2 2" xfId="46761"/>
    <cellStyle name="Total 2 6 4 5 2 3" xfId="46762"/>
    <cellStyle name="Total 2 6 4 5 3" xfId="46763"/>
    <cellStyle name="Total 2 6 4 5 3 2" xfId="46764"/>
    <cellStyle name="Total 2 6 4 5 3 3" xfId="46765"/>
    <cellStyle name="Total 2 6 4 5 4" xfId="46766"/>
    <cellStyle name="Total 2 6 4 5 4 2" xfId="46767"/>
    <cellStyle name="Total 2 6 4 5 4 3" xfId="46768"/>
    <cellStyle name="Total 2 6 4 5 5" xfId="46769"/>
    <cellStyle name="Total 2 6 4 5 5 2" xfId="46770"/>
    <cellStyle name="Total 2 6 4 5 5 3" xfId="46771"/>
    <cellStyle name="Total 2 6 4 5 6" xfId="46772"/>
    <cellStyle name="Total 2 6 4 5 6 2" xfId="46773"/>
    <cellStyle name="Total 2 6 4 5 6 3" xfId="46774"/>
    <cellStyle name="Total 2 6 4 5 7" xfId="46775"/>
    <cellStyle name="Total 2 6 4 5 8" xfId="46776"/>
    <cellStyle name="Total 2 6 4 5 9" xfId="46777"/>
    <cellStyle name="Total 2 6 4 6" xfId="46778"/>
    <cellStyle name="Total 2 6 4 6 2" xfId="46779"/>
    <cellStyle name="Total 2 6 4 6 2 2" xfId="46780"/>
    <cellStyle name="Total 2 6 4 6 2 3" xfId="46781"/>
    <cellStyle name="Total 2 6 4 6 3" xfId="46782"/>
    <cellStyle name="Total 2 6 4 6 3 2" xfId="46783"/>
    <cellStyle name="Total 2 6 4 6 3 3" xfId="46784"/>
    <cellStyle name="Total 2 6 4 6 4" xfId="46785"/>
    <cellStyle name="Total 2 6 4 6 4 2" xfId="46786"/>
    <cellStyle name="Total 2 6 4 6 4 3" xfId="46787"/>
    <cellStyle name="Total 2 6 4 6 5" xfId="46788"/>
    <cellStyle name="Total 2 6 4 6 5 2" xfId="46789"/>
    <cellStyle name="Total 2 6 4 6 5 3" xfId="46790"/>
    <cellStyle name="Total 2 6 4 6 6" xfId="46791"/>
    <cellStyle name="Total 2 6 4 6 6 2" xfId="46792"/>
    <cellStyle name="Total 2 6 4 6 6 3" xfId="46793"/>
    <cellStyle name="Total 2 6 4 6 7" xfId="46794"/>
    <cellStyle name="Total 2 6 4 6 8" xfId="46795"/>
    <cellStyle name="Total 2 6 4 6 9" xfId="46796"/>
    <cellStyle name="Total 2 6 4 7" xfId="46797"/>
    <cellStyle name="Total 2 6 4 7 2" xfId="46798"/>
    <cellStyle name="Total 2 6 4 7 2 2" xfId="46799"/>
    <cellStyle name="Total 2 6 4 7 2 3" xfId="46800"/>
    <cellStyle name="Total 2 6 4 7 3" xfId="46801"/>
    <cellStyle name="Total 2 6 4 7 3 2" xfId="46802"/>
    <cellStyle name="Total 2 6 4 7 3 3" xfId="46803"/>
    <cellStyle name="Total 2 6 4 7 4" xfId="46804"/>
    <cellStyle name="Total 2 6 4 7 4 2" xfId="46805"/>
    <cellStyle name="Total 2 6 4 7 4 3" xfId="46806"/>
    <cellStyle name="Total 2 6 4 7 5" xfId="46807"/>
    <cellStyle name="Total 2 6 4 7 5 2" xfId="46808"/>
    <cellStyle name="Total 2 6 4 7 5 3" xfId="46809"/>
    <cellStyle name="Total 2 6 4 7 6" xfId="46810"/>
    <cellStyle name="Total 2 6 4 7 6 2" xfId="46811"/>
    <cellStyle name="Total 2 6 4 7 6 3" xfId="46812"/>
    <cellStyle name="Total 2 6 4 7 7" xfId="46813"/>
    <cellStyle name="Total 2 6 4 7 8" xfId="46814"/>
    <cellStyle name="Total 2 6 4 7 9" xfId="46815"/>
    <cellStyle name="Total 2 6 4 8" xfId="46816"/>
    <cellStyle name="Total 2 6 4 8 2" xfId="46817"/>
    <cellStyle name="Total 2 6 4 8 2 2" xfId="46818"/>
    <cellStyle name="Total 2 6 4 8 2 3" xfId="46819"/>
    <cellStyle name="Total 2 6 4 8 3" xfId="46820"/>
    <cellStyle name="Total 2 6 4 8 3 2" xfId="46821"/>
    <cellStyle name="Total 2 6 4 8 3 3" xfId="46822"/>
    <cellStyle name="Total 2 6 4 8 4" xfId="46823"/>
    <cellStyle name="Total 2 6 4 8 4 2" xfId="46824"/>
    <cellStyle name="Total 2 6 4 8 4 3" xfId="46825"/>
    <cellStyle name="Total 2 6 4 8 5" xfId="46826"/>
    <cellStyle name="Total 2 6 4 8 5 2" xfId="46827"/>
    <cellStyle name="Total 2 6 4 8 5 3" xfId="46828"/>
    <cellStyle name="Total 2 6 4 8 6" xfId="46829"/>
    <cellStyle name="Total 2 6 4 8 6 2" xfId="46830"/>
    <cellStyle name="Total 2 6 4 8 6 3" xfId="46831"/>
    <cellStyle name="Total 2 6 4 8 7" xfId="46832"/>
    <cellStyle name="Total 2 6 4 8 8" xfId="46833"/>
    <cellStyle name="Total 2 6 4 8 9" xfId="46834"/>
    <cellStyle name="Total 2 6 4 9" xfId="46835"/>
    <cellStyle name="Total 2 6 4 9 2" xfId="46836"/>
    <cellStyle name="Total 2 6 4 9 2 2" xfId="46837"/>
    <cellStyle name="Total 2 6 4 9 2 3" xfId="46838"/>
    <cellStyle name="Total 2 6 4 9 3" xfId="46839"/>
    <cellStyle name="Total 2 6 4 9 3 2" xfId="46840"/>
    <cellStyle name="Total 2 6 4 9 3 3" xfId="46841"/>
    <cellStyle name="Total 2 6 4 9 4" xfId="46842"/>
    <cellStyle name="Total 2 6 4 9 4 2" xfId="46843"/>
    <cellStyle name="Total 2 6 4 9 4 3" xfId="46844"/>
    <cellStyle name="Total 2 6 4 9 5" xfId="46845"/>
    <cellStyle name="Total 2 6 4 9 5 2" xfId="46846"/>
    <cellStyle name="Total 2 6 4 9 5 3" xfId="46847"/>
    <cellStyle name="Total 2 6 4 9 6" xfId="46848"/>
    <cellStyle name="Total 2 6 4 9 6 2" xfId="46849"/>
    <cellStyle name="Total 2 6 4 9 6 3" xfId="46850"/>
    <cellStyle name="Total 2 6 4 9 7" xfId="46851"/>
    <cellStyle name="Total 2 6 4 9 8" xfId="46852"/>
    <cellStyle name="Total 2 6 5" xfId="46853"/>
    <cellStyle name="Total 2 6 5 10" xfId="46854"/>
    <cellStyle name="Total 2 6 5 10 2" xfId="46855"/>
    <cellStyle name="Total 2 6 5 10 2 2" xfId="46856"/>
    <cellStyle name="Total 2 6 5 10 2 3" xfId="46857"/>
    <cellStyle name="Total 2 6 5 10 3" xfId="46858"/>
    <cellStyle name="Total 2 6 5 10 3 2" xfId="46859"/>
    <cellStyle name="Total 2 6 5 10 3 3" xfId="46860"/>
    <cellStyle name="Total 2 6 5 10 4" xfId="46861"/>
    <cellStyle name="Total 2 6 5 10 4 2" xfId="46862"/>
    <cellStyle name="Total 2 6 5 10 4 3" xfId="46863"/>
    <cellStyle name="Total 2 6 5 10 5" xfId="46864"/>
    <cellStyle name="Total 2 6 5 10 5 2" xfId="46865"/>
    <cellStyle name="Total 2 6 5 10 5 3" xfId="46866"/>
    <cellStyle name="Total 2 6 5 10 6" xfId="46867"/>
    <cellStyle name="Total 2 6 5 10 6 2" xfId="46868"/>
    <cellStyle name="Total 2 6 5 10 6 3" xfId="46869"/>
    <cellStyle name="Total 2 6 5 10 7" xfId="46870"/>
    <cellStyle name="Total 2 6 5 10 8" xfId="46871"/>
    <cellStyle name="Total 2 6 5 11" xfId="46872"/>
    <cellStyle name="Total 2 6 5 11 2" xfId="46873"/>
    <cellStyle name="Total 2 6 5 11 2 2" xfId="46874"/>
    <cellStyle name="Total 2 6 5 11 2 3" xfId="46875"/>
    <cellStyle name="Total 2 6 5 11 3" xfId="46876"/>
    <cellStyle name="Total 2 6 5 11 3 2" xfId="46877"/>
    <cellStyle name="Total 2 6 5 11 3 3" xfId="46878"/>
    <cellStyle name="Total 2 6 5 11 4" xfId="46879"/>
    <cellStyle name="Total 2 6 5 11 4 2" xfId="46880"/>
    <cellStyle name="Total 2 6 5 11 4 3" xfId="46881"/>
    <cellStyle name="Total 2 6 5 11 5" xfId="46882"/>
    <cellStyle name="Total 2 6 5 11 5 2" xfId="46883"/>
    <cellStyle name="Total 2 6 5 11 5 3" xfId="46884"/>
    <cellStyle name="Total 2 6 5 11 6" xfId="46885"/>
    <cellStyle name="Total 2 6 5 11 6 2" xfId="46886"/>
    <cellStyle name="Total 2 6 5 11 6 3" xfId="46887"/>
    <cellStyle name="Total 2 6 5 11 7" xfId="46888"/>
    <cellStyle name="Total 2 6 5 11 8" xfId="46889"/>
    <cellStyle name="Total 2 6 5 12" xfId="46890"/>
    <cellStyle name="Total 2 6 5 12 2" xfId="46891"/>
    <cellStyle name="Total 2 6 5 12 2 2" xfId="46892"/>
    <cellStyle name="Total 2 6 5 12 2 3" xfId="46893"/>
    <cellStyle name="Total 2 6 5 12 3" xfId="46894"/>
    <cellStyle name="Total 2 6 5 12 3 2" xfId="46895"/>
    <cellStyle name="Total 2 6 5 12 3 3" xfId="46896"/>
    <cellStyle name="Total 2 6 5 12 4" xfId="46897"/>
    <cellStyle name="Total 2 6 5 12 4 2" xfId="46898"/>
    <cellStyle name="Total 2 6 5 12 4 3" xfId="46899"/>
    <cellStyle name="Total 2 6 5 12 5" xfId="46900"/>
    <cellStyle name="Total 2 6 5 12 5 2" xfId="46901"/>
    <cellStyle name="Total 2 6 5 12 5 3" xfId="46902"/>
    <cellStyle name="Total 2 6 5 12 6" xfId="46903"/>
    <cellStyle name="Total 2 6 5 12 6 2" xfId="46904"/>
    <cellStyle name="Total 2 6 5 12 6 3" xfId="46905"/>
    <cellStyle name="Total 2 6 5 12 7" xfId="46906"/>
    <cellStyle name="Total 2 6 5 12 8" xfId="46907"/>
    <cellStyle name="Total 2 6 5 13" xfId="46908"/>
    <cellStyle name="Total 2 6 5 13 2" xfId="46909"/>
    <cellStyle name="Total 2 6 5 13 2 2" xfId="46910"/>
    <cellStyle name="Total 2 6 5 13 2 3" xfId="46911"/>
    <cellStyle name="Total 2 6 5 13 3" xfId="46912"/>
    <cellStyle name="Total 2 6 5 13 3 2" xfId="46913"/>
    <cellStyle name="Total 2 6 5 13 3 3" xfId="46914"/>
    <cellStyle name="Total 2 6 5 13 4" xfId="46915"/>
    <cellStyle name="Total 2 6 5 13 4 2" xfId="46916"/>
    <cellStyle name="Total 2 6 5 13 4 3" xfId="46917"/>
    <cellStyle name="Total 2 6 5 13 5" xfId="46918"/>
    <cellStyle name="Total 2 6 5 13 5 2" xfId="46919"/>
    <cellStyle name="Total 2 6 5 13 5 3" xfId="46920"/>
    <cellStyle name="Total 2 6 5 13 6" xfId="46921"/>
    <cellStyle name="Total 2 6 5 13 6 2" xfId="46922"/>
    <cellStyle name="Total 2 6 5 13 6 3" xfId="46923"/>
    <cellStyle name="Total 2 6 5 13 7" xfId="46924"/>
    <cellStyle name="Total 2 6 5 13 8" xfId="46925"/>
    <cellStyle name="Total 2 6 5 14" xfId="46926"/>
    <cellStyle name="Total 2 6 5 14 2" xfId="46927"/>
    <cellStyle name="Total 2 6 5 14 2 2" xfId="46928"/>
    <cellStyle name="Total 2 6 5 14 2 3" xfId="46929"/>
    <cellStyle name="Total 2 6 5 14 3" xfId="46930"/>
    <cellStyle name="Total 2 6 5 14 3 2" xfId="46931"/>
    <cellStyle name="Total 2 6 5 14 3 3" xfId="46932"/>
    <cellStyle name="Total 2 6 5 14 4" xfId="46933"/>
    <cellStyle name="Total 2 6 5 14 4 2" xfId="46934"/>
    <cellStyle name="Total 2 6 5 14 4 3" xfId="46935"/>
    <cellStyle name="Total 2 6 5 14 5" xfId="46936"/>
    <cellStyle name="Total 2 6 5 14 5 2" xfId="46937"/>
    <cellStyle name="Total 2 6 5 14 5 3" xfId="46938"/>
    <cellStyle name="Total 2 6 5 14 6" xfId="46939"/>
    <cellStyle name="Total 2 6 5 14 6 2" xfId="46940"/>
    <cellStyle name="Total 2 6 5 14 6 3" xfId="46941"/>
    <cellStyle name="Total 2 6 5 14 7" xfId="46942"/>
    <cellStyle name="Total 2 6 5 14 8" xfId="46943"/>
    <cellStyle name="Total 2 6 5 15" xfId="46944"/>
    <cellStyle name="Total 2 6 5 15 2" xfId="46945"/>
    <cellStyle name="Total 2 6 5 15 3" xfId="46946"/>
    <cellStyle name="Total 2 6 5 16" xfId="46947"/>
    <cellStyle name="Total 2 6 5 16 2" xfId="46948"/>
    <cellStyle name="Total 2 6 5 16 3" xfId="46949"/>
    <cellStyle name="Total 2 6 5 17" xfId="46950"/>
    <cellStyle name="Total 2 6 5 18" xfId="46951"/>
    <cellStyle name="Total 2 6 5 2" xfId="46952"/>
    <cellStyle name="Total 2 6 5 2 2" xfId="46953"/>
    <cellStyle name="Total 2 6 5 2 2 2" xfId="46954"/>
    <cellStyle name="Total 2 6 5 2 2 3" xfId="46955"/>
    <cellStyle name="Total 2 6 5 2 3" xfId="46956"/>
    <cellStyle name="Total 2 6 5 2 3 2" xfId="46957"/>
    <cellStyle name="Total 2 6 5 2 3 3" xfId="46958"/>
    <cellStyle name="Total 2 6 5 2 4" xfId="46959"/>
    <cellStyle name="Total 2 6 5 2 4 2" xfId="46960"/>
    <cellStyle name="Total 2 6 5 2 4 3" xfId="46961"/>
    <cellStyle name="Total 2 6 5 2 5" xfId="46962"/>
    <cellStyle name="Total 2 6 5 2 5 2" xfId="46963"/>
    <cellStyle name="Total 2 6 5 2 5 3" xfId="46964"/>
    <cellStyle name="Total 2 6 5 2 6" xfId="46965"/>
    <cellStyle name="Total 2 6 5 2 6 2" xfId="46966"/>
    <cellStyle name="Total 2 6 5 2 6 3" xfId="46967"/>
    <cellStyle name="Total 2 6 5 2 7" xfId="46968"/>
    <cellStyle name="Total 2 6 5 2 8" xfId="46969"/>
    <cellStyle name="Total 2 6 5 2 9" xfId="46970"/>
    <cellStyle name="Total 2 6 5 3" xfId="46971"/>
    <cellStyle name="Total 2 6 5 3 2" xfId="46972"/>
    <cellStyle name="Total 2 6 5 3 2 2" xfId="46973"/>
    <cellStyle name="Total 2 6 5 3 2 3" xfId="46974"/>
    <cellStyle name="Total 2 6 5 3 3" xfId="46975"/>
    <cellStyle name="Total 2 6 5 3 3 2" xfId="46976"/>
    <cellStyle name="Total 2 6 5 3 3 3" xfId="46977"/>
    <cellStyle name="Total 2 6 5 3 4" xfId="46978"/>
    <cellStyle name="Total 2 6 5 3 4 2" xfId="46979"/>
    <cellStyle name="Total 2 6 5 3 4 3" xfId="46980"/>
    <cellStyle name="Total 2 6 5 3 5" xfId="46981"/>
    <cellStyle name="Total 2 6 5 3 5 2" xfId="46982"/>
    <cellStyle name="Total 2 6 5 3 5 3" xfId="46983"/>
    <cellStyle name="Total 2 6 5 3 6" xfId="46984"/>
    <cellStyle name="Total 2 6 5 3 6 2" xfId="46985"/>
    <cellStyle name="Total 2 6 5 3 6 3" xfId="46986"/>
    <cellStyle name="Total 2 6 5 3 7" xfId="46987"/>
    <cellStyle name="Total 2 6 5 3 8" xfId="46988"/>
    <cellStyle name="Total 2 6 5 3 9" xfId="46989"/>
    <cellStyle name="Total 2 6 5 4" xfId="46990"/>
    <cellStyle name="Total 2 6 5 4 2" xfId="46991"/>
    <cellStyle name="Total 2 6 5 4 2 2" xfId="46992"/>
    <cellStyle name="Total 2 6 5 4 2 3" xfId="46993"/>
    <cellStyle name="Total 2 6 5 4 3" xfId="46994"/>
    <cellStyle name="Total 2 6 5 4 3 2" xfId="46995"/>
    <cellStyle name="Total 2 6 5 4 3 3" xfId="46996"/>
    <cellStyle name="Total 2 6 5 4 4" xfId="46997"/>
    <cellStyle name="Total 2 6 5 4 4 2" xfId="46998"/>
    <cellStyle name="Total 2 6 5 4 4 3" xfId="46999"/>
    <cellStyle name="Total 2 6 5 4 5" xfId="47000"/>
    <cellStyle name="Total 2 6 5 4 5 2" xfId="47001"/>
    <cellStyle name="Total 2 6 5 4 5 3" xfId="47002"/>
    <cellStyle name="Total 2 6 5 4 6" xfId="47003"/>
    <cellStyle name="Total 2 6 5 4 6 2" xfId="47004"/>
    <cellStyle name="Total 2 6 5 4 6 3" xfId="47005"/>
    <cellStyle name="Total 2 6 5 4 7" xfId="47006"/>
    <cellStyle name="Total 2 6 5 4 8" xfId="47007"/>
    <cellStyle name="Total 2 6 5 4 9" xfId="47008"/>
    <cellStyle name="Total 2 6 5 5" xfId="47009"/>
    <cellStyle name="Total 2 6 5 5 2" xfId="47010"/>
    <cellStyle name="Total 2 6 5 5 2 2" xfId="47011"/>
    <cellStyle name="Total 2 6 5 5 2 3" xfId="47012"/>
    <cellStyle name="Total 2 6 5 5 3" xfId="47013"/>
    <cellStyle name="Total 2 6 5 5 3 2" xfId="47014"/>
    <cellStyle name="Total 2 6 5 5 3 3" xfId="47015"/>
    <cellStyle name="Total 2 6 5 5 4" xfId="47016"/>
    <cellStyle name="Total 2 6 5 5 4 2" xfId="47017"/>
    <cellStyle name="Total 2 6 5 5 4 3" xfId="47018"/>
    <cellStyle name="Total 2 6 5 5 5" xfId="47019"/>
    <cellStyle name="Total 2 6 5 5 5 2" xfId="47020"/>
    <cellStyle name="Total 2 6 5 5 5 3" xfId="47021"/>
    <cellStyle name="Total 2 6 5 5 6" xfId="47022"/>
    <cellStyle name="Total 2 6 5 5 6 2" xfId="47023"/>
    <cellStyle name="Total 2 6 5 5 6 3" xfId="47024"/>
    <cellStyle name="Total 2 6 5 5 7" xfId="47025"/>
    <cellStyle name="Total 2 6 5 5 8" xfId="47026"/>
    <cellStyle name="Total 2 6 5 5 9" xfId="47027"/>
    <cellStyle name="Total 2 6 5 6" xfId="47028"/>
    <cellStyle name="Total 2 6 5 6 2" xfId="47029"/>
    <cellStyle name="Total 2 6 5 6 2 2" xfId="47030"/>
    <cellStyle name="Total 2 6 5 6 2 3" xfId="47031"/>
    <cellStyle name="Total 2 6 5 6 3" xfId="47032"/>
    <cellStyle name="Total 2 6 5 6 3 2" xfId="47033"/>
    <cellStyle name="Total 2 6 5 6 3 3" xfId="47034"/>
    <cellStyle name="Total 2 6 5 6 4" xfId="47035"/>
    <cellStyle name="Total 2 6 5 6 4 2" xfId="47036"/>
    <cellStyle name="Total 2 6 5 6 4 3" xfId="47037"/>
    <cellStyle name="Total 2 6 5 6 5" xfId="47038"/>
    <cellStyle name="Total 2 6 5 6 5 2" xfId="47039"/>
    <cellStyle name="Total 2 6 5 6 5 3" xfId="47040"/>
    <cellStyle name="Total 2 6 5 6 6" xfId="47041"/>
    <cellStyle name="Total 2 6 5 6 6 2" xfId="47042"/>
    <cellStyle name="Total 2 6 5 6 6 3" xfId="47043"/>
    <cellStyle name="Total 2 6 5 6 7" xfId="47044"/>
    <cellStyle name="Total 2 6 5 6 8" xfId="47045"/>
    <cellStyle name="Total 2 6 5 6 9" xfId="47046"/>
    <cellStyle name="Total 2 6 5 7" xfId="47047"/>
    <cellStyle name="Total 2 6 5 7 2" xfId="47048"/>
    <cellStyle name="Total 2 6 5 7 2 2" xfId="47049"/>
    <cellStyle name="Total 2 6 5 7 2 3" xfId="47050"/>
    <cellStyle name="Total 2 6 5 7 3" xfId="47051"/>
    <cellStyle name="Total 2 6 5 7 3 2" xfId="47052"/>
    <cellStyle name="Total 2 6 5 7 3 3" xfId="47053"/>
    <cellStyle name="Total 2 6 5 7 4" xfId="47054"/>
    <cellStyle name="Total 2 6 5 7 4 2" xfId="47055"/>
    <cellStyle name="Total 2 6 5 7 4 3" xfId="47056"/>
    <cellStyle name="Total 2 6 5 7 5" xfId="47057"/>
    <cellStyle name="Total 2 6 5 7 5 2" xfId="47058"/>
    <cellStyle name="Total 2 6 5 7 5 3" xfId="47059"/>
    <cellStyle name="Total 2 6 5 7 6" xfId="47060"/>
    <cellStyle name="Total 2 6 5 7 6 2" xfId="47061"/>
    <cellStyle name="Total 2 6 5 7 6 3" xfId="47062"/>
    <cellStyle name="Total 2 6 5 7 7" xfId="47063"/>
    <cellStyle name="Total 2 6 5 7 8" xfId="47064"/>
    <cellStyle name="Total 2 6 5 7 9" xfId="47065"/>
    <cellStyle name="Total 2 6 5 8" xfId="47066"/>
    <cellStyle name="Total 2 6 5 8 2" xfId="47067"/>
    <cellStyle name="Total 2 6 5 8 2 2" xfId="47068"/>
    <cellStyle name="Total 2 6 5 8 2 3" xfId="47069"/>
    <cellStyle name="Total 2 6 5 8 3" xfId="47070"/>
    <cellStyle name="Total 2 6 5 8 3 2" xfId="47071"/>
    <cellStyle name="Total 2 6 5 8 3 3" xfId="47072"/>
    <cellStyle name="Total 2 6 5 8 4" xfId="47073"/>
    <cellStyle name="Total 2 6 5 8 4 2" xfId="47074"/>
    <cellStyle name="Total 2 6 5 8 4 3" xfId="47075"/>
    <cellStyle name="Total 2 6 5 8 5" xfId="47076"/>
    <cellStyle name="Total 2 6 5 8 5 2" xfId="47077"/>
    <cellStyle name="Total 2 6 5 8 5 3" xfId="47078"/>
    <cellStyle name="Total 2 6 5 8 6" xfId="47079"/>
    <cellStyle name="Total 2 6 5 8 6 2" xfId="47080"/>
    <cellStyle name="Total 2 6 5 8 6 3" xfId="47081"/>
    <cellStyle name="Total 2 6 5 8 7" xfId="47082"/>
    <cellStyle name="Total 2 6 5 8 8" xfId="47083"/>
    <cellStyle name="Total 2 6 5 8 9" xfId="47084"/>
    <cellStyle name="Total 2 6 5 9" xfId="47085"/>
    <cellStyle name="Total 2 6 5 9 2" xfId="47086"/>
    <cellStyle name="Total 2 6 5 9 2 2" xfId="47087"/>
    <cellStyle name="Total 2 6 5 9 2 3" xfId="47088"/>
    <cellStyle name="Total 2 6 5 9 3" xfId="47089"/>
    <cellStyle name="Total 2 6 5 9 3 2" xfId="47090"/>
    <cellStyle name="Total 2 6 5 9 3 3" xfId="47091"/>
    <cellStyle name="Total 2 6 5 9 4" xfId="47092"/>
    <cellStyle name="Total 2 6 5 9 4 2" xfId="47093"/>
    <cellStyle name="Total 2 6 5 9 4 3" xfId="47094"/>
    <cellStyle name="Total 2 6 5 9 5" xfId="47095"/>
    <cellStyle name="Total 2 6 5 9 5 2" xfId="47096"/>
    <cellStyle name="Total 2 6 5 9 5 3" xfId="47097"/>
    <cellStyle name="Total 2 6 5 9 6" xfId="47098"/>
    <cellStyle name="Total 2 6 5 9 6 2" xfId="47099"/>
    <cellStyle name="Total 2 6 5 9 6 3" xfId="47100"/>
    <cellStyle name="Total 2 6 5 9 7" xfId="47101"/>
    <cellStyle name="Total 2 6 5 9 8" xfId="47102"/>
    <cellStyle name="Total 2 6 6" xfId="47103"/>
    <cellStyle name="Total 2 6 6 10" xfId="47104"/>
    <cellStyle name="Total 2 6 6 11" xfId="47105"/>
    <cellStyle name="Total 2 6 6 2" xfId="47106"/>
    <cellStyle name="Total 2 6 6 2 2" xfId="47107"/>
    <cellStyle name="Total 2 6 6 2 3" xfId="47108"/>
    <cellStyle name="Total 2 6 6 2 4" xfId="47109"/>
    <cellStyle name="Total 2 6 6 3" xfId="47110"/>
    <cellStyle name="Total 2 6 6 3 2" xfId="47111"/>
    <cellStyle name="Total 2 6 6 3 3" xfId="47112"/>
    <cellStyle name="Total 2 6 6 3 4" xfId="47113"/>
    <cellStyle name="Total 2 6 6 4" xfId="47114"/>
    <cellStyle name="Total 2 6 6 4 2" xfId="47115"/>
    <cellStyle name="Total 2 6 6 4 3" xfId="47116"/>
    <cellStyle name="Total 2 6 6 4 4" xfId="47117"/>
    <cellStyle name="Total 2 6 6 5" xfId="47118"/>
    <cellStyle name="Total 2 6 6 5 2" xfId="47119"/>
    <cellStyle name="Total 2 6 6 5 3" xfId="47120"/>
    <cellStyle name="Total 2 6 6 5 4" xfId="47121"/>
    <cellStyle name="Total 2 6 6 6" xfId="47122"/>
    <cellStyle name="Total 2 6 6 6 2" xfId="47123"/>
    <cellStyle name="Total 2 6 6 6 3" xfId="47124"/>
    <cellStyle name="Total 2 6 6 6 4" xfId="47125"/>
    <cellStyle name="Total 2 6 6 7" xfId="47126"/>
    <cellStyle name="Total 2 6 6 8" xfId="47127"/>
    <cellStyle name="Total 2 6 6 9" xfId="47128"/>
    <cellStyle name="Total 2 6 7" xfId="47129"/>
    <cellStyle name="Total 2 6 7 10" xfId="47130"/>
    <cellStyle name="Total 2 6 7 2" xfId="47131"/>
    <cellStyle name="Total 2 6 7 2 2" xfId="47132"/>
    <cellStyle name="Total 2 6 7 2 3" xfId="47133"/>
    <cellStyle name="Total 2 6 7 2 4" xfId="47134"/>
    <cellStyle name="Total 2 6 7 3" xfId="47135"/>
    <cellStyle name="Total 2 6 7 3 2" xfId="47136"/>
    <cellStyle name="Total 2 6 7 3 3" xfId="47137"/>
    <cellStyle name="Total 2 6 7 3 4" xfId="47138"/>
    <cellStyle name="Total 2 6 7 4" xfId="47139"/>
    <cellStyle name="Total 2 6 7 4 2" xfId="47140"/>
    <cellStyle name="Total 2 6 7 4 3" xfId="47141"/>
    <cellStyle name="Total 2 6 7 4 4" xfId="47142"/>
    <cellStyle name="Total 2 6 7 5" xfId="47143"/>
    <cellStyle name="Total 2 6 7 5 2" xfId="47144"/>
    <cellStyle name="Total 2 6 7 5 3" xfId="47145"/>
    <cellStyle name="Total 2 6 7 5 4" xfId="47146"/>
    <cellStyle name="Total 2 6 7 6" xfId="47147"/>
    <cellStyle name="Total 2 6 7 6 2" xfId="47148"/>
    <cellStyle name="Total 2 6 7 6 3" xfId="47149"/>
    <cellStyle name="Total 2 6 7 6 4" xfId="47150"/>
    <cellStyle name="Total 2 6 7 7" xfId="47151"/>
    <cellStyle name="Total 2 6 7 8" xfId="47152"/>
    <cellStyle name="Total 2 6 7 9" xfId="47153"/>
    <cellStyle name="Total 2 6 8" xfId="47154"/>
    <cellStyle name="Total 2 6 8 2" xfId="47155"/>
    <cellStyle name="Total 2 6 8 2 2" xfId="47156"/>
    <cellStyle name="Total 2 6 8 2 3" xfId="47157"/>
    <cellStyle name="Total 2 6 8 3" xfId="47158"/>
    <cellStyle name="Total 2 6 8 3 2" xfId="47159"/>
    <cellStyle name="Total 2 6 8 3 3" xfId="47160"/>
    <cellStyle name="Total 2 6 8 4" xfId="47161"/>
    <cellStyle name="Total 2 6 8 4 2" xfId="47162"/>
    <cellStyle name="Total 2 6 8 4 3" xfId="47163"/>
    <cellStyle name="Total 2 6 8 5" xfId="47164"/>
    <cellStyle name="Total 2 6 8 5 2" xfId="47165"/>
    <cellStyle name="Total 2 6 8 5 3" xfId="47166"/>
    <cellStyle name="Total 2 6 8 6" xfId="47167"/>
    <cellStyle name="Total 2 6 8 6 2" xfId="47168"/>
    <cellStyle name="Total 2 6 8 6 3" xfId="47169"/>
    <cellStyle name="Total 2 6 8 7" xfId="47170"/>
    <cellStyle name="Total 2 6 8 8" xfId="47171"/>
    <cellStyle name="Total 2 6 8 9" xfId="47172"/>
    <cellStyle name="Total 2 6 9" xfId="47173"/>
    <cellStyle name="Total 2 6 9 2" xfId="47174"/>
    <cellStyle name="Total 2 6 9 2 2" xfId="47175"/>
    <cellStyle name="Total 2 6 9 2 3" xfId="47176"/>
    <cellStyle name="Total 2 6 9 3" xfId="47177"/>
    <cellStyle name="Total 2 6 9 3 2" xfId="47178"/>
    <cellStyle name="Total 2 6 9 3 3" xfId="47179"/>
    <cellStyle name="Total 2 6 9 4" xfId="47180"/>
    <cellStyle name="Total 2 6 9 4 2" xfId="47181"/>
    <cellStyle name="Total 2 6 9 4 3" xfId="47182"/>
    <cellStyle name="Total 2 6 9 5" xfId="47183"/>
    <cellStyle name="Total 2 6 9 5 2" xfId="47184"/>
    <cellStyle name="Total 2 6 9 5 3" xfId="47185"/>
    <cellStyle name="Total 2 6 9 6" xfId="47186"/>
    <cellStyle name="Total 2 6 9 6 2" xfId="47187"/>
    <cellStyle name="Total 2 6 9 6 3" xfId="47188"/>
    <cellStyle name="Total 2 6 9 7" xfId="47189"/>
    <cellStyle name="Total 2 6 9 8" xfId="47190"/>
    <cellStyle name="Total 2 6 9 9" xfId="47191"/>
    <cellStyle name="Total 2 7" xfId="47192"/>
    <cellStyle name="Total 2 7 10" xfId="47193"/>
    <cellStyle name="Total 2 7 10 2" xfId="47194"/>
    <cellStyle name="Total 2 7 10 2 2" xfId="47195"/>
    <cellStyle name="Total 2 7 10 2 3" xfId="47196"/>
    <cellStyle name="Total 2 7 10 3" xfId="47197"/>
    <cellStyle name="Total 2 7 10 3 2" xfId="47198"/>
    <cellStyle name="Total 2 7 10 3 3" xfId="47199"/>
    <cellStyle name="Total 2 7 10 4" xfId="47200"/>
    <cellStyle name="Total 2 7 10 4 2" xfId="47201"/>
    <cellStyle name="Total 2 7 10 4 3" xfId="47202"/>
    <cellStyle name="Total 2 7 10 5" xfId="47203"/>
    <cellStyle name="Total 2 7 10 5 2" xfId="47204"/>
    <cellStyle name="Total 2 7 10 5 3" xfId="47205"/>
    <cellStyle name="Total 2 7 10 6" xfId="47206"/>
    <cellStyle name="Total 2 7 10 6 2" xfId="47207"/>
    <cellStyle name="Total 2 7 10 6 3" xfId="47208"/>
    <cellStyle name="Total 2 7 10 7" xfId="47209"/>
    <cellStyle name="Total 2 7 10 8" xfId="47210"/>
    <cellStyle name="Total 2 7 10 9" xfId="47211"/>
    <cellStyle name="Total 2 7 11" xfId="47212"/>
    <cellStyle name="Total 2 7 11 2" xfId="47213"/>
    <cellStyle name="Total 2 7 11 2 2" xfId="47214"/>
    <cellStyle name="Total 2 7 11 2 3" xfId="47215"/>
    <cellStyle name="Total 2 7 11 3" xfId="47216"/>
    <cellStyle name="Total 2 7 11 3 2" xfId="47217"/>
    <cellStyle name="Total 2 7 11 3 3" xfId="47218"/>
    <cellStyle name="Total 2 7 11 4" xfId="47219"/>
    <cellStyle name="Total 2 7 11 4 2" xfId="47220"/>
    <cellStyle name="Total 2 7 11 4 3" xfId="47221"/>
    <cellStyle name="Total 2 7 11 5" xfId="47222"/>
    <cellStyle name="Total 2 7 11 5 2" xfId="47223"/>
    <cellStyle name="Total 2 7 11 5 3" xfId="47224"/>
    <cellStyle name="Total 2 7 11 6" xfId="47225"/>
    <cellStyle name="Total 2 7 11 6 2" xfId="47226"/>
    <cellStyle name="Total 2 7 11 6 3" xfId="47227"/>
    <cellStyle name="Total 2 7 11 7" xfId="47228"/>
    <cellStyle name="Total 2 7 11 8" xfId="47229"/>
    <cellStyle name="Total 2 7 11 9" xfId="47230"/>
    <cellStyle name="Total 2 7 12" xfId="47231"/>
    <cellStyle name="Total 2 7 12 2" xfId="47232"/>
    <cellStyle name="Total 2 7 12 2 2" xfId="47233"/>
    <cellStyle name="Total 2 7 12 2 3" xfId="47234"/>
    <cellStyle name="Total 2 7 12 3" xfId="47235"/>
    <cellStyle name="Total 2 7 12 3 2" xfId="47236"/>
    <cellStyle name="Total 2 7 12 3 3" xfId="47237"/>
    <cellStyle name="Total 2 7 12 4" xfId="47238"/>
    <cellStyle name="Total 2 7 12 4 2" xfId="47239"/>
    <cellStyle name="Total 2 7 12 4 3" xfId="47240"/>
    <cellStyle name="Total 2 7 12 5" xfId="47241"/>
    <cellStyle name="Total 2 7 12 5 2" xfId="47242"/>
    <cellStyle name="Total 2 7 12 5 3" xfId="47243"/>
    <cellStyle name="Total 2 7 12 6" xfId="47244"/>
    <cellStyle name="Total 2 7 12 6 2" xfId="47245"/>
    <cellStyle name="Total 2 7 12 6 3" xfId="47246"/>
    <cellStyle name="Total 2 7 12 7" xfId="47247"/>
    <cellStyle name="Total 2 7 12 8" xfId="47248"/>
    <cellStyle name="Total 2 7 12 9" xfId="47249"/>
    <cellStyle name="Total 2 7 13" xfId="47250"/>
    <cellStyle name="Total 2 7 13 2" xfId="47251"/>
    <cellStyle name="Total 2 7 13 2 2" xfId="47252"/>
    <cellStyle name="Total 2 7 13 2 3" xfId="47253"/>
    <cellStyle name="Total 2 7 13 3" xfId="47254"/>
    <cellStyle name="Total 2 7 13 3 2" xfId="47255"/>
    <cellStyle name="Total 2 7 13 3 3" xfId="47256"/>
    <cellStyle name="Total 2 7 13 4" xfId="47257"/>
    <cellStyle name="Total 2 7 13 4 2" xfId="47258"/>
    <cellStyle name="Total 2 7 13 4 3" xfId="47259"/>
    <cellStyle name="Total 2 7 13 5" xfId="47260"/>
    <cellStyle name="Total 2 7 13 5 2" xfId="47261"/>
    <cellStyle name="Total 2 7 13 5 3" xfId="47262"/>
    <cellStyle name="Total 2 7 13 6" xfId="47263"/>
    <cellStyle name="Total 2 7 13 6 2" xfId="47264"/>
    <cellStyle name="Total 2 7 13 6 3" xfId="47265"/>
    <cellStyle name="Total 2 7 13 7" xfId="47266"/>
    <cellStyle name="Total 2 7 13 8" xfId="47267"/>
    <cellStyle name="Total 2 7 13 9" xfId="47268"/>
    <cellStyle name="Total 2 7 14" xfId="47269"/>
    <cellStyle name="Total 2 7 14 2" xfId="47270"/>
    <cellStyle name="Total 2 7 14 2 2" xfId="47271"/>
    <cellStyle name="Total 2 7 14 2 3" xfId="47272"/>
    <cellStyle name="Total 2 7 14 3" xfId="47273"/>
    <cellStyle name="Total 2 7 14 3 2" xfId="47274"/>
    <cellStyle name="Total 2 7 14 3 3" xfId="47275"/>
    <cellStyle name="Total 2 7 14 4" xfId="47276"/>
    <cellStyle name="Total 2 7 14 4 2" xfId="47277"/>
    <cellStyle name="Total 2 7 14 4 3" xfId="47278"/>
    <cellStyle name="Total 2 7 14 5" xfId="47279"/>
    <cellStyle name="Total 2 7 14 5 2" xfId="47280"/>
    <cellStyle name="Total 2 7 14 5 3" xfId="47281"/>
    <cellStyle name="Total 2 7 14 6" xfId="47282"/>
    <cellStyle name="Total 2 7 14 6 2" xfId="47283"/>
    <cellStyle name="Total 2 7 14 6 3" xfId="47284"/>
    <cellStyle name="Total 2 7 14 7" xfId="47285"/>
    <cellStyle name="Total 2 7 14 8" xfId="47286"/>
    <cellStyle name="Total 2 7 14 9" xfId="47287"/>
    <cellStyle name="Total 2 7 15" xfId="47288"/>
    <cellStyle name="Total 2 7 15 2" xfId="47289"/>
    <cellStyle name="Total 2 7 15 2 2" xfId="47290"/>
    <cellStyle name="Total 2 7 15 2 3" xfId="47291"/>
    <cellStyle name="Total 2 7 15 3" xfId="47292"/>
    <cellStyle name="Total 2 7 15 3 2" xfId="47293"/>
    <cellStyle name="Total 2 7 15 3 3" xfId="47294"/>
    <cellStyle name="Total 2 7 15 4" xfId="47295"/>
    <cellStyle name="Total 2 7 15 4 2" xfId="47296"/>
    <cellStyle name="Total 2 7 15 4 3" xfId="47297"/>
    <cellStyle name="Total 2 7 15 5" xfId="47298"/>
    <cellStyle name="Total 2 7 15 5 2" xfId="47299"/>
    <cellStyle name="Total 2 7 15 5 3" xfId="47300"/>
    <cellStyle name="Total 2 7 15 6" xfId="47301"/>
    <cellStyle name="Total 2 7 15 6 2" xfId="47302"/>
    <cellStyle name="Total 2 7 15 6 3" xfId="47303"/>
    <cellStyle name="Total 2 7 15 7" xfId="47304"/>
    <cellStyle name="Total 2 7 15 8" xfId="47305"/>
    <cellStyle name="Total 2 7 15 9" xfId="47306"/>
    <cellStyle name="Total 2 7 16" xfId="47307"/>
    <cellStyle name="Total 2 7 16 2" xfId="47308"/>
    <cellStyle name="Total 2 7 16 3" xfId="47309"/>
    <cellStyle name="Total 2 7 16 4" xfId="47310"/>
    <cellStyle name="Total 2 7 17" xfId="47311"/>
    <cellStyle name="Total 2 7 18" xfId="47312"/>
    <cellStyle name="Total 2 7 19" xfId="47313"/>
    <cellStyle name="Total 2 7 2" xfId="47314"/>
    <cellStyle name="Total 2 7 2 10" xfId="47315"/>
    <cellStyle name="Total 2 7 2 10 2" xfId="47316"/>
    <cellStyle name="Total 2 7 2 10 2 2" xfId="47317"/>
    <cellStyle name="Total 2 7 2 10 2 3" xfId="47318"/>
    <cellStyle name="Total 2 7 2 10 3" xfId="47319"/>
    <cellStyle name="Total 2 7 2 10 3 2" xfId="47320"/>
    <cellStyle name="Total 2 7 2 10 3 3" xfId="47321"/>
    <cellStyle name="Total 2 7 2 10 4" xfId="47322"/>
    <cellStyle name="Total 2 7 2 10 4 2" xfId="47323"/>
    <cellStyle name="Total 2 7 2 10 4 3" xfId="47324"/>
    <cellStyle name="Total 2 7 2 10 5" xfId="47325"/>
    <cellStyle name="Total 2 7 2 10 5 2" xfId="47326"/>
    <cellStyle name="Total 2 7 2 10 5 3" xfId="47327"/>
    <cellStyle name="Total 2 7 2 10 6" xfId="47328"/>
    <cellStyle name="Total 2 7 2 10 6 2" xfId="47329"/>
    <cellStyle name="Total 2 7 2 10 6 3" xfId="47330"/>
    <cellStyle name="Total 2 7 2 10 7" xfId="47331"/>
    <cellStyle name="Total 2 7 2 10 8" xfId="47332"/>
    <cellStyle name="Total 2 7 2 10 9" xfId="47333"/>
    <cellStyle name="Total 2 7 2 11" xfId="47334"/>
    <cellStyle name="Total 2 7 2 11 2" xfId="47335"/>
    <cellStyle name="Total 2 7 2 11 2 2" xfId="47336"/>
    <cellStyle name="Total 2 7 2 11 2 3" xfId="47337"/>
    <cellStyle name="Total 2 7 2 11 3" xfId="47338"/>
    <cellStyle name="Total 2 7 2 11 3 2" xfId="47339"/>
    <cellStyle name="Total 2 7 2 11 3 3" xfId="47340"/>
    <cellStyle name="Total 2 7 2 11 4" xfId="47341"/>
    <cellStyle name="Total 2 7 2 11 4 2" xfId="47342"/>
    <cellStyle name="Total 2 7 2 11 4 3" xfId="47343"/>
    <cellStyle name="Total 2 7 2 11 5" xfId="47344"/>
    <cellStyle name="Total 2 7 2 11 5 2" xfId="47345"/>
    <cellStyle name="Total 2 7 2 11 5 3" xfId="47346"/>
    <cellStyle name="Total 2 7 2 11 6" xfId="47347"/>
    <cellStyle name="Total 2 7 2 11 6 2" xfId="47348"/>
    <cellStyle name="Total 2 7 2 11 6 3" xfId="47349"/>
    <cellStyle name="Total 2 7 2 11 7" xfId="47350"/>
    <cellStyle name="Total 2 7 2 11 8" xfId="47351"/>
    <cellStyle name="Total 2 7 2 11 9" xfId="47352"/>
    <cellStyle name="Total 2 7 2 12" xfId="47353"/>
    <cellStyle name="Total 2 7 2 12 2" xfId="47354"/>
    <cellStyle name="Total 2 7 2 12 2 2" xfId="47355"/>
    <cellStyle name="Total 2 7 2 12 2 3" xfId="47356"/>
    <cellStyle name="Total 2 7 2 12 3" xfId="47357"/>
    <cellStyle name="Total 2 7 2 12 3 2" xfId="47358"/>
    <cellStyle name="Total 2 7 2 12 3 3" xfId="47359"/>
    <cellStyle name="Total 2 7 2 12 4" xfId="47360"/>
    <cellStyle name="Total 2 7 2 12 4 2" xfId="47361"/>
    <cellStyle name="Total 2 7 2 12 4 3" xfId="47362"/>
    <cellStyle name="Total 2 7 2 12 5" xfId="47363"/>
    <cellStyle name="Total 2 7 2 12 5 2" xfId="47364"/>
    <cellStyle name="Total 2 7 2 12 5 3" xfId="47365"/>
    <cellStyle name="Total 2 7 2 12 6" xfId="47366"/>
    <cellStyle name="Total 2 7 2 12 6 2" xfId="47367"/>
    <cellStyle name="Total 2 7 2 12 6 3" xfId="47368"/>
    <cellStyle name="Total 2 7 2 12 7" xfId="47369"/>
    <cellStyle name="Total 2 7 2 12 8" xfId="47370"/>
    <cellStyle name="Total 2 7 2 12 9" xfId="47371"/>
    <cellStyle name="Total 2 7 2 13" xfId="47372"/>
    <cellStyle name="Total 2 7 2 13 2" xfId="47373"/>
    <cellStyle name="Total 2 7 2 13 2 2" xfId="47374"/>
    <cellStyle name="Total 2 7 2 13 2 3" xfId="47375"/>
    <cellStyle name="Total 2 7 2 13 3" xfId="47376"/>
    <cellStyle name="Total 2 7 2 13 3 2" xfId="47377"/>
    <cellStyle name="Total 2 7 2 13 3 3" xfId="47378"/>
    <cellStyle name="Total 2 7 2 13 4" xfId="47379"/>
    <cellStyle name="Total 2 7 2 13 4 2" xfId="47380"/>
    <cellStyle name="Total 2 7 2 13 4 3" xfId="47381"/>
    <cellStyle name="Total 2 7 2 13 5" xfId="47382"/>
    <cellStyle name="Total 2 7 2 13 5 2" xfId="47383"/>
    <cellStyle name="Total 2 7 2 13 5 3" xfId="47384"/>
    <cellStyle name="Total 2 7 2 13 6" xfId="47385"/>
    <cellStyle name="Total 2 7 2 13 6 2" xfId="47386"/>
    <cellStyle name="Total 2 7 2 13 6 3" xfId="47387"/>
    <cellStyle name="Total 2 7 2 13 7" xfId="47388"/>
    <cellStyle name="Total 2 7 2 13 8" xfId="47389"/>
    <cellStyle name="Total 2 7 2 13 9" xfId="47390"/>
    <cellStyle name="Total 2 7 2 14" xfId="47391"/>
    <cellStyle name="Total 2 7 2 14 2" xfId="47392"/>
    <cellStyle name="Total 2 7 2 14 3" xfId="47393"/>
    <cellStyle name="Total 2 7 2 14 4" xfId="47394"/>
    <cellStyle name="Total 2 7 2 15" xfId="47395"/>
    <cellStyle name="Total 2 7 2 16" xfId="47396"/>
    <cellStyle name="Total 2 7 2 17" xfId="47397"/>
    <cellStyle name="Total 2 7 2 18" xfId="47398"/>
    <cellStyle name="Total 2 7 2 19" xfId="47399"/>
    <cellStyle name="Total 2 7 2 2" xfId="47400"/>
    <cellStyle name="Total 2 7 2 2 10" xfId="47401"/>
    <cellStyle name="Total 2 7 2 2 10 2" xfId="47402"/>
    <cellStyle name="Total 2 7 2 2 10 2 2" xfId="47403"/>
    <cellStyle name="Total 2 7 2 2 10 2 3" xfId="47404"/>
    <cellStyle name="Total 2 7 2 2 10 3" xfId="47405"/>
    <cellStyle name="Total 2 7 2 2 10 3 2" xfId="47406"/>
    <cellStyle name="Total 2 7 2 2 10 3 3" xfId="47407"/>
    <cellStyle name="Total 2 7 2 2 10 4" xfId="47408"/>
    <cellStyle name="Total 2 7 2 2 10 4 2" xfId="47409"/>
    <cellStyle name="Total 2 7 2 2 10 4 3" xfId="47410"/>
    <cellStyle name="Total 2 7 2 2 10 5" xfId="47411"/>
    <cellStyle name="Total 2 7 2 2 10 5 2" xfId="47412"/>
    <cellStyle name="Total 2 7 2 2 10 5 3" xfId="47413"/>
    <cellStyle name="Total 2 7 2 2 10 6" xfId="47414"/>
    <cellStyle name="Total 2 7 2 2 10 6 2" xfId="47415"/>
    <cellStyle name="Total 2 7 2 2 10 6 3" xfId="47416"/>
    <cellStyle name="Total 2 7 2 2 10 7" xfId="47417"/>
    <cellStyle name="Total 2 7 2 2 10 8" xfId="47418"/>
    <cellStyle name="Total 2 7 2 2 11" xfId="47419"/>
    <cellStyle name="Total 2 7 2 2 11 2" xfId="47420"/>
    <cellStyle name="Total 2 7 2 2 11 2 2" xfId="47421"/>
    <cellStyle name="Total 2 7 2 2 11 2 3" xfId="47422"/>
    <cellStyle name="Total 2 7 2 2 11 3" xfId="47423"/>
    <cellStyle name="Total 2 7 2 2 11 3 2" xfId="47424"/>
    <cellStyle name="Total 2 7 2 2 11 3 3" xfId="47425"/>
    <cellStyle name="Total 2 7 2 2 11 4" xfId="47426"/>
    <cellStyle name="Total 2 7 2 2 11 4 2" xfId="47427"/>
    <cellStyle name="Total 2 7 2 2 11 4 3" xfId="47428"/>
    <cellStyle name="Total 2 7 2 2 11 5" xfId="47429"/>
    <cellStyle name="Total 2 7 2 2 11 5 2" xfId="47430"/>
    <cellStyle name="Total 2 7 2 2 11 5 3" xfId="47431"/>
    <cellStyle name="Total 2 7 2 2 11 6" xfId="47432"/>
    <cellStyle name="Total 2 7 2 2 11 6 2" xfId="47433"/>
    <cellStyle name="Total 2 7 2 2 11 6 3" xfId="47434"/>
    <cellStyle name="Total 2 7 2 2 11 7" xfId="47435"/>
    <cellStyle name="Total 2 7 2 2 11 8" xfId="47436"/>
    <cellStyle name="Total 2 7 2 2 12" xfId="47437"/>
    <cellStyle name="Total 2 7 2 2 12 2" xfId="47438"/>
    <cellStyle name="Total 2 7 2 2 12 2 2" xfId="47439"/>
    <cellStyle name="Total 2 7 2 2 12 2 3" xfId="47440"/>
    <cellStyle name="Total 2 7 2 2 12 3" xfId="47441"/>
    <cellStyle name="Total 2 7 2 2 12 3 2" xfId="47442"/>
    <cellStyle name="Total 2 7 2 2 12 3 3" xfId="47443"/>
    <cellStyle name="Total 2 7 2 2 12 4" xfId="47444"/>
    <cellStyle name="Total 2 7 2 2 12 4 2" xfId="47445"/>
    <cellStyle name="Total 2 7 2 2 12 4 3" xfId="47446"/>
    <cellStyle name="Total 2 7 2 2 12 5" xfId="47447"/>
    <cellStyle name="Total 2 7 2 2 12 5 2" xfId="47448"/>
    <cellStyle name="Total 2 7 2 2 12 5 3" xfId="47449"/>
    <cellStyle name="Total 2 7 2 2 12 6" xfId="47450"/>
    <cellStyle name="Total 2 7 2 2 12 6 2" xfId="47451"/>
    <cellStyle name="Total 2 7 2 2 12 6 3" xfId="47452"/>
    <cellStyle name="Total 2 7 2 2 12 7" xfId="47453"/>
    <cellStyle name="Total 2 7 2 2 12 8" xfId="47454"/>
    <cellStyle name="Total 2 7 2 2 13" xfId="47455"/>
    <cellStyle name="Total 2 7 2 2 13 2" xfId="47456"/>
    <cellStyle name="Total 2 7 2 2 13 2 2" xfId="47457"/>
    <cellStyle name="Total 2 7 2 2 13 2 3" xfId="47458"/>
    <cellStyle name="Total 2 7 2 2 13 3" xfId="47459"/>
    <cellStyle name="Total 2 7 2 2 13 3 2" xfId="47460"/>
    <cellStyle name="Total 2 7 2 2 13 3 3" xfId="47461"/>
    <cellStyle name="Total 2 7 2 2 13 4" xfId="47462"/>
    <cellStyle name="Total 2 7 2 2 13 4 2" xfId="47463"/>
    <cellStyle name="Total 2 7 2 2 13 4 3" xfId="47464"/>
    <cellStyle name="Total 2 7 2 2 13 5" xfId="47465"/>
    <cellStyle name="Total 2 7 2 2 13 5 2" xfId="47466"/>
    <cellStyle name="Total 2 7 2 2 13 5 3" xfId="47467"/>
    <cellStyle name="Total 2 7 2 2 13 6" xfId="47468"/>
    <cellStyle name="Total 2 7 2 2 13 6 2" xfId="47469"/>
    <cellStyle name="Total 2 7 2 2 13 6 3" xfId="47470"/>
    <cellStyle name="Total 2 7 2 2 13 7" xfId="47471"/>
    <cellStyle name="Total 2 7 2 2 13 8" xfId="47472"/>
    <cellStyle name="Total 2 7 2 2 14" xfId="47473"/>
    <cellStyle name="Total 2 7 2 2 14 2" xfId="47474"/>
    <cellStyle name="Total 2 7 2 2 14 2 2" xfId="47475"/>
    <cellStyle name="Total 2 7 2 2 14 2 3" xfId="47476"/>
    <cellStyle name="Total 2 7 2 2 14 3" xfId="47477"/>
    <cellStyle name="Total 2 7 2 2 14 3 2" xfId="47478"/>
    <cellStyle name="Total 2 7 2 2 14 3 3" xfId="47479"/>
    <cellStyle name="Total 2 7 2 2 14 4" xfId="47480"/>
    <cellStyle name="Total 2 7 2 2 14 4 2" xfId="47481"/>
    <cellStyle name="Total 2 7 2 2 14 4 3" xfId="47482"/>
    <cellStyle name="Total 2 7 2 2 14 5" xfId="47483"/>
    <cellStyle name="Total 2 7 2 2 14 5 2" xfId="47484"/>
    <cellStyle name="Total 2 7 2 2 14 5 3" xfId="47485"/>
    <cellStyle name="Total 2 7 2 2 14 6" xfId="47486"/>
    <cellStyle name="Total 2 7 2 2 14 6 2" xfId="47487"/>
    <cellStyle name="Total 2 7 2 2 14 6 3" xfId="47488"/>
    <cellStyle name="Total 2 7 2 2 14 7" xfId="47489"/>
    <cellStyle name="Total 2 7 2 2 14 8" xfId="47490"/>
    <cellStyle name="Total 2 7 2 2 15" xfId="47491"/>
    <cellStyle name="Total 2 7 2 2 15 2" xfId="47492"/>
    <cellStyle name="Total 2 7 2 2 15 3" xfId="47493"/>
    <cellStyle name="Total 2 7 2 2 16" xfId="47494"/>
    <cellStyle name="Total 2 7 2 2 16 2" xfId="47495"/>
    <cellStyle name="Total 2 7 2 2 16 3" xfId="47496"/>
    <cellStyle name="Total 2 7 2 2 17" xfId="47497"/>
    <cellStyle name="Total 2 7 2 2 18" xfId="47498"/>
    <cellStyle name="Total 2 7 2 2 2" xfId="47499"/>
    <cellStyle name="Total 2 7 2 2 2 2" xfId="47500"/>
    <cellStyle name="Total 2 7 2 2 2 2 2" xfId="47501"/>
    <cellStyle name="Total 2 7 2 2 2 2 3" xfId="47502"/>
    <cellStyle name="Total 2 7 2 2 2 3" xfId="47503"/>
    <cellStyle name="Total 2 7 2 2 2 3 2" xfId="47504"/>
    <cellStyle name="Total 2 7 2 2 2 3 3" xfId="47505"/>
    <cellStyle name="Total 2 7 2 2 2 4" xfId="47506"/>
    <cellStyle name="Total 2 7 2 2 2 4 2" xfId="47507"/>
    <cellStyle name="Total 2 7 2 2 2 4 3" xfId="47508"/>
    <cellStyle name="Total 2 7 2 2 2 5" xfId="47509"/>
    <cellStyle name="Total 2 7 2 2 2 5 2" xfId="47510"/>
    <cellStyle name="Total 2 7 2 2 2 5 3" xfId="47511"/>
    <cellStyle name="Total 2 7 2 2 2 6" xfId="47512"/>
    <cellStyle name="Total 2 7 2 2 2 6 2" xfId="47513"/>
    <cellStyle name="Total 2 7 2 2 2 6 3" xfId="47514"/>
    <cellStyle name="Total 2 7 2 2 2 7" xfId="47515"/>
    <cellStyle name="Total 2 7 2 2 2 8" xfId="47516"/>
    <cellStyle name="Total 2 7 2 2 2 9" xfId="47517"/>
    <cellStyle name="Total 2 7 2 2 3" xfId="47518"/>
    <cellStyle name="Total 2 7 2 2 3 2" xfId="47519"/>
    <cellStyle name="Total 2 7 2 2 3 2 2" xfId="47520"/>
    <cellStyle name="Total 2 7 2 2 3 2 3" xfId="47521"/>
    <cellStyle name="Total 2 7 2 2 3 3" xfId="47522"/>
    <cellStyle name="Total 2 7 2 2 3 3 2" xfId="47523"/>
    <cellStyle name="Total 2 7 2 2 3 3 3" xfId="47524"/>
    <cellStyle name="Total 2 7 2 2 3 4" xfId="47525"/>
    <cellStyle name="Total 2 7 2 2 3 4 2" xfId="47526"/>
    <cellStyle name="Total 2 7 2 2 3 4 3" xfId="47527"/>
    <cellStyle name="Total 2 7 2 2 3 5" xfId="47528"/>
    <cellStyle name="Total 2 7 2 2 3 5 2" xfId="47529"/>
    <cellStyle name="Total 2 7 2 2 3 5 3" xfId="47530"/>
    <cellStyle name="Total 2 7 2 2 3 6" xfId="47531"/>
    <cellStyle name="Total 2 7 2 2 3 6 2" xfId="47532"/>
    <cellStyle name="Total 2 7 2 2 3 6 3" xfId="47533"/>
    <cellStyle name="Total 2 7 2 2 3 7" xfId="47534"/>
    <cellStyle name="Total 2 7 2 2 3 8" xfId="47535"/>
    <cellStyle name="Total 2 7 2 2 3 9" xfId="47536"/>
    <cellStyle name="Total 2 7 2 2 4" xfId="47537"/>
    <cellStyle name="Total 2 7 2 2 4 2" xfId="47538"/>
    <cellStyle name="Total 2 7 2 2 4 2 2" xfId="47539"/>
    <cellStyle name="Total 2 7 2 2 4 2 3" xfId="47540"/>
    <cellStyle name="Total 2 7 2 2 4 3" xfId="47541"/>
    <cellStyle name="Total 2 7 2 2 4 3 2" xfId="47542"/>
    <cellStyle name="Total 2 7 2 2 4 3 3" xfId="47543"/>
    <cellStyle name="Total 2 7 2 2 4 4" xfId="47544"/>
    <cellStyle name="Total 2 7 2 2 4 4 2" xfId="47545"/>
    <cellStyle name="Total 2 7 2 2 4 4 3" xfId="47546"/>
    <cellStyle name="Total 2 7 2 2 4 5" xfId="47547"/>
    <cellStyle name="Total 2 7 2 2 4 5 2" xfId="47548"/>
    <cellStyle name="Total 2 7 2 2 4 5 3" xfId="47549"/>
    <cellStyle name="Total 2 7 2 2 4 6" xfId="47550"/>
    <cellStyle name="Total 2 7 2 2 4 6 2" xfId="47551"/>
    <cellStyle name="Total 2 7 2 2 4 6 3" xfId="47552"/>
    <cellStyle name="Total 2 7 2 2 4 7" xfId="47553"/>
    <cellStyle name="Total 2 7 2 2 4 8" xfId="47554"/>
    <cellStyle name="Total 2 7 2 2 4 9" xfId="47555"/>
    <cellStyle name="Total 2 7 2 2 5" xfId="47556"/>
    <cellStyle name="Total 2 7 2 2 5 2" xfId="47557"/>
    <cellStyle name="Total 2 7 2 2 5 2 2" xfId="47558"/>
    <cellStyle name="Total 2 7 2 2 5 2 3" xfId="47559"/>
    <cellStyle name="Total 2 7 2 2 5 3" xfId="47560"/>
    <cellStyle name="Total 2 7 2 2 5 3 2" xfId="47561"/>
    <cellStyle name="Total 2 7 2 2 5 3 3" xfId="47562"/>
    <cellStyle name="Total 2 7 2 2 5 4" xfId="47563"/>
    <cellStyle name="Total 2 7 2 2 5 4 2" xfId="47564"/>
    <cellStyle name="Total 2 7 2 2 5 4 3" xfId="47565"/>
    <cellStyle name="Total 2 7 2 2 5 5" xfId="47566"/>
    <cellStyle name="Total 2 7 2 2 5 5 2" xfId="47567"/>
    <cellStyle name="Total 2 7 2 2 5 5 3" xfId="47568"/>
    <cellStyle name="Total 2 7 2 2 5 6" xfId="47569"/>
    <cellStyle name="Total 2 7 2 2 5 6 2" xfId="47570"/>
    <cellStyle name="Total 2 7 2 2 5 6 3" xfId="47571"/>
    <cellStyle name="Total 2 7 2 2 5 7" xfId="47572"/>
    <cellStyle name="Total 2 7 2 2 5 8" xfId="47573"/>
    <cellStyle name="Total 2 7 2 2 5 9" xfId="47574"/>
    <cellStyle name="Total 2 7 2 2 6" xfId="47575"/>
    <cellStyle name="Total 2 7 2 2 6 2" xfId="47576"/>
    <cellStyle name="Total 2 7 2 2 6 2 2" xfId="47577"/>
    <cellStyle name="Total 2 7 2 2 6 2 3" xfId="47578"/>
    <cellStyle name="Total 2 7 2 2 6 3" xfId="47579"/>
    <cellStyle name="Total 2 7 2 2 6 3 2" xfId="47580"/>
    <cellStyle name="Total 2 7 2 2 6 3 3" xfId="47581"/>
    <cellStyle name="Total 2 7 2 2 6 4" xfId="47582"/>
    <cellStyle name="Total 2 7 2 2 6 4 2" xfId="47583"/>
    <cellStyle name="Total 2 7 2 2 6 4 3" xfId="47584"/>
    <cellStyle name="Total 2 7 2 2 6 5" xfId="47585"/>
    <cellStyle name="Total 2 7 2 2 6 5 2" xfId="47586"/>
    <cellStyle name="Total 2 7 2 2 6 5 3" xfId="47587"/>
    <cellStyle name="Total 2 7 2 2 6 6" xfId="47588"/>
    <cellStyle name="Total 2 7 2 2 6 6 2" xfId="47589"/>
    <cellStyle name="Total 2 7 2 2 6 6 3" xfId="47590"/>
    <cellStyle name="Total 2 7 2 2 6 7" xfId="47591"/>
    <cellStyle name="Total 2 7 2 2 6 8" xfId="47592"/>
    <cellStyle name="Total 2 7 2 2 6 9" xfId="47593"/>
    <cellStyle name="Total 2 7 2 2 7" xfId="47594"/>
    <cellStyle name="Total 2 7 2 2 7 2" xfId="47595"/>
    <cellStyle name="Total 2 7 2 2 7 2 2" xfId="47596"/>
    <cellStyle name="Total 2 7 2 2 7 2 3" xfId="47597"/>
    <cellStyle name="Total 2 7 2 2 7 3" xfId="47598"/>
    <cellStyle name="Total 2 7 2 2 7 3 2" xfId="47599"/>
    <cellStyle name="Total 2 7 2 2 7 3 3" xfId="47600"/>
    <cellStyle name="Total 2 7 2 2 7 4" xfId="47601"/>
    <cellStyle name="Total 2 7 2 2 7 4 2" xfId="47602"/>
    <cellStyle name="Total 2 7 2 2 7 4 3" xfId="47603"/>
    <cellStyle name="Total 2 7 2 2 7 5" xfId="47604"/>
    <cellStyle name="Total 2 7 2 2 7 5 2" xfId="47605"/>
    <cellStyle name="Total 2 7 2 2 7 5 3" xfId="47606"/>
    <cellStyle name="Total 2 7 2 2 7 6" xfId="47607"/>
    <cellStyle name="Total 2 7 2 2 7 6 2" xfId="47608"/>
    <cellStyle name="Total 2 7 2 2 7 6 3" xfId="47609"/>
    <cellStyle name="Total 2 7 2 2 7 7" xfId="47610"/>
    <cellStyle name="Total 2 7 2 2 7 8" xfId="47611"/>
    <cellStyle name="Total 2 7 2 2 7 9" xfId="47612"/>
    <cellStyle name="Total 2 7 2 2 8" xfId="47613"/>
    <cellStyle name="Total 2 7 2 2 8 2" xfId="47614"/>
    <cellStyle name="Total 2 7 2 2 8 2 2" xfId="47615"/>
    <cellStyle name="Total 2 7 2 2 8 2 3" xfId="47616"/>
    <cellStyle name="Total 2 7 2 2 8 3" xfId="47617"/>
    <cellStyle name="Total 2 7 2 2 8 3 2" xfId="47618"/>
    <cellStyle name="Total 2 7 2 2 8 3 3" xfId="47619"/>
    <cellStyle name="Total 2 7 2 2 8 4" xfId="47620"/>
    <cellStyle name="Total 2 7 2 2 8 4 2" xfId="47621"/>
    <cellStyle name="Total 2 7 2 2 8 4 3" xfId="47622"/>
    <cellStyle name="Total 2 7 2 2 8 5" xfId="47623"/>
    <cellStyle name="Total 2 7 2 2 8 5 2" xfId="47624"/>
    <cellStyle name="Total 2 7 2 2 8 5 3" xfId="47625"/>
    <cellStyle name="Total 2 7 2 2 8 6" xfId="47626"/>
    <cellStyle name="Total 2 7 2 2 8 6 2" xfId="47627"/>
    <cellStyle name="Total 2 7 2 2 8 6 3" xfId="47628"/>
    <cellStyle name="Total 2 7 2 2 8 7" xfId="47629"/>
    <cellStyle name="Total 2 7 2 2 8 8" xfId="47630"/>
    <cellStyle name="Total 2 7 2 2 8 9" xfId="47631"/>
    <cellStyle name="Total 2 7 2 2 9" xfId="47632"/>
    <cellStyle name="Total 2 7 2 2 9 2" xfId="47633"/>
    <cellStyle name="Total 2 7 2 2 9 2 2" xfId="47634"/>
    <cellStyle name="Total 2 7 2 2 9 2 3" xfId="47635"/>
    <cellStyle name="Total 2 7 2 2 9 3" xfId="47636"/>
    <cellStyle name="Total 2 7 2 2 9 3 2" xfId="47637"/>
    <cellStyle name="Total 2 7 2 2 9 3 3" xfId="47638"/>
    <cellStyle name="Total 2 7 2 2 9 4" xfId="47639"/>
    <cellStyle name="Total 2 7 2 2 9 4 2" xfId="47640"/>
    <cellStyle name="Total 2 7 2 2 9 4 3" xfId="47641"/>
    <cellStyle name="Total 2 7 2 2 9 5" xfId="47642"/>
    <cellStyle name="Total 2 7 2 2 9 5 2" xfId="47643"/>
    <cellStyle name="Total 2 7 2 2 9 5 3" xfId="47644"/>
    <cellStyle name="Total 2 7 2 2 9 6" xfId="47645"/>
    <cellStyle name="Total 2 7 2 2 9 6 2" xfId="47646"/>
    <cellStyle name="Total 2 7 2 2 9 6 3" xfId="47647"/>
    <cellStyle name="Total 2 7 2 2 9 7" xfId="47648"/>
    <cellStyle name="Total 2 7 2 2 9 8" xfId="47649"/>
    <cellStyle name="Total 2 7 2 20" xfId="47650"/>
    <cellStyle name="Total 2 7 2 3" xfId="47651"/>
    <cellStyle name="Total 2 7 2 3 10" xfId="47652"/>
    <cellStyle name="Total 2 7 2 3 10 2" xfId="47653"/>
    <cellStyle name="Total 2 7 2 3 10 2 2" xfId="47654"/>
    <cellStyle name="Total 2 7 2 3 10 2 3" xfId="47655"/>
    <cellStyle name="Total 2 7 2 3 10 3" xfId="47656"/>
    <cellStyle name="Total 2 7 2 3 10 3 2" xfId="47657"/>
    <cellStyle name="Total 2 7 2 3 10 3 3" xfId="47658"/>
    <cellStyle name="Total 2 7 2 3 10 4" xfId="47659"/>
    <cellStyle name="Total 2 7 2 3 10 4 2" xfId="47660"/>
    <cellStyle name="Total 2 7 2 3 10 4 3" xfId="47661"/>
    <cellStyle name="Total 2 7 2 3 10 5" xfId="47662"/>
    <cellStyle name="Total 2 7 2 3 10 5 2" xfId="47663"/>
    <cellStyle name="Total 2 7 2 3 10 5 3" xfId="47664"/>
    <cellStyle name="Total 2 7 2 3 10 6" xfId="47665"/>
    <cellStyle name="Total 2 7 2 3 10 6 2" xfId="47666"/>
    <cellStyle name="Total 2 7 2 3 10 6 3" xfId="47667"/>
    <cellStyle name="Total 2 7 2 3 10 7" xfId="47668"/>
    <cellStyle name="Total 2 7 2 3 10 8" xfId="47669"/>
    <cellStyle name="Total 2 7 2 3 11" xfId="47670"/>
    <cellStyle name="Total 2 7 2 3 11 2" xfId="47671"/>
    <cellStyle name="Total 2 7 2 3 11 2 2" xfId="47672"/>
    <cellStyle name="Total 2 7 2 3 11 2 3" xfId="47673"/>
    <cellStyle name="Total 2 7 2 3 11 3" xfId="47674"/>
    <cellStyle name="Total 2 7 2 3 11 3 2" xfId="47675"/>
    <cellStyle name="Total 2 7 2 3 11 3 3" xfId="47676"/>
    <cellStyle name="Total 2 7 2 3 11 4" xfId="47677"/>
    <cellStyle name="Total 2 7 2 3 11 4 2" xfId="47678"/>
    <cellStyle name="Total 2 7 2 3 11 4 3" xfId="47679"/>
    <cellStyle name="Total 2 7 2 3 11 5" xfId="47680"/>
    <cellStyle name="Total 2 7 2 3 11 5 2" xfId="47681"/>
    <cellStyle name="Total 2 7 2 3 11 5 3" xfId="47682"/>
    <cellStyle name="Total 2 7 2 3 11 6" xfId="47683"/>
    <cellStyle name="Total 2 7 2 3 11 6 2" xfId="47684"/>
    <cellStyle name="Total 2 7 2 3 11 6 3" xfId="47685"/>
    <cellStyle name="Total 2 7 2 3 11 7" xfId="47686"/>
    <cellStyle name="Total 2 7 2 3 11 8" xfId="47687"/>
    <cellStyle name="Total 2 7 2 3 12" xfId="47688"/>
    <cellStyle name="Total 2 7 2 3 12 2" xfId="47689"/>
    <cellStyle name="Total 2 7 2 3 12 2 2" xfId="47690"/>
    <cellStyle name="Total 2 7 2 3 12 2 3" xfId="47691"/>
    <cellStyle name="Total 2 7 2 3 12 3" xfId="47692"/>
    <cellStyle name="Total 2 7 2 3 12 3 2" xfId="47693"/>
    <cellStyle name="Total 2 7 2 3 12 3 3" xfId="47694"/>
    <cellStyle name="Total 2 7 2 3 12 4" xfId="47695"/>
    <cellStyle name="Total 2 7 2 3 12 4 2" xfId="47696"/>
    <cellStyle name="Total 2 7 2 3 12 4 3" xfId="47697"/>
    <cellStyle name="Total 2 7 2 3 12 5" xfId="47698"/>
    <cellStyle name="Total 2 7 2 3 12 5 2" xfId="47699"/>
    <cellStyle name="Total 2 7 2 3 12 5 3" xfId="47700"/>
    <cellStyle name="Total 2 7 2 3 12 6" xfId="47701"/>
    <cellStyle name="Total 2 7 2 3 12 6 2" xfId="47702"/>
    <cellStyle name="Total 2 7 2 3 12 6 3" xfId="47703"/>
    <cellStyle name="Total 2 7 2 3 12 7" xfId="47704"/>
    <cellStyle name="Total 2 7 2 3 12 8" xfId="47705"/>
    <cellStyle name="Total 2 7 2 3 13" xfId="47706"/>
    <cellStyle name="Total 2 7 2 3 13 2" xfId="47707"/>
    <cellStyle name="Total 2 7 2 3 13 2 2" xfId="47708"/>
    <cellStyle name="Total 2 7 2 3 13 2 3" xfId="47709"/>
    <cellStyle name="Total 2 7 2 3 13 3" xfId="47710"/>
    <cellStyle name="Total 2 7 2 3 13 3 2" xfId="47711"/>
    <cellStyle name="Total 2 7 2 3 13 3 3" xfId="47712"/>
    <cellStyle name="Total 2 7 2 3 13 4" xfId="47713"/>
    <cellStyle name="Total 2 7 2 3 13 4 2" xfId="47714"/>
    <cellStyle name="Total 2 7 2 3 13 4 3" xfId="47715"/>
    <cellStyle name="Total 2 7 2 3 13 5" xfId="47716"/>
    <cellStyle name="Total 2 7 2 3 13 5 2" xfId="47717"/>
    <cellStyle name="Total 2 7 2 3 13 5 3" xfId="47718"/>
    <cellStyle name="Total 2 7 2 3 13 6" xfId="47719"/>
    <cellStyle name="Total 2 7 2 3 13 6 2" xfId="47720"/>
    <cellStyle name="Total 2 7 2 3 13 6 3" xfId="47721"/>
    <cellStyle name="Total 2 7 2 3 13 7" xfId="47722"/>
    <cellStyle name="Total 2 7 2 3 13 8" xfId="47723"/>
    <cellStyle name="Total 2 7 2 3 14" xfId="47724"/>
    <cellStyle name="Total 2 7 2 3 14 2" xfId="47725"/>
    <cellStyle name="Total 2 7 2 3 14 2 2" xfId="47726"/>
    <cellStyle name="Total 2 7 2 3 14 2 3" xfId="47727"/>
    <cellStyle name="Total 2 7 2 3 14 3" xfId="47728"/>
    <cellStyle name="Total 2 7 2 3 14 3 2" xfId="47729"/>
    <cellStyle name="Total 2 7 2 3 14 3 3" xfId="47730"/>
    <cellStyle name="Total 2 7 2 3 14 4" xfId="47731"/>
    <cellStyle name="Total 2 7 2 3 14 4 2" xfId="47732"/>
    <cellStyle name="Total 2 7 2 3 14 4 3" xfId="47733"/>
    <cellStyle name="Total 2 7 2 3 14 5" xfId="47734"/>
    <cellStyle name="Total 2 7 2 3 14 5 2" xfId="47735"/>
    <cellStyle name="Total 2 7 2 3 14 5 3" xfId="47736"/>
    <cellStyle name="Total 2 7 2 3 14 6" xfId="47737"/>
    <cellStyle name="Total 2 7 2 3 14 6 2" xfId="47738"/>
    <cellStyle name="Total 2 7 2 3 14 6 3" xfId="47739"/>
    <cellStyle name="Total 2 7 2 3 14 7" xfId="47740"/>
    <cellStyle name="Total 2 7 2 3 14 8" xfId="47741"/>
    <cellStyle name="Total 2 7 2 3 15" xfId="47742"/>
    <cellStyle name="Total 2 7 2 3 15 2" xfId="47743"/>
    <cellStyle name="Total 2 7 2 3 15 3" xfId="47744"/>
    <cellStyle name="Total 2 7 2 3 16" xfId="47745"/>
    <cellStyle name="Total 2 7 2 3 16 2" xfId="47746"/>
    <cellStyle name="Total 2 7 2 3 16 3" xfId="47747"/>
    <cellStyle name="Total 2 7 2 3 17" xfId="47748"/>
    <cellStyle name="Total 2 7 2 3 18" xfId="47749"/>
    <cellStyle name="Total 2 7 2 3 2" xfId="47750"/>
    <cellStyle name="Total 2 7 2 3 2 2" xfId="47751"/>
    <cellStyle name="Total 2 7 2 3 2 2 2" xfId="47752"/>
    <cellStyle name="Total 2 7 2 3 2 2 3" xfId="47753"/>
    <cellStyle name="Total 2 7 2 3 2 3" xfId="47754"/>
    <cellStyle name="Total 2 7 2 3 2 3 2" xfId="47755"/>
    <cellStyle name="Total 2 7 2 3 2 3 3" xfId="47756"/>
    <cellStyle name="Total 2 7 2 3 2 4" xfId="47757"/>
    <cellStyle name="Total 2 7 2 3 2 4 2" xfId="47758"/>
    <cellStyle name="Total 2 7 2 3 2 4 3" xfId="47759"/>
    <cellStyle name="Total 2 7 2 3 2 5" xfId="47760"/>
    <cellStyle name="Total 2 7 2 3 2 5 2" xfId="47761"/>
    <cellStyle name="Total 2 7 2 3 2 5 3" xfId="47762"/>
    <cellStyle name="Total 2 7 2 3 2 6" xfId="47763"/>
    <cellStyle name="Total 2 7 2 3 2 6 2" xfId="47764"/>
    <cellStyle name="Total 2 7 2 3 2 6 3" xfId="47765"/>
    <cellStyle name="Total 2 7 2 3 2 7" xfId="47766"/>
    <cellStyle name="Total 2 7 2 3 2 8" xfId="47767"/>
    <cellStyle name="Total 2 7 2 3 2 9" xfId="47768"/>
    <cellStyle name="Total 2 7 2 3 3" xfId="47769"/>
    <cellStyle name="Total 2 7 2 3 3 2" xfId="47770"/>
    <cellStyle name="Total 2 7 2 3 3 2 2" xfId="47771"/>
    <cellStyle name="Total 2 7 2 3 3 2 3" xfId="47772"/>
    <cellStyle name="Total 2 7 2 3 3 3" xfId="47773"/>
    <cellStyle name="Total 2 7 2 3 3 3 2" xfId="47774"/>
    <cellStyle name="Total 2 7 2 3 3 3 3" xfId="47775"/>
    <cellStyle name="Total 2 7 2 3 3 4" xfId="47776"/>
    <cellStyle name="Total 2 7 2 3 3 4 2" xfId="47777"/>
    <cellStyle name="Total 2 7 2 3 3 4 3" xfId="47778"/>
    <cellStyle name="Total 2 7 2 3 3 5" xfId="47779"/>
    <cellStyle name="Total 2 7 2 3 3 5 2" xfId="47780"/>
    <cellStyle name="Total 2 7 2 3 3 5 3" xfId="47781"/>
    <cellStyle name="Total 2 7 2 3 3 6" xfId="47782"/>
    <cellStyle name="Total 2 7 2 3 3 6 2" xfId="47783"/>
    <cellStyle name="Total 2 7 2 3 3 6 3" xfId="47784"/>
    <cellStyle name="Total 2 7 2 3 3 7" xfId="47785"/>
    <cellStyle name="Total 2 7 2 3 3 8" xfId="47786"/>
    <cellStyle name="Total 2 7 2 3 3 9" xfId="47787"/>
    <cellStyle name="Total 2 7 2 3 4" xfId="47788"/>
    <cellStyle name="Total 2 7 2 3 4 2" xfId="47789"/>
    <cellStyle name="Total 2 7 2 3 4 2 2" xfId="47790"/>
    <cellStyle name="Total 2 7 2 3 4 2 3" xfId="47791"/>
    <cellStyle name="Total 2 7 2 3 4 3" xfId="47792"/>
    <cellStyle name="Total 2 7 2 3 4 3 2" xfId="47793"/>
    <cellStyle name="Total 2 7 2 3 4 3 3" xfId="47794"/>
    <cellStyle name="Total 2 7 2 3 4 4" xfId="47795"/>
    <cellStyle name="Total 2 7 2 3 4 4 2" xfId="47796"/>
    <cellStyle name="Total 2 7 2 3 4 4 3" xfId="47797"/>
    <cellStyle name="Total 2 7 2 3 4 5" xfId="47798"/>
    <cellStyle name="Total 2 7 2 3 4 5 2" xfId="47799"/>
    <cellStyle name="Total 2 7 2 3 4 5 3" xfId="47800"/>
    <cellStyle name="Total 2 7 2 3 4 6" xfId="47801"/>
    <cellStyle name="Total 2 7 2 3 4 6 2" xfId="47802"/>
    <cellStyle name="Total 2 7 2 3 4 6 3" xfId="47803"/>
    <cellStyle name="Total 2 7 2 3 4 7" xfId="47804"/>
    <cellStyle name="Total 2 7 2 3 4 8" xfId="47805"/>
    <cellStyle name="Total 2 7 2 3 4 9" xfId="47806"/>
    <cellStyle name="Total 2 7 2 3 5" xfId="47807"/>
    <cellStyle name="Total 2 7 2 3 5 2" xfId="47808"/>
    <cellStyle name="Total 2 7 2 3 5 2 2" xfId="47809"/>
    <cellStyle name="Total 2 7 2 3 5 2 3" xfId="47810"/>
    <cellStyle name="Total 2 7 2 3 5 3" xfId="47811"/>
    <cellStyle name="Total 2 7 2 3 5 3 2" xfId="47812"/>
    <cellStyle name="Total 2 7 2 3 5 3 3" xfId="47813"/>
    <cellStyle name="Total 2 7 2 3 5 4" xfId="47814"/>
    <cellStyle name="Total 2 7 2 3 5 4 2" xfId="47815"/>
    <cellStyle name="Total 2 7 2 3 5 4 3" xfId="47816"/>
    <cellStyle name="Total 2 7 2 3 5 5" xfId="47817"/>
    <cellStyle name="Total 2 7 2 3 5 5 2" xfId="47818"/>
    <cellStyle name="Total 2 7 2 3 5 5 3" xfId="47819"/>
    <cellStyle name="Total 2 7 2 3 5 6" xfId="47820"/>
    <cellStyle name="Total 2 7 2 3 5 6 2" xfId="47821"/>
    <cellStyle name="Total 2 7 2 3 5 6 3" xfId="47822"/>
    <cellStyle name="Total 2 7 2 3 5 7" xfId="47823"/>
    <cellStyle name="Total 2 7 2 3 5 8" xfId="47824"/>
    <cellStyle name="Total 2 7 2 3 5 9" xfId="47825"/>
    <cellStyle name="Total 2 7 2 3 6" xfId="47826"/>
    <cellStyle name="Total 2 7 2 3 6 2" xfId="47827"/>
    <cellStyle name="Total 2 7 2 3 6 2 2" xfId="47828"/>
    <cellStyle name="Total 2 7 2 3 6 2 3" xfId="47829"/>
    <cellStyle name="Total 2 7 2 3 6 3" xfId="47830"/>
    <cellStyle name="Total 2 7 2 3 6 3 2" xfId="47831"/>
    <cellStyle name="Total 2 7 2 3 6 3 3" xfId="47832"/>
    <cellStyle name="Total 2 7 2 3 6 4" xfId="47833"/>
    <cellStyle name="Total 2 7 2 3 6 4 2" xfId="47834"/>
    <cellStyle name="Total 2 7 2 3 6 4 3" xfId="47835"/>
    <cellStyle name="Total 2 7 2 3 6 5" xfId="47836"/>
    <cellStyle name="Total 2 7 2 3 6 5 2" xfId="47837"/>
    <cellStyle name="Total 2 7 2 3 6 5 3" xfId="47838"/>
    <cellStyle name="Total 2 7 2 3 6 6" xfId="47839"/>
    <cellStyle name="Total 2 7 2 3 6 6 2" xfId="47840"/>
    <cellStyle name="Total 2 7 2 3 6 6 3" xfId="47841"/>
    <cellStyle name="Total 2 7 2 3 6 7" xfId="47842"/>
    <cellStyle name="Total 2 7 2 3 6 8" xfId="47843"/>
    <cellStyle name="Total 2 7 2 3 6 9" xfId="47844"/>
    <cellStyle name="Total 2 7 2 3 7" xfId="47845"/>
    <cellStyle name="Total 2 7 2 3 7 2" xfId="47846"/>
    <cellStyle name="Total 2 7 2 3 7 2 2" xfId="47847"/>
    <cellStyle name="Total 2 7 2 3 7 2 3" xfId="47848"/>
    <cellStyle name="Total 2 7 2 3 7 3" xfId="47849"/>
    <cellStyle name="Total 2 7 2 3 7 3 2" xfId="47850"/>
    <cellStyle name="Total 2 7 2 3 7 3 3" xfId="47851"/>
    <cellStyle name="Total 2 7 2 3 7 4" xfId="47852"/>
    <cellStyle name="Total 2 7 2 3 7 4 2" xfId="47853"/>
    <cellStyle name="Total 2 7 2 3 7 4 3" xfId="47854"/>
    <cellStyle name="Total 2 7 2 3 7 5" xfId="47855"/>
    <cellStyle name="Total 2 7 2 3 7 5 2" xfId="47856"/>
    <cellStyle name="Total 2 7 2 3 7 5 3" xfId="47857"/>
    <cellStyle name="Total 2 7 2 3 7 6" xfId="47858"/>
    <cellStyle name="Total 2 7 2 3 7 6 2" xfId="47859"/>
    <cellStyle name="Total 2 7 2 3 7 6 3" xfId="47860"/>
    <cellStyle name="Total 2 7 2 3 7 7" xfId="47861"/>
    <cellStyle name="Total 2 7 2 3 7 8" xfId="47862"/>
    <cellStyle name="Total 2 7 2 3 7 9" xfId="47863"/>
    <cellStyle name="Total 2 7 2 3 8" xfId="47864"/>
    <cellStyle name="Total 2 7 2 3 8 2" xfId="47865"/>
    <cellStyle name="Total 2 7 2 3 8 2 2" xfId="47866"/>
    <cellStyle name="Total 2 7 2 3 8 2 3" xfId="47867"/>
    <cellStyle name="Total 2 7 2 3 8 3" xfId="47868"/>
    <cellStyle name="Total 2 7 2 3 8 3 2" xfId="47869"/>
    <cellStyle name="Total 2 7 2 3 8 3 3" xfId="47870"/>
    <cellStyle name="Total 2 7 2 3 8 4" xfId="47871"/>
    <cellStyle name="Total 2 7 2 3 8 4 2" xfId="47872"/>
    <cellStyle name="Total 2 7 2 3 8 4 3" xfId="47873"/>
    <cellStyle name="Total 2 7 2 3 8 5" xfId="47874"/>
    <cellStyle name="Total 2 7 2 3 8 5 2" xfId="47875"/>
    <cellStyle name="Total 2 7 2 3 8 5 3" xfId="47876"/>
    <cellStyle name="Total 2 7 2 3 8 6" xfId="47877"/>
    <cellStyle name="Total 2 7 2 3 8 6 2" xfId="47878"/>
    <cellStyle name="Total 2 7 2 3 8 6 3" xfId="47879"/>
    <cellStyle name="Total 2 7 2 3 8 7" xfId="47880"/>
    <cellStyle name="Total 2 7 2 3 8 8" xfId="47881"/>
    <cellStyle name="Total 2 7 2 3 8 9" xfId="47882"/>
    <cellStyle name="Total 2 7 2 3 9" xfId="47883"/>
    <cellStyle name="Total 2 7 2 3 9 2" xfId="47884"/>
    <cellStyle name="Total 2 7 2 3 9 2 2" xfId="47885"/>
    <cellStyle name="Total 2 7 2 3 9 2 3" xfId="47886"/>
    <cellStyle name="Total 2 7 2 3 9 3" xfId="47887"/>
    <cellStyle name="Total 2 7 2 3 9 3 2" xfId="47888"/>
    <cellStyle name="Total 2 7 2 3 9 3 3" xfId="47889"/>
    <cellStyle name="Total 2 7 2 3 9 4" xfId="47890"/>
    <cellStyle name="Total 2 7 2 3 9 4 2" xfId="47891"/>
    <cellStyle name="Total 2 7 2 3 9 4 3" xfId="47892"/>
    <cellStyle name="Total 2 7 2 3 9 5" xfId="47893"/>
    <cellStyle name="Total 2 7 2 3 9 5 2" xfId="47894"/>
    <cellStyle name="Total 2 7 2 3 9 5 3" xfId="47895"/>
    <cellStyle name="Total 2 7 2 3 9 6" xfId="47896"/>
    <cellStyle name="Total 2 7 2 3 9 6 2" xfId="47897"/>
    <cellStyle name="Total 2 7 2 3 9 6 3" xfId="47898"/>
    <cellStyle name="Total 2 7 2 3 9 7" xfId="47899"/>
    <cellStyle name="Total 2 7 2 3 9 8" xfId="47900"/>
    <cellStyle name="Total 2 7 2 4" xfId="47901"/>
    <cellStyle name="Total 2 7 2 4 10" xfId="47902"/>
    <cellStyle name="Total 2 7 2 4 11" xfId="47903"/>
    <cellStyle name="Total 2 7 2 4 2" xfId="47904"/>
    <cellStyle name="Total 2 7 2 4 2 2" xfId="47905"/>
    <cellStyle name="Total 2 7 2 4 2 3" xfId="47906"/>
    <cellStyle name="Total 2 7 2 4 2 4" xfId="47907"/>
    <cellStyle name="Total 2 7 2 4 3" xfId="47908"/>
    <cellStyle name="Total 2 7 2 4 3 2" xfId="47909"/>
    <cellStyle name="Total 2 7 2 4 3 3" xfId="47910"/>
    <cellStyle name="Total 2 7 2 4 3 4" xfId="47911"/>
    <cellStyle name="Total 2 7 2 4 4" xfId="47912"/>
    <cellStyle name="Total 2 7 2 4 4 2" xfId="47913"/>
    <cellStyle name="Total 2 7 2 4 4 3" xfId="47914"/>
    <cellStyle name="Total 2 7 2 4 4 4" xfId="47915"/>
    <cellStyle name="Total 2 7 2 4 5" xfId="47916"/>
    <cellStyle name="Total 2 7 2 4 5 2" xfId="47917"/>
    <cellStyle name="Total 2 7 2 4 5 3" xfId="47918"/>
    <cellStyle name="Total 2 7 2 4 5 4" xfId="47919"/>
    <cellStyle name="Total 2 7 2 4 6" xfId="47920"/>
    <cellStyle name="Total 2 7 2 4 6 2" xfId="47921"/>
    <cellStyle name="Total 2 7 2 4 6 3" xfId="47922"/>
    <cellStyle name="Total 2 7 2 4 6 4" xfId="47923"/>
    <cellStyle name="Total 2 7 2 4 7" xfId="47924"/>
    <cellStyle name="Total 2 7 2 4 8" xfId="47925"/>
    <cellStyle name="Total 2 7 2 4 9" xfId="47926"/>
    <cellStyle name="Total 2 7 2 5" xfId="47927"/>
    <cellStyle name="Total 2 7 2 5 10" xfId="47928"/>
    <cellStyle name="Total 2 7 2 5 11" xfId="47929"/>
    <cellStyle name="Total 2 7 2 5 2" xfId="47930"/>
    <cellStyle name="Total 2 7 2 5 2 2" xfId="47931"/>
    <cellStyle name="Total 2 7 2 5 2 3" xfId="47932"/>
    <cellStyle name="Total 2 7 2 5 2 4" xfId="47933"/>
    <cellStyle name="Total 2 7 2 5 3" xfId="47934"/>
    <cellStyle name="Total 2 7 2 5 3 2" xfId="47935"/>
    <cellStyle name="Total 2 7 2 5 3 3" xfId="47936"/>
    <cellStyle name="Total 2 7 2 5 3 4" xfId="47937"/>
    <cellStyle name="Total 2 7 2 5 4" xfId="47938"/>
    <cellStyle name="Total 2 7 2 5 4 2" xfId="47939"/>
    <cellStyle name="Total 2 7 2 5 4 3" xfId="47940"/>
    <cellStyle name="Total 2 7 2 5 4 4" xfId="47941"/>
    <cellStyle name="Total 2 7 2 5 5" xfId="47942"/>
    <cellStyle name="Total 2 7 2 5 5 2" xfId="47943"/>
    <cellStyle name="Total 2 7 2 5 5 3" xfId="47944"/>
    <cellStyle name="Total 2 7 2 5 5 4" xfId="47945"/>
    <cellStyle name="Total 2 7 2 5 6" xfId="47946"/>
    <cellStyle name="Total 2 7 2 5 6 2" xfId="47947"/>
    <cellStyle name="Total 2 7 2 5 6 3" xfId="47948"/>
    <cellStyle name="Total 2 7 2 5 6 4" xfId="47949"/>
    <cellStyle name="Total 2 7 2 5 7" xfId="47950"/>
    <cellStyle name="Total 2 7 2 5 8" xfId="47951"/>
    <cellStyle name="Total 2 7 2 5 9" xfId="47952"/>
    <cellStyle name="Total 2 7 2 6" xfId="47953"/>
    <cellStyle name="Total 2 7 2 6 2" xfId="47954"/>
    <cellStyle name="Total 2 7 2 6 2 2" xfId="47955"/>
    <cellStyle name="Total 2 7 2 6 2 3" xfId="47956"/>
    <cellStyle name="Total 2 7 2 6 3" xfId="47957"/>
    <cellStyle name="Total 2 7 2 6 3 2" xfId="47958"/>
    <cellStyle name="Total 2 7 2 6 3 3" xfId="47959"/>
    <cellStyle name="Total 2 7 2 6 4" xfId="47960"/>
    <cellStyle name="Total 2 7 2 6 4 2" xfId="47961"/>
    <cellStyle name="Total 2 7 2 6 4 3" xfId="47962"/>
    <cellStyle name="Total 2 7 2 6 5" xfId="47963"/>
    <cellStyle name="Total 2 7 2 6 5 2" xfId="47964"/>
    <cellStyle name="Total 2 7 2 6 5 3" xfId="47965"/>
    <cellStyle name="Total 2 7 2 6 6" xfId="47966"/>
    <cellStyle name="Total 2 7 2 6 6 2" xfId="47967"/>
    <cellStyle name="Total 2 7 2 6 6 3" xfId="47968"/>
    <cellStyle name="Total 2 7 2 6 7" xfId="47969"/>
    <cellStyle name="Total 2 7 2 6 8" xfId="47970"/>
    <cellStyle name="Total 2 7 2 6 9" xfId="47971"/>
    <cellStyle name="Total 2 7 2 7" xfId="47972"/>
    <cellStyle name="Total 2 7 2 7 2" xfId="47973"/>
    <cellStyle name="Total 2 7 2 7 2 2" xfId="47974"/>
    <cellStyle name="Total 2 7 2 7 2 3" xfId="47975"/>
    <cellStyle name="Total 2 7 2 7 3" xfId="47976"/>
    <cellStyle name="Total 2 7 2 7 3 2" xfId="47977"/>
    <cellStyle name="Total 2 7 2 7 3 3" xfId="47978"/>
    <cellStyle name="Total 2 7 2 7 4" xfId="47979"/>
    <cellStyle name="Total 2 7 2 7 4 2" xfId="47980"/>
    <cellStyle name="Total 2 7 2 7 4 3" xfId="47981"/>
    <cellStyle name="Total 2 7 2 7 5" xfId="47982"/>
    <cellStyle name="Total 2 7 2 7 5 2" xfId="47983"/>
    <cellStyle name="Total 2 7 2 7 5 3" xfId="47984"/>
    <cellStyle name="Total 2 7 2 7 6" xfId="47985"/>
    <cellStyle name="Total 2 7 2 7 6 2" xfId="47986"/>
    <cellStyle name="Total 2 7 2 7 6 3" xfId="47987"/>
    <cellStyle name="Total 2 7 2 7 7" xfId="47988"/>
    <cellStyle name="Total 2 7 2 7 8" xfId="47989"/>
    <cellStyle name="Total 2 7 2 7 9" xfId="47990"/>
    <cellStyle name="Total 2 7 2 8" xfId="47991"/>
    <cellStyle name="Total 2 7 2 8 2" xfId="47992"/>
    <cellStyle name="Total 2 7 2 8 2 2" xfId="47993"/>
    <cellStyle name="Total 2 7 2 8 2 3" xfId="47994"/>
    <cellStyle name="Total 2 7 2 8 3" xfId="47995"/>
    <cellStyle name="Total 2 7 2 8 3 2" xfId="47996"/>
    <cellStyle name="Total 2 7 2 8 3 3" xfId="47997"/>
    <cellStyle name="Total 2 7 2 8 4" xfId="47998"/>
    <cellStyle name="Total 2 7 2 8 4 2" xfId="47999"/>
    <cellStyle name="Total 2 7 2 8 4 3" xfId="48000"/>
    <cellStyle name="Total 2 7 2 8 5" xfId="48001"/>
    <cellStyle name="Total 2 7 2 8 5 2" xfId="48002"/>
    <cellStyle name="Total 2 7 2 8 5 3" xfId="48003"/>
    <cellStyle name="Total 2 7 2 8 6" xfId="48004"/>
    <cellStyle name="Total 2 7 2 8 6 2" xfId="48005"/>
    <cellStyle name="Total 2 7 2 8 6 3" xfId="48006"/>
    <cellStyle name="Total 2 7 2 8 7" xfId="48007"/>
    <cellStyle name="Total 2 7 2 8 8" xfId="48008"/>
    <cellStyle name="Total 2 7 2 8 9" xfId="48009"/>
    <cellStyle name="Total 2 7 2 9" xfId="48010"/>
    <cellStyle name="Total 2 7 2 9 2" xfId="48011"/>
    <cellStyle name="Total 2 7 2 9 2 2" xfId="48012"/>
    <cellStyle name="Total 2 7 2 9 2 3" xfId="48013"/>
    <cellStyle name="Total 2 7 2 9 3" xfId="48014"/>
    <cellStyle name="Total 2 7 2 9 3 2" xfId="48015"/>
    <cellStyle name="Total 2 7 2 9 3 3" xfId="48016"/>
    <cellStyle name="Total 2 7 2 9 4" xfId="48017"/>
    <cellStyle name="Total 2 7 2 9 4 2" xfId="48018"/>
    <cellStyle name="Total 2 7 2 9 4 3" xfId="48019"/>
    <cellStyle name="Total 2 7 2 9 5" xfId="48020"/>
    <cellStyle name="Total 2 7 2 9 5 2" xfId="48021"/>
    <cellStyle name="Total 2 7 2 9 5 3" xfId="48022"/>
    <cellStyle name="Total 2 7 2 9 6" xfId="48023"/>
    <cellStyle name="Total 2 7 2 9 6 2" xfId="48024"/>
    <cellStyle name="Total 2 7 2 9 6 3" xfId="48025"/>
    <cellStyle name="Total 2 7 2 9 7" xfId="48026"/>
    <cellStyle name="Total 2 7 2 9 8" xfId="48027"/>
    <cellStyle name="Total 2 7 2 9 9" xfId="48028"/>
    <cellStyle name="Total 2 7 20" xfId="48029"/>
    <cellStyle name="Total 2 7 21" xfId="48030"/>
    <cellStyle name="Total 2 7 22" xfId="48031"/>
    <cellStyle name="Total 2 7 3" xfId="48032"/>
    <cellStyle name="Total 2 7 3 10" xfId="48033"/>
    <cellStyle name="Total 2 7 3 10 2" xfId="48034"/>
    <cellStyle name="Total 2 7 3 10 2 2" xfId="48035"/>
    <cellStyle name="Total 2 7 3 10 2 3" xfId="48036"/>
    <cellStyle name="Total 2 7 3 10 3" xfId="48037"/>
    <cellStyle name="Total 2 7 3 10 3 2" xfId="48038"/>
    <cellStyle name="Total 2 7 3 10 3 3" xfId="48039"/>
    <cellStyle name="Total 2 7 3 10 4" xfId="48040"/>
    <cellStyle name="Total 2 7 3 10 4 2" xfId="48041"/>
    <cellStyle name="Total 2 7 3 10 4 3" xfId="48042"/>
    <cellStyle name="Total 2 7 3 10 5" xfId="48043"/>
    <cellStyle name="Total 2 7 3 10 5 2" xfId="48044"/>
    <cellStyle name="Total 2 7 3 10 5 3" xfId="48045"/>
    <cellStyle name="Total 2 7 3 10 6" xfId="48046"/>
    <cellStyle name="Total 2 7 3 10 6 2" xfId="48047"/>
    <cellStyle name="Total 2 7 3 10 6 3" xfId="48048"/>
    <cellStyle name="Total 2 7 3 10 7" xfId="48049"/>
    <cellStyle name="Total 2 7 3 10 8" xfId="48050"/>
    <cellStyle name="Total 2 7 3 10 9" xfId="48051"/>
    <cellStyle name="Total 2 7 3 11" xfId="48052"/>
    <cellStyle name="Total 2 7 3 11 2" xfId="48053"/>
    <cellStyle name="Total 2 7 3 11 2 2" xfId="48054"/>
    <cellStyle name="Total 2 7 3 11 2 3" xfId="48055"/>
    <cellStyle name="Total 2 7 3 11 3" xfId="48056"/>
    <cellStyle name="Total 2 7 3 11 3 2" xfId="48057"/>
    <cellStyle name="Total 2 7 3 11 3 3" xfId="48058"/>
    <cellStyle name="Total 2 7 3 11 4" xfId="48059"/>
    <cellStyle name="Total 2 7 3 11 4 2" xfId="48060"/>
    <cellStyle name="Total 2 7 3 11 4 3" xfId="48061"/>
    <cellStyle name="Total 2 7 3 11 5" xfId="48062"/>
    <cellStyle name="Total 2 7 3 11 5 2" xfId="48063"/>
    <cellStyle name="Total 2 7 3 11 5 3" xfId="48064"/>
    <cellStyle name="Total 2 7 3 11 6" xfId="48065"/>
    <cellStyle name="Total 2 7 3 11 6 2" xfId="48066"/>
    <cellStyle name="Total 2 7 3 11 6 3" xfId="48067"/>
    <cellStyle name="Total 2 7 3 11 7" xfId="48068"/>
    <cellStyle name="Total 2 7 3 11 8" xfId="48069"/>
    <cellStyle name="Total 2 7 3 11 9" xfId="48070"/>
    <cellStyle name="Total 2 7 3 12" xfId="48071"/>
    <cellStyle name="Total 2 7 3 12 2" xfId="48072"/>
    <cellStyle name="Total 2 7 3 12 2 2" xfId="48073"/>
    <cellStyle name="Total 2 7 3 12 2 3" xfId="48074"/>
    <cellStyle name="Total 2 7 3 12 3" xfId="48075"/>
    <cellStyle name="Total 2 7 3 12 3 2" xfId="48076"/>
    <cellStyle name="Total 2 7 3 12 3 3" xfId="48077"/>
    <cellStyle name="Total 2 7 3 12 4" xfId="48078"/>
    <cellStyle name="Total 2 7 3 12 4 2" xfId="48079"/>
    <cellStyle name="Total 2 7 3 12 4 3" xfId="48080"/>
    <cellStyle name="Total 2 7 3 12 5" xfId="48081"/>
    <cellStyle name="Total 2 7 3 12 5 2" xfId="48082"/>
    <cellStyle name="Total 2 7 3 12 5 3" xfId="48083"/>
    <cellStyle name="Total 2 7 3 12 6" xfId="48084"/>
    <cellStyle name="Total 2 7 3 12 6 2" xfId="48085"/>
    <cellStyle name="Total 2 7 3 12 6 3" xfId="48086"/>
    <cellStyle name="Total 2 7 3 12 7" xfId="48087"/>
    <cellStyle name="Total 2 7 3 12 8" xfId="48088"/>
    <cellStyle name="Total 2 7 3 12 9" xfId="48089"/>
    <cellStyle name="Total 2 7 3 13" xfId="48090"/>
    <cellStyle name="Total 2 7 3 13 2" xfId="48091"/>
    <cellStyle name="Total 2 7 3 13 2 2" xfId="48092"/>
    <cellStyle name="Total 2 7 3 13 2 3" xfId="48093"/>
    <cellStyle name="Total 2 7 3 13 3" xfId="48094"/>
    <cellStyle name="Total 2 7 3 13 3 2" xfId="48095"/>
    <cellStyle name="Total 2 7 3 13 3 3" xfId="48096"/>
    <cellStyle name="Total 2 7 3 13 4" xfId="48097"/>
    <cellStyle name="Total 2 7 3 13 4 2" xfId="48098"/>
    <cellStyle name="Total 2 7 3 13 4 3" xfId="48099"/>
    <cellStyle name="Total 2 7 3 13 5" xfId="48100"/>
    <cellStyle name="Total 2 7 3 13 5 2" xfId="48101"/>
    <cellStyle name="Total 2 7 3 13 5 3" xfId="48102"/>
    <cellStyle name="Total 2 7 3 13 6" xfId="48103"/>
    <cellStyle name="Total 2 7 3 13 6 2" xfId="48104"/>
    <cellStyle name="Total 2 7 3 13 6 3" xfId="48105"/>
    <cellStyle name="Total 2 7 3 13 7" xfId="48106"/>
    <cellStyle name="Total 2 7 3 13 8" xfId="48107"/>
    <cellStyle name="Total 2 7 3 13 9" xfId="48108"/>
    <cellStyle name="Total 2 7 3 14" xfId="48109"/>
    <cellStyle name="Total 2 7 3 14 2" xfId="48110"/>
    <cellStyle name="Total 2 7 3 14 3" xfId="48111"/>
    <cellStyle name="Total 2 7 3 14 4" xfId="48112"/>
    <cellStyle name="Total 2 7 3 15" xfId="48113"/>
    <cellStyle name="Total 2 7 3 16" xfId="48114"/>
    <cellStyle name="Total 2 7 3 17" xfId="48115"/>
    <cellStyle name="Total 2 7 3 18" xfId="48116"/>
    <cellStyle name="Total 2 7 3 19" xfId="48117"/>
    <cellStyle name="Total 2 7 3 2" xfId="48118"/>
    <cellStyle name="Total 2 7 3 2 10" xfId="48119"/>
    <cellStyle name="Total 2 7 3 2 10 2" xfId="48120"/>
    <cellStyle name="Total 2 7 3 2 10 2 2" xfId="48121"/>
    <cellStyle name="Total 2 7 3 2 10 2 3" xfId="48122"/>
    <cellStyle name="Total 2 7 3 2 10 3" xfId="48123"/>
    <cellStyle name="Total 2 7 3 2 10 3 2" xfId="48124"/>
    <cellStyle name="Total 2 7 3 2 10 3 3" xfId="48125"/>
    <cellStyle name="Total 2 7 3 2 10 4" xfId="48126"/>
    <cellStyle name="Total 2 7 3 2 10 4 2" xfId="48127"/>
    <cellStyle name="Total 2 7 3 2 10 4 3" xfId="48128"/>
    <cellStyle name="Total 2 7 3 2 10 5" xfId="48129"/>
    <cellStyle name="Total 2 7 3 2 10 5 2" xfId="48130"/>
    <cellStyle name="Total 2 7 3 2 10 5 3" xfId="48131"/>
    <cellStyle name="Total 2 7 3 2 10 6" xfId="48132"/>
    <cellStyle name="Total 2 7 3 2 10 6 2" xfId="48133"/>
    <cellStyle name="Total 2 7 3 2 10 6 3" xfId="48134"/>
    <cellStyle name="Total 2 7 3 2 10 7" xfId="48135"/>
    <cellStyle name="Total 2 7 3 2 10 8" xfId="48136"/>
    <cellStyle name="Total 2 7 3 2 11" xfId="48137"/>
    <cellStyle name="Total 2 7 3 2 11 2" xfId="48138"/>
    <cellStyle name="Total 2 7 3 2 11 2 2" xfId="48139"/>
    <cellStyle name="Total 2 7 3 2 11 2 3" xfId="48140"/>
    <cellStyle name="Total 2 7 3 2 11 3" xfId="48141"/>
    <cellStyle name="Total 2 7 3 2 11 3 2" xfId="48142"/>
    <cellStyle name="Total 2 7 3 2 11 3 3" xfId="48143"/>
    <cellStyle name="Total 2 7 3 2 11 4" xfId="48144"/>
    <cellStyle name="Total 2 7 3 2 11 4 2" xfId="48145"/>
    <cellStyle name="Total 2 7 3 2 11 4 3" xfId="48146"/>
    <cellStyle name="Total 2 7 3 2 11 5" xfId="48147"/>
    <cellStyle name="Total 2 7 3 2 11 5 2" xfId="48148"/>
    <cellStyle name="Total 2 7 3 2 11 5 3" xfId="48149"/>
    <cellStyle name="Total 2 7 3 2 11 6" xfId="48150"/>
    <cellStyle name="Total 2 7 3 2 11 6 2" xfId="48151"/>
    <cellStyle name="Total 2 7 3 2 11 6 3" xfId="48152"/>
    <cellStyle name="Total 2 7 3 2 11 7" xfId="48153"/>
    <cellStyle name="Total 2 7 3 2 11 8" xfId="48154"/>
    <cellStyle name="Total 2 7 3 2 12" xfId="48155"/>
    <cellStyle name="Total 2 7 3 2 12 2" xfId="48156"/>
    <cellStyle name="Total 2 7 3 2 12 2 2" xfId="48157"/>
    <cellStyle name="Total 2 7 3 2 12 2 3" xfId="48158"/>
    <cellStyle name="Total 2 7 3 2 12 3" xfId="48159"/>
    <cellStyle name="Total 2 7 3 2 12 3 2" xfId="48160"/>
    <cellStyle name="Total 2 7 3 2 12 3 3" xfId="48161"/>
    <cellStyle name="Total 2 7 3 2 12 4" xfId="48162"/>
    <cellStyle name="Total 2 7 3 2 12 4 2" xfId="48163"/>
    <cellStyle name="Total 2 7 3 2 12 4 3" xfId="48164"/>
    <cellStyle name="Total 2 7 3 2 12 5" xfId="48165"/>
    <cellStyle name="Total 2 7 3 2 12 5 2" xfId="48166"/>
    <cellStyle name="Total 2 7 3 2 12 5 3" xfId="48167"/>
    <cellStyle name="Total 2 7 3 2 12 6" xfId="48168"/>
    <cellStyle name="Total 2 7 3 2 12 6 2" xfId="48169"/>
    <cellStyle name="Total 2 7 3 2 12 6 3" xfId="48170"/>
    <cellStyle name="Total 2 7 3 2 12 7" xfId="48171"/>
    <cellStyle name="Total 2 7 3 2 12 8" xfId="48172"/>
    <cellStyle name="Total 2 7 3 2 13" xfId="48173"/>
    <cellStyle name="Total 2 7 3 2 13 2" xfId="48174"/>
    <cellStyle name="Total 2 7 3 2 13 2 2" xfId="48175"/>
    <cellStyle name="Total 2 7 3 2 13 2 3" xfId="48176"/>
    <cellStyle name="Total 2 7 3 2 13 3" xfId="48177"/>
    <cellStyle name="Total 2 7 3 2 13 3 2" xfId="48178"/>
    <cellStyle name="Total 2 7 3 2 13 3 3" xfId="48179"/>
    <cellStyle name="Total 2 7 3 2 13 4" xfId="48180"/>
    <cellStyle name="Total 2 7 3 2 13 4 2" xfId="48181"/>
    <cellStyle name="Total 2 7 3 2 13 4 3" xfId="48182"/>
    <cellStyle name="Total 2 7 3 2 13 5" xfId="48183"/>
    <cellStyle name="Total 2 7 3 2 13 5 2" xfId="48184"/>
    <cellStyle name="Total 2 7 3 2 13 5 3" xfId="48185"/>
    <cellStyle name="Total 2 7 3 2 13 6" xfId="48186"/>
    <cellStyle name="Total 2 7 3 2 13 6 2" xfId="48187"/>
    <cellStyle name="Total 2 7 3 2 13 6 3" xfId="48188"/>
    <cellStyle name="Total 2 7 3 2 13 7" xfId="48189"/>
    <cellStyle name="Total 2 7 3 2 13 8" xfId="48190"/>
    <cellStyle name="Total 2 7 3 2 14" xfId="48191"/>
    <cellStyle name="Total 2 7 3 2 14 2" xfId="48192"/>
    <cellStyle name="Total 2 7 3 2 14 2 2" xfId="48193"/>
    <cellStyle name="Total 2 7 3 2 14 2 3" xfId="48194"/>
    <cellStyle name="Total 2 7 3 2 14 3" xfId="48195"/>
    <cellStyle name="Total 2 7 3 2 14 3 2" xfId="48196"/>
    <cellStyle name="Total 2 7 3 2 14 3 3" xfId="48197"/>
    <cellStyle name="Total 2 7 3 2 14 4" xfId="48198"/>
    <cellStyle name="Total 2 7 3 2 14 4 2" xfId="48199"/>
    <cellStyle name="Total 2 7 3 2 14 4 3" xfId="48200"/>
    <cellStyle name="Total 2 7 3 2 14 5" xfId="48201"/>
    <cellStyle name="Total 2 7 3 2 14 5 2" xfId="48202"/>
    <cellStyle name="Total 2 7 3 2 14 5 3" xfId="48203"/>
    <cellStyle name="Total 2 7 3 2 14 6" xfId="48204"/>
    <cellStyle name="Total 2 7 3 2 14 6 2" xfId="48205"/>
    <cellStyle name="Total 2 7 3 2 14 6 3" xfId="48206"/>
    <cellStyle name="Total 2 7 3 2 14 7" xfId="48207"/>
    <cellStyle name="Total 2 7 3 2 14 8" xfId="48208"/>
    <cellStyle name="Total 2 7 3 2 15" xfId="48209"/>
    <cellStyle name="Total 2 7 3 2 15 2" xfId="48210"/>
    <cellStyle name="Total 2 7 3 2 15 3" xfId="48211"/>
    <cellStyle name="Total 2 7 3 2 16" xfId="48212"/>
    <cellStyle name="Total 2 7 3 2 16 2" xfId="48213"/>
    <cellStyle name="Total 2 7 3 2 16 3" xfId="48214"/>
    <cellStyle name="Total 2 7 3 2 17" xfId="48215"/>
    <cellStyle name="Total 2 7 3 2 18" xfId="48216"/>
    <cellStyle name="Total 2 7 3 2 2" xfId="48217"/>
    <cellStyle name="Total 2 7 3 2 2 2" xfId="48218"/>
    <cellStyle name="Total 2 7 3 2 2 2 2" xfId="48219"/>
    <cellStyle name="Total 2 7 3 2 2 2 3" xfId="48220"/>
    <cellStyle name="Total 2 7 3 2 2 3" xfId="48221"/>
    <cellStyle name="Total 2 7 3 2 2 3 2" xfId="48222"/>
    <cellStyle name="Total 2 7 3 2 2 3 3" xfId="48223"/>
    <cellStyle name="Total 2 7 3 2 2 4" xfId="48224"/>
    <cellStyle name="Total 2 7 3 2 2 4 2" xfId="48225"/>
    <cellStyle name="Total 2 7 3 2 2 4 3" xfId="48226"/>
    <cellStyle name="Total 2 7 3 2 2 5" xfId="48227"/>
    <cellStyle name="Total 2 7 3 2 2 5 2" xfId="48228"/>
    <cellStyle name="Total 2 7 3 2 2 5 3" xfId="48229"/>
    <cellStyle name="Total 2 7 3 2 2 6" xfId="48230"/>
    <cellStyle name="Total 2 7 3 2 2 6 2" xfId="48231"/>
    <cellStyle name="Total 2 7 3 2 2 6 3" xfId="48232"/>
    <cellStyle name="Total 2 7 3 2 2 7" xfId="48233"/>
    <cellStyle name="Total 2 7 3 2 2 8" xfId="48234"/>
    <cellStyle name="Total 2 7 3 2 2 9" xfId="48235"/>
    <cellStyle name="Total 2 7 3 2 3" xfId="48236"/>
    <cellStyle name="Total 2 7 3 2 3 2" xfId="48237"/>
    <cellStyle name="Total 2 7 3 2 3 2 2" xfId="48238"/>
    <cellStyle name="Total 2 7 3 2 3 2 3" xfId="48239"/>
    <cellStyle name="Total 2 7 3 2 3 3" xfId="48240"/>
    <cellStyle name="Total 2 7 3 2 3 3 2" xfId="48241"/>
    <cellStyle name="Total 2 7 3 2 3 3 3" xfId="48242"/>
    <cellStyle name="Total 2 7 3 2 3 4" xfId="48243"/>
    <cellStyle name="Total 2 7 3 2 3 4 2" xfId="48244"/>
    <cellStyle name="Total 2 7 3 2 3 4 3" xfId="48245"/>
    <cellStyle name="Total 2 7 3 2 3 5" xfId="48246"/>
    <cellStyle name="Total 2 7 3 2 3 5 2" xfId="48247"/>
    <cellStyle name="Total 2 7 3 2 3 5 3" xfId="48248"/>
    <cellStyle name="Total 2 7 3 2 3 6" xfId="48249"/>
    <cellStyle name="Total 2 7 3 2 3 6 2" xfId="48250"/>
    <cellStyle name="Total 2 7 3 2 3 6 3" xfId="48251"/>
    <cellStyle name="Total 2 7 3 2 3 7" xfId="48252"/>
    <cellStyle name="Total 2 7 3 2 3 8" xfId="48253"/>
    <cellStyle name="Total 2 7 3 2 3 9" xfId="48254"/>
    <cellStyle name="Total 2 7 3 2 4" xfId="48255"/>
    <cellStyle name="Total 2 7 3 2 4 2" xfId="48256"/>
    <cellStyle name="Total 2 7 3 2 4 2 2" xfId="48257"/>
    <cellStyle name="Total 2 7 3 2 4 2 3" xfId="48258"/>
    <cellStyle name="Total 2 7 3 2 4 3" xfId="48259"/>
    <cellStyle name="Total 2 7 3 2 4 3 2" xfId="48260"/>
    <cellStyle name="Total 2 7 3 2 4 3 3" xfId="48261"/>
    <cellStyle name="Total 2 7 3 2 4 4" xfId="48262"/>
    <cellStyle name="Total 2 7 3 2 4 4 2" xfId="48263"/>
    <cellStyle name="Total 2 7 3 2 4 4 3" xfId="48264"/>
    <cellStyle name="Total 2 7 3 2 4 5" xfId="48265"/>
    <cellStyle name="Total 2 7 3 2 4 5 2" xfId="48266"/>
    <cellStyle name="Total 2 7 3 2 4 5 3" xfId="48267"/>
    <cellStyle name="Total 2 7 3 2 4 6" xfId="48268"/>
    <cellStyle name="Total 2 7 3 2 4 6 2" xfId="48269"/>
    <cellStyle name="Total 2 7 3 2 4 6 3" xfId="48270"/>
    <cellStyle name="Total 2 7 3 2 4 7" xfId="48271"/>
    <cellStyle name="Total 2 7 3 2 4 8" xfId="48272"/>
    <cellStyle name="Total 2 7 3 2 4 9" xfId="48273"/>
    <cellStyle name="Total 2 7 3 2 5" xfId="48274"/>
    <cellStyle name="Total 2 7 3 2 5 2" xfId="48275"/>
    <cellStyle name="Total 2 7 3 2 5 2 2" xfId="48276"/>
    <cellStyle name="Total 2 7 3 2 5 2 3" xfId="48277"/>
    <cellStyle name="Total 2 7 3 2 5 3" xfId="48278"/>
    <cellStyle name="Total 2 7 3 2 5 3 2" xfId="48279"/>
    <cellStyle name="Total 2 7 3 2 5 3 3" xfId="48280"/>
    <cellStyle name="Total 2 7 3 2 5 4" xfId="48281"/>
    <cellStyle name="Total 2 7 3 2 5 4 2" xfId="48282"/>
    <cellStyle name="Total 2 7 3 2 5 4 3" xfId="48283"/>
    <cellStyle name="Total 2 7 3 2 5 5" xfId="48284"/>
    <cellStyle name="Total 2 7 3 2 5 5 2" xfId="48285"/>
    <cellStyle name="Total 2 7 3 2 5 5 3" xfId="48286"/>
    <cellStyle name="Total 2 7 3 2 5 6" xfId="48287"/>
    <cellStyle name="Total 2 7 3 2 5 6 2" xfId="48288"/>
    <cellStyle name="Total 2 7 3 2 5 6 3" xfId="48289"/>
    <cellStyle name="Total 2 7 3 2 5 7" xfId="48290"/>
    <cellStyle name="Total 2 7 3 2 5 8" xfId="48291"/>
    <cellStyle name="Total 2 7 3 2 5 9" xfId="48292"/>
    <cellStyle name="Total 2 7 3 2 6" xfId="48293"/>
    <cellStyle name="Total 2 7 3 2 6 2" xfId="48294"/>
    <cellStyle name="Total 2 7 3 2 6 2 2" xfId="48295"/>
    <cellStyle name="Total 2 7 3 2 6 2 3" xfId="48296"/>
    <cellStyle name="Total 2 7 3 2 6 3" xfId="48297"/>
    <cellStyle name="Total 2 7 3 2 6 3 2" xfId="48298"/>
    <cellStyle name="Total 2 7 3 2 6 3 3" xfId="48299"/>
    <cellStyle name="Total 2 7 3 2 6 4" xfId="48300"/>
    <cellStyle name="Total 2 7 3 2 6 4 2" xfId="48301"/>
    <cellStyle name="Total 2 7 3 2 6 4 3" xfId="48302"/>
    <cellStyle name="Total 2 7 3 2 6 5" xfId="48303"/>
    <cellStyle name="Total 2 7 3 2 6 5 2" xfId="48304"/>
    <cellStyle name="Total 2 7 3 2 6 5 3" xfId="48305"/>
    <cellStyle name="Total 2 7 3 2 6 6" xfId="48306"/>
    <cellStyle name="Total 2 7 3 2 6 6 2" xfId="48307"/>
    <cellStyle name="Total 2 7 3 2 6 6 3" xfId="48308"/>
    <cellStyle name="Total 2 7 3 2 6 7" xfId="48309"/>
    <cellStyle name="Total 2 7 3 2 6 8" xfId="48310"/>
    <cellStyle name="Total 2 7 3 2 6 9" xfId="48311"/>
    <cellStyle name="Total 2 7 3 2 7" xfId="48312"/>
    <cellStyle name="Total 2 7 3 2 7 2" xfId="48313"/>
    <cellStyle name="Total 2 7 3 2 7 2 2" xfId="48314"/>
    <cellStyle name="Total 2 7 3 2 7 2 3" xfId="48315"/>
    <cellStyle name="Total 2 7 3 2 7 3" xfId="48316"/>
    <cellStyle name="Total 2 7 3 2 7 3 2" xfId="48317"/>
    <cellStyle name="Total 2 7 3 2 7 3 3" xfId="48318"/>
    <cellStyle name="Total 2 7 3 2 7 4" xfId="48319"/>
    <cellStyle name="Total 2 7 3 2 7 4 2" xfId="48320"/>
    <cellStyle name="Total 2 7 3 2 7 4 3" xfId="48321"/>
    <cellStyle name="Total 2 7 3 2 7 5" xfId="48322"/>
    <cellStyle name="Total 2 7 3 2 7 5 2" xfId="48323"/>
    <cellStyle name="Total 2 7 3 2 7 5 3" xfId="48324"/>
    <cellStyle name="Total 2 7 3 2 7 6" xfId="48325"/>
    <cellStyle name="Total 2 7 3 2 7 6 2" xfId="48326"/>
    <cellStyle name="Total 2 7 3 2 7 6 3" xfId="48327"/>
    <cellStyle name="Total 2 7 3 2 7 7" xfId="48328"/>
    <cellStyle name="Total 2 7 3 2 7 8" xfId="48329"/>
    <cellStyle name="Total 2 7 3 2 7 9" xfId="48330"/>
    <cellStyle name="Total 2 7 3 2 8" xfId="48331"/>
    <cellStyle name="Total 2 7 3 2 8 2" xfId="48332"/>
    <cellStyle name="Total 2 7 3 2 8 2 2" xfId="48333"/>
    <cellStyle name="Total 2 7 3 2 8 2 3" xfId="48334"/>
    <cellStyle name="Total 2 7 3 2 8 3" xfId="48335"/>
    <cellStyle name="Total 2 7 3 2 8 3 2" xfId="48336"/>
    <cellStyle name="Total 2 7 3 2 8 3 3" xfId="48337"/>
    <cellStyle name="Total 2 7 3 2 8 4" xfId="48338"/>
    <cellStyle name="Total 2 7 3 2 8 4 2" xfId="48339"/>
    <cellStyle name="Total 2 7 3 2 8 4 3" xfId="48340"/>
    <cellStyle name="Total 2 7 3 2 8 5" xfId="48341"/>
    <cellStyle name="Total 2 7 3 2 8 5 2" xfId="48342"/>
    <cellStyle name="Total 2 7 3 2 8 5 3" xfId="48343"/>
    <cellStyle name="Total 2 7 3 2 8 6" xfId="48344"/>
    <cellStyle name="Total 2 7 3 2 8 6 2" xfId="48345"/>
    <cellStyle name="Total 2 7 3 2 8 6 3" xfId="48346"/>
    <cellStyle name="Total 2 7 3 2 8 7" xfId="48347"/>
    <cellStyle name="Total 2 7 3 2 8 8" xfId="48348"/>
    <cellStyle name="Total 2 7 3 2 8 9" xfId="48349"/>
    <cellStyle name="Total 2 7 3 2 9" xfId="48350"/>
    <cellStyle name="Total 2 7 3 2 9 2" xfId="48351"/>
    <cellStyle name="Total 2 7 3 2 9 2 2" xfId="48352"/>
    <cellStyle name="Total 2 7 3 2 9 2 3" xfId="48353"/>
    <cellStyle name="Total 2 7 3 2 9 3" xfId="48354"/>
    <cellStyle name="Total 2 7 3 2 9 3 2" xfId="48355"/>
    <cellStyle name="Total 2 7 3 2 9 3 3" xfId="48356"/>
    <cellStyle name="Total 2 7 3 2 9 4" xfId="48357"/>
    <cellStyle name="Total 2 7 3 2 9 4 2" xfId="48358"/>
    <cellStyle name="Total 2 7 3 2 9 4 3" xfId="48359"/>
    <cellStyle name="Total 2 7 3 2 9 5" xfId="48360"/>
    <cellStyle name="Total 2 7 3 2 9 5 2" xfId="48361"/>
    <cellStyle name="Total 2 7 3 2 9 5 3" xfId="48362"/>
    <cellStyle name="Total 2 7 3 2 9 6" xfId="48363"/>
    <cellStyle name="Total 2 7 3 2 9 6 2" xfId="48364"/>
    <cellStyle name="Total 2 7 3 2 9 6 3" xfId="48365"/>
    <cellStyle name="Total 2 7 3 2 9 7" xfId="48366"/>
    <cellStyle name="Total 2 7 3 2 9 8" xfId="48367"/>
    <cellStyle name="Total 2 7 3 20" xfId="48368"/>
    <cellStyle name="Total 2 7 3 3" xfId="48369"/>
    <cellStyle name="Total 2 7 3 3 10" xfId="48370"/>
    <cellStyle name="Total 2 7 3 3 10 2" xfId="48371"/>
    <cellStyle name="Total 2 7 3 3 10 2 2" xfId="48372"/>
    <cellStyle name="Total 2 7 3 3 10 2 3" xfId="48373"/>
    <cellStyle name="Total 2 7 3 3 10 3" xfId="48374"/>
    <cellStyle name="Total 2 7 3 3 10 3 2" xfId="48375"/>
    <cellStyle name="Total 2 7 3 3 10 3 3" xfId="48376"/>
    <cellStyle name="Total 2 7 3 3 10 4" xfId="48377"/>
    <cellStyle name="Total 2 7 3 3 10 4 2" xfId="48378"/>
    <cellStyle name="Total 2 7 3 3 10 4 3" xfId="48379"/>
    <cellStyle name="Total 2 7 3 3 10 5" xfId="48380"/>
    <cellStyle name="Total 2 7 3 3 10 5 2" xfId="48381"/>
    <cellStyle name="Total 2 7 3 3 10 5 3" xfId="48382"/>
    <cellStyle name="Total 2 7 3 3 10 6" xfId="48383"/>
    <cellStyle name="Total 2 7 3 3 10 6 2" xfId="48384"/>
    <cellStyle name="Total 2 7 3 3 10 6 3" xfId="48385"/>
    <cellStyle name="Total 2 7 3 3 10 7" xfId="48386"/>
    <cellStyle name="Total 2 7 3 3 10 8" xfId="48387"/>
    <cellStyle name="Total 2 7 3 3 11" xfId="48388"/>
    <cellStyle name="Total 2 7 3 3 11 2" xfId="48389"/>
    <cellStyle name="Total 2 7 3 3 11 2 2" xfId="48390"/>
    <cellStyle name="Total 2 7 3 3 11 2 3" xfId="48391"/>
    <cellStyle name="Total 2 7 3 3 11 3" xfId="48392"/>
    <cellStyle name="Total 2 7 3 3 11 3 2" xfId="48393"/>
    <cellStyle name="Total 2 7 3 3 11 3 3" xfId="48394"/>
    <cellStyle name="Total 2 7 3 3 11 4" xfId="48395"/>
    <cellStyle name="Total 2 7 3 3 11 4 2" xfId="48396"/>
    <cellStyle name="Total 2 7 3 3 11 4 3" xfId="48397"/>
    <cellStyle name="Total 2 7 3 3 11 5" xfId="48398"/>
    <cellStyle name="Total 2 7 3 3 11 5 2" xfId="48399"/>
    <cellStyle name="Total 2 7 3 3 11 5 3" xfId="48400"/>
    <cellStyle name="Total 2 7 3 3 11 6" xfId="48401"/>
    <cellStyle name="Total 2 7 3 3 11 6 2" xfId="48402"/>
    <cellStyle name="Total 2 7 3 3 11 6 3" xfId="48403"/>
    <cellStyle name="Total 2 7 3 3 11 7" xfId="48404"/>
    <cellStyle name="Total 2 7 3 3 11 8" xfId="48405"/>
    <cellStyle name="Total 2 7 3 3 12" xfId="48406"/>
    <cellStyle name="Total 2 7 3 3 12 2" xfId="48407"/>
    <cellStyle name="Total 2 7 3 3 12 2 2" xfId="48408"/>
    <cellStyle name="Total 2 7 3 3 12 2 3" xfId="48409"/>
    <cellStyle name="Total 2 7 3 3 12 3" xfId="48410"/>
    <cellStyle name="Total 2 7 3 3 12 3 2" xfId="48411"/>
    <cellStyle name="Total 2 7 3 3 12 3 3" xfId="48412"/>
    <cellStyle name="Total 2 7 3 3 12 4" xfId="48413"/>
    <cellStyle name="Total 2 7 3 3 12 4 2" xfId="48414"/>
    <cellStyle name="Total 2 7 3 3 12 4 3" xfId="48415"/>
    <cellStyle name="Total 2 7 3 3 12 5" xfId="48416"/>
    <cellStyle name="Total 2 7 3 3 12 5 2" xfId="48417"/>
    <cellStyle name="Total 2 7 3 3 12 5 3" xfId="48418"/>
    <cellStyle name="Total 2 7 3 3 12 6" xfId="48419"/>
    <cellStyle name="Total 2 7 3 3 12 6 2" xfId="48420"/>
    <cellStyle name="Total 2 7 3 3 12 6 3" xfId="48421"/>
    <cellStyle name="Total 2 7 3 3 12 7" xfId="48422"/>
    <cellStyle name="Total 2 7 3 3 12 8" xfId="48423"/>
    <cellStyle name="Total 2 7 3 3 13" xfId="48424"/>
    <cellStyle name="Total 2 7 3 3 13 2" xfId="48425"/>
    <cellStyle name="Total 2 7 3 3 13 2 2" xfId="48426"/>
    <cellStyle name="Total 2 7 3 3 13 2 3" xfId="48427"/>
    <cellStyle name="Total 2 7 3 3 13 3" xfId="48428"/>
    <cellStyle name="Total 2 7 3 3 13 3 2" xfId="48429"/>
    <cellStyle name="Total 2 7 3 3 13 3 3" xfId="48430"/>
    <cellStyle name="Total 2 7 3 3 13 4" xfId="48431"/>
    <cellStyle name="Total 2 7 3 3 13 4 2" xfId="48432"/>
    <cellStyle name="Total 2 7 3 3 13 4 3" xfId="48433"/>
    <cellStyle name="Total 2 7 3 3 13 5" xfId="48434"/>
    <cellStyle name="Total 2 7 3 3 13 5 2" xfId="48435"/>
    <cellStyle name="Total 2 7 3 3 13 5 3" xfId="48436"/>
    <cellStyle name="Total 2 7 3 3 13 6" xfId="48437"/>
    <cellStyle name="Total 2 7 3 3 13 6 2" xfId="48438"/>
    <cellStyle name="Total 2 7 3 3 13 6 3" xfId="48439"/>
    <cellStyle name="Total 2 7 3 3 13 7" xfId="48440"/>
    <cellStyle name="Total 2 7 3 3 13 8" xfId="48441"/>
    <cellStyle name="Total 2 7 3 3 14" xfId="48442"/>
    <cellStyle name="Total 2 7 3 3 14 2" xfId="48443"/>
    <cellStyle name="Total 2 7 3 3 14 2 2" xfId="48444"/>
    <cellStyle name="Total 2 7 3 3 14 2 3" xfId="48445"/>
    <cellStyle name="Total 2 7 3 3 14 3" xfId="48446"/>
    <cellStyle name="Total 2 7 3 3 14 3 2" xfId="48447"/>
    <cellStyle name="Total 2 7 3 3 14 3 3" xfId="48448"/>
    <cellStyle name="Total 2 7 3 3 14 4" xfId="48449"/>
    <cellStyle name="Total 2 7 3 3 14 4 2" xfId="48450"/>
    <cellStyle name="Total 2 7 3 3 14 4 3" xfId="48451"/>
    <cellStyle name="Total 2 7 3 3 14 5" xfId="48452"/>
    <cellStyle name="Total 2 7 3 3 14 5 2" xfId="48453"/>
    <cellStyle name="Total 2 7 3 3 14 5 3" xfId="48454"/>
    <cellStyle name="Total 2 7 3 3 14 6" xfId="48455"/>
    <cellStyle name="Total 2 7 3 3 14 6 2" xfId="48456"/>
    <cellStyle name="Total 2 7 3 3 14 6 3" xfId="48457"/>
    <cellStyle name="Total 2 7 3 3 14 7" xfId="48458"/>
    <cellStyle name="Total 2 7 3 3 14 8" xfId="48459"/>
    <cellStyle name="Total 2 7 3 3 15" xfId="48460"/>
    <cellStyle name="Total 2 7 3 3 15 2" xfId="48461"/>
    <cellStyle name="Total 2 7 3 3 15 3" xfId="48462"/>
    <cellStyle name="Total 2 7 3 3 16" xfId="48463"/>
    <cellStyle name="Total 2 7 3 3 16 2" xfId="48464"/>
    <cellStyle name="Total 2 7 3 3 16 3" xfId="48465"/>
    <cellStyle name="Total 2 7 3 3 17" xfId="48466"/>
    <cellStyle name="Total 2 7 3 3 18" xfId="48467"/>
    <cellStyle name="Total 2 7 3 3 2" xfId="48468"/>
    <cellStyle name="Total 2 7 3 3 2 2" xfId="48469"/>
    <cellStyle name="Total 2 7 3 3 2 2 2" xfId="48470"/>
    <cellStyle name="Total 2 7 3 3 2 2 3" xfId="48471"/>
    <cellStyle name="Total 2 7 3 3 2 3" xfId="48472"/>
    <cellStyle name="Total 2 7 3 3 2 3 2" xfId="48473"/>
    <cellStyle name="Total 2 7 3 3 2 3 3" xfId="48474"/>
    <cellStyle name="Total 2 7 3 3 2 4" xfId="48475"/>
    <cellStyle name="Total 2 7 3 3 2 4 2" xfId="48476"/>
    <cellStyle name="Total 2 7 3 3 2 4 3" xfId="48477"/>
    <cellStyle name="Total 2 7 3 3 2 5" xfId="48478"/>
    <cellStyle name="Total 2 7 3 3 2 5 2" xfId="48479"/>
    <cellStyle name="Total 2 7 3 3 2 5 3" xfId="48480"/>
    <cellStyle name="Total 2 7 3 3 2 6" xfId="48481"/>
    <cellStyle name="Total 2 7 3 3 2 6 2" xfId="48482"/>
    <cellStyle name="Total 2 7 3 3 2 6 3" xfId="48483"/>
    <cellStyle name="Total 2 7 3 3 2 7" xfId="48484"/>
    <cellStyle name="Total 2 7 3 3 2 8" xfId="48485"/>
    <cellStyle name="Total 2 7 3 3 2 9" xfId="48486"/>
    <cellStyle name="Total 2 7 3 3 3" xfId="48487"/>
    <cellStyle name="Total 2 7 3 3 3 2" xfId="48488"/>
    <cellStyle name="Total 2 7 3 3 3 2 2" xfId="48489"/>
    <cellStyle name="Total 2 7 3 3 3 2 3" xfId="48490"/>
    <cellStyle name="Total 2 7 3 3 3 3" xfId="48491"/>
    <cellStyle name="Total 2 7 3 3 3 3 2" xfId="48492"/>
    <cellStyle name="Total 2 7 3 3 3 3 3" xfId="48493"/>
    <cellStyle name="Total 2 7 3 3 3 4" xfId="48494"/>
    <cellStyle name="Total 2 7 3 3 3 4 2" xfId="48495"/>
    <cellStyle name="Total 2 7 3 3 3 4 3" xfId="48496"/>
    <cellStyle name="Total 2 7 3 3 3 5" xfId="48497"/>
    <cellStyle name="Total 2 7 3 3 3 5 2" xfId="48498"/>
    <cellStyle name="Total 2 7 3 3 3 5 3" xfId="48499"/>
    <cellStyle name="Total 2 7 3 3 3 6" xfId="48500"/>
    <cellStyle name="Total 2 7 3 3 3 6 2" xfId="48501"/>
    <cellStyle name="Total 2 7 3 3 3 6 3" xfId="48502"/>
    <cellStyle name="Total 2 7 3 3 3 7" xfId="48503"/>
    <cellStyle name="Total 2 7 3 3 3 8" xfId="48504"/>
    <cellStyle name="Total 2 7 3 3 3 9" xfId="48505"/>
    <cellStyle name="Total 2 7 3 3 4" xfId="48506"/>
    <cellStyle name="Total 2 7 3 3 4 2" xfId="48507"/>
    <cellStyle name="Total 2 7 3 3 4 2 2" xfId="48508"/>
    <cellStyle name="Total 2 7 3 3 4 2 3" xfId="48509"/>
    <cellStyle name="Total 2 7 3 3 4 3" xfId="48510"/>
    <cellStyle name="Total 2 7 3 3 4 3 2" xfId="48511"/>
    <cellStyle name="Total 2 7 3 3 4 3 3" xfId="48512"/>
    <cellStyle name="Total 2 7 3 3 4 4" xfId="48513"/>
    <cellStyle name="Total 2 7 3 3 4 4 2" xfId="48514"/>
    <cellStyle name="Total 2 7 3 3 4 4 3" xfId="48515"/>
    <cellStyle name="Total 2 7 3 3 4 5" xfId="48516"/>
    <cellStyle name="Total 2 7 3 3 4 5 2" xfId="48517"/>
    <cellStyle name="Total 2 7 3 3 4 5 3" xfId="48518"/>
    <cellStyle name="Total 2 7 3 3 4 6" xfId="48519"/>
    <cellStyle name="Total 2 7 3 3 4 6 2" xfId="48520"/>
    <cellStyle name="Total 2 7 3 3 4 6 3" xfId="48521"/>
    <cellStyle name="Total 2 7 3 3 4 7" xfId="48522"/>
    <cellStyle name="Total 2 7 3 3 4 8" xfId="48523"/>
    <cellStyle name="Total 2 7 3 3 4 9" xfId="48524"/>
    <cellStyle name="Total 2 7 3 3 5" xfId="48525"/>
    <cellStyle name="Total 2 7 3 3 5 2" xfId="48526"/>
    <cellStyle name="Total 2 7 3 3 5 2 2" xfId="48527"/>
    <cellStyle name="Total 2 7 3 3 5 2 3" xfId="48528"/>
    <cellStyle name="Total 2 7 3 3 5 3" xfId="48529"/>
    <cellStyle name="Total 2 7 3 3 5 3 2" xfId="48530"/>
    <cellStyle name="Total 2 7 3 3 5 3 3" xfId="48531"/>
    <cellStyle name="Total 2 7 3 3 5 4" xfId="48532"/>
    <cellStyle name="Total 2 7 3 3 5 4 2" xfId="48533"/>
    <cellStyle name="Total 2 7 3 3 5 4 3" xfId="48534"/>
    <cellStyle name="Total 2 7 3 3 5 5" xfId="48535"/>
    <cellStyle name="Total 2 7 3 3 5 5 2" xfId="48536"/>
    <cellStyle name="Total 2 7 3 3 5 5 3" xfId="48537"/>
    <cellStyle name="Total 2 7 3 3 5 6" xfId="48538"/>
    <cellStyle name="Total 2 7 3 3 5 6 2" xfId="48539"/>
    <cellStyle name="Total 2 7 3 3 5 6 3" xfId="48540"/>
    <cellStyle name="Total 2 7 3 3 5 7" xfId="48541"/>
    <cellStyle name="Total 2 7 3 3 5 8" xfId="48542"/>
    <cellStyle name="Total 2 7 3 3 5 9" xfId="48543"/>
    <cellStyle name="Total 2 7 3 3 6" xfId="48544"/>
    <cellStyle name="Total 2 7 3 3 6 2" xfId="48545"/>
    <cellStyle name="Total 2 7 3 3 6 2 2" xfId="48546"/>
    <cellStyle name="Total 2 7 3 3 6 2 3" xfId="48547"/>
    <cellStyle name="Total 2 7 3 3 6 3" xfId="48548"/>
    <cellStyle name="Total 2 7 3 3 6 3 2" xfId="48549"/>
    <cellStyle name="Total 2 7 3 3 6 3 3" xfId="48550"/>
    <cellStyle name="Total 2 7 3 3 6 4" xfId="48551"/>
    <cellStyle name="Total 2 7 3 3 6 4 2" xfId="48552"/>
    <cellStyle name="Total 2 7 3 3 6 4 3" xfId="48553"/>
    <cellStyle name="Total 2 7 3 3 6 5" xfId="48554"/>
    <cellStyle name="Total 2 7 3 3 6 5 2" xfId="48555"/>
    <cellStyle name="Total 2 7 3 3 6 5 3" xfId="48556"/>
    <cellStyle name="Total 2 7 3 3 6 6" xfId="48557"/>
    <cellStyle name="Total 2 7 3 3 6 6 2" xfId="48558"/>
    <cellStyle name="Total 2 7 3 3 6 6 3" xfId="48559"/>
    <cellStyle name="Total 2 7 3 3 6 7" xfId="48560"/>
    <cellStyle name="Total 2 7 3 3 6 8" xfId="48561"/>
    <cellStyle name="Total 2 7 3 3 6 9" xfId="48562"/>
    <cellStyle name="Total 2 7 3 3 7" xfId="48563"/>
    <cellStyle name="Total 2 7 3 3 7 2" xfId="48564"/>
    <cellStyle name="Total 2 7 3 3 7 2 2" xfId="48565"/>
    <cellStyle name="Total 2 7 3 3 7 2 3" xfId="48566"/>
    <cellStyle name="Total 2 7 3 3 7 3" xfId="48567"/>
    <cellStyle name="Total 2 7 3 3 7 3 2" xfId="48568"/>
    <cellStyle name="Total 2 7 3 3 7 3 3" xfId="48569"/>
    <cellStyle name="Total 2 7 3 3 7 4" xfId="48570"/>
    <cellStyle name="Total 2 7 3 3 7 4 2" xfId="48571"/>
    <cellStyle name="Total 2 7 3 3 7 4 3" xfId="48572"/>
    <cellStyle name="Total 2 7 3 3 7 5" xfId="48573"/>
    <cellStyle name="Total 2 7 3 3 7 5 2" xfId="48574"/>
    <cellStyle name="Total 2 7 3 3 7 5 3" xfId="48575"/>
    <cellStyle name="Total 2 7 3 3 7 6" xfId="48576"/>
    <cellStyle name="Total 2 7 3 3 7 6 2" xfId="48577"/>
    <cellStyle name="Total 2 7 3 3 7 6 3" xfId="48578"/>
    <cellStyle name="Total 2 7 3 3 7 7" xfId="48579"/>
    <cellStyle name="Total 2 7 3 3 7 8" xfId="48580"/>
    <cellStyle name="Total 2 7 3 3 7 9" xfId="48581"/>
    <cellStyle name="Total 2 7 3 3 8" xfId="48582"/>
    <cellStyle name="Total 2 7 3 3 8 2" xfId="48583"/>
    <cellStyle name="Total 2 7 3 3 8 2 2" xfId="48584"/>
    <cellStyle name="Total 2 7 3 3 8 2 3" xfId="48585"/>
    <cellStyle name="Total 2 7 3 3 8 3" xfId="48586"/>
    <cellStyle name="Total 2 7 3 3 8 3 2" xfId="48587"/>
    <cellStyle name="Total 2 7 3 3 8 3 3" xfId="48588"/>
    <cellStyle name="Total 2 7 3 3 8 4" xfId="48589"/>
    <cellStyle name="Total 2 7 3 3 8 4 2" xfId="48590"/>
    <cellStyle name="Total 2 7 3 3 8 4 3" xfId="48591"/>
    <cellStyle name="Total 2 7 3 3 8 5" xfId="48592"/>
    <cellStyle name="Total 2 7 3 3 8 5 2" xfId="48593"/>
    <cellStyle name="Total 2 7 3 3 8 5 3" xfId="48594"/>
    <cellStyle name="Total 2 7 3 3 8 6" xfId="48595"/>
    <cellStyle name="Total 2 7 3 3 8 6 2" xfId="48596"/>
    <cellStyle name="Total 2 7 3 3 8 6 3" xfId="48597"/>
    <cellStyle name="Total 2 7 3 3 8 7" xfId="48598"/>
    <cellStyle name="Total 2 7 3 3 8 8" xfId="48599"/>
    <cellStyle name="Total 2 7 3 3 8 9" xfId="48600"/>
    <cellStyle name="Total 2 7 3 3 9" xfId="48601"/>
    <cellStyle name="Total 2 7 3 3 9 2" xfId="48602"/>
    <cellStyle name="Total 2 7 3 3 9 2 2" xfId="48603"/>
    <cellStyle name="Total 2 7 3 3 9 2 3" xfId="48604"/>
    <cellStyle name="Total 2 7 3 3 9 3" xfId="48605"/>
    <cellStyle name="Total 2 7 3 3 9 3 2" xfId="48606"/>
    <cellStyle name="Total 2 7 3 3 9 3 3" xfId="48607"/>
    <cellStyle name="Total 2 7 3 3 9 4" xfId="48608"/>
    <cellStyle name="Total 2 7 3 3 9 4 2" xfId="48609"/>
    <cellStyle name="Total 2 7 3 3 9 4 3" xfId="48610"/>
    <cellStyle name="Total 2 7 3 3 9 5" xfId="48611"/>
    <cellStyle name="Total 2 7 3 3 9 5 2" xfId="48612"/>
    <cellStyle name="Total 2 7 3 3 9 5 3" xfId="48613"/>
    <cellStyle name="Total 2 7 3 3 9 6" xfId="48614"/>
    <cellStyle name="Total 2 7 3 3 9 6 2" xfId="48615"/>
    <cellStyle name="Total 2 7 3 3 9 6 3" xfId="48616"/>
    <cellStyle name="Total 2 7 3 3 9 7" xfId="48617"/>
    <cellStyle name="Total 2 7 3 3 9 8" xfId="48618"/>
    <cellStyle name="Total 2 7 3 4" xfId="48619"/>
    <cellStyle name="Total 2 7 3 4 10" xfId="48620"/>
    <cellStyle name="Total 2 7 3 4 11" xfId="48621"/>
    <cellStyle name="Total 2 7 3 4 2" xfId="48622"/>
    <cellStyle name="Total 2 7 3 4 2 2" xfId="48623"/>
    <cellStyle name="Total 2 7 3 4 2 3" xfId="48624"/>
    <cellStyle name="Total 2 7 3 4 2 4" xfId="48625"/>
    <cellStyle name="Total 2 7 3 4 3" xfId="48626"/>
    <cellStyle name="Total 2 7 3 4 3 2" xfId="48627"/>
    <cellStyle name="Total 2 7 3 4 3 3" xfId="48628"/>
    <cellStyle name="Total 2 7 3 4 3 4" xfId="48629"/>
    <cellStyle name="Total 2 7 3 4 4" xfId="48630"/>
    <cellStyle name="Total 2 7 3 4 4 2" xfId="48631"/>
    <cellStyle name="Total 2 7 3 4 4 3" xfId="48632"/>
    <cellStyle name="Total 2 7 3 4 4 4" xfId="48633"/>
    <cellStyle name="Total 2 7 3 4 5" xfId="48634"/>
    <cellStyle name="Total 2 7 3 4 5 2" xfId="48635"/>
    <cellStyle name="Total 2 7 3 4 5 3" xfId="48636"/>
    <cellStyle name="Total 2 7 3 4 5 4" xfId="48637"/>
    <cellStyle name="Total 2 7 3 4 6" xfId="48638"/>
    <cellStyle name="Total 2 7 3 4 6 2" xfId="48639"/>
    <cellStyle name="Total 2 7 3 4 6 3" xfId="48640"/>
    <cellStyle name="Total 2 7 3 4 6 4" xfId="48641"/>
    <cellStyle name="Total 2 7 3 4 7" xfId="48642"/>
    <cellStyle name="Total 2 7 3 4 8" xfId="48643"/>
    <cellStyle name="Total 2 7 3 4 9" xfId="48644"/>
    <cellStyle name="Total 2 7 3 5" xfId="48645"/>
    <cellStyle name="Total 2 7 3 5 10" xfId="48646"/>
    <cellStyle name="Total 2 7 3 5 11" xfId="48647"/>
    <cellStyle name="Total 2 7 3 5 2" xfId="48648"/>
    <cellStyle name="Total 2 7 3 5 2 2" xfId="48649"/>
    <cellStyle name="Total 2 7 3 5 2 3" xfId="48650"/>
    <cellStyle name="Total 2 7 3 5 2 4" xfId="48651"/>
    <cellStyle name="Total 2 7 3 5 3" xfId="48652"/>
    <cellStyle name="Total 2 7 3 5 3 2" xfId="48653"/>
    <cellStyle name="Total 2 7 3 5 3 3" xfId="48654"/>
    <cellStyle name="Total 2 7 3 5 3 4" xfId="48655"/>
    <cellStyle name="Total 2 7 3 5 4" xfId="48656"/>
    <cellStyle name="Total 2 7 3 5 4 2" xfId="48657"/>
    <cellStyle name="Total 2 7 3 5 4 3" xfId="48658"/>
    <cellStyle name="Total 2 7 3 5 4 4" xfId="48659"/>
    <cellStyle name="Total 2 7 3 5 5" xfId="48660"/>
    <cellStyle name="Total 2 7 3 5 5 2" xfId="48661"/>
    <cellStyle name="Total 2 7 3 5 5 3" xfId="48662"/>
    <cellStyle name="Total 2 7 3 5 5 4" xfId="48663"/>
    <cellStyle name="Total 2 7 3 5 6" xfId="48664"/>
    <cellStyle name="Total 2 7 3 5 6 2" xfId="48665"/>
    <cellStyle name="Total 2 7 3 5 6 3" xfId="48666"/>
    <cellStyle name="Total 2 7 3 5 6 4" xfId="48667"/>
    <cellStyle name="Total 2 7 3 5 7" xfId="48668"/>
    <cellStyle name="Total 2 7 3 5 8" xfId="48669"/>
    <cellStyle name="Total 2 7 3 5 9" xfId="48670"/>
    <cellStyle name="Total 2 7 3 6" xfId="48671"/>
    <cellStyle name="Total 2 7 3 6 2" xfId="48672"/>
    <cellStyle name="Total 2 7 3 6 2 2" xfId="48673"/>
    <cellStyle name="Total 2 7 3 6 2 3" xfId="48674"/>
    <cellStyle name="Total 2 7 3 6 3" xfId="48675"/>
    <cellStyle name="Total 2 7 3 6 3 2" xfId="48676"/>
    <cellStyle name="Total 2 7 3 6 3 3" xfId="48677"/>
    <cellStyle name="Total 2 7 3 6 4" xfId="48678"/>
    <cellStyle name="Total 2 7 3 6 4 2" xfId="48679"/>
    <cellStyle name="Total 2 7 3 6 4 3" xfId="48680"/>
    <cellStyle name="Total 2 7 3 6 5" xfId="48681"/>
    <cellStyle name="Total 2 7 3 6 5 2" xfId="48682"/>
    <cellStyle name="Total 2 7 3 6 5 3" xfId="48683"/>
    <cellStyle name="Total 2 7 3 6 6" xfId="48684"/>
    <cellStyle name="Total 2 7 3 6 6 2" xfId="48685"/>
    <cellStyle name="Total 2 7 3 6 6 3" xfId="48686"/>
    <cellStyle name="Total 2 7 3 6 7" xfId="48687"/>
    <cellStyle name="Total 2 7 3 6 8" xfId="48688"/>
    <cellStyle name="Total 2 7 3 6 9" xfId="48689"/>
    <cellStyle name="Total 2 7 3 7" xfId="48690"/>
    <cellStyle name="Total 2 7 3 7 2" xfId="48691"/>
    <cellStyle name="Total 2 7 3 7 2 2" xfId="48692"/>
    <cellStyle name="Total 2 7 3 7 2 3" xfId="48693"/>
    <cellStyle name="Total 2 7 3 7 3" xfId="48694"/>
    <cellStyle name="Total 2 7 3 7 3 2" xfId="48695"/>
    <cellStyle name="Total 2 7 3 7 3 3" xfId="48696"/>
    <cellStyle name="Total 2 7 3 7 4" xfId="48697"/>
    <cellStyle name="Total 2 7 3 7 4 2" xfId="48698"/>
    <cellStyle name="Total 2 7 3 7 4 3" xfId="48699"/>
    <cellStyle name="Total 2 7 3 7 5" xfId="48700"/>
    <cellStyle name="Total 2 7 3 7 5 2" xfId="48701"/>
    <cellStyle name="Total 2 7 3 7 5 3" xfId="48702"/>
    <cellStyle name="Total 2 7 3 7 6" xfId="48703"/>
    <cellStyle name="Total 2 7 3 7 6 2" xfId="48704"/>
    <cellStyle name="Total 2 7 3 7 6 3" xfId="48705"/>
    <cellStyle name="Total 2 7 3 7 7" xfId="48706"/>
    <cellStyle name="Total 2 7 3 7 8" xfId="48707"/>
    <cellStyle name="Total 2 7 3 7 9" xfId="48708"/>
    <cellStyle name="Total 2 7 3 8" xfId="48709"/>
    <cellStyle name="Total 2 7 3 8 2" xfId="48710"/>
    <cellStyle name="Total 2 7 3 8 2 2" xfId="48711"/>
    <cellStyle name="Total 2 7 3 8 2 3" xfId="48712"/>
    <cellStyle name="Total 2 7 3 8 3" xfId="48713"/>
    <cellStyle name="Total 2 7 3 8 3 2" xfId="48714"/>
    <cellStyle name="Total 2 7 3 8 3 3" xfId="48715"/>
    <cellStyle name="Total 2 7 3 8 4" xfId="48716"/>
    <cellStyle name="Total 2 7 3 8 4 2" xfId="48717"/>
    <cellStyle name="Total 2 7 3 8 4 3" xfId="48718"/>
    <cellStyle name="Total 2 7 3 8 5" xfId="48719"/>
    <cellStyle name="Total 2 7 3 8 5 2" xfId="48720"/>
    <cellStyle name="Total 2 7 3 8 5 3" xfId="48721"/>
    <cellStyle name="Total 2 7 3 8 6" xfId="48722"/>
    <cellStyle name="Total 2 7 3 8 6 2" xfId="48723"/>
    <cellStyle name="Total 2 7 3 8 6 3" xfId="48724"/>
    <cellStyle name="Total 2 7 3 8 7" xfId="48725"/>
    <cellStyle name="Total 2 7 3 8 8" xfId="48726"/>
    <cellStyle name="Total 2 7 3 8 9" xfId="48727"/>
    <cellStyle name="Total 2 7 3 9" xfId="48728"/>
    <cellStyle name="Total 2 7 3 9 2" xfId="48729"/>
    <cellStyle name="Total 2 7 3 9 2 2" xfId="48730"/>
    <cellStyle name="Total 2 7 3 9 2 3" xfId="48731"/>
    <cellStyle name="Total 2 7 3 9 3" xfId="48732"/>
    <cellStyle name="Total 2 7 3 9 3 2" xfId="48733"/>
    <cellStyle name="Total 2 7 3 9 3 3" xfId="48734"/>
    <cellStyle name="Total 2 7 3 9 4" xfId="48735"/>
    <cellStyle name="Total 2 7 3 9 4 2" xfId="48736"/>
    <cellStyle name="Total 2 7 3 9 4 3" xfId="48737"/>
    <cellStyle name="Total 2 7 3 9 5" xfId="48738"/>
    <cellStyle name="Total 2 7 3 9 5 2" xfId="48739"/>
    <cellStyle name="Total 2 7 3 9 5 3" xfId="48740"/>
    <cellStyle name="Total 2 7 3 9 6" xfId="48741"/>
    <cellStyle name="Total 2 7 3 9 6 2" xfId="48742"/>
    <cellStyle name="Total 2 7 3 9 6 3" xfId="48743"/>
    <cellStyle name="Total 2 7 3 9 7" xfId="48744"/>
    <cellStyle name="Total 2 7 3 9 8" xfId="48745"/>
    <cellStyle name="Total 2 7 3 9 9" xfId="48746"/>
    <cellStyle name="Total 2 7 4" xfId="48747"/>
    <cellStyle name="Total 2 7 4 10" xfId="48748"/>
    <cellStyle name="Total 2 7 4 10 2" xfId="48749"/>
    <cellStyle name="Total 2 7 4 10 2 2" xfId="48750"/>
    <cellStyle name="Total 2 7 4 10 2 3" xfId="48751"/>
    <cellStyle name="Total 2 7 4 10 3" xfId="48752"/>
    <cellStyle name="Total 2 7 4 10 3 2" xfId="48753"/>
    <cellStyle name="Total 2 7 4 10 3 3" xfId="48754"/>
    <cellStyle name="Total 2 7 4 10 4" xfId="48755"/>
    <cellStyle name="Total 2 7 4 10 4 2" xfId="48756"/>
    <cellStyle name="Total 2 7 4 10 4 3" xfId="48757"/>
    <cellStyle name="Total 2 7 4 10 5" xfId="48758"/>
    <cellStyle name="Total 2 7 4 10 5 2" xfId="48759"/>
    <cellStyle name="Total 2 7 4 10 5 3" xfId="48760"/>
    <cellStyle name="Total 2 7 4 10 6" xfId="48761"/>
    <cellStyle name="Total 2 7 4 10 6 2" xfId="48762"/>
    <cellStyle name="Total 2 7 4 10 6 3" xfId="48763"/>
    <cellStyle name="Total 2 7 4 10 7" xfId="48764"/>
    <cellStyle name="Total 2 7 4 10 8" xfId="48765"/>
    <cellStyle name="Total 2 7 4 11" xfId="48766"/>
    <cellStyle name="Total 2 7 4 11 2" xfId="48767"/>
    <cellStyle name="Total 2 7 4 11 2 2" xfId="48768"/>
    <cellStyle name="Total 2 7 4 11 2 3" xfId="48769"/>
    <cellStyle name="Total 2 7 4 11 3" xfId="48770"/>
    <cellStyle name="Total 2 7 4 11 3 2" xfId="48771"/>
    <cellStyle name="Total 2 7 4 11 3 3" xfId="48772"/>
    <cellStyle name="Total 2 7 4 11 4" xfId="48773"/>
    <cellStyle name="Total 2 7 4 11 4 2" xfId="48774"/>
    <cellStyle name="Total 2 7 4 11 4 3" xfId="48775"/>
    <cellStyle name="Total 2 7 4 11 5" xfId="48776"/>
    <cellStyle name="Total 2 7 4 11 5 2" xfId="48777"/>
    <cellStyle name="Total 2 7 4 11 5 3" xfId="48778"/>
    <cellStyle name="Total 2 7 4 11 6" xfId="48779"/>
    <cellStyle name="Total 2 7 4 11 6 2" xfId="48780"/>
    <cellStyle name="Total 2 7 4 11 6 3" xfId="48781"/>
    <cellStyle name="Total 2 7 4 11 7" xfId="48782"/>
    <cellStyle name="Total 2 7 4 11 8" xfId="48783"/>
    <cellStyle name="Total 2 7 4 12" xfId="48784"/>
    <cellStyle name="Total 2 7 4 12 2" xfId="48785"/>
    <cellStyle name="Total 2 7 4 12 2 2" xfId="48786"/>
    <cellStyle name="Total 2 7 4 12 2 3" xfId="48787"/>
    <cellStyle name="Total 2 7 4 12 3" xfId="48788"/>
    <cellStyle name="Total 2 7 4 12 3 2" xfId="48789"/>
    <cellStyle name="Total 2 7 4 12 3 3" xfId="48790"/>
    <cellStyle name="Total 2 7 4 12 4" xfId="48791"/>
    <cellStyle name="Total 2 7 4 12 4 2" xfId="48792"/>
    <cellStyle name="Total 2 7 4 12 4 3" xfId="48793"/>
    <cellStyle name="Total 2 7 4 12 5" xfId="48794"/>
    <cellStyle name="Total 2 7 4 12 5 2" xfId="48795"/>
    <cellStyle name="Total 2 7 4 12 5 3" xfId="48796"/>
    <cellStyle name="Total 2 7 4 12 6" xfId="48797"/>
    <cellStyle name="Total 2 7 4 12 6 2" xfId="48798"/>
    <cellStyle name="Total 2 7 4 12 6 3" xfId="48799"/>
    <cellStyle name="Total 2 7 4 12 7" xfId="48800"/>
    <cellStyle name="Total 2 7 4 12 8" xfId="48801"/>
    <cellStyle name="Total 2 7 4 13" xfId="48802"/>
    <cellStyle name="Total 2 7 4 13 2" xfId="48803"/>
    <cellStyle name="Total 2 7 4 13 2 2" xfId="48804"/>
    <cellStyle name="Total 2 7 4 13 2 3" xfId="48805"/>
    <cellStyle name="Total 2 7 4 13 3" xfId="48806"/>
    <cellStyle name="Total 2 7 4 13 3 2" xfId="48807"/>
    <cellStyle name="Total 2 7 4 13 3 3" xfId="48808"/>
    <cellStyle name="Total 2 7 4 13 4" xfId="48809"/>
    <cellStyle name="Total 2 7 4 13 4 2" xfId="48810"/>
    <cellStyle name="Total 2 7 4 13 4 3" xfId="48811"/>
    <cellStyle name="Total 2 7 4 13 5" xfId="48812"/>
    <cellStyle name="Total 2 7 4 13 5 2" xfId="48813"/>
    <cellStyle name="Total 2 7 4 13 5 3" xfId="48814"/>
    <cellStyle name="Total 2 7 4 13 6" xfId="48815"/>
    <cellStyle name="Total 2 7 4 13 6 2" xfId="48816"/>
    <cellStyle name="Total 2 7 4 13 6 3" xfId="48817"/>
    <cellStyle name="Total 2 7 4 13 7" xfId="48818"/>
    <cellStyle name="Total 2 7 4 13 8" xfId="48819"/>
    <cellStyle name="Total 2 7 4 14" xfId="48820"/>
    <cellStyle name="Total 2 7 4 14 2" xfId="48821"/>
    <cellStyle name="Total 2 7 4 14 2 2" xfId="48822"/>
    <cellStyle name="Total 2 7 4 14 2 3" xfId="48823"/>
    <cellStyle name="Total 2 7 4 14 3" xfId="48824"/>
    <cellStyle name="Total 2 7 4 14 3 2" xfId="48825"/>
    <cellStyle name="Total 2 7 4 14 3 3" xfId="48826"/>
    <cellStyle name="Total 2 7 4 14 4" xfId="48827"/>
    <cellStyle name="Total 2 7 4 14 4 2" xfId="48828"/>
    <cellStyle name="Total 2 7 4 14 4 3" xfId="48829"/>
    <cellStyle name="Total 2 7 4 14 5" xfId="48830"/>
    <cellStyle name="Total 2 7 4 14 5 2" xfId="48831"/>
    <cellStyle name="Total 2 7 4 14 5 3" xfId="48832"/>
    <cellStyle name="Total 2 7 4 14 6" xfId="48833"/>
    <cellStyle name="Total 2 7 4 14 6 2" xfId="48834"/>
    <cellStyle name="Total 2 7 4 14 6 3" xfId="48835"/>
    <cellStyle name="Total 2 7 4 14 7" xfId="48836"/>
    <cellStyle name="Total 2 7 4 14 8" xfId="48837"/>
    <cellStyle name="Total 2 7 4 15" xfId="48838"/>
    <cellStyle name="Total 2 7 4 15 2" xfId="48839"/>
    <cellStyle name="Total 2 7 4 15 3" xfId="48840"/>
    <cellStyle name="Total 2 7 4 16" xfId="48841"/>
    <cellStyle name="Total 2 7 4 16 2" xfId="48842"/>
    <cellStyle name="Total 2 7 4 16 3" xfId="48843"/>
    <cellStyle name="Total 2 7 4 17" xfId="48844"/>
    <cellStyle name="Total 2 7 4 18" xfId="48845"/>
    <cellStyle name="Total 2 7 4 2" xfId="48846"/>
    <cellStyle name="Total 2 7 4 2 2" xfId="48847"/>
    <cellStyle name="Total 2 7 4 2 2 2" xfId="48848"/>
    <cellStyle name="Total 2 7 4 2 2 3" xfId="48849"/>
    <cellStyle name="Total 2 7 4 2 3" xfId="48850"/>
    <cellStyle name="Total 2 7 4 2 3 2" xfId="48851"/>
    <cellStyle name="Total 2 7 4 2 3 3" xfId="48852"/>
    <cellStyle name="Total 2 7 4 2 4" xfId="48853"/>
    <cellStyle name="Total 2 7 4 2 4 2" xfId="48854"/>
    <cellStyle name="Total 2 7 4 2 4 3" xfId="48855"/>
    <cellStyle name="Total 2 7 4 2 5" xfId="48856"/>
    <cellStyle name="Total 2 7 4 2 5 2" xfId="48857"/>
    <cellStyle name="Total 2 7 4 2 5 3" xfId="48858"/>
    <cellStyle name="Total 2 7 4 2 6" xfId="48859"/>
    <cellStyle name="Total 2 7 4 2 6 2" xfId="48860"/>
    <cellStyle name="Total 2 7 4 2 6 3" xfId="48861"/>
    <cellStyle name="Total 2 7 4 2 7" xfId="48862"/>
    <cellStyle name="Total 2 7 4 2 8" xfId="48863"/>
    <cellStyle name="Total 2 7 4 2 9" xfId="48864"/>
    <cellStyle name="Total 2 7 4 3" xfId="48865"/>
    <cellStyle name="Total 2 7 4 3 2" xfId="48866"/>
    <cellStyle name="Total 2 7 4 3 2 2" xfId="48867"/>
    <cellStyle name="Total 2 7 4 3 2 3" xfId="48868"/>
    <cellStyle name="Total 2 7 4 3 3" xfId="48869"/>
    <cellStyle name="Total 2 7 4 3 3 2" xfId="48870"/>
    <cellStyle name="Total 2 7 4 3 3 3" xfId="48871"/>
    <cellStyle name="Total 2 7 4 3 4" xfId="48872"/>
    <cellStyle name="Total 2 7 4 3 4 2" xfId="48873"/>
    <cellStyle name="Total 2 7 4 3 4 3" xfId="48874"/>
    <cellStyle name="Total 2 7 4 3 5" xfId="48875"/>
    <cellStyle name="Total 2 7 4 3 5 2" xfId="48876"/>
    <cellStyle name="Total 2 7 4 3 5 3" xfId="48877"/>
    <cellStyle name="Total 2 7 4 3 6" xfId="48878"/>
    <cellStyle name="Total 2 7 4 3 6 2" xfId="48879"/>
    <cellStyle name="Total 2 7 4 3 6 3" xfId="48880"/>
    <cellStyle name="Total 2 7 4 3 7" xfId="48881"/>
    <cellStyle name="Total 2 7 4 3 8" xfId="48882"/>
    <cellStyle name="Total 2 7 4 3 9" xfId="48883"/>
    <cellStyle name="Total 2 7 4 4" xfId="48884"/>
    <cellStyle name="Total 2 7 4 4 2" xfId="48885"/>
    <cellStyle name="Total 2 7 4 4 2 2" xfId="48886"/>
    <cellStyle name="Total 2 7 4 4 2 3" xfId="48887"/>
    <cellStyle name="Total 2 7 4 4 3" xfId="48888"/>
    <cellStyle name="Total 2 7 4 4 3 2" xfId="48889"/>
    <cellStyle name="Total 2 7 4 4 3 3" xfId="48890"/>
    <cellStyle name="Total 2 7 4 4 4" xfId="48891"/>
    <cellStyle name="Total 2 7 4 4 4 2" xfId="48892"/>
    <cellStyle name="Total 2 7 4 4 4 3" xfId="48893"/>
    <cellStyle name="Total 2 7 4 4 5" xfId="48894"/>
    <cellStyle name="Total 2 7 4 4 5 2" xfId="48895"/>
    <cellStyle name="Total 2 7 4 4 5 3" xfId="48896"/>
    <cellStyle name="Total 2 7 4 4 6" xfId="48897"/>
    <cellStyle name="Total 2 7 4 4 6 2" xfId="48898"/>
    <cellStyle name="Total 2 7 4 4 6 3" xfId="48899"/>
    <cellStyle name="Total 2 7 4 4 7" xfId="48900"/>
    <cellStyle name="Total 2 7 4 4 8" xfId="48901"/>
    <cellStyle name="Total 2 7 4 4 9" xfId="48902"/>
    <cellStyle name="Total 2 7 4 5" xfId="48903"/>
    <cellStyle name="Total 2 7 4 5 2" xfId="48904"/>
    <cellStyle name="Total 2 7 4 5 2 2" xfId="48905"/>
    <cellStyle name="Total 2 7 4 5 2 3" xfId="48906"/>
    <cellStyle name="Total 2 7 4 5 3" xfId="48907"/>
    <cellStyle name="Total 2 7 4 5 3 2" xfId="48908"/>
    <cellStyle name="Total 2 7 4 5 3 3" xfId="48909"/>
    <cellStyle name="Total 2 7 4 5 4" xfId="48910"/>
    <cellStyle name="Total 2 7 4 5 4 2" xfId="48911"/>
    <cellStyle name="Total 2 7 4 5 4 3" xfId="48912"/>
    <cellStyle name="Total 2 7 4 5 5" xfId="48913"/>
    <cellStyle name="Total 2 7 4 5 5 2" xfId="48914"/>
    <cellStyle name="Total 2 7 4 5 5 3" xfId="48915"/>
    <cellStyle name="Total 2 7 4 5 6" xfId="48916"/>
    <cellStyle name="Total 2 7 4 5 6 2" xfId="48917"/>
    <cellStyle name="Total 2 7 4 5 6 3" xfId="48918"/>
    <cellStyle name="Total 2 7 4 5 7" xfId="48919"/>
    <cellStyle name="Total 2 7 4 5 8" xfId="48920"/>
    <cellStyle name="Total 2 7 4 5 9" xfId="48921"/>
    <cellStyle name="Total 2 7 4 6" xfId="48922"/>
    <cellStyle name="Total 2 7 4 6 2" xfId="48923"/>
    <cellStyle name="Total 2 7 4 6 2 2" xfId="48924"/>
    <cellStyle name="Total 2 7 4 6 2 3" xfId="48925"/>
    <cellStyle name="Total 2 7 4 6 3" xfId="48926"/>
    <cellStyle name="Total 2 7 4 6 3 2" xfId="48927"/>
    <cellStyle name="Total 2 7 4 6 3 3" xfId="48928"/>
    <cellStyle name="Total 2 7 4 6 4" xfId="48929"/>
    <cellStyle name="Total 2 7 4 6 4 2" xfId="48930"/>
    <cellStyle name="Total 2 7 4 6 4 3" xfId="48931"/>
    <cellStyle name="Total 2 7 4 6 5" xfId="48932"/>
    <cellStyle name="Total 2 7 4 6 5 2" xfId="48933"/>
    <cellStyle name="Total 2 7 4 6 5 3" xfId="48934"/>
    <cellStyle name="Total 2 7 4 6 6" xfId="48935"/>
    <cellStyle name="Total 2 7 4 6 6 2" xfId="48936"/>
    <cellStyle name="Total 2 7 4 6 6 3" xfId="48937"/>
    <cellStyle name="Total 2 7 4 6 7" xfId="48938"/>
    <cellStyle name="Total 2 7 4 6 8" xfId="48939"/>
    <cellStyle name="Total 2 7 4 6 9" xfId="48940"/>
    <cellStyle name="Total 2 7 4 7" xfId="48941"/>
    <cellStyle name="Total 2 7 4 7 2" xfId="48942"/>
    <cellStyle name="Total 2 7 4 7 2 2" xfId="48943"/>
    <cellStyle name="Total 2 7 4 7 2 3" xfId="48944"/>
    <cellStyle name="Total 2 7 4 7 3" xfId="48945"/>
    <cellStyle name="Total 2 7 4 7 3 2" xfId="48946"/>
    <cellStyle name="Total 2 7 4 7 3 3" xfId="48947"/>
    <cellStyle name="Total 2 7 4 7 4" xfId="48948"/>
    <cellStyle name="Total 2 7 4 7 4 2" xfId="48949"/>
    <cellStyle name="Total 2 7 4 7 4 3" xfId="48950"/>
    <cellStyle name="Total 2 7 4 7 5" xfId="48951"/>
    <cellStyle name="Total 2 7 4 7 5 2" xfId="48952"/>
    <cellStyle name="Total 2 7 4 7 5 3" xfId="48953"/>
    <cellStyle name="Total 2 7 4 7 6" xfId="48954"/>
    <cellStyle name="Total 2 7 4 7 6 2" xfId="48955"/>
    <cellStyle name="Total 2 7 4 7 6 3" xfId="48956"/>
    <cellStyle name="Total 2 7 4 7 7" xfId="48957"/>
    <cellStyle name="Total 2 7 4 7 8" xfId="48958"/>
    <cellStyle name="Total 2 7 4 7 9" xfId="48959"/>
    <cellStyle name="Total 2 7 4 8" xfId="48960"/>
    <cellStyle name="Total 2 7 4 8 2" xfId="48961"/>
    <cellStyle name="Total 2 7 4 8 2 2" xfId="48962"/>
    <cellStyle name="Total 2 7 4 8 2 3" xfId="48963"/>
    <cellStyle name="Total 2 7 4 8 3" xfId="48964"/>
    <cellStyle name="Total 2 7 4 8 3 2" xfId="48965"/>
    <cellStyle name="Total 2 7 4 8 3 3" xfId="48966"/>
    <cellStyle name="Total 2 7 4 8 4" xfId="48967"/>
    <cellStyle name="Total 2 7 4 8 4 2" xfId="48968"/>
    <cellStyle name="Total 2 7 4 8 4 3" xfId="48969"/>
    <cellStyle name="Total 2 7 4 8 5" xfId="48970"/>
    <cellStyle name="Total 2 7 4 8 5 2" xfId="48971"/>
    <cellStyle name="Total 2 7 4 8 5 3" xfId="48972"/>
    <cellStyle name="Total 2 7 4 8 6" xfId="48973"/>
    <cellStyle name="Total 2 7 4 8 6 2" xfId="48974"/>
    <cellStyle name="Total 2 7 4 8 6 3" xfId="48975"/>
    <cellStyle name="Total 2 7 4 8 7" xfId="48976"/>
    <cellStyle name="Total 2 7 4 8 8" xfId="48977"/>
    <cellStyle name="Total 2 7 4 8 9" xfId="48978"/>
    <cellStyle name="Total 2 7 4 9" xfId="48979"/>
    <cellStyle name="Total 2 7 4 9 2" xfId="48980"/>
    <cellStyle name="Total 2 7 4 9 2 2" xfId="48981"/>
    <cellStyle name="Total 2 7 4 9 2 3" xfId="48982"/>
    <cellStyle name="Total 2 7 4 9 3" xfId="48983"/>
    <cellStyle name="Total 2 7 4 9 3 2" xfId="48984"/>
    <cellStyle name="Total 2 7 4 9 3 3" xfId="48985"/>
    <cellStyle name="Total 2 7 4 9 4" xfId="48986"/>
    <cellStyle name="Total 2 7 4 9 4 2" xfId="48987"/>
    <cellStyle name="Total 2 7 4 9 4 3" xfId="48988"/>
    <cellStyle name="Total 2 7 4 9 5" xfId="48989"/>
    <cellStyle name="Total 2 7 4 9 5 2" xfId="48990"/>
    <cellStyle name="Total 2 7 4 9 5 3" xfId="48991"/>
    <cellStyle name="Total 2 7 4 9 6" xfId="48992"/>
    <cellStyle name="Total 2 7 4 9 6 2" xfId="48993"/>
    <cellStyle name="Total 2 7 4 9 6 3" xfId="48994"/>
    <cellStyle name="Total 2 7 4 9 7" xfId="48995"/>
    <cellStyle name="Total 2 7 4 9 8" xfId="48996"/>
    <cellStyle name="Total 2 7 5" xfId="48997"/>
    <cellStyle name="Total 2 7 5 10" xfId="48998"/>
    <cellStyle name="Total 2 7 5 10 2" xfId="48999"/>
    <cellStyle name="Total 2 7 5 10 2 2" xfId="49000"/>
    <cellStyle name="Total 2 7 5 10 2 3" xfId="49001"/>
    <cellStyle name="Total 2 7 5 10 3" xfId="49002"/>
    <cellStyle name="Total 2 7 5 10 3 2" xfId="49003"/>
    <cellStyle name="Total 2 7 5 10 3 3" xfId="49004"/>
    <cellStyle name="Total 2 7 5 10 4" xfId="49005"/>
    <cellStyle name="Total 2 7 5 10 4 2" xfId="49006"/>
    <cellStyle name="Total 2 7 5 10 4 3" xfId="49007"/>
    <cellStyle name="Total 2 7 5 10 5" xfId="49008"/>
    <cellStyle name="Total 2 7 5 10 5 2" xfId="49009"/>
    <cellStyle name="Total 2 7 5 10 5 3" xfId="49010"/>
    <cellStyle name="Total 2 7 5 10 6" xfId="49011"/>
    <cellStyle name="Total 2 7 5 10 6 2" xfId="49012"/>
    <cellStyle name="Total 2 7 5 10 6 3" xfId="49013"/>
    <cellStyle name="Total 2 7 5 10 7" xfId="49014"/>
    <cellStyle name="Total 2 7 5 10 8" xfId="49015"/>
    <cellStyle name="Total 2 7 5 11" xfId="49016"/>
    <cellStyle name="Total 2 7 5 11 2" xfId="49017"/>
    <cellStyle name="Total 2 7 5 11 2 2" xfId="49018"/>
    <cellStyle name="Total 2 7 5 11 2 3" xfId="49019"/>
    <cellStyle name="Total 2 7 5 11 3" xfId="49020"/>
    <cellStyle name="Total 2 7 5 11 3 2" xfId="49021"/>
    <cellStyle name="Total 2 7 5 11 3 3" xfId="49022"/>
    <cellStyle name="Total 2 7 5 11 4" xfId="49023"/>
    <cellStyle name="Total 2 7 5 11 4 2" xfId="49024"/>
    <cellStyle name="Total 2 7 5 11 4 3" xfId="49025"/>
    <cellStyle name="Total 2 7 5 11 5" xfId="49026"/>
    <cellStyle name="Total 2 7 5 11 5 2" xfId="49027"/>
    <cellStyle name="Total 2 7 5 11 5 3" xfId="49028"/>
    <cellStyle name="Total 2 7 5 11 6" xfId="49029"/>
    <cellStyle name="Total 2 7 5 11 6 2" xfId="49030"/>
    <cellStyle name="Total 2 7 5 11 6 3" xfId="49031"/>
    <cellStyle name="Total 2 7 5 11 7" xfId="49032"/>
    <cellStyle name="Total 2 7 5 11 8" xfId="49033"/>
    <cellStyle name="Total 2 7 5 12" xfId="49034"/>
    <cellStyle name="Total 2 7 5 12 2" xfId="49035"/>
    <cellStyle name="Total 2 7 5 12 2 2" xfId="49036"/>
    <cellStyle name="Total 2 7 5 12 2 3" xfId="49037"/>
    <cellStyle name="Total 2 7 5 12 3" xfId="49038"/>
    <cellStyle name="Total 2 7 5 12 3 2" xfId="49039"/>
    <cellStyle name="Total 2 7 5 12 3 3" xfId="49040"/>
    <cellStyle name="Total 2 7 5 12 4" xfId="49041"/>
    <cellStyle name="Total 2 7 5 12 4 2" xfId="49042"/>
    <cellStyle name="Total 2 7 5 12 4 3" xfId="49043"/>
    <cellStyle name="Total 2 7 5 12 5" xfId="49044"/>
    <cellStyle name="Total 2 7 5 12 5 2" xfId="49045"/>
    <cellStyle name="Total 2 7 5 12 5 3" xfId="49046"/>
    <cellStyle name="Total 2 7 5 12 6" xfId="49047"/>
    <cellStyle name="Total 2 7 5 12 6 2" xfId="49048"/>
    <cellStyle name="Total 2 7 5 12 6 3" xfId="49049"/>
    <cellStyle name="Total 2 7 5 12 7" xfId="49050"/>
    <cellStyle name="Total 2 7 5 12 8" xfId="49051"/>
    <cellStyle name="Total 2 7 5 13" xfId="49052"/>
    <cellStyle name="Total 2 7 5 13 2" xfId="49053"/>
    <cellStyle name="Total 2 7 5 13 2 2" xfId="49054"/>
    <cellStyle name="Total 2 7 5 13 2 3" xfId="49055"/>
    <cellStyle name="Total 2 7 5 13 3" xfId="49056"/>
    <cellStyle name="Total 2 7 5 13 3 2" xfId="49057"/>
    <cellStyle name="Total 2 7 5 13 3 3" xfId="49058"/>
    <cellStyle name="Total 2 7 5 13 4" xfId="49059"/>
    <cellStyle name="Total 2 7 5 13 4 2" xfId="49060"/>
    <cellStyle name="Total 2 7 5 13 4 3" xfId="49061"/>
    <cellStyle name="Total 2 7 5 13 5" xfId="49062"/>
    <cellStyle name="Total 2 7 5 13 5 2" xfId="49063"/>
    <cellStyle name="Total 2 7 5 13 5 3" xfId="49064"/>
    <cellStyle name="Total 2 7 5 13 6" xfId="49065"/>
    <cellStyle name="Total 2 7 5 13 6 2" xfId="49066"/>
    <cellStyle name="Total 2 7 5 13 6 3" xfId="49067"/>
    <cellStyle name="Total 2 7 5 13 7" xfId="49068"/>
    <cellStyle name="Total 2 7 5 13 8" xfId="49069"/>
    <cellStyle name="Total 2 7 5 14" xfId="49070"/>
    <cellStyle name="Total 2 7 5 14 2" xfId="49071"/>
    <cellStyle name="Total 2 7 5 14 2 2" xfId="49072"/>
    <cellStyle name="Total 2 7 5 14 2 3" xfId="49073"/>
    <cellStyle name="Total 2 7 5 14 3" xfId="49074"/>
    <cellStyle name="Total 2 7 5 14 3 2" xfId="49075"/>
    <cellStyle name="Total 2 7 5 14 3 3" xfId="49076"/>
    <cellStyle name="Total 2 7 5 14 4" xfId="49077"/>
    <cellStyle name="Total 2 7 5 14 4 2" xfId="49078"/>
    <cellStyle name="Total 2 7 5 14 4 3" xfId="49079"/>
    <cellStyle name="Total 2 7 5 14 5" xfId="49080"/>
    <cellStyle name="Total 2 7 5 14 5 2" xfId="49081"/>
    <cellStyle name="Total 2 7 5 14 5 3" xfId="49082"/>
    <cellStyle name="Total 2 7 5 14 6" xfId="49083"/>
    <cellStyle name="Total 2 7 5 14 6 2" xfId="49084"/>
    <cellStyle name="Total 2 7 5 14 6 3" xfId="49085"/>
    <cellStyle name="Total 2 7 5 14 7" xfId="49086"/>
    <cellStyle name="Total 2 7 5 14 8" xfId="49087"/>
    <cellStyle name="Total 2 7 5 15" xfId="49088"/>
    <cellStyle name="Total 2 7 5 15 2" xfId="49089"/>
    <cellStyle name="Total 2 7 5 15 3" xfId="49090"/>
    <cellStyle name="Total 2 7 5 16" xfId="49091"/>
    <cellStyle name="Total 2 7 5 16 2" xfId="49092"/>
    <cellStyle name="Total 2 7 5 16 3" xfId="49093"/>
    <cellStyle name="Total 2 7 5 17" xfId="49094"/>
    <cellStyle name="Total 2 7 5 18" xfId="49095"/>
    <cellStyle name="Total 2 7 5 2" xfId="49096"/>
    <cellStyle name="Total 2 7 5 2 2" xfId="49097"/>
    <cellStyle name="Total 2 7 5 2 2 2" xfId="49098"/>
    <cellStyle name="Total 2 7 5 2 2 3" xfId="49099"/>
    <cellStyle name="Total 2 7 5 2 3" xfId="49100"/>
    <cellStyle name="Total 2 7 5 2 3 2" xfId="49101"/>
    <cellStyle name="Total 2 7 5 2 3 3" xfId="49102"/>
    <cellStyle name="Total 2 7 5 2 4" xfId="49103"/>
    <cellStyle name="Total 2 7 5 2 4 2" xfId="49104"/>
    <cellStyle name="Total 2 7 5 2 4 3" xfId="49105"/>
    <cellStyle name="Total 2 7 5 2 5" xfId="49106"/>
    <cellStyle name="Total 2 7 5 2 5 2" xfId="49107"/>
    <cellStyle name="Total 2 7 5 2 5 3" xfId="49108"/>
    <cellStyle name="Total 2 7 5 2 6" xfId="49109"/>
    <cellStyle name="Total 2 7 5 2 6 2" xfId="49110"/>
    <cellStyle name="Total 2 7 5 2 6 3" xfId="49111"/>
    <cellStyle name="Total 2 7 5 2 7" xfId="49112"/>
    <cellStyle name="Total 2 7 5 2 8" xfId="49113"/>
    <cellStyle name="Total 2 7 5 2 9" xfId="49114"/>
    <cellStyle name="Total 2 7 5 3" xfId="49115"/>
    <cellStyle name="Total 2 7 5 3 2" xfId="49116"/>
    <cellStyle name="Total 2 7 5 3 2 2" xfId="49117"/>
    <cellStyle name="Total 2 7 5 3 2 3" xfId="49118"/>
    <cellStyle name="Total 2 7 5 3 3" xfId="49119"/>
    <cellStyle name="Total 2 7 5 3 3 2" xfId="49120"/>
    <cellStyle name="Total 2 7 5 3 3 3" xfId="49121"/>
    <cellStyle name="Total 2 7 5 3 4" xfId="49122"/>
    <cellStyle name="Total 2 7 5 3 4 2" xfId="49123"/>
    <cellStyle name="Total 2 7 5 3 4 3" xfId="49124"/>
    <cellStyle name="Total 2 7 5 3 5" xfId="49125"/>
    <cellStyle name="Total 2 7 5 3 5 2" xfId="49126"/>
    <cellStyle name="Total 2 7 5 3 5 3" xfId="49127"/>
    <cellStyle name="Total 2 7 5 3 6" xfId="49128"/>
    <cellStyle name="Total 2 7 5 3 6 2" xfId="49129"/>
    <cellStyle name="Total 2 7 5 3 6 3" xfId="49130"/>
    <cellStyle name="Total 2 7 5 3 7" xfId="49131"/>
    <cellStyle name="Total 2 7 5 3 8" xfId="49132"/>
    <cellStyle name="Total 2 7 5 3 9" xfId="49133"/>
    <cellStyle name="Total 2 7 5 4" xfId="49134"/>
    <cellStyle name="Total 2 7 5 4 2" xfId="49135"/>
    <cellStyle name="Total 2 7 5 4 2 2" xfId="49136"/>
    <cellStyle name="Total 2 7 5 4 2 3" xfId="49137"/>
    <cellStyle name="Total 2 7 5 4 3" xfId="49138"/>
    <cellStyle name="Total 2 7 5 4 3 2" xfId="49139"/>
    <cellStyle name="Total 2 7 5 4 3 3" xfId="49140"/>
    <cellStyle name="Total 2 7 5 4 4" xfId="49141"/>
    <cellStyle name="Total 2 7 5 4 4 2" xfId="49142"/>
    <cellStyle name="Total 2 7 5 4 4 3" xfId="49143"/>
    <cellStyle name="Total 2 7 5 4 5" xfId="49144"/>
    <cellStyle name="Total 2 7 5 4 5 2" xfId="49145"/>
    <cellStyle name="Total 2 7 5 4 5 3" xfId="49146"/>
    <cellStyle name="Total 2 7 5 4 6" xfId="49147"/>
    <cellStyle name="Total 2 7 5 4 6 2" xfId="49148"/>
    <cellStyle name="Total 2 7 5 4 6 3" xfId="49149"/>
    <cellStyle name="Total 2 7 5 4 7" xfId="49150"/>
    <cellStyle name="Total 2 7 5 4 8" xfId="49151"/>
    <cellStyle name="Total 2 7 5 4 9" xfId="49152"/>
    <cellStyle name="Total 2 7 5 5" xfId="49153"/>
    <cellStyle name="Total 2 7 5 5 2" xfId="49154"/>
    <cellStyle name="Total 2 7 5 5 2 2" xfId="49155"/>
    <cellStyle name="Total 2 7 5 5 2 3" xfId="49156"/>
    <cellStyle name="Total 2 7 5 5 3" xfId="49157"/>
    <cellStyle name="Total 2 7 5 5 3 2" xfId="49158"/>
    <cellStyle name="Total 2 7 5 5 3 3" xfId="49159"/>
    <cellStyle name="Total 2 7 5 5 4" xfId="49160"/>
    <cellStyle name="Total 2 7 5 5 4 2" xfId="49161"/>
    <cellStyle name="Total 2 7 5 5 4 3" xfId="49162"/>
    <cellStyle name="Total 2 7 5 5 5" xfId="49163"/>
    <cellStyle name="Total 2 7 5 5 5 2" xfId="49164"/>
    <cellStyle name="Total 2 7 5 5 5 3" xfId="49165"/>
    <cellStyle name="Total 2 7 5 5 6" xfId="49166"/>
    <cellStyle name="Total 2 7 5 5 6 2" xfId="49167"/>
    <cellStyle name="Total 2 7 5 5 6 3" xfId="49168"/>
    <cellStyle name="Total 2 7 5 5 7" xfId="49169"/>
    <cellStyle name="Total 2 7 5 5 8" xfId="49170"/>
    <cellStyle name="Total 2 7 5 5 9" xfId="49171"/>
    <cellStyle name="Total 2 7 5 6" xfId="49172"/>
    <cellStyle name="Total 2 7 5 6 2" xfId="49173"/>
    <cellStyle name="Total 2 7 5 6 2 2" xfId="49174"/>
    <cellStyle name="Total 2 7 5 6 2 3" xfId="49175"/>
    <cellStyle name="Total 2 7 5 6 3" xfId="49176"/>
    <cellStyle name="Total 2 7 5 6 3 2" xfId="49177"/>
    <cellStyle name="Total 2 7 5 6 3 3" xfId="49178"/>
    <cellStyle name="Total 2 7 5 6 4" xfId="49179"/>
    <cellStyle name="Total 2 7 5 6 4 2" xfId="49180"/>
    <cellStyle name="Total 2 7 5 6 4 3" xfId="49181"/>
    <cellStyle name="Total 2 7 5 6 5" xfId="49182"/>
    <cellStyle name="Total 2 7 5 6 5 2" xfId="49183"/>
    <cellStyle name="Total 2 7 5 6 5 3" xfId="49184"/>
    <cellStyle name="Total 2 7 5 6 6" xfId="49185"/>
    <cellStyle name="Total 2 7 5 6 6 2" xfId="49186"/>
    <cellStyle name="Total 2 7 5 6 6 3" xfId="49187"/>
    <cellStyle name="Total 2 7 5 6 7" xfId="49188"/>
    <cellStyle name="Total 2 7 5 6 8" xfId="49189"/>
    <cellStyle name="Total 2 7 5 6 9" xfId="49190"/>
    <cellStyle name="Total 2 7 5 7" xfId="49191"/>
    <cellStyle name="Total 2 7 5 7 2" xfId="49192"/>
    <cellStyle name="Total 2 7 5 7 2 2" xfId="49193"/>
    <cellStyle name="Total 2 7 5 7 2 3" xfId="49194"/>
    <cellStyle name="Total 2 7 5 7 3" xfId="49195"/>
    <cellStyle name="Total 2 7 5 7 3 2" xfId="49196"/>
    <cellStyle name="Total 2 7 5 7 3 3" xfId="49197"/>
    <cellStyle name="Total 2 7 5 7 4" xfId="49198"/>
    <cellStyle name="Total 2 7 5 7 4 2" xfId="49199"/>
    <cellStyle name="Total 2 7 5 7 4 3" xfId="49200"/>
    <cellStyle name="Total 2 7 5 7 5" xfId="49201"/>
    <cellStyle name="Total 2 7 5 7 5 2" xfId="49202"/>
    <cellStyle name="Total 2 7 5 7 5 3" xfId="49203"/>
    <cellStyle name="Total 2 7 5 7 6" xfId="49204"/>
    <cellStyle name="Total 2 7 5 7 6 2" xfId="49205"/>
    <cellStyle name="Total 2 7 5 7 6 3" xfId="49206"/>
    <cellStyle name="Total 2 7 5 7 7" xfId="49207"/>
    <cellStyle name="Total 2 7 5 7 8" xfId="49208"/>
    <cellStyle name="Total 2 7 5 7 9" xfId="49209"/>
    <cellStyle name="Total 2 7 5 8" xfId="49210"/>
    <cellStyle name="Total 2 7 5 8 2" xfId="49211"/>
    <cellStyle name="Total 2 7 5 8 2 2" xfId="49212"/>
    <cellStyle name="Total 2 7 5 8 2 3" xfId="49213"/>
    <cellStyle name="Total 2 7 5 8 3" xfId="49214"/>
    <cellStyle name="Total 2 7 5 8 3 2" xfId="49215"/>
    <cellStyle name="Total 2 7 5 8 3 3" xfId="49216"/>
    <cellStyle name="Total 2 7 5 8 4" xfId="49217"/>
    <cellStyle name="Total 2 7 5 8 4 2" xfId="49218"/>
    <cellStyle name="Total 2 7 5 8 4 3" xfId="49219"/>
    <cellStyle name="Total 2 7 5 8 5" xfId="49220"/>
    <cellStyle name="Total 2 7 5 8 5 2" xfId="49221"/>
    <cellStyle name="Total 2 7 5 8 5 3" xfId="49222"/>
    <cellStyle name="Total 2 7 5 8 6" xfId="49223"/>
    <cellStyle name="Total 2 7 5 8 6 2" xfId="49224"/>
    <cellStyle name="Total 2 7 5 8 6 3" xfId="49225"/>
    <cellStyle name="Total 2 7 5 8 7" xfId="49226"/>
    <cellStyle name="Total 2 7 5 8 8" xfId="49227"/>
    <cellStyle name="Total 2 7 5 8 9" xfId="49228"/>
    <cellStyle name="Total 2 7 5 9" xfId="49229"/>
    <cellStyle name="Total 2 7 5 9 2" xfId="49230"/>
    <cellStyle name="Total 2 7 5 9 2 2" xfId="49231"/>
    <cellStyle name="Total 2 7 5 9 2 3" xfId="49232"/>
    <cellStyle name="Total 2 7 5 9 3" xfId="49233"/>
    <cellStyle name="Total 2 7 5 9 3 2" xfId="49234"/>
    <cellStyle name="Total 2 7 5 9 3 3" xfId="49235"/>
    <cellStyle name="Total 2 7 5 9 4" xfId="49236"/>
    <cellStyle name="Total 2 7 5 9 4 2" xfId="49237"/>
    <cellStyle name="Total 2 7 5 9 4 3" xfId="49238"/>
    <cellStyle name="Total 2 7 5 9 5" xfId="49239"/>
    <cellStyle name="Total 2 7 5 9 5 2" xfId="49240"/>
    <cellStyle name="Total 2 7 5 9 5 3" xfId="49241"/>
    <cellStyle name="Total 2 7 5 9 6" xfId="49242"/>
    <cellStyle name="Total 2 7 5 9 6 2" xfId="49243"/>
    <cellStyle name="Total 2 7 5 9 6 3" xfId="49244"/>
    <cellStyle name="Total 2 7 5 9 7" xfId="49245"/>
    <cellStyle name="Total 2 7 5 9 8" xfId="49246"/>
    <cellStyle name="Total 2 7 6" xfId="49247"/>
    <cellStyle name="Total 2 7 6 10" xfId="49248"/>
    <cellStyle name="Total 2 7 6 11" xfId="49249"/>
    <cellStyle name="Total 2 7 6 2" xfId="49250"/>
    <cellStyle name="Total 2 7 6 2 2" xfId="49251"/>
    <cellStyle name="Total 2 7 6 2 3" xfId="49252"/>
    <cellStyle name="Total 2 7 6 2 4" xfId="49253"/>
    <cellStyle name="Total 2 7 6 3" xfId="49254"/>
    <cellStyle name="Total 2 7 6 3 2" xfId="49255"/>
    <cellStyle name="Total 2 7 6 3 3" xfId="49256"/>
    <cellStyle name="Total 2 7 6 3 4" xfId="49257"/>
    <cellStyle name="Total 2 7 6 4" xfId="49258"/>
    <cellStyle name="Total 2 7 6 4 2" xfId="49259"/>
    <cellStyle name="Total 2 7 6 4 3" xfId="49260"/>
    <cellStyle name="Total 2 7 6 4 4" xfId="49261"/>
    <cellStyle name="Total 2 7 6 5" xfId="49262"/>
    <cellStyle name="Total 2 7 6 5 2" xfId="49263"/>
    <cellStyle name="Total 2 7 6 5 3" xfId="49264"/>
    <cellStyle name="Total 2 7 6 5 4" xfId="49265"/>
    <cellStyle name="Total 2 7 6 6" xfId="49266"/>
    <cellStyle name="Total 2 7 6 6 2" xfId="49267"/>
    <cellStyle name="Total 2 7 6 6 3" xfId="49268"/>
    <cellStyle name="Total 2 7 6 6 4" xfId="49269"/>
    <cellStyle name="Total 2 7 6 7" xfId="49270"/>
    <cellStyle name="Total 2 7 6 8" xfId="49271"/>
    <cellStyle name="Total 2 7 6 9" xfId="49272"/>
    <cellStyle name="Total 2 7 7" xfId="49273"/>
    <cellStyle name="Total 2 7 7 10" xfId="49274"/>
    <cellStyle name="Total 2 7 7 2" xfId="49275"/>
    <cellStyle name="Total 2 7 7 2 2" xfId="49276"/>
    <cellStyle name="Total 2 7 7 2 3" xfId="49277"/>
    <cellStyle name="Total 2 7 7 2 4" xfId="49278"/>
    <cellStyle name="Total 2 7 7 3" xfId="49279"/>
    <cellStyle name="Total 2 7 7 3 2" xfId="49280"/>
    <cellStyle name="Total 2 7 7 3 3" xfId="49281"/>
    <cellStyle name="Total 2 7 7 3 4" xfId="49282"/>
    <cellStyle name="Total 2 7 7 4" xfId="49283"/>
    <cellStyle name="Total 2 7 7 4 2" xfId="49284"/>
    <cellStyle name="Total 2 7 7 4 3" xfId="49285"/>
    <cellStyle name="Total 2 7 7 4 4" xfId="49286"/>
    <cellStyle name="Total 2 7 7 5" xfId="49287"/>
    <cellStyle name="Total 2 7 7 5 2" xfId="49288"/>
    <cellStyle name="Total 2 7 7 5 3" xfId="49289"/>
    <cellStyle name="Total 2 7 7 5 4" xfId="49290"/>
    <cellStyle name="Total 2 7 7 6" xfId="49291"/>
    <cellStyle name="Total 2 7 7 6 2" xfId="49292"/>
    <cellStyle name="Total 2 7 7 6 3" xfId="49293"/>
    <cellStyle name="Total 2 7 7 6 4" xfId="49294"/>
    <cellStyle name="Total 2 7 7 7" xfId="49295"/>
    <cellStyle name="Total 2 7 7 8" xfId="49296"/>
    <cellStyle name="Total 2 7 7 9" xfId="49297"/>
    <cellStyle name="Total 2 7 8" xfId="49298"/>
    <cellStyle name="Total 2 7 8 2" xfId="49299"/>
    <cellStyle name="Total 2 7 8 2 2" xfId="49300"/>
    <cellStyle name="Total 2 7 8 2 3" xfId="49301"/>
    <cellStyle name="Total 2 7 8 3" xfId="49302"/>
    <cellStyle name="Total 2 7 8 3 2" xfId="49303"/>
    <cellStyle name="Total 2 7 8 3 3" xfId="49304"/>
    <cellStyle name="Total 2 7 8 4" xfId="49305"/>
    <cellStyle name="Total 2 7 8 4 2" xfId="49306"/>
    <cellStyle name="Total 2 7 8 4 3" xfId="49307"/>
    <cellStyle name="Total 2 7 8 5" xfId="49308"/>
    <cellStyle name="Total 2 7 8 5 2" xfId="49309"/>
    <cellStyle name="Total 2 7 8 5 3" xfId="49310"/>
    <cellStyle name="Total 2 7 8 6" xfId="49311"/>
    <cellStyle name="Total 2 7 8 6 2" xfId="49312"/>
    <cellStyle name="Total 2 7 8 6 3" xfId="49313"/>
    <cellStyle name="Total 2 7 8 7" xfId="49314"/>
    <cellStyle name="Total 2 7 8 8" xfId="49315"/>
    <cellStyle name="Total 2 7 8 9" xfId="49316"/>
    <cellStyle name="Total 2 7 9" xfId="49317"/>
    <cellStyle name="Total 2 7 9 2" xfId="49318"/>
    <cellStyle name="Total 2 7 9 2 2" xfId="49319"/>
    <cellStyle name="Total 2 7 9 2 3" xfId="49320"/>
    <cellStyle name="Total 2 7 9 3" xfId="49321"/>
    <cellStyle name="Total 2 7 9 3 2" xfId="49322"/>
    <cellStyle name="Total 2 7 9 3 3" xfId="49323"/>
    <cellStyle name="Total 2 7 9 4" xfId="49324"/>
    <cellStyle name="Total 2 7 9 4 2" xfId="49325"/>
    <cellStyle name="Total 2 7 9 4 3" xfId="49326"/>
    <cellStyle name="Total 2 7 9 5" xfId="49327"/>
    <cellStyle name="Total 2 7 9 5 2" xfId="49328"/>
    <cellStyle name="Total 2 7 9 5 3" xfId="49329"/>
    <cellStyle name="Total 2 7 9 6" xfId="49330"/>
    <cellStyle name="Total 2 7 9 6 2" xfId="49331"/>
    <cellStyle name="Total 2 7 9 6 3" xfId="49332"/>
    <cellStyle name="Total 2 7 9 7" xfId="49333"/>
    <cellStyle name="Total 2 7 9 8" xfId="49334"/>
    <cellStyle name="Total 2 7 9 9" xfId="49335"/>
    <cellStyle name="Total 2 8" xfId="49336"/>
    <cellStyle name="Total 2 8 10" xfId="49337"/>
    <cellStyle name="Total 2 8 10 2" xfId="49338"/>
    <cellStyle name="Total 2 8 10 2 2" xfId="49339"/>
    <cellStyle name="Total 2 8 10 2 3" xfId="49340"/>
    <cellStyle name="Total 2 8 10 3" xfId="49341"/>
    <cellStyle name="Total 2 8 10 3 2" xfId="49342"/>
    <cellStyle name="Total 2 8 10 3 3" xfId="49343"/>
    <cellStyle name="Total 2 8 10 4" xfId="49344"/>
    <cellStyle name="Total 2 8 10 4 2" xfId="49345"/>
    <cellStyle name="Total 2 8 10 4 3" xfId="49346"/>
    <cellStyle name="Total 2 8 10 5" xfId="49347"/>
    <cellStyle name="Total 2 8 10 5 2" xfId="49348"/>
    <cellStyle name="Total 2 8 10 5 3" xfId="49349"/>
    <cellStyle name="Total 2 8 10 6" xfId="49350"/>
    <cellStyle name="Total 2 8 10 6 2" xfId="49351"/>
    <cellStyle name="Total 2 8 10 6 3" xfId="49352"/>
    <cellStyle name="Total 2 8 10 7" xfId="49353"/>
    <cellStyle name="Total 2 8 10 8" xfId="49354"/>
    <cellStyle name="Total 2 8 10 9" xfId="49355"/>
    <cellStyle name="Total 2 8 11" xfId="49356"/>
    <cellStyle name="Total 2 8 11 2" xfId="49357"/>
    <cellStyle name="Total 2 8 11 2 2" xfId="49358"/>
    <cellStyle name="Total 2 8 11 2 3" xfId="49359"/>
    <cellStyle name="Total 2 8 11 3" xfId="49360"/>
    <cellStyle name="Total 2 8 11 3 2" xfId="49361"/>
    <cellStyle name="Total 2 8 11 3 3" xfId="49362"/>
    <cellStyle name="Total 2 8 11 4" xfId="49363"/>
    <cellStyle name="Total 2 8 11 4 2" xfId="49364"/>
    <cellStyle name="Total 2 8 11 4 3" xfId="49365"/>
    <cellStyle name="Total 2 8 11 5" xfId="49366"/>
    <cellStyle name="Total 2 8 11 5 2" xfId="49367"/>
    <cellStyle name="Total 2 8 11 5 3" xfId="49368"/>
    <cellStyle name="Total 2 8 11 6" xfId="49369"/>
    <cellStyle name="Total 2 8 11 6 2" xfId="49370"/>
    <cellStyle name="Total 2 8 11 6 3" xfId="49371"/>
    <cellStyle name="Total 2 8 11 7" xfId="49372"/>
    <cellStyle name="Total 2 8 11 8" xfId="49373"/>
    <cellStyle name="Total 2 8 11 9" xfId="49374"/>
    <cellStyle name="Total 2 8 12" xfId="49375"/>
    <cellStyle name="Total 2 8 12 2" xfId="49376"/>
    <cellStyle name="Total 2 8 12 2 2" xfId="49377"/>
    <cellStyle name="Total 2 8 12 2 3" xfId="49378"/>
    <cellStyle name="Total 2 8 12 3" xfId="49379"/>
    <cellStyle name="Total 2 8 12 3 2" xfId="49380"/>
    <cellStyle name="Total 2 8 12 3 3" xfId="49381"/>
    <cellStyle name="Total 2 8 12 4" xfId="49382"/>
    <cellStyle name="Total 2 8 12 4 2" xfId="49383"/>
    <cellStyle name="Total 2 8 12 4 3" xfId="49384"/>
    <cellStyle name="Total 2 8 12 5" xfId="49385"/>
    <cellStyle name="Total 2 8 12 5 2" xfId="49386"/>
    <cellStyle name="Total 2 8 12 5 3" xfId="49387"/>
    <cellStyle name="Total 2 8 12 6" xfId="49388"/>
    <cellStyle name="Total 2 8 12 6 2" xfId="49389"/>
    <cellStyle name="Total 2 8 12 6 3" xfId="49390"/>
    <cellStyle name="Total 2 8 12 7" xfId="49391"/>
    <cellStyle name="Total 2 8 12 8" xfId="49392"/>
    <cellStyle name="Total 2 8 12 9" xfId="49393"/>
    <cellStyle name="Total 2 8 13" xfId="49394"/>
    <cellStyle name="Total 2 8 13 2" xfId="49395"/>
    <cellStyle name="Total 2 8 13 2 2" xfId="49396"/>
    <cellStyle name="Total 2 8 13 2 3" xfId="49397"/>
    <cellStyle name="Total 2 8 13 3" xfId="49398"/>
    <cellStyle name="Total 2 8 13 3 2" xfId="49399"/>
    <cellStyle name="Total 2 8 13 3 3" xfId="49400"/>
    <cellStyle name="Total 2 8 13 4" xfId="49401"/>
    <cellStyle name="Total 2 8 13 4 2" xfId="49402"/>
    <cellStyle name="Total 2 8 13 4 3" xfId="49403"/>
    <cellStyle name="Total 2 8 13 5" xfId="49404"/>
    <cellStyle name="Total 2 8 13 5 2" xfId="49405"/>
    <cellStyle name="Total 2 8 13 5 3" xfId="49406"/>
    <cellStyle name="Total 2 8 13 6" xfId="49407"/>
    <cellStyle name="Total 2 8 13 6 2" xfId="49408"/>
    <cellStyle name="Total 2 8 13 6 3" xfId="49409"/>
    <cellStyle name="Total 2 8 13 7" xfId="49410"/>
    <cellStyle name="Total 2 8 13 8" xfId="49411"/>
    <cellStyle name="Total 2 8 13 9" xfId="49412"/>
    <cellStyle name="Total 2 8 14" xfId="49413"/>
    <cellStyle name="Total 2 8 14 2" xfId="49414"/>
    <cellStyle name="Total 2 8 14 3" xfId="49415"/>
    <cellStyle name="Total 2 8 14 4" xfId="49416"/>
    <cellStyle name="Total 2 8 15" xfId="49417"/>
    <cellStyle name="Total 2 8 16" xfId="49418"/>
    <cellStyle name="Total 2 8 17" xfId="49419"/>
    <cellStyle name="Total 2 8 18" xfId="49420"/>
    <cellStyle name="Total 2 8 19" xfId="49421"/>
    <cellStyle name="Total 2 8 2" xfId="49422"/>
    <cellStyle name="Total 2 8 2 10" xfId="49423"/>
    <cellStyle name="Total 2 8 2 10 2" xfId="49424"/>
    <cellStyle name="Total 2 8 2 10 2 2" xfId="49425"/>
    <cellStyle name="Total 2 8 2 10 2 3" xfId="49426"/>
    <cellStyle name="Total 2 8 2 10 3" xfId="49427"/>
    <cellStyle name="Total 2 8 2 10 3 2" xfId="49428"/>
    <cellStyle name="Total 2 8 2 10 3 3" xfId="49429"/>
    <cellStyle name="Total 2 8 2 10 4" xfId="49430"/>
    <cellStyle name="Total 2 8 2 10 4 2" xfId="49431"/>
    <cellStyle name="Total 2 8 2 10 4 3" xfId="49432"/>
    <cellStyle name="Total 2 8 2 10 5" xfId="49433"/>
    <cellStyle name="Total 2 8 2 10 5 2" xfId="49434"/>
    <cellStyle name="Total 2 8 2 10 5 3" xfId="49435"/>
    <cellStyle name="Total 2 8 2 10 6" xfId="49436"/>
    <cellStyle name="Total 2 8 2 10 6 2" xfId="49437"/>
    <cellStyle name="Total 2 8 2 10 6 3" xfId="49438"/>
    <cellStyle name="Total 2 8 2 10 7" xfId="49439"/>
    <cellStyle name="Total 2 8 2 10 8" xfId="49440"/>
    <cellStyle name="Total 2 8 2 11" xfId="49441"/>
    <cellStyle name="Total 2 8 2 11 2" xfId="49442"/>
    <cellStyle name="Total 2 8 2 11 2 2" xfId="49443"/>
    <cellStyle name="Total 2 8 2 11 2 3" xfId="49444"/>
    <cellStyle name="Total 2 8 2 11 3" xfId="49445"/>
    <cellStyle name="Total 2 8 2 11 3 2" xfId="49446"/>
    <cellStyle name="Total 2 8 2 11 3 3" xfId="49447"/>
    <cellStyle name="Total 2 8 2 11 4" xfId="49448"/>
    <cellStyle name="Total 2 8 2 11 4 2" xfId="49449"/>
    <cellStyle name="Total 2 8 2 11 4 3" xfId="49450"/>
    <cellStyle name="Total 2 8 2 11 5" xfId="49451"/>
    <cellStyle name="Total 2 8 2 11 5 2" xfId="49452"/>
    <cellStyle name="Total 2 8 2 11 5 3" xfId="49453"/>
    <cellStyle name="Total 2 8 2 11 6" xfId="49454"/>
    <cellStyle name="Total 2 8 2 11 6 2" xfId="49455"/>
    <cellStyle name="Total 2 8 2 11 6 3" xfId="49456"/>
    <cellStyle name="Total 2 8 2 11 7" xfId="49457"/>
    <cellStyle name="Total 2 8 2 11 8" xfId="49458"/>
    <cellStyle name="Total 2 8 2 12" xfId="49459"/>
    <cellStyle name="Total 2 8 2 12 2" xfId="49460"/>
    <cellStyle name="Total 2 8 2 12 2 2" xfId="49461"/>
    <cellStyle name="Total 2 8 2 12 2 3" xfId="49462"/>
    <cellStyle name="Total 2 8 2 12 3" xfId="49463"/>
    <cellStyle name="Total 2 8 2 12 3 2" xfId="49464"/>
    <cellStyle name="Total 2 8 2 12 3 3" xfId="49465"/>
    <cellStyle name="Total 2 8 2 12 4" xfId="49466"/>
    <cellStyle name="Total 2 8 2 12 4 2" xfId="49467"/>
    <cellStyle name="Total 2 8 2 12 4 3" xfId="49468"/>
    <cellStyle name="Total 2 8 2 12 5" xfId="49469"/>
    <cellStyle name="Total 2 8 2 12 5 2" xfId="49470"/>
    <cellStyle name="Total 2 8 2 12 5 3" xfId="49471"/>
    <cellStyle name="Total 2 8 2 12 6" xfId="49472"/>
    <cellStyle name="Total 2 8 2 12 6 2" xfId="49473"/>
    <cellStyle name="Total 2 8 2 12 6 3" xfId="49474"/>
    <cellStyle name="Total 2 8 2 12 7" xfId="49475"/>
    <cellStyle name="Total 2 8 2 12 8" xfId="49476"/>
    <cellStyle name="Total 2 8 2 13" xfId="49477"/>
    <cellStyle name="Total 2 8 2 13 2" xfId="49478"/>
    <cellStyle name="Total 2 8 2 13 2 2" xfId="49479"/>
    <cellStyle name="Total 2 8 2 13 2 3" xfId="49480"/>
    <cellStyle name="Total 2 8 2 13 3" xfId="49481"/>
    <cellStyle name="Total 2 8 2 13 3 2" xfId="49482"/>
    <cellStyle name="Total 2 8 2 13 3 3" xfId="49483"/>
    <cellStyle name="Total 2 8 2 13 4" xfId="49484"/>
    <cellStyle name="Total 2 8 2 13 4 2" xfId="49485"/>
    <cellStyle name="Total 2 8 2 13 4 3" xfId="49486"/>
    <cellStyle name="Total 2 8 2 13 5" xfId="49487"/>
    <cellStyle name="Total 2 8 2 13 5 2" xfId="49488"/>
    <cellStyle name="Total 2 8 2 13 5 3" xfId="49489"/>
    <cellStyle name="Total 2 8 2 13 6" xfId="49490"/>
    <cellStyle name="Total 2 8 2 13 6 2" xfId="49491"/>
    <cellStyle name="Total 2 8 2 13 6 3" xfId="49492"/>
    <cellStyle name="Total 2 8 2 13 7" xfId="49493"/>
    <cellStyle name="Total 2 8 2 13 8" xfId="49494"/>
    <cellStyle name="Total 2 8 2 14" xfId="49495"/>
    <cellStyle name="Total 2 8 2 14 2" xfId="49496"/>
    <cellStyle name="Total 2 8 2 14 2 2" xfId="49497"/>
    <cellStyle name="Total 2 8 2 14 2 3" xfId="49498"/>
    <cellStyle name="Total 2 8 2 14 3" xfId="49499"/>
    <cellStyle name="Total 2 8 2 14 3 2" xfId="49500"/>
    <cellStyle name="Total 2 8 2 14 3 3" xfId="49501"/>
    <cellStyle name="Total 2 8 2 14 4" xfId="49502"/>
    <cellStyle name="Total 2 8 2 14 4 2" xfId="49503"/>
    <cellStyle name="Total 2 8 2 14 4 3" xfId="49504"/>
    <cellStyle name="Total 2 8 2 14 5" xfId="49505"/>
    <cellStyle name="Total 2 8 2 14 5 2" xfId="49506"/>
    <cellStyle name="Total 2 8 2 14 5 3" xfId="49507"/>
    <cellStyle name="Total 2 8 2 14 6" xfId="49508"/>
    <cellStyle name="Total 2 8 2 14 6 2" xfId="49509"/>
    <cellStyle name="Total 2 8 2 14 6 3" xfId="49510"/>
    <cellStyle name="Total 2 8 2 14 7" xfId="49511"/>
    <cellStyle name="Total 2 8 2 14 8" xfId="49512"/>
    <cellStyle name="Total 2 8 2 15" xfId="49513"/>
    <cellStyle name="Total 2 8 2 15 2" xfId="49514"/>
    <cellStyle name="Total 2 8 2 15 3" xfId="49515"/>
    <cellStyle name="Total 2 8 2 16" xfId="49516"/>
    <cellStyle name="Total 2 8 2 16 2" xfId="49517"/>
    <cellStyle name="Total 2 8 2 16 3" xfId="49518"/>
    <cellStyle name="Total 2 8 2 17" xfId="49519"/>
    <cellStyle name="Total 2 8 2 18" xfId="49520"/>
    <cellStyle name="Total 2 8 2 2" xfId="49521"/>
    <cellStyle name="Total 2 8 2 2 2" xfId="49522"/>
    <cellStyle name="Total 2 8 2 2 2 2" xfId="49523"/>
    <cellStyle name="Total 2 8 2 2 2 3" xfId="49524"/>
    <cellStyle name="Total 2 8 2 2 3" xfId="49525"/>
    <cellStyle name="Total 2 8 2 2 3 2" xfId="49526"/>
    <cellStyle name="Total 2 8 2 2 3 3" xfId="49527"/>
    <cellStyle name="Total 2 8 2 2 4" xfId="49528"/>
    <cellStyle name="Total 2 8 2 2 4 2" xfId="49529"/>
    <cellStyle name="Total 2 8 2 2 4 3" xfId="49530"/>
    <cellStyle name="Total 2 8 2 2 5" xfId="49531"/>
    <cellStyle name="Total 2 8 2 2 5 2" xfId="49532"/>
    <cellStyle name="Total 2 8 2 2 5 3" xfId="49533"/>
    <cellStyle name="Total 2 8 2 2 6" xfId="49534"/>
    <cellStyle name="Total 2 8 2 2 6 2" xfId="49535"/>
    <cellStyle name="Total 2 8 2 2 6 3" xfId="49536"/>
    <cellStyle name="Total 2 8 2 2 7" xfId="49537"/>
    <cellStyle name="Total 2 8 2 2 8" xfId="49538"/>
    <cellStyle name="Total 2 8 2 2 9" xfId="49539"/>
    <cellStyle name="Total 2 8 2 3" xfId="49540"/>
    <cellStyle name="Total 2 8 2 3 2" xfId="49541"/>
    <cellStyle name="Total 2 8 2 3 2 2" xfId="49542"/>
    <cellStyle name="Total 2 8 2 3 2 3" xfId="49543"/>
    <cellStyle name="Total 2 8 2 3 3" xfId="49544"/>
    <cellStyle name="Total 2 8 2 3 3 2" xfId="49545"/>
    <cellStyle name="Total 2 8 2 3 3 3" xfId="49546"/>
    <cellStyle name="Total 2 8 2 3 4" xfId="49547"/>
    <cellStyle name="Total 2 8 2 3 4 2" xfId="49548"/>
    <cellStyle name="Total 2 8 2 3 4 3" xfId="49549"/>
    <cellStyle name="Total 2 8 2 3 5" xfId="49550"/>
    <cellStyle name="Total 2 8 2 3 5 2" xfId="49551"/>
    <cellStyle name="Total 2 8 2 3 5 3" xfId="49552"/>
    <cellStyle name="Total 2 8 2 3 6" xfId="49553"/>
    <cellStyle name="Total 2 8 2 3 6 2" xfId="49554"/>
    <cellStyle name="Total 2 8 2 3 6 3" xfId="49555"/>
    <cellStyle name="Total 2 8 2 3 7" xfId="49556"/>
    <cellStyle name="Total 2 8 2 3 8" xfId="49557"/>
    <cellStyle name="Total 2 8 2 3 9" xfId="49558"/>
    <cellStyle name="Total 2 8 2 4" xfId="49559"/>
    <cellStyle name="Total 2 8 2 4 2" xfId="49560"/>
    <cellStyle name="Total 2 8 2 4 2 2" xfId="49561"/>
    <cellStyle name="Total 2 8 2 4 2 3" xfId="49562"/>
    <cellStyle name="Total 2 8 2 4 3" xfId="49563"/>
    <cellStyle name="Total 2 8 2 4 3 2" xfId="49564"/>
    <cellStyle name="Total 2 8 2 4 3 3" xfId="49565"/>
    <cellStyle name="Total 2 8 2 4 4" xfId="49566"/>
    <cellStyle name="Total 2 8 2 4 4 2" xfId="49567"/>
    <cellStyle name="Total 2 8 2 4 4 3" xfId="49568"/>
    <cellStyle name="Total 2 8 2 4 5" xfId="49569"/>
    <cellStyle name="Total 2 8 2 4 5 2" xfId="49570"/>
    <cellStyle name="Total 2 8 2 4 5 3" xfId="49571"/>
    <cellStyle name="Total 2 8 2 4 6" xfId="49572"/>
    <cellStyle name="Total 2 8 2 4 6 2" xfId="49573"/>
    <cellStyle name="Total 2 8 2 4 6 3" xfId="49574"/>
    <cellStyle name="Total 2 8 2 4 7" xfId="49575"/>
    <cellStyle name="Total 2 8 2 4 8" xfId="49576"/>
    <cellStyle name="Total 2 8 2 4 9" xfId="49577"/>
    <cellStyle name="Total 2 8 2 5" xfId="49578"/>
    <cellStyle name="Total 2 8 2 5 2" xfId="49579"/>
    <cellStyle name="Total 2 8 2 5 2 2" xfId="49580"/>
    <cellStyle name="Total 2 8 2 5 2 3" xfId="49581"/>
    <cellStyle name="Total 2 8 2 5 3" xfId="49582"/>
    <cellStyle name="Total 2 8 2 5 3 2" xfId="49583"/>
    <cellStyle name="Total 2 8 2 5 3 3" xfId="49584"/>
    <cellStyle name="Total 2 8 2 5 4" xfId="49585"/>
    <cellStyle name="Total 2 8 2 5 4 2" xfId="49586"/>
    <cellStyle name="Total 2 8 2 5 4 3" xfId="49587"/>
    <cellStyle name="Total 2 8 2 5 5" xfId="49588"/>
    <cellStyle name="Total 2 8 2 5 5 2" xfId="49589"/>
    <cellStyle name="Total 2 8 2 5 5 3" xfId="49590"/>
    <cellStyle name="Total 2 8 2 5 6" xfId="49591"/>
    <cellStyle name="Total 2 8 2 5 6 2" xfId="49592"/>
    <cellStyle name="Total 2 8 2 5 6 3" xfId="49593"/>
    <cellStyle name="Total 2 8 2 5 7" xfId="49594"/>
    <cellStyle name="Total 2 8 2 5 8" xfId="49595"/>
    <cellStyle name="Total 2 8 2 5 9" xfId="49596"/>
    <cellStyle name="Total 2 8 2 6" xfId="49597"/>
    <cellStyle name="Total 2 8 2 6 2" xfId="49598"/>
    <cellStyle name="Total 2 8 2 6 2 2" xfId="49599"/>
    <cellStyle name="Total 2 8 2 6 2 3" xfId="49600"/>
    <cellStyle name="Total 2 8 2 6 3" xfId="49601"/>
    <cellStyle name="Total 2 8 2 6 3 2" xfId="49602"/>
    <cellStyle name="Total 2 8 2 6 3 3" xfId="49603"/>
    <cellStyle name="Total 2 8 2 6 4" xfId="49604"/>
    <cellStyle name="Total 2 8 2 6 4 2" xfId="49605"/>
    <cellStyle name="Total 2 8 2 6 4 3" xfId="49606"/>
    <cellStyle name="Total 2 8 2 6 5" xfId="49607"/>
    <cellStyle name="Total 2 8 2 6 5 2" xfId="49608"/>
    <cellStyle name="Total 2 8 2 6 5 3" xfId="49609"/>
    <cellStyle name="Total 2 8 2 6 6" xfId="49610"/>
    <cellStyle name="Total 2 8 2 6 6 2" xfId="49611"/>
    <cellStyle name="Total 2 8 2 6 6 3" xfId="49612"/>
    <cellStyle name="Total 2 8 2 6 7" xfId="49613"/>
    <cellStyle name="Total 2 8 2 6 8" xfId="49614"/>
    <cellStyle name="Total 2 8 2 6 9" xfId="49615"/>
    <cellStyle name="Total 2 8 2 7" xfId="49616"/>
    <cellStyle name="Total 2 8 2 7 2" xfId="49617"/>
    <cellStyle name="Total 2 8 2 7 2 2" xfId="49618"/>
    <cellStyle name="Total 2 8 2 7 2 3" xfId="49619"/>
    <cellStyle name="Total 2 8 2 7 3" xfId="49620"/>
    <cellStyle name="Total 2 8 2 7 3 2" xfId="49621"/>
    <cellStyle name="Total 2 8 2 7 3 3" xfId="49622"/>
    <cellStyle name="Total 2 8 2 7 4" xfId="49623"/>
    <cellStyle name="Total 2 8 2 7 4 2" xfId="49624"/>
    <cellStyle name="Total 2 8 2 7 4 3" xfId="49625"/>
    <cellStyle name="Total 2 8 2 7 5" xfId="49626"/>
    <cellStyle name="Total 2 8 2 7 5 2" xfId="49627"/>
    <cellStyle name="Total 2 8 2 7 5 3" xfId="49628"/>
    <cellStyle name="Total 2 8 2 7 6" xfId="49629"/>
    <cellStyle name="Total 2 8 2 7 6 2" xfId="49630"/>
    <cellStyle name="Total 2 8 2 7 6 3" xfId="49631"/>
    <cellStyle name="Total 2 8 2 7 7" xfId="49632"/>
    <cellStyle name="Total 2 8 2 7 8" xfId="49633"/>
    <cellStyle name="Total 2 8 2 7 9" xfId="49634"/>
    <cellStyle name="Total 2 8 2 8" xfId="49635"/>
    <cellStyle name="Total 2 8 2 8 2" xfId="49636"/>
    <cellStyle name="Total 2 8 2 8 2 2" xfId="49637"/>
    <cellStyle name="Total 2 8 2 8 2 3" xfId="49638"/>
    <cellStyle name="Total 2 8 2 8 3" xfId="49639"/>
    <cellStyle name="Total 2 8 2 8 3 2" xfId="49640"/>
    <cellStyle name="Total 2 8 2 8 3 3" xfId="49641"/>
    <cellStyle name="Total 2 8 2 8 4" xfId="49642"/>
    <cellStyle name="Total 2 8 2 8 4 2" xfId="49643"/>
    <cellStyle name="Total 2 8 2 8 4 3" xfId="49644"/>
    <cellStyle name="Total 2 8 2 8 5" xfId="49645"/>
    <cellStyle name="Total 2 8 2 8 5 2" xfId="49646"/>
    <cellStyle name="Total 2 8 2 8 5 3" xfId="49647"/>
    <cellStyle name="Total 2 8 2 8 6" xfId="49648"/>
    <cellStyle name="Total 2 8 2 8 6 2" xfId="49649"/>
    <cellStyle name="Total 2 8 2 8 6 3" xfId="49650"/>
    <cellStyle name="Total 2 8 2 8 7" xfId="49651"/>
    <cellStyle name="Total 2 8 2 8 8" xfId="49652"/>
    <cellStyle name="Total 2 8 2 8 9" xfId="49653"/>
    <cellStyle name="Total 2 8 2 9" xfId="49654"/>
    <cellStyle name="Total 2 8 2 9 2" xfId="49655"/>
    <cellStyle name="Total 2 8 2 9 2 2" xfId="49656"/>
    <cellStyle name="Total 2 8 2 9 2 3" xfId="49657"/>
    <cellStyle name="Total 2 8 2 9 3" xfId="49658"/>
    <cellStyle name="Total 2 8 2 9 3 2" xfId="49659"/>
    <cellStyle name="Total 2 8 2 9 3 3" xfId="49660"/>
    <cellStyle name="Total 2 8 2 9 4" xfId="49661"/>
    <cellStyle name="Total 2 8 2 9 4 2" xfId="49662"/>
    <cellStyle name="Total 2 8 2 9 4 3" xfId="49663"/>
    <cellStyle name="Total 2 8 2 9 5" xfId="49664"/>
    <cellStyle name="Total 2 8 2 9 5 2" xfId="49665"/>
    <cellStyle name="Total 2 8 2 9 5 3" xfId="49666"/>
    <cellStyle name="Total 2 8 2 9 6" xfId="49667"/>
    <cellStyle name="Total 2 8 2 9 6 2" xfId="49668"/>
    <cellStyle name="Total 2 8 2 9 6 3" xfId="49669"/>
    <cellStyle name="Total 2 8 2 9 7" xfId="49670"/>
    <cellStyle name="Total 2 8 2 9 8" xfId="49671"/>
    <cellStyle name="Total 2 8 20" xfId="49672"/>
    <cellStyle name="Total 2 8 3" xfId="49673"/>
    <cellStyle name="Total 2 8 3 10" xfId="49674"/>
    <cellStyle name="Total 2 8 3 10 2" xfId="49675"/>
    <cellStyle name="Total 2 8 3 10 2 2" xfId="49676"/>
    <cellStyle name="Total 2 8 3 10 2 3" xfId="49677"/>
    <cellStyle name="Total 2 8 3 10 3" xfId="49678"/>
    <cellStyle name="Total 2 8 3 10 3 2" xfId="49679"/>
    <cellStyle name="Total 2 8 3 10 3 3" xfId="49680"/>
    <cellStyle name="Total 2 8 3 10 4" xfId="49681"/>
    <cellStyle name="Total 2 8 3 10 4 2" xfId="49682"/>
    <cellStyle name="Total 2 8 3 10 4 3" xfId="49683"/>
    <cellStyle name="Total 2 8 3 10 5" xfId="49684"/>
    <cellStyle name="Total 2 8 3 10 5 2" xfId="49685"/>
    <cellStyle name="Total 2 8 3 10 5 3" xfId="49686"/>
    <cellStyle name="Total 2 8 3 10 6" xfId="49687"/>
    <cellStyle name="Total 2 8 3 10 6 2" xfId="49688"/>
    <cellStyle name="Total 2 8 3 10 6 3" xfId="49689"/>
    <cellStyle name="Total 2 8 3 10 7" xfId="49690"/>
    <cellStyle name="Total 2 8 3 10 8" xfId="49691"/>
    <cellStyle name="Total 2 8 3 11" xfId="49692"/>
    <cellStyle name="Total 2 8 3 11 2" xfId="49693"/>
    <cellStyle name="Total 2 8 3 11 2 2" xfId="49694"/>
    <cellStyle name="Total 2 8 3 11 2 3" xfId="49695"/>
    <cellStyle name="Total 2 8 3 11 3" xfId="49696"/>
    <cellStyle name="Total 2 8 3 11 3 2" xfId="49697"/>
    <cellStyle name="Total 2 8 3 11 3 3" xfId="49698"/>
    <cellStyle name="Total 2 8 3 11 4" xfId="49699"/>
    <cellStyle name="Total 2 8 3 11 4 2" xfId="49700"/>
    <cellStyle name="Total 2 8 3 11 4 3" xfId="49701"/>
    <cellStyle name="Total 2 8 3 11 5" xfId="49702"/>
    <cellStyle name="Total 2 8 3 11 5 2" xfId="49703"/>
    <cellStyle name="Total 2 8 3 11 5 3" xfId="49704"/>
    <cellStyle name="Total 2 8 3 11 6" xfId="49705"/>
    <cellStyle name="Total 2 8 3 11 6 2" xfId="49706"/>
    <cellStyle name="Total 2 8 3 11 6 3" xfId="49707"/>
    <cellStyle name="Total 2 8 3 11 7" xfId="49708"/>
    <cellStyle name="Total 2 8 3 11 8" xfId="49709"/>
    <cellStyle name="Total 2 8 3 12" xfId="49710"/>
    <cellStyle name="Total 2 8 3 12 2" xfId="49711"/>
    <cellStyle name="Total 2 8 3 12 2 2" xfId="49712"/>
    <cellStyle name="Total 2 8 3 12 2 3" xfId="49713"/>
    <cellStyle name="Total 2 8 3 12 3" xfId="49714"/>
    <cellStyle name="Total 2 8 3 12 3 2" xfId="49715"/>
    <cellStyle name="Total 2 8 3 12 3 3" xfId="49716"/>
    <cellStyle name="Total 2 8 3 12 4" xfId="49717"/>
    <cellStyle name="Total 2 8 3 12 4 2" xfId="49718"/>
    <cellStyle name="Total 2 8 3 12 4 3" xfId="49719"/>
    <cellStyle name="Total 2 8 3 12 5" xfId="49720"/>
    <cellStyle name="Total 2 8 3 12 5 2" xfId="49721"/>
    <cellStyle name="Total 2 8 3 12 5 3" xfId="49722"/>
    <cellStyle name="Total 2 8 3 12 6" xfId="49723"/>
    <cellStyle name="Total 2 8 3 12 6 2" xfId="49724"/>
    <cellStyle name="Total 2 8 3 12 6 3" xfId="49725"/>
    <cellStyle name="Total 2 8 3 12 7" xfId="49726"/>
    <cellStyle name="Total 2 8 3 12 8" xfId="49727"/>
    <cellStyle name="Total 2 8 3 13" xfId="49728"/>
    <cellStyle name="Total 2 8 3 13 2" xfId="49729"/>
    <cellStyle name="Total 2 8 3 13 2 2" xfId="49730"/>
    <cellStyle name="Total 2 8 3 13 2 3" xfId="49731"/>
    <cellStyle name="Total 2 8 3 13 3" xfId="49732"/>
    <cellStyle name="Total 2 8 3 13 3 2" xfId="49733"/>
    <cellStyle name="Total 2 8 3 13 3 3" xfId="49734"/>
    <cellStyle name="Total 2 8 3 13 4" xfId="49735"/>
    <cellStyle name="Total 2 8 3 13 4 2" xfId="49736"/>
    <cellStyle name="Total 2 8 3 13 4 3" xfId="49737"/>
    <cellStyle name="Total 2 8 3 13 5" xfId="49738"/>
    <cellStyle name="Total 2 8 3 13 5 2" xfId="49739"/>
    <cellStyle name="Total 2 8 3 13 5 3" xfId="49740"/>
    <cellStyle name="Total 2 8 3 13 6" xfId="49741"/>
    <cellStyle name="Total 2 8 3 13 6 2" xfId="49742"/>
    <cellStyle name="Total 2 8 3 13 6 3" xfId="49743"/>
    <cellStyle name="Total 2 8 3 13 7" xfId="49744"/>
    <cellStyle name="Total 2 8 3 13 8" xfId="49745"/>
    <cellStyle name="Total 2 8 3 14" xfId="49746"/>
    <cellStyle name="Total 2 8 3 14 2" xfId="49747"/>
    <cellStyle name="Total 2 8 3 14 2 2" xfId="49748"/>
    <cellStyle name="Total 2 8 3 14 2 3" xfId="49749"/>
    <cellStyle name="Total 2 8 3 14 3" xfId="49750"/>
    <cellStyle name="Total 2 8 3 14 3 2" xfId="49751"/>
    <cellStyle name="Total 2 8 3 14 3 3" xfId="49752"/>
    <cellStyle name="Total 2 8 3 14 4" xfId="49753"/>
    <cellStyle name="Total 2 8 3 14 4 2" xfId="49754"/>
    <cellStyle name="Total 2 8 3 14 4 3" xfId="49755"/>
    <cellStyle name="Total 2 8 3 14 5" xfId="49756"/>
    <cellStyle name="Total 2 8 3 14 5 2" xfId="49757"/>
    <cellStyle name="Total 2 8 3 14 5 3" xfId="49758"/>
    <cellStyle name="Total 2 8 3 14 6" xfId="49759"/>
    <cellStyle name="Total 2 8 3 14 6 2" xfId="49760"/>
    <cellStyle name="Total 2 8 3 14 6 3" xfId="49761"/>
    <cellStyle name="Total 2 8 3 14 7" xfId="49762"/>
    <cellStyle name="Total 2 8 3 14 8" xfId="49763"/>
    <cellStyle name="Total 2 8 3 15" xfId="49764"/>
    <cellStyle name="Total 2 8 3 15 2" xfId="49765"/>
    <cellStyle name="Total 2 8 3 15 3" xfId="49766"/>
    <cellStyle name="Total 2 8 3 16" xfId="49767"/>
    <cellStyle name="Total 2 8 3 16 2" xfId="49768"/>
    <cellStyle name="Total 2 8 3 16 3" xfId="49769"/>
    <cellStyle name="Total 2 8 3 17" xfId="49770"/>
    <cellStyle name="Total 2 8 3 18" xfId="49771"/>
    <cellStyle name="Total 2 8 3 2" xfId="49772"/>
    <cellStyle name="Total 2 8 3 2 2" xfId="49773"/>
    <cellStyle name="Total 2 8 3 2 2 2" xfId="49774"/>
    <cellStyle name="Total 2 8 3 2 2 3" xfId="49775"/>
    <cellStyle name="Total 2 8 3 2 3" xfId="49776"/>
    <cellStyle name="Total 2 8 3 2 3 2" xfId="49777"/>
    <cellStyle name="Total 2 8 3 2 3 3" xfId="49778"/>
    <cellStyle name="Total 2 8 3 2 4" xfId="49779"/>
    <cellStyle name="Total 2 8 3 2 4 2" xfId="49780"/>
    <cellStyle name="Total 2 8 3 2 4 3" xfId="49781"/>
    <cellStyle name="Total 2 8 3 2 5" xfId="49782"/>
    <cellStyle name="Total 2 8 3 2 5 2" xfId="49783"/>
    <cellStyle name="Total 2 8 3 2 5 3" xfId="49784"/>
    <cellStyle name="Total 2 8 3 2 6" xfId="49785"/>
    <cellStyle name="Total 2 8 3 2 6 2" xfId="49786"/>
    <cellStyle name="Total 2 8 3 2 6 3" xfId="49787"/>
    <cellStyle name="Total 2 8 3 2 7" xfId="49788"/>
    <cellStyle name="Total 2 8 3 2 8" xfId="49789"/>
    <cellStyle name="Total 2 8 3 2 9" xfId="49790"/>
    <cellStyle name="Total 2 8 3 3" xfId="49791"/>
    <cellStyle name="Total 2 8 3 3 2" xfId="49792"/>
    <cellStyle name="Total 2 8 3 3 2 2" xfId="49793"/>
    <cellStyle name="Total 2 8 3 3 2 3" xfId="49794"/>
    <cellStyle name="Total 2 8 3 3 3" xfId="49795"/>
    <cellStyle name="Total 2 8 3 3 3 2" xfId="49796"/>
    <cellStyle name="Total 2 8 3 3 3 3" xfId="49797"/>
    <cellStyle name="Total 2 8 3 3 4" xfId="49798"/>
    <cellStyle name="Total 2 8 3 3 4 2" xfId="49799"/>
    <cellStyle name="Total 2 8 3 3 4 3" xfId="49800"/>
    <cellStyle name="Total 2 8 3 3 5" xfId="49801"/>
    <cellStyle name="Total 2 8 3 3 5 2" xfId="49802"/>
    <cellStyle name="Total 2 8 3 3 5 3" xfId="49803"/>
    <cellStyle name="Total 2 8 3 3 6" xfId="49804"/>
    <cellStyle name="Total 2 8 3 3 6 2" xfId="49805"/>
    <cellStyle name="Total 2 8 3 3 6 3" xfId="49806"/>
    <cellStyle name="Total 2 8 3 3 7" xfId="49807"/>
    <cellStyle name="Total 2 8 3 3 8" xfId="49808"/>
    <cellStyle name="Total 2 8 3 3 9" xfId="49809"/>
    <cellStyle name="Total 2 8 3 4" xfId="49810"/>
    <cellStyle name="Total 2 8 3 4 2" xfId="49811"/>
    <cellStyle name="Total 2 8 3 4 2 2" xfId="49812"/>
    <cellStyle name="Total 2 8 3 4 2 3" xfId="49813"/>
    <cellStyle name="Total 2 8 3 4 3" xfId="49814"/>
    <cellStyle name="Total 2 8 3 4 3 2" xfId="49815"/>
    <cellStyle name="Total 2 8 3 4 3 3" xfId="49816"/>
    <cellStyle name="Total 2 8 3 4 4" xfId="49817"/>
    <cellStyle name="Total 2 8 3 4 4 2" xfId="49818"/>
    <cellStyle name="Total 2 8 3 4 4 3" xfId="49819"/>
    <cellStyle name="Total 2 8 3 4 5" xfId="49820"/>
    <cellStyle name="Total 2 8 3 4 5 2" xfId="49821"/>
    <cellStyle name="Total 2 8 3 4 5 3" xfId="49822"/>
    <cellStyle name="Total 2 8 3 4 6" xfId="49823"/>
    <cellStyle name="Total 2 8 3 4 6 2" xfId="49824"/>
    <cellStyle name="Total 2 8 3 4 6 3" xfId="49825"/>
    <cellStyle name="Total 2 8 3 4 7" xfId="49826"/>
    <cellStyle name="Total 2 8 3 4 8" xfId="49827"/>
    <cellStyle name="Total 2 8 3 4 9" xfId="49828"/>
    <cellStyle name="Total 2 8 3 5" xfId="49829"/>
    <cellStyle name="Total 2 8 3 5 2" xfId="49830"/>
    <cellStyle name="Total 2 8 3 5 2 2" xfId="49831"/>
    <cellStyle name="Total 2 8 3 5 2 3" xfId="49832"/>
    <cellStyle name="Total 2 8 3 5 3" xfId="49833"/>
    <cellStyle name="Total 2 8 3 5 3 2" xfId="49834"/>
    <cellStyle name="Total 2 8 3 5 3 3" xfId="49835"/>
    <cellStyle name="Total 2 8 3 5 4" xfId="49836"/>
    <cellStyle name="Total 2 8 3 5 4 2" xfId="49837"/>
    <cellStyle name="Total 2 8 3 5 4 3" xfId="49838"/>
    <cellStyle name="Total 2 8 3 5 5" xfId="49839"/>
    <cellStyle name="Total 2 8 3 5 5 2" xfId="49840"/>
    <cellStyle name="Total 2 8 3 5 5 3" xfId="49841"/>
    <cellStyle name="Total 2 8 3 5 6" xfId="49842"/>
    <cellStyle name="Total 2 8 3 5 6 2" xfId="49843"/>
    <cellStyle name="Total 2 8 3 5 6 3" xfId="49844"/>
    <cellStyle name="Total 2 8 3 5 7" xfId="49845"/>
    <cellStyle name="Total 2 8 3 5 8" xfId="49846"/>
    <cellStyle name="Total 2 8 3 5 9" xfId="49847"/>
    <cellStyle name="Total 2 8 3 6" xfId="49848"/>
    <cellStyle name="Total 2 8 3 6 2" xfId="49849"/>
    <cellStyle name="Total 2 8 3 6 2 2" xfId="49850"/>
    <cellStyle name="Total 2 8 3 6 2 3" xfId="49851"/>
    <cellStyle name="Total 2 8 3 6 3" xfId="49852"/>
    <cellStyle name="Total 2 8 3 6 3 2" xfId="49853"/>
    <cellStyle name="Total 2 8 3 6 3 3" xfId="49854"/>
    <cellStyle name="Total 2 8 3 6 4" xfId="49855"/>
    <cellStyle name="Total 2 8 3 6 4 2" xfId="49856"/>
    <cellStyle name="Total 2 8 3 6 4 3" xfId="49857"/>
    <cellStyle name="Total 2 8 3 6 5" xfId="49858"/>
    <cellStyle name="Total 2 8 3 6 5 2" xfId="49859"/>
    <cellStyle name="Total 2 8 3 6 5 3" xfId="49860"/>
    <cellStyle name="Total 2 8 3 6 6" xfId="49861"/>
    <cellStyle name="Total 2 8 3 6 6 2" xfId="49862"/>
    <cellStyle name="Total 2 8 3 6 6 3" xfId="49863"/>
    <cellStyle name="Total 2 8 3 6 7" xfId="49864"/>
    <cellStyle name="Total 2 8 3 6 8" xfId="49865"/>
    <cellStyle name="Total 2 8 3 6 9" xfId="49866"/>
    <cellStyle name="Total 2 8 3 7" xfId="49867"/>
    <cellStyle name="Total 2 8 3 7 2" xfId="49868"/>
    <cellStyle name="Total 2 8 3 7 2 2" xfId="49869"/>
    <cellStyle name="Total 2 8 3 7 2 3" xfId="49870"/>
    <cellStyle name="Total 2 8 3 7 3" xfId="49871"/>
    <cellStyle name="Total 2 8 3 7 3 2" xfId="49872"/>
    <cellStyle name="Total 2 8 3 7 3 3" xfId="49873"/>
    <cellStyle name="Total 2 8 3 7 4" xfId="49874"/>
    <cellStyle name="Total 2 8 3 7 4 2" xfId="49875"/>
    <cellStyle name="Total 2 8 3 7 4 3" xfId="49876"/>
    <cellStyle name="Total 2 8 3 7 5" xfId="49877"/>
    <cellStyle name="Total 2 8 3 7 5 2" xfId="49878"/>
    <cellStyle name="Total 2 8 3 7 5 3" xfId="49879"/>
    <cellStyle name="Total 2 8 3 7 6" xfId="49880"/>
    <cellStyle name="Total 2 8 3 7 6 2" xfId="49881"/>
    <cellStyle name="Total 2 8 3 7 6 3" xfId="49882"/>
    <cellStyle name="Total 2 8 3 7 7" xfId="49883"/>
    <cellStyle name="Total 2 8 3 7 8" xfId="49884"/>
    <cellStyle name="Total 2 8 3 7 9" xfId="49885"/>
    <cellStyle name="Total 2 8 3 8" xfId="49886"/>
    <cellStyle name="Total 2 8 3 8 2" xfId="49887"/>
    <cellStyle name="Total 2 8 3 8 2 2" xfId="49888"/>
    <cellStyle name="Total 2 8 3 8 2 3" xfId="49889"/>
    <cellStyle name="Total 2 8 3 8 3" xfId="49890"/>
    <cellStyle name="Total 2 8 3 8 3 2" xfId="49891"/>
    <cellStyle name="Total 2 8 3 8 3 3" xfId="49892"/>
    <cellStyle name="Total 2 8 3 8 4" xfId="49893"/>
    <cellStyle name="Total 2 8 3 8 4 2" xfId="49894"/>
    <cellStyle name="Total 2 8 3 8 4 3" xfId="49895"/>
    <cellStyle name="Total 2 8 3 8 5" xfId="49896"/>
    <cellStyle name="Total 2 8 3 8 5 2" xfId="49897"/>
    <cellStyle name="Total 2 8 3 8 5 3" xfId="49898"/>
    <cellStyle name="Total 2 8 3 8 6" xfId="49899"/>
    <cellStyle name="Total 2 8 3 8 6 2" xfId="49900"/>
    <cellStyle name="Total 2 8 3 8 6 3" xfId="49901"/>
    <cellStyle name="Total 2 8 3 8 7" xfId="49902"/>
    <cellStyle name="Total 2 8 3 8 8" xfId="49903"/>
    <cellStyle name="Total 2 8 3 8 9" xfId="49904"/>
    <cellStyle name="Total 2 8 3 9" xfId="49905"/>
    <cellStyle name="Total 2 8 3 9 2" xfId="49906"/>
    <cellStyle name="Total 2 8 3 9 2 2" xfId="49907"/>
    <cellStyle name="Total 2 8 3 9 2 3" xfId="49908"/>
    <cellStyle name="Total 2 8 3 9 3" xfId="49909"/>
    <cellStyle name="Total 2 8 3 9 3 2" xfId="49910"/>
    <cellStyle name="Total 2 8 3 9 3 3" xfId="49911"/>
    <cellStyle name="Total 2 8 3 9 4" xfId="49912"/>
    <cellStyle name="Total 2 8 3 9 4 2" xfId="49913"/>
    <cellStyle name="Total 2 8 3 9 4 3" xfId="49914"/>
    <cellStyle name="Total 2 8 3 9 5" xfId="49915"/>
    <cellStyle name="Total 2 8 3 9 5 2" xfId="49916"/>
    <cellStyle name="Total 2 8 3 9 5 3" xfId="49917"/>
    <cellStyle name="Total 2 8 3 9 6" xfId="49918"/>
    <cellStyle name="Total 2 8 3 9 6 2" xfId="49919"/>
    <cellStyle name="Total 2 8 3 9 6 3" xfId="49920"/>
    <cellStyle name="Total 2 8 3 9 7" xfId="49921"/>
    <cellStyle name="Total 2 8 3 9 8" xfId="49922"/>
    <cellStyle name="Total 2 8 4" xfId="49923"/>
    <cellStyle name="Total 2 8 4 10" xfId="49924"/>
    <cellStyle name="Total 2 8 4 11" xfId="49925"/>
    <cellStyle name="Total 2 8 4 2" xfId="49926"/>
    <cellStyle name="Total 2 8 4 2 2" xfId="49927"/>
    <cellStyle name="Total 2 8 4 2 3" xfId="49928"/>
    <cellStyle name="Total 2 8 4 2 4" xfId="49929"/>
    <cellStyle name="Total 2 8 4 3" xfId="49930"/>
    <cellStyle name="Total 2 8 4 3 2" xfId="49931"/>
    <cellStyle name="Total 2 8 4 3 3" xfId="49932"/>
    <cellStyle name="Total 2 8 4 3 4" xfId="49933"/>
    <cellStyle name="Total 2 8 4 4" xfId="49934"/>
    <cellStyle name="Total 2 8 4 4 2" xfId="49935"/>
    <cellStyle name="Total 2 8 4 4 3" xfId="49936"/>
    <cellStyle name="Total 2 8 4 4 4" xfId="49937"/>
    <cellStyle name="Total 2 8 4 5" xfId="49938"/>
    <cellStyle name="Total 2 8 4 5 2" xfId="49939"/>
    <cellStyle name="Total 2 8 4 5 3" xfId="49940"/>
    <cellStyle name="Total 2 8 4 5 4" xfId="49941"/>
    <cellStyle name="Total 2 8 4 6" xfId="49942"/>
    <cellStyle name="Total 2 8 4 6 2" xfId="49943"/>
    <cellStyle name="Total 2 8 4 6 3" xfId="49944"/>
    <cellStyle name="Total 2 8 4 6 4" xfId="49945"/>
    <cellStyle name="Total 2 8 4 7" xfId="49946"/>
    <cellStyle name="Total 2 8 4 8" xfId="49947"/>
    <cellStyle name="Total 2 8 4 9" xfId="49948"/>
    <cellStyle name="Total 2 8 5" xfId="49949"/>
    <cellStyle name="Total 2 8 5 10" xfId="49950"/>
    <cellStyle name="Total 2 8 5 11" xfId="49951"/>
    <cellStyle name="Total 2 8 5 2" xfId="49952"/>
    <cellStyle name="Total 2 8 5 2 2" xfId="49953"/>
    <cellStyle name="Total 2 8 5 2 3" xfId="49954"/>
    <cellStyle name="Total 2 8 5 2 4" xfId="49955"/>
    <cellStyle name="Total 2 8 5 3" xfId="49956"/>
    <cellStyle name="Total 2 8 5 3 2" xfId="49957"/>
    <cellStyle name="Total 2 8 5 3 3" xfId="49958"/>
    <cellStyle name="Total 2 8 5 3 4" xfId="49959"/>
    <cellStyle name="Total 2 8 5 4" xfId="49960"/>
    <cellStyle name="Total 2 8 5 4 2" xfId="49961"/>
    <cellStyle name="Total 2 8 5 4 3" xfId="49962"/>
    <cellStyle name="Total 2 8 5 4 4" xfId="49963"/>
    <cellStyle name="Total 2 8 5 5" xfId="49964"/>
    <cellStyle name="Total 2 8 5 5 2" xfId="49965"/>
    <cellStyle name="Total 2 8 5 5 3" xfId="49966"/>
    <cellStyle name="Total 2 8 5 5 4" xfId="49967"/>
    <cellStyle name="Total 2 8 5 6" xfId="49968"/>
    <cellStyle name="Total 2 8 5 6 2" xfId="49969"/>
    <cellStyle name="Total 2 8 5 6 3" xfId="49970"/>
    <cellStyle name="Total 2 8 5 6 4" xfId="49971"/>
    <cellStyle name="Total 2 8 5 7" xfId="49972"/>
    <cellStyle name="Total 2 8 5 8" xfId="49973"/>
    <cellStyle name="Total 2 8 5 9" xfId="49974"/>
    <cellStyle name="Total 2 8 6" xfId="49975"/>
    <cellStyle name="Total 2 8 6 2" xfId="49976"/>
    <cellStyle name="Total 2 8 6 2 2" xfId="49977"/>
    <cellStyle name="Total 2 8 6 2 3" xfId="49978"/>
    <cellStyle name="Total 2 8 6 3" xfId="49979"/>
    <cellStyle name="Total 2 8 6 3 2" xfId="49980"/>
    <cellStyle name="Total 2 8 6 3 3" xfId="49981"/>
    <cellStyle name="Total 2 8 6 4" xfId="49982"/>
    <cellStyle name="Total 2 8 6 4 2" xfId="49983"/>
    <cellStyle name="Total 2 8 6 4 3" xfId="49984"/>
    <cellStyle name="Total 2 8 6 5" xfId="49985"/>
    <cellStyle name="Total 2 8 6 5 2" xfId="49986"/>
    <cellStyle name="Total 2 8 6 5 3" xfId="49987"/>
    <cellStyle name="Total 2 8 6 6" xfId="49988"/>
    <cellStyle name="Total 2 8 6 6 2" xfId="49989"/>
    <cellStyle name="Total 2 8 6 6 3" xfId="49990"/>
    <cellStyle name="Total 2 8 6 7" xfId="49991"/>
    <cellStyle name="Total 2 8 6 8" xfId="49992"/>
    <cellStyle name="Total 2 8 6 9" xfId="49993"/>
    <cellStyle name="Total 2 8 7" xfId="49994"/>
    <cellStyle name="Total 2 8 7 2" xfId="49995"/>
    <cellStyle name="Total 2 8 7 2 2" xfId="49996"/>
    <cellStyle name="Total 2 8 7 2 3" xfId="49997"/>
    <cellStyle name="Total 2 8 7 3" xfId="49998"/>
    <cellStyle name="Total 2 8 7 3 2" xfId="49999"/>
    <cellStyle name="Total 2 8 7 3 3" xfId="50000"/>
    <cellStyle name="Total 2 8 7 4" xfId="50001"/>
    <cellStyle name="Total 2 8 7 4 2" xfId="50002"/>
    <cellStyle name="Total 2 8 7 4 3" xfId="50003"/>
    <cellStyle name="Total 2 8 7 5" xfId="50004"/>
    <cellStyle name="Total 2 8 7 5 2" xfId="50005"/>
    <cellStyle name="Total 2 8 7 5 3" xfId="50006"/>
    <cellStyle name="Total 2 8 7 6" xfId="50007"/>
    <cellStyle name="Total 2 8 7 6 2" xfId="50008"/>
    <cellStyle name="Total 2 8 7 6 3" xfId="50009"/>
    <cellStyle name="Total 2 8 7 7" xfId="50010"/>
    <cellStyle name="Total 2 8 7 8" xfId="50011"/>
    <cellStyle name="Total 2 8 7 9" xfId="50012"/>
    <cellStyle name="Total 2 8 8" xfId="50013"/>
    <cellStyle name="Total 2 8 8 2" xfId="50014"/>
    <cellStyle name="Total 2 8 8 2 2" xfId="50015"/>
    <cellStyle name="Total 2 8 8 2 3" xfId="50016"/>
    <cellStyle name="Total 2 8 8 3" xfId="50017"/>
    <cellStyle name="Total 2 8 8 3 2" xfId="50018"/>
    <cellStyle name="Total 2 8 8 3 3" xfId="50019"/>
    <cellStyle name="Total 2 8 8 4" xfId="50020"/>
    <cellStyle name="Total 2 8 8 4 2" xfId="50021"/>
    <cellStyle name="Total 2 8 8 4 3" xfId="50022"/>
    <cellStyle name="Total 2 8 8 5" xfId="50023"/>
    <cellStyle name="Total 2 8 8 5 2" xfId="50024"/>
    <cellStyle name="Total 2 8 8 5 3" xfId="50025"/>
    <cellStyle name="Total 2 8 8 6" xfId="50026"/>
    <cellStyle name="Total 2 8 8 6 2" xfId="50027"/>
    <cellStyle name="Total 2 8 8 6 3" xfId="50028"/>
    <cellStyle name="Total 2 8 8 7" xfId="50029"/>
    <cellStyle name="Total 2 8 8 8" xfId="50030"/>
    <cellStyle name="Total 2 8 8 9" xfId="50031"/>
    <cellStyle name="Total 2 8 9" xfId="50032"/>
    <cellStyle name="Total 2 8 9 2" xfId="50033"/>
    <cellStyle name="Total 2 8 9 2 2" xfId="50034"/>
    <cellStyle name="Total 2 8 9 2 3" xfId="50035"/>
    <cellStyle name="Total 2 8 9 3" xfId="50036"/>
    <cellStyle name="Total 2 8 9 3 2" xfId="50037"/>
    <cellStyle name="Total 2 8 9 3 3" xfId="50038"/>
    <cellStyle name="Total 2 8 9 4" xfId="50039"/>
    <cellStyle name="Total 2 8 9 4 2" xfId="50040"/>
    <cellStyle name="Total 2 8 9 4 3" xfId="50041"/>
    <cellStyle name="Total 2 8 9 5" xfId="50042"/>
    <cellStyle name="Total 2 8 9 5 2" xfId="50043"/>
    <cellStyle name="Total 2 8 9 5 3" xfId="50044"/>
    <cellStyle name="Total 2 8 9 6" xfId="50045"/>
    <cellStyle name="Total 2 8 9 6 2" xfId="50046"/>
    <cellStyle name="Total 2 8 9 6 3" xfId="50047"/>
    <cellStyle name="Total 2 8 9 7" xfId="50048"/>
    <cellStyle name="Total 2 8 9 8" xfId="50049"/>
    <cellStyle name="Total 2 8 9 9" xfId="50050"/>
    <cellStyle name="Total 2 9" xfId="50051"/>
    <cellStyle name="Total 2 9 10" xfId="50052"/>
    <cellStyle name="Total 2 9 10 2" xfId="50053"/>
    <cellStyle name="Total 2 9 10 2 2" xfId="50054"/>
    <cellStyle name="Total 2 9 10 2 3" xfId="50055"/>
    <cellStyle name="Total 2 9 10 3" xfId="50056"/>
    <cellStyle name="Total 2 9 10 3 2" xfId="50057"/>
    <cellStyle name="Total 2 9 10 3 3" xfId="50058"/>
    <cellStyle name="Total 2 9 10 4" xfId="50059"/>
    <cellStyle name="Total 2 9 10 4 2" xfId="50060"/>
    <cellStyle name="Total 2 9 10 4 3" xfId="50061"/>
    <cellStyle name="Total 2 9 10 5" xfId="50062"/>
    <cellStyle name="Total 2 9 10 5 2" xfId="50063"/>
    <cellStyle name="Total 2 9 10 5 3" xfId="50064"/>
    <cellStyle name="Total 2 9 10 6" xfId="50065"/>
    <cellStyle name="Total 2 9 10 6 2" xfId="50066"/>
    <cellStyle name="Total 2 9 10 6 3" xfId="50067"/>
    <cellStyle name="Total 2 9 10 7" xfId="50068"/>
    <cellStyle name="Total 2 9 10 8" xfId="50069"/>
    <cellStyle name="Total 2 9 10 9" xfId="50070"/>
    <cellStyle name="Total 2 9 11" xfId="50071"/>
    <cellStyle name="Total 2 9 11 2" xfId="50072"/>
    <cellStyle name="Total 2 9 11 2 2" xfId="50073"/>
    <cellStyle name="Total 2 9 11 2 3" xfId="50074"/>
    <cellStyle name="Total 2 9 11 3" xfId="50075"/>
    <cellStyle name="Total 2 9 11 3 2" xfId="50076"/>
    <cellStyle name="Total 2 9 11 3 3" xfId="50077"/>
    <cellStyle name="Total 2 9 11 4" xfId="50078"/>
    <cellStyle name="Total 2 9 11 4 2" xfId="50079"/>
    <cellStyle name="Total 2 9 11 4 3" xfId="50080"/>
    <cellStyle name="Total 2 9 11 5" xfId="50081"/>
    <cellStyle name="Total 2 9 11 5 2" xfId="50082"/>
    <cellStyle name="Total 2 9 11 5 3" xfId="50083"/>
    <cellStyle name="Total 2 9 11 6" xfId="50084"/>
    <cellStyle name="Total 2 9 11 6 2" xfId="50085"/>
    <cellStyle name="Total 2 9 11 6 3" xfId="50086"/>
    <cellStyle name="Total 2 9 11 7" xfId="50087"/>
    <cellStyle name="Total 2 9 11 8" xfId="50088"/>
    <cellStyle name="Total 2 9 11 9" xfId="50089"/>
    <cellStyle name="Total 2 9 12" xfId="50090"/>
    <cellStyle name="Total 2 9 12 2" xfId="50091"/>
    <cellStyle name="Total 2 9 12 2 2" xfId="50092"/>
    <cellStyle name="Total 2 9 12 2 3" xfId="50093"/>
    <cellStyle name="Total 2 9 12 3" xfId="50094"/>
    <cellStyle name="Total 2 9 12 3 2" xfId="50095"/>
    <cellStyle name="Total 2 9 12 3 3" xfId="50096"/>
    <cellStyle name="Total 2 9 12 4" xfId="50097"/>
    <cellStyle name="Total 2 9 12 4 2" xfId="50098"/>
    <cellStyle name="Total 2 9 12 4 3" xfId="50099"/>
    <cellStyle name="Total 2 9 12 5" xfId="50100"/>
    <cellStyle name="Total 2 9 12 5 2" xfId="50101"/>
    <cellStyle name="Total 2 9 12 5 3" xfId="50102"/>
    <cellStyle name="Total 2 9 12 6" xfId="50103"/>
    <cellStyle name="Total 2 9 12 6 2" xfId="50104"/>
    <cellStyle name="Total 2 9 12 6 3" xfId="50105"/>
    <cellStyle name="Total 2 9 12 7" xfId="50106"/>
    <cellStyle name="Total 2 9 12 8" xfId="50107"/>
    <cellStyle name="Total 2 9 12 9" xfId="50108"/>
    <cellStyle name="Total 2 9 13" xfId="50109"/>
    <cellStyle name="Total 2 9 13 2" xfId="50110"/>
    <cellStyle name="Total 2 9 13 2 2" xfId="50111"/>
    <cellStyle name="Total 2 9 13 2 3" xfId="50112"/>
    <cellStyle name="Total 2 9 13 3" xfId="50113"/>
    <cellStyle name="Total 2 9 13 3 2" xfId="50114"/>
    <cellStyle name="Total 2 9 13 3 3" xfId="50115"/>
    <cellStyle name="Total 2 9 13 4" xfId="50116"/>
    <cellStyle name="Total 2 9 13 4 2" xfId="50117"/>
    <cellStyle name="Total 2 9 13 4 3" xfId="50118"/>
    <cellStyle name="Total 2 9 13 5" xfId="50119"/>
    <cellStyle name="Total 2 9 13 5 2" xfId="50120"/>
    <cellStyle name="Total 2 9 13 5 3" xfId="50121"/>
    <cellStyle name="Total 2 9 13 6" xfId="50122"/>
    <cellStyle name="Total 2 9 13 6 2" xfId="50123"/>
    <cellStyle name="Total 2 9 13 6 3" xfId="50124"/>
    <cellStyle name="Total 2 9 13 7" xfId="50125"/>
    <cellStyle name="Total 2 9 13 8" xfId="50126"/>
    <cellStyle name="Total 2 9 13 9" xfId="50127"/>
    <cellStyle name="Total 2 9 14" xfId="50128"/>
    <cellStyle name="Total 2 9 14 2" xfId="50129"/>
    <cellStyle name="Total 2 9 14 3" xfId="50130"/>
    <cellStyle name="Total 2 9 14 4" xfId="50131"/>
    <cellStyle name="Total 2 9 15" xfId="50132"/>
    <cellStyle name="Total 2 9 16" xfId="50133"/>
    <cellStyle name="Total 2 9 17" xfId="50134"/>
    <cellStyle name="Total 2 9 18" xfId="50135"/>
    <cellStyle name="Total 2 9 19" xfId="50136"/>
    <cellStyle name="Total 2 9 2" xfId="50137"/>
    <cellStyle name="Total 2 9 2 10" xfId="50138"/>
    <cellStyle name="Total 2 9 2 10 2" xfId="50139"/>
    <cellStyle name="Total 2 9 2 10 2 2" xfId="50140"/>
    <cellStyle name="Total 2 9 2 10 2 3" xfId="50141"/>
    <cellStyle name="Total 2 9 2 10 3" xfId="50142"/>
    <cellStyle name="Total 2 9 2 10 3 2" xfId="50143"/>
    <cellStyle name="Total 2 9 2 10 3 3" xfId="50144"/>
    <cellStyle name="Total 2 9 2 10 4" xfId="50145"/>
    <cellStyle name="Total 2 9 2 10 4 2" xfId="50146"/>
    <cellStyle name="Total 2 9 2 10 4 3" xfId="50147"/>
    <cellStyle name="Total 2 9 2 10 5" xfId="50148"/>
    <cellStyle name="Total 2 9 2 10 5 2" xfId="50149"/>
    <cellStyle name="Total 2 9 2 10 5 3" xfId="50150"/>
    <cellStyle name="Total 2 9 2 10 6" xfId="50151"/>
    <cellStyle name="Total 2 9 2 10 6 2" xfId="50152"/>
    <cellStyle name="Total 2 9 2 10 6 3" xfId="50153"/>
    <cellStyle name="Total 2 9 2 10 7" xfId="50154"/>
    <cellStyle name="Total 2 9 2 10 8" xfId="50155"/>
    <cellStyle name="Total 2 9 2 11" xfId="50156"/>
    <cellStyle name="Total 2 9 2 11 2" xfId="50157"/>
    <cellStyle name="Total 2 9 2 11 2 2" xfId="50158"/>
    <cellStyle name="Total 2 9 2 11 2 3" xfId="50159"/>
    <cellStyle name="Total 2 9 2 11 3" xfId="50160"/>
    <cellStyle name="Total 2 9 2 11 3 2" xfId="50161"/>
    <cellStyle name="Total 2 9 2 11 3 3" xfId="50162"/>
    <cellStyle name="Total 2 9 2 11 4" xfId="50163"/>
    <cellStyle name="Total 2 9 2 11 4 2" xfId="50164"/>
    <cellStyle name="Total 2 9 2 11 4 3" xfId="50165"/>
    <cellStyle name="Total 2 9 2 11 5" xfId="50166"/>
    <cellStyle name="Total 2 9 2 11 5 2" xfId="50167"/>
    <cellStyle name="Total 2 9 2 11 5 3" xfId="50168"/>
    <cellStyle name="Total 2 9 2 11 6" xfId="50169"/>
    <cellStyle name="Total 2 9 2 11 6 2" xfId="50170"/>
    <cellStyle name="Total 2 9 2 11 6 3" xfId="50171"/>
    <cellStyle name="Total 2 9 2 11 7" xfId="50172"/>
    <cellStyle name="Total 2 9 2 11 8" xfId="50173"/>
    <cellStyle name="Total 2 9 2 12" xfId="50174"/>
    <cellStyle name="Total 2 9 2 12 2" xfId="50175"/>
    <cellStyle name="Total 2 9 2 12 2 2" xfId="50176"/>
    <cellStyle name="Total 2 9 2 12 2 3" xfId="50177"/>
    <cellStyle name="Total 2 9 2 12 3" xfId="50178"/>
    <cellStyle name="Total 2 9 2 12 3 2" xfId="50179"/>
    <cellStyle name="Total 2 9 2 12 3 3" xfId="50180"/>
    <cellStyle name="Total 2 9 2 12 4" xfId="50181"/>
    <cellStyle name="Total 2 9 2 12 4 2" xfId="50182"/>
    <cellStyle name="Total 2 9 2 12 4 3" xfId="50183"/>
    <cellStyle name="Total 2 9 2 12 5" xfId="50184"/>
    <cellStyle name="Total 2 9 2 12 5 2" xfId="50185"/>
    <cellStyle name="Total 2 9 2 12 5 3" xfId="50186"/>
    <cellStyle name="Total 2 9 2 12 6" xfId="50187"/>
    <cellStyle name="Total 2 9 2 12 6 2" xfId="50188"/>
    <cellStyle name="Total 2 9 2 12 6 3" xfId="50189"/>
    <cellStyle name="Total 2 9 2 12 7" xfId="50190"/>
    <cellStyle name="Total 2 9 2 12 8" xfId="50191"/>
    <cellStyle name="Total 2 9 2 13" xfId="50192"/>
    <cellStyle name="Total 2 9 2 13 2" xfId="50193"/>
    <cellStyle name="Total 2 9 2 13 2 2" xfId="50194"/>
    <cellStyle name="Total 2 9 2 13 2 3" xfId="50195"/>
    <cellStyle name="Total 2 9 2 13 3" xfId="50196"/>
    <cellStyle name="Total 2 9 2 13 3 2" xfId="50197"/>
    <cellStyle name="Total 2 9 2 13 3 3" xfId="50198"/>
    <cellStyle name="Total 2 9 2 13 4" xfId="50199"/>
    <cellStyle name="Total 2 9 2 13 4 2" xfId="50200"/>
    <cellStyle name="Total 2 9 2 13 4 3" xfId="50201"/>
    <cellStyle name="Total 2 9 2 13 5" xfId="50202"/>
    <cellStyle name="Total 2 9 2 13 5 2" xfId="50203"/>
    <cellStyle name="Total 2 9 2 13 5 3" xfId="50204"/>
    <cellStyle name="Total 2 9 2 13 6" xfId="50205"/>
    <cellStyle name="Total 2 9 2 13 6 2" xfId="50206"/>
    <cellStyle name="Total 2 9 2 13 6 3" xfId="50207"/>
    <cellStyle name="Total 2 9 2 13 7" xfId="50208"/>
    <cellStyle name="Total 2 9 2 13 8" xfId="50209"/>
    <cellStyle name="Total 2 9 2 14" xfId="50210"/>
    <cellStyle name="Total 2 9 2 14 2" xfId="50211"/>
    <cellStyle name="Total 2 9 2 14 2 2" xfId="50212"/>
    <cellStyle name="Total 2 9 2 14 2 3" xfId="50213"/>
    <cellStyle name="Total 2 9 2 14 3" xfId="50214"/>
    <cellStyle name="Total 2 9 2 14 3 2" xfId="50215"/>
    <cellStyle name="Total 2 9 2 14 3 3" xfId="50216"/>
    <cellStyle name="Total 2 9 2 14 4" xfId="50217"/>
    <cellStyle name="Total 2 9 2 14 4 2" xfId="50218"/>
    <cellStyle name="Total 2 9 2 14 4 3" xfId="50219"/>
    <cellStyle name="Total 2 9 2 14 5" xfId="50220"/>
    <cellStyle name="Total 2 9 2 14 5 2" xfId="50221"/>
    <cellStyle name="Total 2 9 2 14 5 3" xfId="50222"/>
    <cellStyle name="Total 2 9 2 14 6" xfId="50223"/>
    <cellStyle name="Total 2 9 2 14 6 2" xfId="50224"/>
    <cellStyle name="Total 2 9 2 14 6 3" xfId="50225"/>
    <cellStyle name="Total 2 9 2 14 7" xfId="50226"/>
    <cellStyle name="Total 2 9 2 14 8" xfId="50227"/>
    <cellStyle name="Total 2 9 2 15" xfId="50228"/>
    <cellStyle name="Total 2 9 2 15 2" xfId="50229"/>
    <cellStyle name="Total 2 9 2 15 3" xfId="50230"/>
    <cellStyle name="Total 2 9 2 16" xfId="50231"/>
    <cellStyle name="Total 2 9 2 16 2" xfId="50232"/>
    <cellStyle name="Total 2 9 2 16 3" xfId="50233"/>
    <cellStyle name="Total 2 9 2 17" xfId="50234"/>
    <cellStyle name="Total 2 9 2 18" xfId="50235"/>
    <cellStyle name="Total 2 9 2 2" xfId="50236"/>
    <cellStyle name="Total 2 9 2 2 2" xfId="50237"/>
    <cellStyle name="Total 2 9 2 2 2 2" xfId="50238"/>
    <cellStyle name="Total 2 9 2 2 2 3" xfId="50239"/>
    <cellStyle name="Total 2 9 2 2 3" xfId="50240"/>
    <cellStyle name="Total 2 9 2 2 3 2" xfId="50241"/>
    <cellStyle name="Total 2 9 2 2 3 3" xfId="50242"/>
    <cellStyle name="Total 2 9 2 2 4" xfId="50243"/>
    <cellStyle name="Total 2 9 2 2 4 2" xfId="50244"/>
    <cellStyle name="Total 2 9 2 2 4 3" xfId="50245"/>
    <cellStyle name="Total 2 9 2 2 5" xfId="50246"/>
    <cellStyle name="Total 2 9 2 2 5 2" xfId="50247"/>
    <cellStyle name="Total 2 9 2 2 5 3" xfId="50248"/>
    <cellStyle name="Total 2 9 2 2 6" xfId="50249"/>
    <cellStyle name="Total 2 9 2 2 6 2" xfId="50250"/>
    <cellStyle name="Total 2 9 2 2 6 3" xfId="50251"/>
    <cellStyle name="Total 2 9 2 2 7" xfId="50252"/>
    <cellStyle name="Total 2 9 2 2 8" xfId="50253"/>
    <cellStyle name="Total 2 9 2 2 9" xfId="50254"/>
    <cellStyle name="Total 2 9 2 3" xfId="50255"/>
    <cellStyle name="Total 2 9 2 3 2" xfId="50256"/>
    <cellStyle name="Total 2 9 2 3 2 2" xfId="50257"/>
    <cellStyle name="Total 2 9 2 3 2 3" xfId="50258"/>
    <cellStyle name="Total 2 9 2 3 3" xfId="50259"/>
    <cellStyle name="Total 2 9 2 3 3 2" xfId="50260"/>
    <cellStyle name="Total 2 9 2 3 3 3" xfId="50261"/>
    <cellStyle name="Total 2 9 2 3 4" xfId="50262"/>
    <cellStyle name="Total 2 9 2 3 4 2" xfId="50263"/>
    <cellStyle name="Total 2 9 2 3 4 3" xfId="50264"/>
    <cellStyle name="Total 2 9 2 3 5" xfId="50265"/>
    <cellStyle name="Total 2 9 2 3 5 2" xfId="50266"/>
    <cellStyle name="Total 2 9 2 3 5 3" xfId="50267"/>
    <cellStyle name="Total 2 9 2 3 6" xfId="50268"/>
    <cellStyle name="Total 2 9 2 3 6 2" xfId="50269"/>
    <cellStyle name="Total 2 9 2 3 6 3" xfId="50270"/>
    <cellStyle name="Total 2 9 2 3 7" xfId="50271"/>
    <cellStyle name="Total 2 9 2 3 8" xfId="50272"/>
    <cellStyle name="Total 2 9 2 3 9" xfId="50273"/>
    <cellStyle name="Total 2 9 2 4" xfId="50274"/>
    <cellStyle name="Total 2 9 2 4 2" xfId="50275"/>
    <cellStyle name="Total 2 9 2 4 2 2" xfId="50276"/>
    <cellStyle name="Total 2 9 2 4 2 3" xfId="50277"/>
    <cellStyle name="Total 2 9 2 4 3" xfId="50278"/>
    <cellStyle name="Total 2 9 2 4 3 2" xfId="50279"/>
    <cellStyle name="Total 2 9 2 4 3 3" xfId="50280"/>
    <cellStyle name="Total 2 9 2 4 4" xfId="50281"/>
    <cellStyle name="Total 2 9 2 4 4 2" xfId="50282"/>
    <cellStyle name="Total 2 9 2 4 4 3" xfId="50283"/>
    <cellStyle name="Total 2 9 2 4 5" xfId="50284"/>
    <cellStyle name="Total 2 9 2 4 5 2" xfId="50285"/>
    <cellStyle name="Total 2 9 2 4 5 3" xfId="50286"/>
    <cellStyle name="Total 2 9 2 4 6" xfId="50287"/>
    <cellStyle name="Total 2 9 2 4 6 2" xfId="50288"/>
    <cellStyle name="Total 2 9 2 4 6 3" xfId="50289"/>
    <cellStyle name="Total 2 9 2 4 7" xfId="50290"/>
    <cellStyle name="Total 2 9 2 4 8" xfId="50291"/>
    <cellStyle name="Total 2 9 2 4 9" xfId="50292"/>
    <cellStyle name="Total 2 9 2 5" xfId="50293"/>
    <cellStyle name="Total 2 9 2 5 2" xfId="50294"/>
    <cellStyle name="Total 2 9 2 5 2 2" xfId="50295"/>
    <cellStyle name="Total 2 9 2 5 2 3" xfId="50296"/>
    <cellStyle name="Total 2 9 2 5 3" xfId="50297"/>
    <cellStyle name="Total 2 9 2 5 3 2" xfId="50298"/>
    <cellStyle name="Total 2 9 2 5 3 3" xfId="50299"/>
    <cellStyle name="Total 2 9 2 5 4" xfId="50300"/>
    <cellStyle name="Total 2 9 2 5 4 2" xfId="50301"/>
    <cellStyle name="Total 2 9 2 5 4 3" xfId="50302"/>
    <cellStyle name="Total 2 9 2 5 5" xfId="50303"/>
    <cellStyle name="Total 2 9 2 5 5 2" xfId="50304"/>
    <cellStyle name="Total 2 9 2 5 5 3" xfId="50305"/>
    <cellStyle name="Total 2 9 2 5 6" xfId="50306"/>
    <cellStyle name="Total 2 9 2 5 6 2" xfId="50307"/>
    <cellStyle name="Total 2 9 2 5 6 3" xfId="50308"/>
    <cellStyle name="Total 2 9 2 5 7" xfId="50309"/>
    <cellStyle name="Total 2 9 2 5 8" xfId="50310"/>
    <cellStyle name="Total 2 9 2 5 9" xfId="50311"/>
    <cellStyle name="Total 2 9 2 6" xfId="50312"/>
    <cellStyle name="Total 2 9 2 6 2" xfId="50313"/>
    <cellStyle name="Total 2 9 2 6 2 2" xfId="50314"/>
    <cellStyle name="Total 2 9 2 6 2 3" xfId="50315"/>
    <cellStyle name="Total 2 9 2 6 3" xfId="50316"/>
    <cellStyle name="Total 2 9 2 6 3 2" xfId="50317"/>
    <cellStyle name="Total 2 9 2 6 3 3" xfId="50318"/>
    <cellStyle name="Total 2 9 2 6 4" xfId="50319"/>
    <cellStyle name="Total 2 9 2 6 4 2" xfId="50320"/>
    <cellStyle name="Total 2 9 2 6 4 3" xfId="50321"/>
    <cellStyle name="Total 2 9 2 6 5" xfId="50322"/>
    <cellStyle name="Total 2 9 2 6 5 2" xfId="50323"/>
    <cellStyle name="Total 2 9 2 6 5 3" xfId="50324"/>
    <cellStyle name="Total 2 9 2 6 6" xfId="50325"/>
    <cellStyle name="Total 2 9 2 6 6 2" xfId="50326"/>
    <cellStyle name="Total 2 9 2 6 6 3" xfId="50327"/>
    <cellStyle name="Total 2 9 2 6 7" xfId="50328"/>
    <cellStyle name="Total 2 9 2 6 8" xfId="50329"/>
    <cellStyle name="Total 2 9 2 6 9" xfId="50330"/>
    <cellStyle name="Total 2 9 2 7" xfId="50331"/>
    <cellStyle name="Total 2 9 2 7 2" xfId="50332"/>
    <cellStyle name="Total 2 9 2 7 2 2" xfId="50333"/>
    <cellStyle name="Total 2 9 2 7 2 3" xfId="50334"/>
    <cellStyle name="Total 2 9 2 7 3" xfId="50335"/>
    <cellStyle name="Total 2 9 2 7 3 2" xfId="50336"/>
    <cellStyle name="Total 2 9 2 7 3 3" xfId="50337"/>
    <cellStyle name="Total 2 9 2 7 4" xfId="50338"/>
    <cellStyle name="Total 2 9 2 7 4 2" xfId="50339"/>
    <cellStyle name="Total 2 9 2 7 4 3" xfId="50340"/>
    <cellStyle name="Total 2 9 2 7 5" xfId="50341"/>
    <cellStyle name="Total 2 9 2 7 5 2" xfId="50342"/>
    <cellStyle name="Total 2 9 2 7 5 3" xfId="50343"/>
    <cellStyle name="Total 2 9 2 7 6" xfId="50344"/>
    <cellStyle name="Total 2 9 2 7 6 2" xfId="50345"/>
    <cellStyle name="Total 2 9 2 7 6 3" xfId="50346"/>
    <cellStyle name="Total 2 9 2 7 7" xfId="50347"/>
    <cellStyle name="Total 2 9 2 7 8" xfId="50348"/>
    <cellStyle name="Total 2 9 2 7 9" xfId="50349"/>
    <cellStyle name="Total 2 9 2 8" xfId="50350"/>
    <cellStyle name="Total 2 9 2 8 2" xfId="50351"/>
    <cellStyle name="Total 2 9 2 8 2 2" xfId="50352"/>
    <cellStyle name="Total 2 9 2 8 2 3" xfId="50353"/>
    <cellStyle name="Total 2 9 2 8 3" xfId="50354"/>
    <cellStyle name="Total 2 9 2 8 3 2" xfId="50355"/>
    <cellStyle name="Total 2 9 2 8 3 3" xfId="50356"/>
    <cellStyle name="Total 2 9 2 8 4" xfId="50357"/>
    <cellStyle name="Total 2 9 2 8 4 2" xfId="50358"/>
    <cellStyle name="Total 2 9 2 8 4 3" xfId="50359"/>
    <cellStyle name="Total 2 9 2 8 5" xfId="50360"/>
    <cellStyle name="Total 2 9 2 8 5 2" xfId="50361"/>
    <cellStyle name="Total 2 9 2 8 5 3" xfId="50362"/>
    <cellStyle name="Total 2 9 2 8 6" xfId="50363"/>
    <cellStyle name="Total 2 9 2 8 6 2" xfId="50364"/>
    <cellStyle name="Total 2 9 2 8 6 3" xfId="50365"/>
    <cellStyle name="Total 2 9 2 8 7" xfId="50366"/>
    <cellStyle name="Total 2 9 2 8 8" xfId="50367"/>
    <cellStyle name="Total 2 9 2 8 9" xfId="50368"/>
    <cellStyle name="Total 2 9 2 9" xfId="50369"/>
    <cellStyle name="Total 2 9 2 9 2" xfId="50370"/>
    <cellStyle name="Total 2 9 2 9 2 2" xfId="50371"/>
    <cellStyle name="Total 2 9 2 9 2 3" xfId="50372"/>
    <cellStyle name="Total 2 9 2 9 3" xfId="50373"/>
    <cellStyle name="Total 2 9 2 9 3 2" xfId="50374"/>
    <cellStyle name="Total 2 9 2 9 3 3" xfId="50375"/>
    <cellStyle name="Total 2 9 2 9 4" xfId="50376"/>
    <cellStyle name="Total 2 9 2 9 4 2" xfId="50377"/>
    <cellStyle name="Total 2 9 2 9 4 3" xfId="50378"/>
    <cellStyle name="Total 2 9 2 9 5" xfId="50379"/>
    <cellStyle name="Total 2 9 2 9 5 2" xfId="50380"/>
    <cellStyle name="Total 2 9 2 9 5 3" xfId="50381"/>
    <cellStyle name="Total 2 9 2 9 6" xfId="50382"/>
    <cellStyle name="Total 2 9 2 9 6 2" xfId="50383"/>
    <cellStyle name="Total 2 9 2 9 6 3" xfId="50384"/>
    <cellStyle name="Total 2 9 2 9 7" xfId="50385"/>
    <cellStyle name="Total 2 9 2 9 8" xfId="50386"/>
    <cellStyle name="Total 2 9 20" xfId="50387"/>
    <cellStyle name="Total 2 9 3" xfId="50388"/>
    <cellStyle name="Total 2 9 3 10" xfId="50389"/>
    <cellStyle name="Total 2 9 3 10 2" xfId="50390"/>
    <cellStyle name="Total 2 9 3 10 2 2" xfId="50391"/>
    <cellStyle name="Total 2 9 3 10 2 3" xfId="50392"/>
    <cellStyle name="Total 2 9 3 10 3" xfId="50393"/>
    <cellStyle name="Total 2 9 3 10 3 2" xfId="50394"/>
    <cellStyle name="Total 2 9 3 10 3 3" xfId="50395"/>
    <cellStyle name="Total 2 9 3 10 4" xfId="50396"/>
    <cellStyle name="Total 2 9 3 10 4 2" xfId="50397"/>
    <cellStyle name="Total 2 9 3 10 4 3" xfId="50398"/>
    <cellStyle name="Total 2 9 3 10 5" xfId="50399"/>
    <cellStyle name="Total 2 9 3 10 5 2" xfId="50400"/>
    <cellStyle name="Total 2 9 3 10 5 3" xfId="50401"/>
    <cellStyle name="Total 2 9 3 10 6" xfId="50402"/>
    <cellStyle name="Total 2 9 3 10 6 2" xfId="50403"/>
    <cellStyle name="Total 2 9 3 10 6 3" xfId="50404"/>
    <cellStyle name="Total 2 9 3 10 7" xfId="50405"/>
    <cellStyle name="Total 2 9 3 10 8" xfId="50406"/>
    <cellStyle name="Total 2 9 3 11" xfId="50407"/>
    <cellStyle name="Total 2 9 3 11 2" xfId="50408"/>
    <cellStyle name="Total 2 9 3 11 2 2" xfId="50409"/>
    <cellStyle name="Total 2 9 3 11 2 3" xfId="50410"/>
    <cellStyle name="Total 2 9 3 11 3" xfId="50411"/>
    <cellStyle name="Total 2 9 3 11 3 2" xfId="50412"/>
    <cellStyle name="Total 2 9 3 11 3 3" xfId="50413"/>
    <cellStyle name="Total 2 9 3 11 4" xfId="50414"/>
    <cellStyle name="Total 2 9 3 11 4 2" xfId="50415"/>
    <cellStyle name="Total 2 9 3 11 4 3" xfId="50416"/>
    <cellStyle name="Total 2 9 3 11 5" xfId="50417"/>
    <cellStyle name="Total 2 9 3 11 5 2" xfId="50418"/>
    <cellStyle name="Total 2 9 3 11 5 3" xfId="50419"/>
    <cellStyle name="Total 2 9 3 11 6" xfId="50420"/>
    <cellStyle name="Total 2 9 3 11 6 2" xfId="50421"/>
    <cellStyle name="Total 2 9 3 11 6 3" xfId="50422"/>
    <cellStyle name="Total 2 9 3 11 7" xfId="50423"/>
    <cellStyle name="Total 2 9 3 11 8" xfId="50424"/>
    <cellStyle name="Total 2 9 3 12" xfId="50425"/>
    <cellStyle name="Total 2 9 3 12 2" xfId="50426"/>
    <cellStyle name="Total 2 9 3 12 2 2" xfId="50427"/>
    <cellStyle name="Total 2 9 3 12 2 3" xfId="50428"/>
    <cellStyle name="Total 2 9 3 12 3" xfId="50429"/>
    <cellStyle name="Total 2 9 3 12 3 2" xfId="50430"/>
    <cellStyle name="Total 2 9 3 12 3 3" xfId="50431"/>
    <cellStyle name="Total 2 9 3 12 4" xfId="50432"/>
    <cellStyle name="Total 2 9 3 12 4 2" xfId="50433"/>
    <cellStyle name="Total 2 9 3 12 4 3" xfId="50434"/>
    <cellStyle name="Total 2 9 3 12 5" xfId="50435"/>
    <cellStyle name="Total 2 9 3 12 5 2" xfId="50436"/>
    <cellStyle name="Total 2 9 3 12 5 3" xfId="50437"/>
    <cellStyle name="Total 2 9 3 12 6" xfId="50438"/>
    <cellStyle name="Total 2 9 3 12 6 2" xfId="50439"/>
    <cellStyle name="Total 2 9 3 12 6 3" xfId="50440"/>
    <cellStyle name="Total 2 9 3 12 7" xfId="50441"/>
    <cellStyle name="Total 2 9 3 12 8" xfId="50442"/>
    <cellStyle name="Total 2 9 3 13" xfId="50443"/>
    <cellStyle name="Total 2 9 3 13 2" xfId="50444"/>
    <cellStyle name="Total 2 9 3 13 2 2" xfId="50445"/>
    <cellStyle name="Total 2 9 3 13 2 3" xfId="50446"/>
    <cellStyle name="Total 2 9 3 13 3" xfId="50447"/>
    <cellStyle name="Total 2 9 3 13 3 2" xfId="50448"/>
    <cellStyle name="Total 2 9 3 13 3 3" xfId="50449"/>
    <cellStyle name="Total 2 9 3 13 4" xfId="50450"/>
    <cellStyle name="Total 2 9 3 13 4 2" xfId="50451"/>
    <cellStyle name="Total 2 9 3 13 4 3" xfId="50452"/>
    <cellStyle name="Total 2 9 3 13 5" xfId="50453"/>
    <cellStyle name="Total 2 9 3 13 5 2" xfId="50454"/>
    <cellStyle name="Total 2 9 3 13 5 3" xfId="50455"/>
    <cellStyle name="Total 2 9 3 13 6" xfId="50456"/>
    <cellStyle name="Total 2 9 3 13 6 2" xfId="50457"/>
    <cellStyle name="Total 2 9 3 13 6 3" xfId="50458"/>
    <cellStyle name="Total 2 9 3 13 7" xfId="50459"/>
    <cellStyle name="Total 2 9 3 13 8" xfId="50460"/>
    <cellStyle name="Total 2 9 3 14" xfId="50461"/>
    <cellStyle name="Total 2 9 3 14 2" xfId="50462"/>
    <cellStyle name="Total 2 9 3 14 2 2" xfId="50463"/>
    <cellStyle name="Total 2 9 3 14 2 3" xfId="50464"/>
    <cellStyle name="Total 2 9 3 14 3" xfId="50465"/>
    <cellStyle name="Total 2 9 3 14 3 2" xfId="50466"/>
    <cellStyle name="Total 2 9 3 14 3 3" xfId="50467"/>
    <cellStyle name="Total 2 9 3 14 4" xfId="50468"/>
    <cellStyle name="Total 2 9 3 14 4 2" xfId="50469"/>
    <cellStyle name="Total 2 9 3 14 4 3" xfId="50470"/>
    <cellStyle name="Total 2 9 3 14 5" xfId="50471"/>
    <cellStyle name="Total 2 9 3 14 5 2" xfId="50472"/>
    <cellStyle name="Total 2 9 3 14 5 3" xfId="50473"/>
    <cellStyle name="Total 2 9 3 14 6" xfId="50474"/>
    <cellStyle name="Total 2 9 3 14 6 2" xfId="50475"/>
    <cellStyle name="Total 2 9 3 14 6 3" xfId="50476"/>
    <cellStyle name="Total 2 9 3 14 7" xfId="50477"/>
    <cellStyle name="Total 2 9 3 14 8" xfId="50478"/>
    <cellStyle name="Total 2 9 3 15" xfId="50479"/>
    <cellStyle name="Total 2 9 3 15 2" xfId="50480"/>
    <cellStyle name="Total 2 9 3 15 3" xfId="50481"/>
    <cellStyle name="Total 2 9 3 16" xfId="50482"/>
    <cellStyle name="Total 2 9 3 16 2" xfId="50483"/>
    <cellStyle name="Total 2 9 3 16 3" xfId="50484"/>
    <cellStyle name="Total 2 9 3 17" xfId="50485"/>
    <cellStyle name="Total 2 9 3 18" xfId="50486"/>
    <cellStyle name="Total 2 9 3 2" xfId="50487"/>
    <cellStyle name="Total 2 9 3 2 2" xfId="50488"/>
    <cellStyle name="Total 2 9 3 2 2 2" xfId="50489"/>
    <cellStyle name="Total 2 9 3 2 2 3" xfId="50490"/>
    <cellStyle name="Total 2 9 3 2 3" xfId="50491"/>
    <cellStyle name="Total 2 9 3 2 3 2" xfId="50492"/>
    <cellStyle name="Total 2 9 3 2 3 3" xfId="50493"/>
    <cellStyle name="Total 2 9 3 2 4" xfId="50494"/>
    <cellStyle name="Total 2 9 3 2 4 2" xfId="50495"/>
    <cellStyle name="Total 2 9 3 2 4 3" xfId="50496"/>
    <cellStyle name="Total 2 9 3 2 5" xfId="50497"/>
    <cellStyle name="Total 2 9 3 2 5 2" xfId="50498"/>
    <cellStyle name="Total 2 9 3 2 5 3" xfId="50499"/>
    <cellStyle name="Total 2 9 3 2 6" xfId="50500"/>
    <cellStyle name="Total 2 9 3 2 6 2" xfId="50501"/>
    <cellStyle name="Total 2 9 3 2 6 3" xfId="50502"/>
    <cellStyle name="Total 2 9 3 2 7" xfId="50503"/>
    <cellStyle name="Total 2 9 3 2 8" xfId="50504"/>
    <cellStyle name="Total 2 9 3 2 9" xfId="50505"/>
    <cellStyle name="Total 2 9 3 3" xfId="50506"/>
    <cellStyle name="Total 2 9 3 3 2" xfId="50507"/>
    <cellStyle name="Total 2 9 3 3 2 2" xfId="50508"/>
    <cellStyle name="Total 2 9 3 3 2 3" xfId="50509"/>
    <cellStyle name="Total 2 9 3 3 3" xfId="50510"/>
    <cellStyle name="Total 2 9 3 3 3 2" xfId="50511"/>
    <cellStyle name="Total 2 9 3 3 3 3" xfId="50512"/>
    <cellStyle name="Total 2 9 3 3 4" xfId="50513"/>
    <cellStyle name="Total 2 9 3 3 4 2" xfId="50514"/>
    <cellStyle name="Total 2 9 3 3 4 3" xfId="50515"/>
    <cellStyle name="Total 2 9 3 3 5" xfId="50516"/>
    <cellStyle name="Total 2 9 3 3 5 2" xfId="50517"/>
    <cellStyle name="Total 2 9 3 3 5 3" xfId="50518"/>
    <cellStyle name="Total 2 9 3 3 6" xfId="50519"/>
    <cellStyle name="Total 2 9 3 3 6 2" xfId="50520"/>
    <cellStyle name="Total 2 9 3 3 6 3" xfId="50521"/>
    <cellStyle name="Total 2 9 3 3 7" xfId="50522"/>
    <cellStyle name="Total 2 9 3 3 8" xfId="50523"/>
    <cellStyle name="Total 2 9 3 3 9" xfId="50524"/>
    <cellStyle name="Total 2 9 3 4" xfId="50525"/>
    <cellStyle name="Total 2 9 3 4 2" xfId="50526"/>
    <cellStyle name="Total 2 9 3 4 2 2" xfId="50527"/>
    <cellStyle name="Total 2 9 3 4 2 3" xfId="50528"/>
    <cellStyle name="Total 2 9 3 4 3" xfId="50529"/>
    <cellStyle name="Total 2 9 3 4 3 2" xfId="50530"/>
    <cellStyle name="Total 2 9 3 4 3 3" xfId="50531"/>
    <cellStyle name="Total 2 9 3 4 4" xfId="50532"/>
    <cellStyle name="Total 2 9 3 4 4 2" xfId="50533"/>
    <cellStyle name="Total 2 9 3 4 4 3" xfId="50534"/>
    <cellStyle name="Total 2 9 3 4 5" xfId="50535"/>
    <cellStyle name="Total 2 9 3 4 5 2" xfId="50536"/>
    <cellStyle name="Total 2 9 3 4 5 3" xfId="50537"/>
    <cellStyle name="Total 2 9 3 4 6" xfId="50538"/>
    <cellStyle name="Total 2 9 3 4 6 2" xfId="50539"/>
    <cellStyle name="Total 2 9 3 4 6 3" xfId="50540"/>
    <cellStyle name="Total 2 9 3 4 7" xfId="50541"/>
    <cellStyle name="Total 2 9 3 4 8" xfId="50542"/>
    <cellStyle name="Total 2 9 3 4 9" xfId="50543"/>
    <cellStyle name="Total 2 9 3 5" xfId="50544"/>
    <cellStyle name="Total 2 9 3 5 2" xfId="50545"/>
    <cellStyle name="Total 2 9 3 5 2 2" xfId="50546"/>
    <cellStyle name="Total 2 9 3 5 2 3" xfId="50547"/>
    <cellStyle name="Total 2 9 3 5 3" xfId="50548"/>
    <cellStyle name="Total 2 9 3 5 3 2" xfId="50549"/>
    <cellStyle name="Total 2 9 3 5 3 3" xfId="50550"/>
    <cellStyle name="Total 2 9 3 5 4" xfId="50551"/>
    <cellStyle name="Total 2 9 3 5 4 2" xfId="50552"/>
    <cellStyle name="Total 2 9 3 5 4 3" xfId="50553"/>
    <cellStyle name="Total 2 9 3 5 5" xfId="50554"/>
    <cellStyle name="Total 2 9 3 5 5 2" xfId="50555"/>
    <cellStyle name="Total 2 9 3 5 5 3" xfId="50556"/>
    <cellStyle name="Total 2 9 3 5 6" xfId="50557"/>
    <cellStyle name="Total 2 9 3 5 6 2" xfId="50558"/>
    <cellStyle name="Total 2 9 3 5 6 3" xfId="50559"/>
    <cellStyle name="Total 2 9 3 5 7" xfId="50560"/>
    <cellStyle name="Total 2 9 3 5 8" xfId="50561"/>
    <cellStyle name="Total 2 9 3 5 9" xfId="50562"/>
    <cellStyle name="Total 2 9 3 6" xfId="50563"/>
    <cellStyle name="Total 2 9 3 6 2" xfId="50564"/>
    <cellStyle name="Total 2 9 3 6 2 2" xfId="50565"/>
    <cellStyle name="Total 2 9 3 6 2 3" xfId="50566"/>
    <cellStyle name="Total 2 9 3 6 3" xfId="50567"/>
    <cellStyle name="Total 2 9 3 6 3 2" xfId="50568"/>
    <cellStyle name="Total 2 9 3 6 3 3" xfId="50569"/>
    <cellStyle name="Total 2 9 3 6 4" xfId="50570"/>
    <cellStyle name="Total 2 9 3 6 4 2" xfId="50571"/>
    <cellStyle name="Total 2 9 3 6 4 3" xfId="50572"/>
    <cellStyle name="Total 2 9 3 6 5" xfId="50573"/>
    <cellStyle name="Total 2 9 3 6 5 2" xfId="50574"/>
    <cellStyle name="Total 2 9 3 6 5 3" xfId="50575"/>
    <cellStyle name="Total 2 9 3 6 6" xfId="50576"/>
    <cellStyle name="Total 2 9 3 6 6 2" xfId="50577"/>
    <cellStyle name="Total 2 9 3 6 6 3" xfId="50578"/>
    <cellStyle name="Total 2 9 3 6 7" xfId="50579"/>
    <cellStyle name="Total 2 9 3 6 8" xfId="50580"/>
    <cellStyle name="Total 2 9 3 6 9" xfId="50581"/>
    <cellStyle name="Total 2 9 3 7" xfId="50582"/>
    <cellStyle name="Total 2 9 3 7 2" xfId="50583"/>
    <cellStyle name="Total 2 9 3 7 2 2" xfId="50584"/>
    <cellStyle name="Total 2 9 3 7 2 3" xfId="50585"/>
    <cellStyle name="Total 2 9 3 7 3" xfId="50586"/>
    <cellStyle name="Total 2 9 3 7 3 2" xfId="50587"/>
    <cellStyle name="Total 2 9 3 7 3 3" xfId="50588"/>
    <cellStyle name="Total 2 9 3 7 4" xfId="50589"/>
    <cellStyle name="Total 2 9 3 7 4 2" xfId="50590"/>
    <cellStyle name="Total 2 9 3 7 4 3" xfId="50591"/>
    <cellStyle name="Total 2 9 3 7 5" xfId="50592"/>
    <cellStyle name="Total 2 9 3 7 5 2" xfId="50593"/>
    <cellStyle name="Total 2 9 3 7 5 3" xfId="50594"/>
    <cellStyle name="Total 2 9 3 7 6" xfId="50595"/>
    <cellStyle name="Total 2 9 3 7 6 2" xfId="50596"/>
    <cellStyle name="Total 2 9 3 7 6 3" xfId="50597"/>
    <cellStyle name="Total 2 9 3 7 7" xfId="50598"/>
    <cellStyle name="Total 2 9 3 7 8" xfId="50599"/>
    <cellStyle name="Total 2 9 3 7 9" xfId="50600"/>
    <cellStyle name="Total 2 9 3 8" xfId="50601"/>
    <cellStyle name="Total 2 9 3 8 2" xfId="50602"/>
    <cellStyle name="Total 2 9 3 8 2 2" xfId="50603"/>
    <cellStyle name="Total 2 9 3 8 2 3" xfId="50604"/>
    <cellStyle name="Total 2 9 3 8 3" xfId="50605"/>
    <cellStyle name="Total 2 9 3 8 3 2" xfId="50606"/>
    <cellStyle name="Total 2 9 3 8 3 3" xfId="50607"/>
    <cellStyle name="Total 2 9 3 8 4" xfId="50608"/>
    <cellStyle name="Total 2 9 3 8 4 2" xfId="50609"/>
    <cellStyle name="Total 2 9 3 8 4 3" xfId="50610"/>
    <cellStyle name="Total 2 9 3 8 5" xfId="50611"/>
    <cellStyle name="Total 2 9 3 8 5 2" xfId="50612"/>
    <cellStyle name="Total 2 9 3 8 5 3" xfId="50613"/>
    <cellStyle name="Total 2 9 3 8 6" xfId="50614"/>
    <cellStyle name="Total 2 9 3 8 6 2" xfId="50615"/>
    <cellStyle name="Total 2 9 3 8 6 3" xfId="50616"/>
    <cellStyle name="Total 2 9 3 8 7" xfId="50617"/>
    <cellStyle name="Total 2 9 3 8 8" xfId="50618"/>
    <cellStyle name="Total 2 9 3 8 9" xfId="50619"/>
    <cellStyle name="Total 2 9 3 9" xfId="50620"/>
    <cellStyle name="Total 2 9 3 9 2" xfId="50621"/>
    <cellStyle name="Total 2 9 3 9 2 2" xfId="50622"/>
    <cellStyle name="Total 2 9 3 9 2 3" xfId="50623"/>
    <cellStyle name="Total 2 9 3 9 3" xfId="50624"/>
    <cellStyle name="Total 2 9 3 9 3 2" xfId="50625"/>
    <cellStyle name="Total 2 9 3 9 3 3" xfId="50626"/>
    <cellStyle name="Total 2 9 3 9 4" xfId="50627"/>
    <cellStyle name="Total 2 9 3 9 4 2" xfId="50628"/>
    <cellStyle name="Total 2 9 3 9 4 3" xfId="50629"/>
    <cellStyle name="Total 2 9 3 9 5" xfId="50630"/>
    <cellStyle name="Total 2 9 3 9 5 2" xfId="50631"/>
    <cellStyle name="Total 2 9 3 9 5 3" xfId="50632"/>
    <cellStyle name="Total 2 9 3 9 6" xfId="50633"/>
    <cellStyle name="Total 2 9 3 9 6 2" xfId="50634"/>
    <cellStyle name="Total 2 9 3 9 6 3" xfId="50635"/>
    <cellStyle name="Total 2 9 3 9 7" xfId="50636"/>
    <cellStyle name="Total 2 9 3 9 8" xfId="50637"/>
    <cellStyle name="Total 2 9 4" xfId="50638"/>
    <cellStyle name="Total 2 9 4 10" xfId="50639"/>
    <cellStyle name="Total 2 9 4 11" xfId="50640"/>
    <cellStyle name="Total 2 9 4 2" xfId="50641"/>
    <cellStyle name="Total 2 9 4 2 2" xfId="50642"/>
    <cellStyle name="Total 2 9 4 2 3" xfId="50643"/>
    <cellStyle name="Total 2 9 4 2 4" xfId="50644"/>
    <cellStyle name="Total 2 9 4 3" xfId="50645"/>
    <cellStyle name="Total 2 9 4 3 2" xfId="50646"/>
    <cellStyle name="Total 2 9 4 3 3" xfId="50647"/>
    <cellStyle name="Total 2 9 4 3 4" xfId="50648"/>
    <cellStyle name="Total 2 9 4 4" xfId="50649"/>
    <cellStyle name="Total 2 9 4 4 2" xfId="50650"/>
    <cellStyle name="Total 2 9 4 4 3" xfId="50651"/>
    <cellStyle name="Total 2 9 4 4 4" xfId="50652"/>
    <cellStyle name="Total 2 9 4 5" xfId="50653"/>
    <cellStyle name="Total 2 9 4 5 2" xfId="50654"/>
    <cellStyle name="Total 2 9 4 5 3" xfId="50655"/>
    <cellStyle name="Total 2 9 4 5 4" xfId="50656"/>
    <cellStyle name="Total 2 9 4 6" xfId="50657"/>
    <cellStyle name="Total 2 9 4 6 2" xfId="50658"/>
    <cellStyle name="Total 2 9 4 6 3" xfId="50659"/>
    <cellStyle name="Total 2 9 4 6 4" xfId="50660"/>
    <cellStyle name="Total 2 9 4 7" xfId="50661"/>
    <cellStyle name="Total 2 9 4 8" xfId="50662"/>
    <cellStyle name="Total 2 9 4 9" xfId="50663"/>
    <cellStyle name="Total 2 9 5" xfId="50664"/>
    <cellStyle name="Total 2 9 5 10" xfId="50665"/>
    <cellStyle name="Total 2 9 5 11" xfId="50666"/>
    <cellStyle name="Total 2 9 5 2" xfId="50667"/>
    <cellStyle name="Total 2 9 5 2 2" xfId="50668"/>
    <cellStyle name="Total 2 9 5 2 3" xfId="50669"/>
    <cellStyle name="Total 2 9 5 2 4" xfId="50670"/>
    <cellStyle name="Total 2 9 5 3" xfId="50671"/>
    <cellStyle name="Total 2 9 5 3 2" xfId="50672"/>
    <cellStyle name="Total 2 9 5 3 3" xfId="50673"/>
    <cellStyle name="Total 2 9 5 3 4" xfId="50674"/>
    <cellStyle name="Total 2 9 5 4" xfId="50675"/>
    <cellStyle name="Total 2 9 5 4 2" xfId="50676"/>
    <cellStyle name="Total 2 9 5 4 3" xfId="50677"/>
    <cellStyle name="Total 2 9 5 4 4" xfId="50678"/>
    <cellStyle name="Total 2 9 5 5" xfId="50679"/>
    <cellStyle name="Total 2 9 5 5 2" xfId="50680"/>
    <cellStyle name="Total 2 9 5 5 3" xfId="50681"/>
    <cellStyle name="Total 2 9 5 5 4" xfId="50682"/>
    <cellStyle name="Total 2 9 5 6" xfId="50683"/>
    <cellStyle name="Total 2 9 5 6 2" xfId="50684"/>
    <cellStyle name="Total 2 9 5 6 3" xfId="50685"/>
    <cellStyle name="Total 2 9 5 6 4" xfId="50686"/>
    <cellStyle name="Total 2 9 5 7" xfId="50687"/>
    <cellStyle name="Total 2 9 5 8" xfId="50688"/>
    <cellStyle name="Total 2 9 5 9" xfId="50689"/>
    <cellStyle name="Total 2 9 6" xfId="50690"/>
    <cellStyle name="Total 2 9 6 2" xfId="50691"/>
    <cellStyle name="Total 2 9 6 2 2" xfId="50692"/>
    <cellStyle name="Total 2 9 6 2 3" xfId="50693"/>
    <cellStyle name="Total 2 9 6 3" xfId="50694"/>
    <cellStyle name="Total 2 9 6 3 2" xfId="50695"/>
    <cellStyle name="Total 2 9 6 3 3" xfId="50696"/>
    <cellStyle name="Total 2 9 6 4" xfId="50697"/>
    <cellStyle name="Total 2 9 6 4 2" xfId="50698"/>
    <cellStyle name="Total 2 9 6 4 3" xfId="50699"/>
    <cellStyle name="Total 2 9 6 5" xfId="50700"/>
    <cellStyle name="Total 2 9 6 5 2" xfId="50701"/>
    <cellStyle name="Total 2 9 6 5 3" xfId="50702"/>
    <cellStyle name="Total 2 9 6 6" xfId="50703"/>
    <cellStyle name="Total 2 9 6 6 2" xfId="50704"/>
    <cellStyle name="Total 2 9 6 6 3" xfId="50705"/>
    <cellStyle name="Total 2 9 6 7" xfId="50706"/>
    <cellStyle name="Total 2 9 6 8" xfId="50707"/>
    <cellStyle name="Total 2 9 6 9" xfId="50708"/>
    <cellStyle name="Total 2 9 7" xfId="50709"/>
    <cellStyle name="Total 2 9 7 2" xfId="50710"/>
    <cellStyle name="Total 2 9 7 2 2" xfId="50711"/>
    <cellStyle name="Total 2 9 7 2 3" xfId="50712"/>
    <cellStyle name="Total 2 9 7 3" xfId="50713"/>
    <cellStyle name="Total 2 9 7 3 2" xfId="50714"/>
    <cellStyle name="Total 2 9 7 3 3" xfId="50715"/>
    <cellStyle name="Total 2 9 7 4" xfId="50716"/>
    <cellStyle name="Total 2 9 7 4 2" xfId="50717"/>
    <cellStyle name="Total 2 9 7 4 3" xfId="50718"/>
    <cellStyle name="Total 2 9 7 5" xfId="50719"/>
    <cellStyle name="Total 2 9 7 5 2" xfId="50720"/>
    <cellStyle name="Total 2 9 7 5 3" xfId="50721"/>
    <cellStyle name="Total 2 9 7 6" xfId="50722"/>
    <cellStyle name="Total 2 9 7 6 2" xfId="50723"/>
    <cellStyle name="Total 2 9 7 6 3" xfId="50724"/>
    <cellStyle name="Total 2 9 7 7" xfId="50725"/>
    <cellStyle name="Total 2 9 7 8" xfId="50726"/>
    <cellStyle name="Total 2 9 7 9" xfId="50727"/>
    <cellStyle name="Total 2 9 8" xfId="50728"/>
    <cellStyle name="Total 2 9 8 2" xfId="50729"/>
    <cellStyle name="Total 2 9 8 2 2" xfId="50730"/>
    <cellStyle name="Total 2 9 8 2 3" xfId="50731"/>
    <cellStyle name="Total 2 9 8 3" xfId="50732"/>
    <cellStyle name="Total 2 9 8 3 2" xfId="50733"/>
    <cellStyle name="Total 2 9 8 3 3" xfId="50734"/>
    <cellStyle name="Total 2 9 8 4" xfId="50735"/>
    <cellStyle name="Total 2 9 8 4 2" xfId="50736"/>
    <cellStyle name="Total 2 9 8 4 3" xfId="50737"/>
    <cellStyle name="Total 2 9 8 5" xfId="50738"/>
    <cellStyle name="Total 2 9 8 5 2" xfId="50739"/>
    <cellStyle name="Total 2 9 8 5 3" xfId="50740"/>
    <cellStyle name="Total 2 9 8 6" xfId="50741"/>
    <cellStyle name="Total 2 9 8 6 2" xfId="50742"/>
    <cellStyle name="Total 2 9 8 6 3" xfId="50743"/>
    <cellStyle name="Total 2 9 8 7" xfId="50744"/>
    <cellStyle name="Total 2 9 8 8" xfId="50745"/>
    <cellStyle name="Total 2 9 8 9" xfId="50746"/>
    <cellStyle name="Total 2 9 9" xfId="50747"/>
    <cellStyle name="Total 2 9 9 2" xfId="50748"/>
    <cellStyle name="Total 2 9 9 2 2" xfId="50749"/>
    <cellStyle name="Total 2 9 9 2 3" xfId="50750"/>
    <cellStyle name="Total 2 9 9 3" xfId="50751"/>
    <cellStyle name="Total 2 9 9 3 2" xfId="50752"/>
    <cellStyle name="Total 2 9 9 3 3" xfId="50753"/>
    <cellStyle name="Total 2 9 9 4" xfId="50754"/>
    <cellStyle name="Total 2 9 9 4 2" xfId="50755"/>
    <cellStyle name="Total 2 9 9 4 3" xfId="50756"/>
    <cellStyle name="Total 2 9 9 5" xfId="50757"/>
    <cellStyle name="Total 2 9 9 5 2" xfId="50758"/>
    <cellStyle name="Total 2 9 9 5 3" xfId="50759"/>
    <cellStyle name="Total 2 9 9 6" xfId="50760"/>
    <cellStyle name="Total 2 9 9 6 2" xfId="50761"/>
    <cellStyle name="Total 2 9 9 6 3" xfId="50762"/>
    <cellStyle name="Total 2 9 9 7" xfId="50763"/>
    <cellStyle name="Total 2 9 9 8" xfId="50764"/>
    <cellStyle name="Total 2 9 9 9" xfId="50765"/>
    <cellStyle name="Total 3" xfId="50766"/>
    <cellStyle name="Total 4" xfId="50767"/>
    <cellStyle name="Warning Text 2" xfId="50768"/>
    <cellStyle name="year" xfId="50769"/>
    <cellStyle name="year 2" xfId="50770"/>
    <cellStyle name="year 2 2" xfId="50771"/>
    <cellStyle name="year 3" xfId="50772"/>
    <cellStyle name="year_29(d) - Gas extensions -tariffs" xfId="507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179294</xdr:colOff>
      <xdr:row>0</xdr:row>
      <xdr:rowOff>1</xdr:rowOff>
    </xdr:from>
    <xdr:to>
      <xdr:col>1</xdr:col>
      <xdr:colOff>1243853</xdr:colOff>
      <xdr:row>4</xdr:row>
      <xdr:rowOff>179294</xdr:rowOff>
    </xdr:to>
    <xdr:grpSp>
      <xdr:nvGrpSpPr>
        <xdr:cNvPr id="2" name="Group 1"/>
        <xdr:cNvGrpSpPr>
          <a:grpSpLocks/>
        </xdr:cNvGrpSpPr>
      </xdr:nvGrpSpPr>
      <xdr:grpSpPr bwMode="auto">
        <a:xfrm>
          <a:off x="179294" y="1"/>
          <a:ext cx="1064559" cy="1403936"/>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11</xdr:col>
      <xdr:colOff>56830</xdr:colOff>
      <xdr:row>0</xdr:row>
      <xdr:rowOff>145676</xdr:rowOff>
    </xdr:from>
    <xdr:to>
      <xdr:col>14</xdr:col>
      <xdr:colOff>108858</xdr:colOff>
      <xdr:row>2</xdr:row>
      <xdr:rowOff>212911</xdr:rowOff>
    </xdr:to>
    <xdr:grpSp>
      <xdr:nvGrpSpPr>
        <xdr:cNvPr id="8" name="Group 7"/>
        <xdr:cNvGrpSpPr/>
      </xdr:nvGrpSpPr>
      <xdr:grpSpPr>
        <a:xfrm>
          <a:off x="14630080" y="145676"/>
          <a:ext cx="3113635" cy="652342"/>
          <a:chOff x="7608794" y="145676"/>
          <a:chExt cx="3047258" cy="652342"/>
        </a:xfrm>
      </xdr:grpSpPr>
      <xdr:sp macro="" textlink="">
        <xdr:nvSpPr>
          <xdr:cNvPr id="9" name="Rounded Rectangle 8"/>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0" name="Rounded Rectangle 9"/>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ER%20ECM%20-%20AGN%20-%2010%20Novemb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shley%20Muldrew/SA%20AA/Reset%20RIN/Final%20RIN/Final%20from%20KPMG/Final%20from%20KPMG%20-%20for%20checking/Final%20RIN%20-%20AGN%20SA%20-%20Regulatory%20templates_apa_SPM_Recat_OH%2010%205v3%20-%20for%20KPM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AGN business details"/>
      <sheetName val="1.CPI"/>
      <sheetName val="3 - Capex summary"/>
      <sheetName val="2.Escalators"/>
      <sheetName val="4.Connections market expansn"/>
      <sheetName val="5.Mains augmentation"/>
      <sheetName val="6. Mains replacement"/>
      <sheetName val="7.Telemetry"/>
      <sheetName val="8.Meter replacement"/>
      <sheetName val="9. Regulators"/>
      <sheetName val="10. Other distribution system"/>
      <sheetName val="11. Other non-distribution syst"/>
      <sheetName val="12. IT"/>
      <sheetName val="13. Overheads"/>
      <sheetName val="14. Related party transactions"/>
      <sheetName val="16 - Capex allocation"/>
      <sheetName val="17 - Gross Capex "/>
      <sheetName val="18 - Tax depreciation"/>
      <sheetName val=" 19-Depreciation &amp; asset lives "/>
      <sheetName val="20 - Changes in provisions"/>
      <sheetName val="21 - Indicative bill impacts"/>
      <sheetName val="22 - WACC Inputs"/>
      <sheetName val="23(a) - Opex incl. RPM"/>
      <sheetName val="23(b) - Opex excl. RPM"/>
      <sheetName val="23(c) - Opex rate-of-change"/>
      <sheetName val="24 - Cost category matrix"/>
      <sheetName val="25 - ARS"/>
      <sheetName val="26 - Allocation of total rev"/>
      <sheetName val="27 - Customer numbers"/>
      <sheetName val="28 - Consumption and demand"/>
      <sheetName val="29(a) - Gas extenstions - $"/>
      <sheetName val="29(b) - Gas extenstions cust no"/>
      <sheetName val="29(c) - Gas extensions - demand"/>
      <sheetName val="29(d) - Gas extensions -tariffs"/>
      <sheetName val="30 - Network characteristics"/>
      <sheetName val="7.5 EBSS (AGN)"/>
      <sheetName val="AER ECM - AGN - 10 November"/>
    </sheetNames>
    <definedNames>
      <definedName name="CRCP_y1" refersTo="='AGN business details'!$C$38"/>
      <definedName name="CRCP_y5" refersTo="='AGN business details'!$G$38"/>
    </definedNames>
    <sheetDataSet>
      <sheetData sheetId="0" refreshError="1"/>
      <sheetData sheetId="1" refreshError="1"/>
      <sheetData sheetId="2" refreshError="1">
        <row r="1">
          <cell r="B1" t="str">
            <v>REGULATORY REPORTING STATEMENT</v>
          </cell>
        </row>
        <row r="14">
          <cell r="C14" t="str">
            <v>AGN</v>
          </cell>
        </row>
        <row r="27">
          <cell r="J27" t="str">
            <v>ActewAGL Distribution</v>
          </cell>
          <cell r="K27">
            <v>76670568688</v>
          </cell>
        </row>
        <row r="28">
          <cell r="J28" t="str">
            <v>AGN</v>
          </cell>
          <cell r="K28">
            <v>78551685</v>
          </cell>
        </row>
        <row r="29">
          <cell r="J29" t="str">
            <v>Ausgrid</v>
          </cell>
          <cell r="K29">
            <v>67505337385</v>
          </cell>
        </row>
        <row r="30">
          <cell r="J30" t="str">
            <v>AusNet (D)</v>
          </cell>
          <cell r="K30">
            <v>91064651118</v>
          </cell>
        </row>
        <row r="31">
          <cell r="J31" t="str">
            <v>AusNet (T)</v>
          </cell>
          <cell r="K31">
            <v>78079798173</v>
          </cell>
        </row>
        <row r="32">
          <cell r="J32" t="str">
            <v>Citipower</v>
          </cell>
          <cell r="K32">
            <v>76064651056</v>
          </cell>
        </row>
        <row r="33">
          <cell r="J33" t="str">
            <v>Electranet</v>
          </cell>
          <cell r="K33">
            <v>41094482416</v>
          </cell>
        </row>
        <row r="34">
          <cell r="J34" t="str">
            <v>Endeavour Energy</v>
          </cell>
          <cell r="K34">
            <v>59253130878</v>
          </cell>
        </row>
        <row r="35">
          <cell r="C35" t="str">
            <v>2016-17</v>
          </cell>
          <cell r="D35" t="str">
            <v>2017-18</v>
          </cell>
          <cell r="E35" t="str">
            <v>2018-19</v>
          </cell>
          <cell r="F35" t="str">
            <v>2019-20</v>
          </cell>
          <cell r="G35" t="str">
            <v>2020-21</v>
          </cell>
          <cell r="J35" t="str">
            <v>Energex</v>
          </cell>
          <cell r="K35">
            <v>40078849055</v>
          </cell>
        </row>
        <row r="36">
          <cell r="J36" t="str">
            <v>Ergon Energy</v>
          </cell>
          <cell r="K36">
            <v>50087646062</v>
          </cell>
        </row>
        <row r="37">
          <cell r="J37" t="str">
            <v>Essential Energy</v>
          </cell>
          <cell r="K37">
            <v>37428185226</v>
          </cell>
        </row>
        <row r="38">
          <cell r="C38" t="str">
            <v>2011-12</v>
          </cell>
          <cell r="D38" t="str">
            <v>2012-13</v>
          </cell>
          <cell r="E38" t="str">
            <v>2013-14</v>
          </cell>
          <cell r="F38" t="str">
            <v>2014-15</v>
          </cell>
          <cell r="G38" t="str">
            <v>2015-16</v>
          </cell>
          <cell r="J38" t="str">
            <v>Jemena Electricity</v>
          </cell>
          <cell r="K38">
            <v>82064651083</v>
          </cell>
        </row>
        <row r="39">
          <cell r="J39" t="str">
            <v>Powercor Australia</v>
          </cell>
          <cell r="K39">
            <v>89064651109</v>
          </cell>
        </row>
        <row r="40">
          <cell r="J40" t="str">
            <v>Powerlink</v>
          </cell>
          <cell r="K40">
            <v>82078849233</v>
          </cell>
        </row>
        <row r="41">
          <cell r="C41" t="str">
            <v>2006-07</v>
          </cell>
          <cell r="D41" t="str">
            <v>2007-08</v>
          </cell>
          <cell r="E41" t="str">
            <v>2008-09</v>
          </cell>
          <cell r="F41" t="str">
            <v>2009-10</v>
          </cell>
          <cell r="G41" t="str">
            <v>2010-11</v>
          </cell>
          <cell r="J41" t="str">
            <v>Qld,SA &amp;ACT Gas Reset</v>
          </cell>
          <cell r="K41">
            <v>22222222222</v>
          </cell>
        </row>
        <row r="42">
          <cell r="J42" t="str">
            <v>SA Power Networks</v>
          </cell>
          <cell r="K42">
            <v>13332330749</v>
          </cell>
        </row>
        <row r="43">
          <cell r="J43" t="str">
            <v>TasNetworks (D)</v>
          </cell>
          <cell r="K43">
            <v>24167357299</v>
          </cell>
        </row>
        <row r="44">
          <cell r="J44" t="str">
            <v>TasNetworks (T)</v>
          </cell>
          <cell r="K44">
            <v>24167357299</v>
          </cell>
        </row>
        <row r="45">
          <cell r="J45" t="str">
            <v>TransGrid</v>
          </cell>
          <cell r="K45">
            <v>19622755774</v>
          </cell>
        </row>
        <row r="46">
          <cell r="J46" t="str">
            <v>United Energy</v>
          </cell>
          <cell r="K46">
            <v>70064651029</v>
          </cell>
        </row>
        <row r="47">
          <cell r="J47" t="str">
            <v>Victorian DNSP Backcasting</v>
          </cell>
          <cell r="K47">
            <v>33333333666</v>
          </cell>
        </row>
        <row r="48">
          <cell r="C48" t="str">
            <v>Financial</v>
          </cell>
          <cell r="J48" t="str">
            <v xml:space="preserve">Victorian DNSP Reset </v>
          </cell>
          <cell r="K48">
            <v>33333333333</v>
          </cell>
        </row>
        <row r="49">
          <cell r="C49" t="str">
            <v>Reset</v>
          </cell>
        </row>
        <row r="55">
          <cell r="C55" t="str">
            <v>June 2016</v>
          </cell>
        </row>
        <row r="56">
          <cell r="C56" t="str">
            <v>June 2011</v>
          </cell>
        </row>
      </sheetData>
      <sheetData sheetId="3" refreshError="1">
        <row r="38">
          <cell r="C38" t="str">
            <v>Actual</v>
          </cell>
          <cell r="G38">
            <v>1.3282732447817747E-2</v>
          </cell>
        </row>
      </sheetData>
      <sheetData sheetId="4" refreshError="1"/>
      <sheetData sheetId="5" refreshError="1">
        <row r="38">
          <cell r="C38">
            <v>0.67832167832167833</v>
          </cell>
          <cell r="G38">
            <v>0.54068446490615152</v>
          </cell>
        </row>
      </sheetData>
      <sheetData sheetId="6" refreshError="1"/>
      <sheetData sheetId="7" refreshError="1"/>
      <sheetData sheetId="8" refreshError="1">
        <row r="38">
          <cell r="G38">
            <v>5756533.0099999998</v>
          </cell>
        </row>
      </sheetData>
      <sheetData sheetId="9" refreshError="1"/>
      <sheetData sheetId="10" refreshError="1"/>
      <sheetData sheetId="11" refreshError="1"/>
      <sheetData sheetId="12" refreshError="1"/>
      <sheetData sheetId="13" refreshError="1"/>
      <sheetData sheetId="14" refreshError="1">
        <row r="38">
          <cell r="G38">
            <v>148947.93</v>
          </cell>
        </row>
      </sheetData>
      <sheetData sheetId="15" refreshError="1"/>
      <sheetData sheetId="16" refreshError="1">
        <row r="38">
          <cell r="C38" t="str">
            <v>Nature of the relationship - eg. percentage ownership by/of related party of/by Gas Distributor</v>
          </cell>
          <cell r="G38" t="str">
            <v>Where the related party costs have been allocated to different asset classes or cost categories, the description of the basis of allocation and the quantum of the allocator</v>
          </cell>
        </row>
      </sheetData>
      <sheetData sheetId="17" refreshError="1"/>
      <sheetData sheetId="18" refreshError="1"/>
      <sheetData sheetId="19" refreshError="1">
        <row r="19">
          <cell r="B19" t="str">
            <v>Mains</v>
          </cell>
        </row>
        <row r="20">
          <cell r="B20" t="str">
            <v>Inlets</v>
          </cell>
        </row>
        <row r="21">
          <cell r="B21" t="str">
            <v>Meters</v>
          </cell>
        </row>
        <row r="22">
          <cell r="B22" t="str">
            <v>Telemetry</v>
          </cell>
        </row>
        <row r="23">
          <cell r="B23" t="str">
            <v>IT system</v>
          </cell>
        </row>
        <row r="24">
          <cell r="B24" t="str">
            <v>Other distribution equipment</v>
          </cell>
        </row>
        <row r="25">
          <cell r="B25" t="str">
            <v>Other</v>
          </cell>
        </row>
      </sheetData>
      <sheetData sheetId="20" refreshError="1"/>
      <sheetData sheetId="21" refreshError="1">
        <row r="38">
          <cell r="C38" t="str">
            <v>Actual</v>
          </cell>
          <cell r="G38" t="str">
            <v>Forecast</v>
          </cell>
        </row>
      </sheetData>
      <sheetData sheetId="22" refreshError="1">
        <row r="38">
          <cell r="C38" t="str">
            <v>Table 21.3 - Indicative annual average distribution price impact</v>
          </cell>
        </row>
      </sheetData>
      <sheetData sheetId="23" refreshError="1">
        <row r="38">
          <cell r="C38">
            <v>9.9099999999999994E-2</v>
          </cell>
        </row>
      </sheetData>
      <sheetData sheetId="24" refreshError="1"/>
      <sheetData sheetId="25" refreshError="1"/>
      <sheetData sheetId="26" refreshError="1"/>
      <sheetData sheetId="27" refreshError="1"/>
      <sheetData sheetId="28" refreshError="1"/>
      <sheetData sheetId="29" refreshError="1"/>
      <sheetData sheetId="30" refreshError="1">
        <row r="38">
          <cell r="G38">
            <v>0</v>
          </cell>
        </row>
      </sheetData>
      <sheetData sheetId="31" refreshError="1">
        <row r="38">
          <cell r="G38">
            <v>0</v>
          </cell>
        </row>
      </sheetData>
      <sheetData sheetId="32" refreshError="1">
        <row r="38">
          <cell r="C38" t="str">
            <v>Actual</v>
          </cell>
          <cell r="G38" t="str">
            <v xml:space="preserve">Forecast </v>
          </cell>
        </row>
      </sheetData>
      <sheetData sheetId="33" refreshError="1"/>
      <sheetData sheetId="34" refreshError="1">
        <row r="38">
          <cell r="C38" t="str">
            <v>&lt;enter band definition&gt;</v>
          </cell>
        </row>
      </sheetData>
      <sheetData sheetId="35" refreshError="1">
        <row r="38">
          <cell r="C38" t="str">
            <v>&lt;enter band definition&gt;</v>
          </cell>
        </row>
      </sheetData>
      <sheetData sheetId="36" refreshError="1">
        <row r="38">
          <cell r="C38">
            <v>0</v>
          </cell>
          <cell r="G38">
            <v>0</v>
          </cell>
        </row>
      </sheetData>
      <sheetData sheetId="37" refreshError="1">
        <row r="38">
          <cell r="C38" t="str">
            <v>Capitalisation policy changes</v>
          </cell>
        </row>
      </sheetData>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AGN business details"/>
      <sheetName val="1.CPI"/>
      <sheetName val="2.Escalators"/>
      <sheetName val="3 - Capex summary"/>
      <sheetName val="Summary"/>
      <sheetName val="4.Connections market expansn"/>
      <sheetName val="5.Mains augmentation"/>
      <sheetName val="6. Mains replacement"/>
      <sheetName val="7.Telemetry"/>
      <sheetName val="8.Meter replacement"/>
      <sheetName val="9. Regulators"/>
      <sheetName val="10. Other distribution system"/>
      <sheetName val="11. Other non-distribution syst"/>
      <sheetName val="12. IT"/>
      <sheetName val="13. Overheads"/>
      <sheetName val="14. Related party transactions"/>
      <sheetName val="16 - Capex allocation"/>
      <sheetName val="17 - Gross Capex "/>
      <sheetName val="18 - Tax depreciation"/>
      <sheetName val=" 19-Depreciation &amp; asset lives "/>
      <sheetName val="20 - Changes in provisions"/>
      <sheetName val="21 - Indicative bill impacts"/>
      <sheetName val="22 - WACC Inputs"/>
      <sheetName val="23(a) - Opex incl. RPM"/>
      <sheetName val="23(b) - Opex excl. RPM"/>
      <sheetName val="23(c) - Opex rate-of-change"/>
      <sheetName val="24 - Cost category matrix"/>
      <sheetName val="25 - ARS"/>
      <sheetName val="26 - Allocation of total rev"/>
      <sheetName val="27 - Customer numbers"/>
      <sheetName val="28 - Consumption and demand"/>
      <sheetName val="29(a) - Gas extenstions - $"/>
      <sheetName val="29(b) - Gas extenstions cust no"/>
      <sheetName val="29(c) - Gas extensions - demand"/>
      <sheetName val="29(d) - Gas extensions -tariffs"/>
      <sheetName val="30 - Network characteristics"/>
      <sheetName val="31 - Pass throughs"/>
      <sheetName val="7.5 EBSS (AGN)"/>
    </sheetNames>
    <sheetDataSet>
      <sheetData sheetId="0"/>
      <sheetData sheetId="1"/>
      <sheetData sheetId="2"/>
      <sheetData sheetId="3"/>
      <sheetData sheetId="4"/>
      <sheetData sheetId="5"/>
      <sheetData sheetId="6"/>
      <sheetData sheetId="7">
        <row r="16">
          <cell r="K16">
            <v>9.64E-2</v>
          </cell>
          <cell r="L16">
            <v>9.64E-2</v>
          </cell>
        </row>
      </sheetData>
      <sheetData sheetId="8">
        <row r="29">
          <cell r="N29">
            <v>0.28920000000000001</v>
          </cell>
        </row>
      </sheetData>
      <sheetData sheetId="9">
        <row r="25">
          <cell r="E25" t="str">
            <v>Pressure Increase</v>
          </cell>
        </row>
      </sheetData>
      <sheetData sheetId="10">
        <row r="22">
          <cell r="F22" t="str">
            <v>Direct costs (excl escalation)</v>
          </cell>
        </row>
      </sheetData>
      <sheetData sheetId="11"/>
      <sheetData sheetId="12">
        <row r="22">
          <cell r="O22">
            <v>76.061499999999995</v>
          </cell>
        </row>
      </sheetData>
      <sheetData sheetId="13">
        <row r="23">
          <cell r="E23" t="str">
            <v>General (CP)</v>
          </cell>
        </row>
      </sheetData>
      <sheetData sheetId="14">
        <row r="24">
          <cell r="O24">
            <v>264.96951201075905</v>
          </cell>
        </row>
      </sheetData>
      <sheetData sheetId="15">
        <row r="23">
          <cell r="P23">
            <v>79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AH87"/>
  <sheetViews>
    <sheetView showGridLines="0" tabSelected="1" topLeftCell="C48" zoomScale="70" zoomScaleNormal="70" workbookViewId="0">
      <selection activeCell="E64" sqref="E64"/>
    </sheetView>
  </sheetViews>
  <sheetFormatPr defaultColWidth="9.140625" defaultRowHeight="15"/>
  <cols>
    <col min="1" max="1" width="22.42578125" style="4" hidden="1" customWidth="1"/>
    <col min="2" max="2" width="20.85546875" style="3" customWidth="1"/>
    <col min="3" max="3" width="65.7109375" style="1" customWidth="1"/>
    <col min="4" max="10" width="15.28515625" style="1" customWidth="1"/>
    <col min="11" max="11" width="24.85546875" style="1" customWidth="1"/>
    <col min="12" max="23" width="15.28515625" style="1" customWidth="1"/>
    <col min="24" max="24" width="7.85546875" style="1" bestFit="1" customWidth="1"/>
    <col min="25" max="25" width="11" style="2" bestFit="1" customWidth="1"/>
    <col min="26" max="26" width="10.5703125" style="2" bestFit="1" customWidth="1"/>
    <col min="27" max="27" width="10.7109375" style="2" bestFit="1" customWidth="1"/>
    <col min="28" max="28" width="11" style="2" bestFit="1" customWidth="1"/>
    <col min="29" max="29" width="9.28515625" style="2" customWidth="1"/>
    <col min="30" max="30" width="11" style="2" bestFit="1" customWidth="1"/>
    <col min="31" max="32" width="10.5703125" style="2" bestFit="1" customWidth="1"/>
    <col min="33" max="33" width="9.85546875" style="2" customWidth="1"/>
    <col min="34" max="16384" width="9.140625" style="1"/>
  </cols>
  <sheetData>
    <row r="1" spans="1:34" ht="22.5" customHeight="1">
      <c r="B1" s="319"/>
      <c r="C1" s="324" t="str">
        <f>SheetHeader</f>
        <v>REGULATORY REPORTING STATEMENT</v>
      </c>
      <c r="D1" s="324"/>
      <c r="E1" s="324"/>
      <c r="F1" s="324"/>
      <c r="G1" s="324"/>
      <c r="H1" s="324"/>
      <c r="I1" s="323"/>
      <c r="J1" s="323"/>
      <c r="K1" s="323"/>
      <c r="L1" s="323"/>
      <c r="M1" s="323"/>
      <c r="N1" s="323"/>
      <c r="O1" s="323"/>
      <c r="P1" s="323"/>
      <c r="Q1" s="323"/>
      <c r="R1" s="323"/>
      <c r="S1" s="323"/>
      <c r="T1" s="323"/>
      <c r="U1" s="323"/>
      <c r="V1" s="323"/>
      <c r="W1" s="323"/>
      <c r="X1" s="323"/>
      <c r="AH1" s="322"/>
    </row>
    <row r="2" spans="1:34" ht="24" customHeight="1">
      <c r="B2" s="319"/>
      <c r="C2" s="326" t="str">
        <f>dms_TradingName</f>
        <v>AGN</v>
      </c>
      <c r="D2" s="325"/>
      <c r="E2" s="325"/>
      <c r="F2" s="325"/>
      <c r="G2" s="325"/>
      <c r="H2" s="325"/>
      <c r="I2" s="323"/>
      <c r="J2" s="323"/>
      <c r="K2" s="323"/>
      <c r="L2" s="323"/>
      <c r="M2" s="323"/>
      <c r="N2" s="323"/>
      <c r="O2" s="323"/>
      <c r="P2" s="323"/>
      <c r="Q2" s="323"/>
      <c r="R2" s="323"/>
      <c r="S2" s="323"/>
      <c r="T2" s="323"/>
      <c r="U2" s="323"/>
      <c r="V2" s="323"/>
      <c r="W2" s="323"/>
      <c r="X2" s="323"/>
      <c r="AH2" s="322"/>
    </row>
    <row r="3" spans="1:34" ht="27" customHeight="1">
      <c r="B3" s="319"/>
      <c r="C3" s="324" t="str">
        <f>CONCATENATE(FRCP_y1," to ",FRCP_y5)</f>
        <v>2016-17 to 2020-21</v>
      </c>
      <c r="D3" s="324"/>
      <c r="E3" s="324"/>
      <c r="F3" s="324"/>
      <c r="G3" s="324"/>
      <c r="H3" s="324"/>
      <c r="I3" s="323"/>
      <c r="J3" s="323"/>
      <c r="K3" s="323"/>
      <c r="L3" s="323"/>
      <c r="M3" s="323"/>
      <c r="N3" s="323"/>
      <c r="O3" s="323"/>
      <c r="P3" s="323"/>
      <c r="Q3" s="323"/>
      <c r="R3" s="323"/>
      <c r="S3" s="323"/>
      <c r="T3" s="323"/>
      <c r="U3" s="323"/>
      <c r="V3" s="323"/>
      <c r="W3" s="323"/>
      <c r="X3" s="323"/>
      <c r="AH3" s="322"/>
    </row>
    <row r="4" spans="1:34" ht="23.25">
      <c r="B4" s="319"/>
      <c r="C4" s="321" t="s">
        <v>64</v>
      </c>
      <c r="D4" s="321"/>
      <c r="E4" s="321"/>
      <c r="F4" s="321"/>
      <c r="G4" s="321"/>
      <c r="H4" s="321"/>
      <c r="I4" s="321"/>
      <c r="J4" s="321"/>
      <c r="K4" s="321"/>
      <c r="L4" s="321"/>
      <c r="M4" s="321"/>
      <c r="N4" s="321"/>
      <c r="O4" s="321"/>
      <c r="P4" s="321"/>
      <c r="Q4" s="321"/>
      <c r="R4" s="321"/>
      <c r="S4" s="321"/>
      <c r="T4" s="321"/>
      <c r="U4" s="321"/>
      <c r="V4" s="321"/>
      <c r="W4" s="321"/>
      <c r="X4" s="321"/>
      <c r="AH4" s="320"/>
    </row>
    <row r="5" spans="1:34" ht="24" customHeight="1">
      <c r="B5" s="319"/>
      <c r="C5" s="116"/>
      <c r="D5" s="116"/>
      <c r="E5" s="116"/>
      <c r="F5" s="116"/>
      <c r="G5" s="116"/>
      <c r="H5" s="116"/>
    </row>
    <row r="6" spans="1:34">
      <c r="B6" s="319"/>
      <c r="C6" s="318"/>
      <c r="D6" s="318"/>
      <c r="E6" s="318"/>
      <c r="F6" s="318"/>
      <c r="G6" s="318"/>
      <c r="H6" s="318"/>
      <c r="I6" s="318"/>
      <c r="J6" s="318"/>
      <c r="K6" s="318"/>
      <c r="L6" s="318"/>
      <c r="M6" s="318"/>
      <c r="N6" s="318"/>
      <c r="O6" s="318"/>
      <c r="P6" s="318"/>
      <c r="Q6" s="318"/>
      <c r="R6" s="318"/>
      <c r="S6" s="318"/>
      <c r="T6" s="317"/>
      <c r="U6" s="317"/>
      <c r="V6" s="317"/>
      <c r="W6" s="317"/>
      <c r="X6" s="317"/>
      <c r="AH6" s="317"/>
    </row>
    <row r="7" spans="1:34" ht="25.5" customHeight="1">
      <c r="C7" s="316" t="s">
        <v>62</v>
      </c>
      <c r="D7" s="316"/>
      <c r="E7" s="316"/>
      <c r="F7" s="316"/>
      <c r="G7" s="316"/>
      <c r="H7" s="316"/>
      <c r="I7" s="316"/>
      <c r="J7" s="316"/>
      <c r="K7" s="316"/>
      <c r="L7" s="316"/>
      <c r="M7" s="315"/>
      <c r="N7" s="315"/>
      <c r="O7" s="315"/>
      <c r="P7" s="315"/>
      <c r="Q7" s="315"/>
      <c r="R7" s="315"/>
      <c r="S7" s="315"/>
      <c r="T7" s="315"/>
      <c r="U7" s="315"/>
      <c r="V7" s="315"/>
      <c r="W7" s="315"/>
      <c r="X7" s="315"/>
      <c r="AH7" s="44"/>
    </row>
    <row r="8" spans="1:34" ht="212.25" customHeight="1">
      <c r="C8" s="362" t="s">
        <v>61</v>
      </c>
      <c r="D8" s="362"/>
      <c r="E8" s="362"/>
      <c r="F8" s="362"/>
      <c r="G8" s="362"/>
      <c r="H8" s="362"/>
      <c r="I8" s="362"/>
      <c r="J8" s="362"/>
      <c r="K8" s="362"/>
      <c r="L8" s="362"/>
      <c r="M8" s="314"/>
      <c r="N8" s="314"/>
      <c r="O8" s="314"/>
      <c r="P8" s="314"/>
      <c r="Q8" s="314"/>
      <c r="R8" s="314"/>
      <c r="S8" s="314"/>
      <c r="T8" s="292"/>
      <c r="U8" s="292"/>
      <c r="V8" s="292"/>
      <c r="W8" s="292"/>
      <c r="X8" s="292"/>
      <c r="AH8" s="313"/>
    </row>
    <row r="9" spans="1:34">
      <c r="C9" s="292"/>
      <c r="D9" s="292"/>
      <c r="E9" s="292"/>
      <c r="F9" s="292"/>
      <c r="G9" s="292"/>
      <c r="H9" s="292"/>
      <c r="I9" s="292"/>
      <c r="J9" s="292"/>
      <c r="K9" s="292"/>
      <c r="L9" s="292"/>
      <c r="M9" s="292"/>
      <c r="N9" s="292"/>
      <c r="O9" s="292"/>
      <c r="P9" s="292"/>
      <c r="Q9" s="292"/>
      <c r="R9" s="292"/>
      <c r="S9" s="292"/>
      <c r="T9" s="292"/>
      <c r="U9" s="292"/>
      <c r="V9" s="292"/>
      <c r="W9" s="292"/>
      <c r="X9" s="292"/>
      <c r="AH9" s="310"/>
    </row>
    <row r="10" spans="1:34" ht="15.75" thickBot="1">
      <c r="C10" s="312"/>
      <c r="D10" s="311"/>
      <c r="E10" s="311"/>
      <c r="F10" s="311"/>
      <c r="G10" s="311"/>
      <c r="H10" s="311"/>
      <c r="I10" s="293"/>
      <c r="J10" s="2"/>
      <c r="K10" s="2"/>
      <c r="L10" s="2"/>
      <c r="M10" s="2"/>
      <c r="N10" s="2"/>
      <c r="O10" s="2"/>
      <c r="P10" s="2"/>
      <c r="Q10" s="2"/>
      <c r="R10" s="2"/>
      <c r="S10" s="2"/>
      <c r="T10" s="2"/>
      <c r="U10" s="2"/>
      <c r="V10" s="2"/>
      <c r="W10" s="2"/>
      <c r="X10" s="2"/>
      <c r="AH10" s="310"/>
    </row>
    <row r="11" spans="1:34" s="28" customFormat="1" ht="16.5" thickBot="1">
      <c r="A11" s="104"/>
      <c r="C11" s="290" t="s">
        <v>60</v>
      </c>
      <c r="D11" s="289"/>
      <c r="E11" s="289"/>
      <c r="F11" s="289"/>
      <c r="G11" s="289"/>
      <c r="H11" s="289"/>
      <c r="I11" s="309"/>
      <c r="J11" s="2"/>
      <c r="K11" s="2"/>
      <c r="L11" s="2"/>
      <c r="M11" s="2"/>
      <c r="N11" s="2"/>
      <c r="O11" s="2"/>
      <c r="P11" s="2"/>
      <c r="Q11" s="2"/>
      <c r="R11" s="2"/>
      <c r="S11" s="2"/>
      <c r="T11" s="2"/>
      <c r="U11" s="2"/>
      <c r="V11" s="2"/>
      <c r="W11" s="2"/>
      <c r="X11" s="2"/>
      <c r="Y11" s="2"/>
      <c r="Z11" s="2"/>
      <c r="AA11" s="2"/>
      <c r="AB11" s="2"/>
      <c r="AC11" s="2"/>
      <c r="AD11" s="2"/>
      <c r="AE11" s="2"/>
      <c r="AF11" s="2"/>
      <c r="AG11" s="2"/>
    </row>
    <row r="12" spans="1:34" ht="15.75" thickBot="1">
      <c r="C12" s="308"/>
      <c r="D12" s="307">
        <v>40266</v>
      </c>
      <c r="E12" s="306">
        <v>40632</v>
      </c>
      <c r="F12" s="306">
        <v>40998</v>
      </c>
      <c r="G12" s="306">
        <v>41363</v>
      </c>
      <c r="H12" s="306">
        <v>41700</v>
      </c>
      <c r="I12" s="305">
        <v>42066</v>
      </c>
      <c r="J12" s="2"/>
      <c r="K12" s="2"/>
      <c r="L12" s="2"/>
      <c r="M12" s="2"/>
      <c r="N12" s="2"/>
      <c r="O12" s="2"/>
      <c r="P12" s="2"/>
      <c r="Q12" s="2"/>
      <c r="R12" s="2"/>
      <c r="S12" s="2"/>
      <c r="T12" s="2"/>
      <c r="U12" s="2"/>
      <c r="V12" s="2"/>
      <c r="W12" s="2"/>
      <c r="X12" s="2"/>
    </row>
    <row r="13" spans="1:34" ht="15.75" thickBot="1">
      <c r="A13" s="4" t="s">
        <v>59</v>
      </c>
      <c r="C13" s="304" t="s">
        <v>58</v>
      </c>
      <c r="D13" s="303">
        <v>171</v>
      </c>
      <c r="E13" s="302">
        <v>176.7</v>
      </c>
      <c r="F13" s="301">
        <v>179.5</v>
      </c>
      <c r="G13" s="300"/>
      <c r="H13" s="300"/>
      <c r="I13" s="299"/>
    </row>
    <row r="14" spans="1:34" ht="15.75" thickBot="1">
      <c r="A14" s="4" t="s">
        <v>57</v>
      </c>
      <c r="C14" s="298" t="s">
        <v>56</v>
      </c>
      <c r="D14" s="297"/>
      <c r="E14" s="297"/>
      <c r="F14" s="296">
        <v>99.9</v>
      </c>
      <c r="G14" s="295">
        <v>102.4</v>
      </c>
      <c r="H14" s="295">
        <v>105.4</v>
      </c>
      <c r="I14" s="294">
        <v>106.8</v>
      </c>
    </row>
    <row r="15" spans="1:34" ht="15.75" thickBot="1">
      <c r="C15" s="293"/>
      <c r="D15" s="293"/>
      <c r="E15" s="293"/>
      <c r="F15" s="293"/>
      <c r="G15" s="293"/>
      <c r="H15" s="293"/>
      <c r="I15" s="293"/>
      <c r="J15" s="291"/>
      <c r="K15" s="291"/>
      <c r="L15" s="291"/>
      <c r="M15" s="291"/>
      <c r="N15" s="291"/>
      <c r="O15" s="292"/>
      <c r="P15" s="292"/>
      <c r="Q15" s="292"/>
      <c r="R15" s="292"/>
      <c r="S15" s="292"/>
      <c r="T15" s="292"/>
      <c r="U15" s="292"/>
      <c r="V15" s="292"/>
      <c r="W15" s="292"/>
      <c r="X15" s="292"/>
      <c r="Y15" s="291"/>
      <c r="AH15" s="2"/>
    </row>
    <row r="16" spans="1:34" s="28" customFormat="1" ht="24.75" customHeight="1" thickBot="1">
      <c r="A16" s="104"/>
      <c r="C16" s="290" t="s">
        <v>55</v>
      </c>
      <c r="D16" s="289"/>
      <c r="E16" s="289"/>
      <c r="F16" s="289"/>
      <c r="G16" s="289"/>
      <c r="H16" s="289"/>
      <c r="I16" s="289"/>
      <c r="J16" s="288"/>
      <c r="K16" s="288"/>
      <c r="L16" s="288"/>
      <c r="M16" s="288"/>
      <c r="N16" s="288"/>
      <c r="O16" s="288"/>
      <c r="P16" s="288"/>
      <c r="Q16" s="288"/>
      <c r="R16" s="287"/>
      <c r="U16" s="2"/>
      <c r="V16" s="2"/>
      <c r="W16" s="2"/>
      <c r="X16" s="2"/>
      <c r="Y16" s="2"/>
      <c r="Z16" s="2"/>
      <c r="AA16" s="2"/>
      <c r="AB16" s="2"/>
      <c r="AC16" s="2"/>
      <c r="AD16" s="2"/>
      <c r="AE16" s="2"/>
      <c r="AF16" s="2"/>
    </row>
    <row r="17" spans="1:34" s="28" customFormat="1" ht="18.75" thickBot="1">
      <c r="A17" s="104"/>
      <c r="C17" s="284"/>
      <c r="D17" s="363" t="s">
        <v>54</v>
      </c>
      <c r="E17" s="364"/>
      <c r="F17" s="364"/>
      <c r="G17" s="364"/>
      <c r="H17" s="365" t="s">
        <v>53</v>
      </c>
      <c r="I17" s="366"/>
      <c r="J17" s="2"/>
      <c r="K17" s="286"/>
      <c r="L17" s="285"/>
      <c r="M17" s="367" t="s">
        <v>54</v>
      </c>
      <c r="N17" s="368"/>
      <c r="O17" s="368"/>
      <c r="P17" s="368"/>
      <c r="Q17" s="369" t="s">
        <v>53</v>
      </c>
      <c r="R17" s="370"/>
      <c r="U17" s="2"/>
      <c r="V17" s="2"/>
      <c r="W17" s="2"/>
      <c r="X17" s="2"/>
      <c r="Y17" s="2"/>
      <c r="Z17" s="2"/>
      <c r="AA17" s="2"/>
      <c r="AB17" s="2"/>
      <c r="AC17" s="2"/>
      <c r="AD17" s="2"/>
      <c r="AE17" s="2"/>
      <c r="AF17" s="2"/>
    </row>
    <row r="18" spans="1:34" s="28" customFormat="1" ht="18.75" thickBot="1">
      <c r="A18" s="104"/>
      <c r="C18" s="284"/>
      <c r="D18" s="283" t="str">
        <f>PRCP_y5</f>
        <v>2010-11</v>
      </c>
      <c r="E18" s="280" t="str">
        <f>CRCP_y1</f>
        <v>2011-12</v>
      </c>
      <c r="F18" s="280" t="str">
        <f>CRCP_y2</f>
        <v>2012-13</v>
      </c>
      <c r="G18" s="280" t="str">
        <f>CRCP_y3</f>
        <v>2013-14</v>
      </c>
      <c r="H18" s="280" t="str">
        <f>CRCP_y4</f>
        <v>2014-15</v>
      </c>
      <c r="I18" s="279" t="str">
        <f>CRCP_y5</f>
        <v>2015-16</v>
      </c>
      <c r="J18" s="2"/>
      <c r="K18" s="188"/>
      <c r="L18" s="282"/>
      <c r="M18" s="281" t="str">
        <f>PRCP_y5</f>
        <v>2010-11</v>
      </c>
      <c r="N18" s="280" t="str">
        <f>CRCP_y1</f>
        <v>2011-12</v>
      </c>
      <c r="O18" s="280" t="str">
        <f>CRCP_y2</f>
        <v>2012-13</v>
      </c>
      <c r="P18" s="280" t="str">
        <f>CRCP_y3</f>
        <v>2013-14</v>
      </c>
      <c r="Q18" s="280" t="str">
        <f>CRCP_y4</f>
        <v>2014-15</v>
      </c>
      <c r="R18" s="279" t="str">
        <f>CRCP_y5</f>
        <v>2015-16</v>
      </c>
      <c r="U18" s="2"/>
      <c r="V18" s="2"/>
      <c r="W18" s="2"/>
      <c r="X18" s="2"/>
      <c r="Y18" s="2"/>
      <c r="Z18" s="2"/>
      <c r="AA18" s="2"/>
      <c r="AB18" s="2"/>
      <c r="AC18" s="2"/>
      <c r="AD18" s="2"/>
      <c r="AE18" s="2"/>
      <c r="AF18" s="2"/>
    </row>
    <row r="19" spans="1:34" ht="15" customHeight="1">
      <c r="A19" s="4" t="s">
        <v>52</v>
      </c>
      <c r="C19" s="278" t="s">
        <v>51</v>
      </c>
      <c r="D19" s="277">
        <f>D13</f>
        <v>171</v>
      </c>
      <c r="E19" s="276">
        <f>E13</f>
        <v>176.7</v>
      </c>
      <c r="F19" s="276">
        <f>F13</f>
        <v>179.5</v>
      </c>
      <c r="G19" s="275"/>
      <c r="H19" s="274"/>
      <c r="I19" s="273"/>
      <c r="K19" s="358" t="s">
        <v>50</v>
      </c>
      <c r="L19" s="359"/>
      <c r="M19" s="272"/>
      <c r="N19" s="271">
        <f>E19/D19-1</f>
        <v>3.3333333333333215E-2</v>
      </c>
      <c r="O19" s="271">
        <f>F19/E19-1</f>
        <v>1.5846066779853007E-2</v>
      </c>
      <c r="P19" s="271">
        <f>G20/F20-1</f>
        <v>2.5025025025025016E-2</v>
      </c>
      <c r="Q19" s="271">
        <f>H20/G20-1</f>
        <v>2.9296875E-2</v>
      </c>
      <c r="R19" s="270">
        <f>I20/H20-1</f>
        <v>1.3282732447817747E-2</v>
      </c>
      <c r="X19" s="2"/>
      <c r="AG19" s="1"/>
    </row>
    <row r="20" spans="1:34" ht="15.75" customHeight="1" thickBot="1">
      <c r="A20" s="4" t="s">
        <v>49</v>
      </c>
      <c r="C20" s="269" t="s">
        <v>48</v>
      </c>
      <c r="D20" s="268"/>
      <c r="E20" s="267"/>
      <c r="F20" s="266">
        <f>F14</f>
        <v>99.9</v>
      </c>
      <c r="G20" s="266">
        <f>G14</f>
        <v>102.4</v>
      </c>
      <c r="H20" s="266">
        <f>H14</f>
        <v>105.4</v>
      </c>
      <c r="I20" s="265">
        <f>I14</f>
        <v>106.8</v>
      </c>
      <c r="K20" s="371" t="str">
        <f>CONCATENATE("Reconstructed cumulative index (",CRCP_y5,"=1)")</f>
        <v>Reconstructed cumulative index (2015-16=1)</v>
      </c>
      <c r="L20" s="372"/>
      <c r="M20" s="264">
        <f>N20/(1+N19)</f>
        <v>0.89109887014490952</v>
      </c>
      <c r="N20" s="263">
        <f>O20/(1+O19)</f>
        <v>0.92080216581640639</v>
      </c>
      <c r="O20" s="263">
        <f>P20/(1+P19)</f>
        <v>0.93539325842696641</v>
      </c>
      <c r="P20" s="263">
        <f>Q20/(1+Q19)</f>
        <v>0.95880149812734095</v>
      </c>
      <c r="Q20" s="263">
        <f>R20/(1+R19)</f>
        <v>0.98689138576779034</v>
      </c>
      <c r="R20" s="262">
        <v>1</v>
      </c>
      <c r="X20" s="2"/>
      <c r="AG20" s="1"/>
    </row>
    <row r="21" spans="1:34" s="105" customFormat="1">
      <c r="A21" s="261"/>
      <c r="B21" s="260"/>
      <c r="C21" s="259"/>
      <c r="D21" s="258"/>
      <c r="E21" s="257"/>
      <c r="F21" s="257"/>
      <c r="G21" s="257"/>
      <c r="H21" s="257"/>
      <c r="I21" s="257"/>
      <c r="T21" s="256"/>
      <c r="U21" s="256"/>
      <c r="V21" s="256"/>
      <c r="W21" s="256"/>
      <c r="X21" s="256"/>
      <c r="Y21" s="2"/>
      <c r="Z21" s="2"/>
      <c r="AA21" s="2"/>
      <c r="AB21" s="2"/>
      <c r="AC21" s="2"/>
      <c r="AD21" s="2"/>
      <c r="AE21" s="2"/>
      <c r="AF21" s="2"/>
      <c r="AG21" s="2"/>
    </row>
    <row r="22" spans="1:34" s="2" customFormat="1">
      <c r="A22" s="255"/>
    </row>
    <row r="23" spans="1:34" s="2" customFormat="1">
      <c r="A23" s="255"/>
    </row>
    <row r="24" spans="1:34" s="2" customFormat="1">
      <c r="A24" s="255"/>
    </row>
    <row r="25" spans="1:34" ht="17.25" customHeight="1">
      <c r="A25" s="254"/>
      <c r="B25" s="253"/>
      <c r="C25" s="252" t="str">
        <f>CONCATENATE("TABLE 7.5.1 - The carryover amounts that arise from applying the ECM during the ", CRCP_span, " regulatory control period")</f>
        <v>TABLE 7.5.1 - The carryover amounts that arise from applying the ECM during the 2011-12 to 2015-16 regulatory control period</v>
      </c>
      <c r="D25" s="252"/>
      <c r="E25" s="252"/>
      <c r="F25" s="252"/>
      <c r="G25" s="252"/>
      <c r="H25" s="252"/>
      <c r="I25" s="252"/>
      <c r="J25" s="252"/>
      <c r="K25" s="252"/>
      <c r="L25" s="252"/>
      <c r="M25" s="252"/>
      <c r="N25" s="252"/>
      <c r="O25" s="252"/>
      <c r="P25" s="252"/>
      <c r="Q25" s="252"/>
      <c r="R25" s="252"/>
      <c r="S25" s="252"/>
      <c r="T25" s="252"/>
      <c r="U25" s="252"/>
      <c r="V25" s="252"/>
      <c r="W25" s="252"/>
      <c r="X25" s="2"/>
      <c r="AH25" s="43"/>
    </row>
    <row r="26" spans="1:34" s="28" customFormat="1" ht="15.75" thickBot="1">
      <c r="A26" s="104"/>
      <c r="C26" s="251"/>
      <c r="D26" s="251"/>
      <c r="E26" s="251"/>
      <c r="F26" s="251"/>
      <c r="G26" s="251"/>
      <c r="H26" s="251"/>
      <c r="I26" s="251"/>
      <c r="J26" s="251"/>
      <c r="K26" s="251"/>
      <c r="L26" s="251"/>
      <c r="M26" s="251"/>
      <c r="N26" s="251"/>
      <c r="O26" s="251"/>
      <c r="P26" s="251"/>
      <c r="Q26" s="251"/>
      <c r="R26" s="251"/>
      <c r="S26" s="251"/>
      <c r="T26" s="251"/>
      <c r="U26" s="251"/>
      <c r="V26" s="251"/>
      <c r="W26" s="251"/>
      <c r="X26" s="2"/>
      <c r="Y26" s="250"/>
      <c r="Z26" s="250"/>
      <c r="AA26" s="250"/>
      <c r="AB26" s="250"/>
      <c r="AC26" s="250"/>
      <c r="AD26" s="250"/>
    </row>
    <row r="27" spans="1:34" s="190" customFormat="1" ht="24.75" customHeight="1" thickBot="1">
      <c r="A27" s="195"/>
      <c r="C27" s="198" t="s">
        <v>65</v>
      </c>
      <c r="D27" s="197"/>
      <c r="E27" s="197"/>
      <c r="F27" s="197"/>
      <c r="G27" s="197"/>
      <c r="H27" s="197"/>
      <c r="I27" s="197"/>
      <c r="J27" s="197"/>
      <c r="K27" s="197"/>
      <c r="L27" s="197"/>
      <c r="M27" s="197"/>
      <c r="N27" s="197"/>
      <c r="O27" s="197"/>
      <c r="P27" s="197"/>
      <c r="Q27" s="197"/>
      <c r="R27" s="197"/>
      <c r="S27" s="197"/>
      <c r="T27" s="197"/>
      <c r="U27" s="197"/>
      <c r="V27" s="197"/>
      <c r="W27" s="197"/>
      <c r="X27" s="2"/>
      <c r="Y27" s="2"/>
      <c r="Z27" s="28"/>
      <c r="AA27" s="2"/>
    </row>
    <row r="28" spans="1:34" s="28" customFormat="1" ht="15.75">
      <c r="A28" s="104"/>
      <c r="C28" s="249"/>
      <c r="D28" s="353" t="s">
        <v>35</v>
      </c>
      <c r="E28" s="354"/>
      <c r="F28" s="373" t="s">
        <v>34</v>
      </c>
      <c r="G28" s="374"/>
      <c r="H28" s="374"/>
      <c r="I28" s="374"/>
      <c r="J28" s="375"/>
      <c r="K28" s="2"/>
      <c r="L28" s="353" t="s">
        <v>35</v>
      </c>
      <c r="M28" s="354"/>
      <c r="N28" s="373" t="s">
        <v>34</v>
      </c>
      <c r="O28" s="374"/>
      <c r="P28" s="374"/>
      <c r="Q28" s="374"/>
      <c r="R28" s="376"/>
      <c r="S28" s="337" t="s">
        <v>16</v>
      </c>
      <c r="T28" s="338"/>
      <c r="U28" s="338"/>
      <c r="V28" s="338"/>
      <c r="W28" s="339"/>
      <c r="Z28" s="2"/>
    </row>
    <row r="29" spans="1:34" s="28" customFormat="1" ht="15.75" thickBot="1">
      <c r="A29" s="104"/>
      <c r="C29" s="245"/>
      <c r="D29" s="340" t="str">
        <f>CONCATENATE("$m, real ", (PRCP_y5))</f>
        <v>$m, real 2010-11</v>
      </c>
      <c r="E29" s="341"/>
      <c r="F29" s="342" t="str">
        <f>CONCATENATE("$m, real ", dms_DollarRealPrev_y5)</f>
        <v>$m, real June 2011</v>
      </c>
      <c r="G29" s="343"/>
      <c r="H29" s="343"/>
      <c r="I29" s="343"/>
      <c r="J29" s="344"/>
      <c r="K29" s="2"/>
      <c r="L29" s="345" t="str">
        <f>CONCATENATE("$m, real ", (CRCP_y5))</f>
        <v>$m, real 2015-16</v>
      </c>
      <c r="M29" s="346"/>
      <c r="N29" s="342" t="str">
        <f>CONCATENATE("$m, real ", dms_DollarReal)</f>
        <v>$m, real June 2016</v>
      </c>
      <c r="O29" s="343"/>
      <c r="P29" s="343"/>
      <c r="Q29" s="343"/>
      <c r="R29" s="347"/>
      <c r="S29" s="248"/>
      <c r="T29" s="247"/>
      <c r="U29" s="247"/>
      <c r="V29" s="247"/>
      <c r="W29" s="246"/>
    </row>
    <row r="30" spans="1:34" s="28" customFormat="1" ht="15.75" thickBot="1">
      <c r="A30" s="104"/>
      <c r="C30" s="245"/>
      <c r="D30" s="187" t="str">
        <f>PRCP_y4</f>
        <v>2009-10</v>
      </c>
      <c r="E30" s="186" t="str">
        <f>PRCP_y5</f>
        <v>2010-11</v>
      </c>
      <c r="F30" s="182" t="str">
        <f>CRCP_y1</f>
        <v>2011-12</v>
      </c>
      <c r="G30" s="181" t="str">
        <f>CRCP_y2</f>
        <v>2012-13</v>
      </c>
      <c r="H30" s="181" t="str">
        <f>CRCP_y3</f>
        <v>2013-14</v>
      </c>
      <c r="I30" s="181" t="str">
        <f>CRCP_y4</f>
        <v>2014-15</v>
      </c>
      <c r="J30" s="180" t="str">
        <f>CRCP_y5</f>
        <v>2015-16</v>
      </c>
      <c r="K30" s="2"/>
      <c r="L30" s="184" t="str">
        <f>PRCP_y4</f>
        <v>2009-10</v>
      </c>
      <c r="M30" s="183" t="str">
        <f>PRCP_y5</f>
        <v>2010-11</v>
      </c>
      <c r="N30" s="182" t="str">
        <f>CRCP_y1</f>
        <v>2011-12</v>
      </c>
      <c r="O30" s="181" t="str">
        <f>CRCP_y2</f>
        <v>2012-13</v>
      </c>
      <c r="P30" s="181" t="str">
        <f>CRCP_y3</f>
        <v>2013-14</v>
      </c>
      <c r="Q30" s="181" t="str">
        <f>CRCP_y4</f>
        <v>2014-15</v>
      </c>
      <c r="R30" s="180" t="str">
        <f>CRCP_y5</f>
        <v>2015-16</v>
      </c>
      <c r="S30" s="244" t="str">
        <f t="array" ref="S30:W30">FRCP</f>
        <v>2016-17</v>
      </c>
      <c r="T30" s="243" t="str">
        <v>2017-18</v>
      </c>
      <c r="U30" s="243" t="str">
        <v>2018-19</v>
      </c>
      <c r="V30" s="243" t="str">
        <v>2019-20</v>
      </c>
      <c r="W30" s="242" t="str">
        <v>2020-21</v>
      </c>
    </row>
    <row r="31" spans="1:34" ht="25.5">
      <c r="A31" s="4" t="s">
        <v>47</v>
      </c>
      <c r="C31" s="176" t="s">
        <v>46</v>
      </c>
      <c r="D31" s="156"/>
      <c r="E31" s="156"/>
      <c r="F31" s="175">
        <v>68.599999999999994</v>
      </c>
      <c r="G31" s="174">
        <v>67.5</v>
      </c>
      <c r="H31" s="174">
        <v>66.8</v>
      </c>
      <c r="I31" s="174">
        <v>65.3</v>
      </c>
      <c r="J31" s="173">
        <v>62.9</v>
      </c>
      <c r="K31" s="2"/>
      <c r="L31" s="241"/>
      <c r="M31" s="240"/>
      <c r="N31" s="239">
        <f>+F31/$M$20</f>
        <v>76.983601145004641</v>
      </c>
      <c r="O31" s="238">
        <f>+G31/$M$20</f>
        <v>75.749170222854417</v>
      </c>
      <c r="P31" s="238">
        <f>+H31/$M$20</f>
        <v>74.963623272395182</v>
      </c>
      <c r="Q31" s="238">
        <f>+I31/$M$20</f>
        <v>73.280308378553983</v>
      </c>
      <c r="R31" s="237">
        <f>+J31/$M$20</f>
        <v>70.587004548408046</v>
      </c>
      <c r="S31" s="220"/>
      <c r="T31" s="220"/>
      <c r="U31" s="220"/>
      <c r="V31" s="220"/>
      <c r="W31" s="219"/>
      <c r="X31" s="107"/>
    </row>
    <row r="32" spans="1:34">
      <c r="C32" s="22" t="s">
        <v>45</v>
      </c>
      <c r="D32" s="156"/>
      <c r="E32" s="156"/>
      <c r="F32" s="236"/>
      <c r="G32" s="235"/>
      <c r="H32" s="235"/>
      <c r="I32" s="235"/>
      <c r="J32" s="234"/>
      <c r="K32" s="2"/>
      <c r="L32" s="233"/>
      <c r="M32" s="232"/>
      <c r="N32" s="231"/>
      <c r="O32" s="230"/>
      <c r="P32" s="230"/>
      <c r="Q32" s="230"/>
      <c r="R32" s="229"/>
      <c r="S32" s="220"/>
      <c r="T32" s="220"/>
      <c r="U32" s="220"/>
      <c r="V32" s="220"/>
      <c r="W32" s="219"/>
      <c r="X32" s="107"/>
    </row>
    <row r="33" spans="1:27">
      <c r="A33" s="4" t="s">
        <v>44</v>
      </c>
      <c r="C33" s="157" t="s">
        <v>11</v>
      </c>
      <c r="D33" s="156"/>
      <c r="E33" s="156"/>
      <c r="F33" s="153"/>
      <c r="G33" s="152"/>
      <c r="H33" s="152"/>
      <c r="I33" s="152"/>
      <c r="J33" s="151"/>
      <c r="K33" s="2"/>
      <c r="L33" s="227"/>
      <c r="M33" s="226"/>
      <c r="N33" s="223">
        <f t="shared" ref="N33:R39" si="0">-F33/$M$20</f>
        <v>0</v>
      </c>
      <c r="O33" s="222">
        <f t="shared" si="0"/>
        <v>0</v>
      </c>
      <c r="P33" s="222">
        <f t="shared" si="0"/>
        <v>0</v>
      </c>
      <c r="Q33" s="222">
        <f t="shared" si="0"/>
        <v>0</v>
      </c>
      <c r="R33" s="221">
        <f t="shared" si="0"/>
        <v>0</v>
      </c>
      <c r="S33" s="220"/>
      <c r="T33" s="220"/>
      <c r="U33" s="220"/>
      <c r="V33" s="220"/>
      <c r="W33" s="219"/>
      <c r="X33" s="107"/>
    </row>
    <row r="34" spans="1:27">
      <c r="A34" s="4" t="s">
        <v>43</v>
      </c>
      <c r="C34" s="228" t="s">
        <v>42</v>
      </c>
      <c r="D34" s="156"/>
      <c r="E34" s="156"/>
      <c r="F34" s="153"/>
      <c r="G34" s="152"/>
      <c r="H34" s="152"/>
      <c r="I34" s="152"/>
      <c r="J34" s="151"/>
      <c r="K34" s="2"/>
      <c r="L34" s="227"/>
      <c r="M34" s="226"/>
      <c r="N34" s="223">
        <f t="shared" si="0"/>
        <v>0</v>
      </c>
      <c r="O34" s="222">
        <f t="shared" si="0"/>
        <v>0</v>
      </c>
      <c r="P34" s="222">
        <f t="shared" si="0"/>
        <v>0</v>
      </c>
      <c r="Q34" s="222">
        <f t="shared" si="0"/>
        <v>0</v>
      </c>
      <c r="R34" s="221">
        <f t="shared" si="0"/>
        <v>0</v>
      </c>
      <c r="S34" s="220"/>
      <c r="T34" s="220"/>
      <c r="U34" s="220"/>
      <c r="V34" s="220"/>
      <c r="W34" s="219"/>
      <c r="X34" s="199"/>
    </row>
    <row r="35" spans="1:27">
      <c r="C35" s="157" t="s">
        <v>41</v>
      </c>
      <c r="D35" s="148"/>
      <c r="E35" s="148"/>
      <c r="F35" s="153"/>
      <c r="G35" s="152"/>
      <c r="H35" s="152"/>
      <c r="I35" s="152"/>
      <c r="J35" s="151"/>
      <c r="K35" s="2"/>
      <c r="L35" s="227"/>
      <c r="M35" s="226"/>
      <c r="N35" s="223">
        <f t="shared" si="0"/>
        <v>0</v>
      </c>
      <c r="O35" s="222">
        <f t="shared" si="0"/>
        <v>0</v>
      </c>
      <c r="P35" s="222">
        <f t="shared" si="0"/>
        <v>0</v>
      </c>
      <c r="Q35" s="222">
        <f t="shared" si="0"/>
        <v>0</v>
      </c>
      <c r="R35" s="221">
        <f t="shared" si="0"/>
        <v>0</v>
      </c>
      <c r="S35" s="220"/>
      <c r="T35" s="220"/>
      <c r="U35" s="220"/>
      <c r="V35" s="220"/>
      <c r="W35" s="219"/>
      <c r="X35" s="199"/>
    </row>
    <row r="36" spans="1:27">
      <c r="C36" s="157" t="s">
        <v>40</v>
      </c>
      <c r="D36" s="148"/>
      <c r="E36" s="148"/>
      <c r="F36" s="153"/>
      <c r="G36" s="152"/>
      <c r="H36" s="152"/>
      <c r="I36" s="152"/>
      <c r="J36" s="151"/>
      <c r="K36" s="2"/>
      <c r="L36" s="227"/>
      <c r="M36" s="226"/>
      <c r="N36" s="223">
        <f t="shared" si="0"/>
        <v>0</v>
      </c>
      <c r="O36" s="222">
        <f t="shared" si="0"/>
        <v>0</v>
      </c>
      <c r="P36" s="222">
        <f t="shared" si="0"/>
        <v>0</v>
      </c>
      <c r="Q36" s="222">
        <f t="shared" si="0"/>
        <v>0</v>
      </c>
      <c r="R36" s="221">
        <f t="shared" si="0"/>
        <v>0</v>
      </c>
      <c r="S36" s="220"/>
      <c r="T36" s="220"/>
      <c r="U36" s="220"/>
      <c r="V36" s="220"/>
      <c r="W36" s="219"/>
      <c r="X36" s="199"/>
    </row>
    <row r="37" spans="1:27">
      <c r="C37" s="157" t="s">
        <v>39</v>
      </c>
      <c r="D37" s="148"/>
      <c r="E37" s="148"/>
      <c r="F37" s="153"/>
      <c r="G37" s="152"/>
      <c r="H37" s="152"/>
      <c r="I37" s="152"/>
      <c r="J37" s="151"/>
      <c r="K37" s="2"/>
      <c r="L37" s="227"/>
      <c r="M37" s="226"/>
      <c r="N37" s="223">
        <f t="shared" si="0"/>
        <v>0</v>
      </c>
      <c r="O37" s="222">
        <f t="shared" si="0"/>
        <v>0</v>
      </c>
      <c r="P37" s="222">
        <f t="shared" si="0"/>
        <v>0</v>
      </c>
      <c r="Q37" s="222">
        <f t="shared" si="0"/>
        <v>0</v>
      </c>
      <c r="R37" s="221">
        <f t="shared" si="0"/>
        <v>0</v>
      </c>
      <c r="S37" s="220"/>
      <c r="T37" s="220"/>
      <c r="U37" s="220"/>
      <c r="V37" s="220"/>
      <c r="W37" s="219"/>
      <c r="X37" s="199"/>
    </row>
    <row r="38" spans="1:27">
      <c r="A38" s="4" t="s">
        <v>38</v>
      </c>
      <c r="C38" s="154" t="s">
        <v>24</v>
      </c>
      <c r="D38" s="148"/>
      <c r="E38" s="148"/>
      <c r="F38" s="153"/>
      <c r="G38" s="152"/>
      <c r="H38" s="152"/>
      <c r="I38" s="152"/>
      <c r="J38" s="151"/>
      <c r="K38" s="2"/>
      <c r="L38" s="227"/>
      <c r="M38" s="226"/>
      <c r="N38" s="223">
        <f t="shared" si="0"/>
        <v>0</v>
      </c>
      <c r="O38" s="222">
        <f t="shared" si="0"/>
        <v>0</v>
      </c>
      <c r="P38" s="222">
        <f t="shared" si="0"/>
        <v>0</v>
      </c>
      <c r="Q38" s="222">
        <f t="shared" si="0"/>
        <v>0</v>
      </c>
      <c r="R38" s="221">
        <f t="shared" si="0"/>
        <v>0</v>
      </c>
      <c r="S38" s="220"/>
      <c r="T38" s="220"/>
      <c r="U38" s="220"/>
      <c r="V38" s="220"/>
      <c r="W38" s="219"/>
      <c r="X38" s="199"/>
    </row>
    <row r="39" spans="1:27" ht="15.75" thickBot="1">
      <c r="C39" s="149" t="s">
        <v>37</v>
      </c>
      <c r="D39" s="148"/>
      <c r="E39" s="148"/>
      <c r="F39" s="147"/>
      <c r="G39" s="146"/>
      <c r="H39" s="146"/>
      <c r="I39" s="146"/>
      <c r="J39" s="145"/>
      <c r="K39" s="2"/>
      <c r="L39" s="225"/>
      <c r="M39" s="224"/>
      <c r="N39" s="223">
        <f t="shared" si="0"/>
        <v>0</v>
      </c>
      <c r="O39" s="222">
        <f t="shared" si="0"/>
        <v>0</v>
      </c>
      <c r="P39" s="222">
        <f t="shared" si="0"/>
        <v>0</v>
      </c>
      <c r="Q39" s="222">
        <f t="shared" si="0"/>
        <v>0</v>
      </c>
      <c r="R39" s="221">
        <f t="shared" si="0"/>
        <v>0</v>
      </c>
      <c r="S39" s="220"/>
      <c r="T39" s="220"/>
      <c r="U39" s="220"/>
      <c r="V39" s="220"/>
      <c r="W39" s="219"/>
      <c r="X39" s="199"/>
    </row>
    <row r="40" spans="1:27" ht="15.75" thickBot="1">
      <c r="A40" s="4" t="s">
        <v>36</v>
      </c>
      <c r="C40" s="129" t="s">
        <v>66</v>
      </c>
      <c r="D40" s="134"/>
      <c r="E40" s="218"/>
      <c r="F40" s="217">
        <f>F31-SUM(F33:F38)+F39</f>
        <v>68.599999999999994</v>
      </c>
      <c r="G40" s="216">
        <f>G31-SUM(G33:G38)+G39</f>
        <v>67.5</v>
      </c>
      <c r="H40" s="216">
        <f>H31-SUM(H33:H38)+H39</f>
        <v>66.8</v>
      </c>
      <c r="I40" s="216">
        <f>I31-SUM(I33:I38)+I39</f>
        <v>65.3</v>
      </c>
      <c r="J40" s="215">
        <f>J31-SUM(J33:J38)+J39</f>
        <v>62.9</v>
      </c>
      <c r="K40" s="2"/>
      <c r="L40" s="214"/>
      <c r="M40" s="213"/>
      <c r="N40" s="212">
        <f>+SUM(N31:N39)</f>
        <v>76.983601145004641</v>
      </c>
      <c r="O40" s="211">
        <f>+SUM(O31:O39)</f>
        <v>75.749170222854417</v>
      </c>
      <c r="P40" s="211">
        <f>+SUM(P31:P39)</f>
        <v>74.963623272395182</v>
      </c>
      <c r="Q40" s="211">
        <f>+SUM(Q31:Q39)</f>
        <v>73.280308378553983</v>
      </c>
      <c r="R40" s="210">
        <f>+SUM(R31:R39)</f>
        <v>70.587004548408046</v>
      </c>
      <c r="S40" s="209"/>
      <c r="T40" s="208"/>
      <c r="U40" s="208"/>
      <c r="V40" s="208"/>
      <c r="W40" s="207"/>
      <c r="X40" s="199"/>
    </row>
    <row r="41" spans="1:27" ht="15.75" thickBot="1">
      <c r="C41" s="206"/>
      <c r="D41" s="202"/>
      <c r="E41" s="202"/>
      <c r="F41" s="205"/>
      <c r="G41" s="205"/>
      <c r="H41" s="205"/>
      <c r="I41" s="205"/>
      <c r="J41" s="204"/>
      <c r="K41" s="203"/>
      <c r="L41" s="2"/>
      <c r="M41" s="202"/>
      <c r="N41" s="202"/>
      <c r="O41" s="202"/>
      <c r="P41" s="202"/>
      <c r="Q41" s="202"/>
      <c r="R41" s="202"/>
      <c r="S41" s="201"/>
      <c r="T41" s="201"/>
      <c r="U41" s="201"/>
      <c r="V41" s="201"/>
      <c r="W41" s="200"/>
      <c r="X41" s="199"/>
    </row>
    <row r="42" spans="1:27" s="190" customFormat="1" ht="25.5" customHeight="1" thickBot="1">
      <c r="A42" s="195"/>
      <c r="C42" s="198" t="s">
        <v>67</v>
      </c>
      <c r="D42" s="197"/>
      <c r="E42" s="197"/>
      <c r="F42" s="197"/>
      <c r="G42" s="197"/>
      <c r="H42" s="197"/>
      <c r="I42" s="197"/>
      <c r="J42" s="197"/>
      <c r="K42" s="197"/>
      <c r="L42" s="197"/>
      <c r="M42" s="197"/>
      <c r="N42" s="197"/>
      <c r="O42" s="197"/>
      <c r="P42" s="197"/>
      <c r="Q42" s="197"/>
      <c r="R42" s="197"/>
      <c r="S42" s="197"/>
      <c r="T42" s="197"/>
      <c r="U42" s="197"/>
      <c r="V42" s="197"/>
      <c r="W42" s="196"/>
      <c r="X42" s="28"/>
      <c r="Y42" s="28"/>
      <c r="Z42" s="2"/>
      <c r="AA42" s="2"/>
    </row>
    <row r="43" spans="1:27" s="190" customFormat="1" ht="25.5" customHeight="1">
      <c r="A43" s="195"/>
      <c r="C43" s="189"/>
      <c r="D43" s="348" t="s">
        <v>35</v>
      </c>
      <c r="E43" s="349"/>
      <c r="F43" s="350" t="s">
        <v>34</v>
      </c>
      <c r="G43" s="351"/>
      <c r="H43" s="351"/>
      <c r="I43" s="351"/>
      <c r="J43" s="352"/>
      <c r="K43" s="194"/>
      <c r="L43" s="353" t="s">
        <v>35</v>
      </c>
      <c r="M43" s="354"/>
      <c r="N43" s="355" t="s">
        <v>34</v>
      </c>
      <c r="O43" s="356"/>
      <c r="P43" s="356"/>
      <c r="Q43" s="356"/>
      <c r="R43" s="357"/>
      <c r="S43" s="193"/>
      <c r="T43" s="192"/>
      <c r="U43" s="192"/>
      <c r="V43" s="192"/>
      <c r="W43" s="191"/>
      <c r="X43" s="28"/>
      <c r="Y43" s="28"/>
      <c r="Z43" s="2"/>
      <c r="AA43" s="2"/>
    </row>
    <row r="44" spans="1:27" s="28" customFormat="1" ht="15.75" thickBot="1">
      <c r="A44" s="104"/>
      <c r="C44" s="189"/>
      <c r="D44" s="340" t="s">
        <v>33</v>
      </c>
      <c r="E44" s="341"/>
      <c r="F44" s="360" t="s">
        <v>33</v>
      </c>
      <c r="G44" s="343"/>
      <c r="H44" s="343"/>
      <c r="I44" s="343"/>
      <c r="J44" s="361"/>
      <c r="K44" s="185"/>
      <c r="L44" s="345" t="str">
        <f>CONCATENATE("$m, real ", (CRCP_y5))</f>
        <v>$m, real 2015-16</v>
      </c>
      <c r="M44" s="346"/>
      <c r="N44" s="342" t="str">
        <f>CONCATENATE("$m, real ", dms_DollarReal)</f>
        <v>$m, real June 2016</v>
      </c>
      <c r="O44" s="343"/>
      <c r="P44" s="343"/>
      <c r="Q44" s="343"/>
      <c r="R44" s="347"/>
      <c r="S44" s="179"/>
      <c r="T44" s="178"/>
      <c r="U44" s="178"/>
      <c r="V44" s="178"/>
      <c r="W44" s="177"/>
      <c r="Z44" s="2"/>
      <c r="AA44" s="2"/>
    </row>
    <row r="45" spans="1:27" s="28" customFormat="1" ht="15.75" thickBot="1">
      <c r="A45" s="104"/>
      <c r="C45" s="188"/>
      <c r="D45" s="187" t="str">
        <f>PRCP_y4</f>
        <v>2009-10</v>
      </c>
      <c r="E45" s="186" t="str">
        <f>PRCP_y5</f>
        <v>2010-11</v>
      </c>
      <c r="F45" s="182" t="str">
        <f>CRCP_y1</f>
        <v>2011-12</v>
      </c>
      <c r="G45" s="181" t="str">
        <f>CRCP_y2</f>
        <v>2012-13</v>
      </c>
      <c r="H45" s="181" t="str">
        <f>CRCP_y3</f>
        <v>2013-14</v>
      </c>
      <c r="I45" s="181" t="str">
        <f>CRCP_y4</f>
        <v>2014-15</v>
      </c>
      <c r="J45" s="180" t="str">
        <f>CRCP_y5</f>
        <v>2015-16</v>
      </c>
      <c r="K45" s="185"/>
      <c r="L45" s="184" t="str">
        <f>PRCP_y4</f>
        <v>2009-10</v>
      </c>
      <c r="M45" s="183" t="str">
        <f>PRCP_y5</f>
        <v>2010-11</v>
      </c>
      <c r="N45" s="182" t="str">
        <f>CRCP_y1</f>
        <v>2011-12</v>
      </c>
      <c r="O45" s="181" t="str">
        <f>CRCP_y2</f>
        <v>2012-13</v>
      </c>
      <c r="P45" s="181" t="str">
        <f>CRCP_y3</f>
        <v>2013-14</v>
      </c>
      <c r="Q45" s="181" t="str">
        <f>CRCP_y4</f>
        <v>2014-15</v>
      </c>
      <c r="R45" s="180" t="str">
        <f>CRCP_y5</f>
        <v>2015-16</v>
      </c>
      <c r="S45" s="179"/>
      <c r="T45" s="178"/>
      <c r="U45" s="178"/>
      <c r="V45" s="178"/>
      <c r="W45" s="177"/>
      <c r="Z45" s="2"/>
      <c r="AA45" s="2"/>
    </row>
    <row r="46" spans="1:27">
      <c r="A46" s="4" t="s">
        <v>32</v>
      </c>
      <c r="C46" s="176" t="s">
        <v>31</v>
      </c>
      <c r="D46" s="156"/>
      <c r="E46" s="156"/>
      <c r="F46" s="175">
        <v>62.890840820177637</v>
      </c>
      <c r="G46" s="174">
        <v>62.608765427488805</v>
      </c>
      <c r="H46" s="174">
        <v>66.510793405853462</v>
      </c>
      <c r="I46" s="173">
        <v>65.918881691933905</v>
      </c>
      <c r="J46" s="172"/>
      <c r="K46" s="2"/>
      <c r="L46" s="171"/>
      <c r="M46" s="170"/>
      <c r="N46" s="143">
        <f>F46/N$20*(1+N$19)^0.5</f>
        <v>69.429060499214728</v>
      </c>
      <c r="O46" s="143">
        <f>G46/O$20*(1+O$19)^0.5</f>
        <v>67.461323351955031</v>
      </c>
      <c r="P46" s="143">
        <f>H46/P$20*(1+P$19)^0.5</f>
        <v>70.231292143571835</v>
      </c>
      <c r="Q46" s="143">
        <f>I46/Q$20*(1+Q$19)^0.5</f>
        <v>67.765835922638061</v>
      </c>
      <c r="R46" s="169"/>
      <c r="S46" s="137"/>
      <c r="T46" s="137"/>
      <c r="U46" s="137"/>
      <c r="V46" s="137"/>
      <c r="W46" s="136"/>
    </row>
    <row r="47" spans="1:27">
      <c r="C47" s="22" t="s">
        <v>30</v>
      </c>
      <c r="D47" s="156"/>
      <c r="E47" s="156"/>
      <c r="F47" s="168"/>
      <c r="G47" s="167"/>
      <c r="H47" s="167"/>
      <c r="I47" s="166"/>
      <c r="J47" s="144"/>
      <c r="K47" s="2"/>
      <c r="L47" s="165"/>
      <c r="M47" s="164"/>
      <c r="N47" s="164"/>
      <c r="O47" s="164"/>
      <c r="P47" s="164"/>
      <c r="Q47" s="163"/>
      <c r="R47" s="162"/>
      <c r="S47" s="137"/>
      <c r="T47" s="137"/>
      <c r="U47" s="137"/>
      <c r="V47" s="137"/>
      <c r="W47" s="136"/>
      <c r="X47" s="107"/>
    </row>
    <row r="48" spans="1:27">
      <c r="A48" s="4" t="s">
        <v>29</v>
      </c>
      <c r="C48" s="157" t="str">
        <f>C33</f>
        <v>Debt raising costs</v>
      </c>
      <c r="D48" s="156"/>
      <c r="E48" s="156"/>
      <c r="F48" s="153"/>
      <c r="G48" s="152"/>
      <c r="H48" s="152"/>
      <c r="I48" s="151"/>
      <c r="J48" s="144"/>
      <c r="K48" s="2"/>
      <c r="L48" s="143"/>
      <c r="M48" s="142"/>
      <c r="N48" s="143">
        <f t="shared" ref="N48:Q54" si="1">-F48/N$20*(1+N$19)^0.5</f>
        <v>0</v>
      </c>
      <c r="O48" s="142">
        <f t="shared" si="1"/>
        <v>0</v>
      </c>
      <c r="P48" s="142">
        <f t="shared" si="1"/>
        <v>0</v>
      </c>
      <c r="Q48" s="150">
        <f t="shared" si="1"/>
        <v>0</v>
      </c>
      <c r="R48" s="155"/>
      <c r="S48" s="137"/>
      <c r="T48" s="137"/>
      <c r="U48" s="137"/>
      <c r="V48" s="137"/>
      <c r="W48" s="136"/>
      <c r="X48" s="107"/>
    </row>
    <row r="49" spans="1:33">
      <c r="C49" s="157" t="str">
        <f>C34</f>
        <v>Insurance</v>
      </c>
      <c r="D49" s="156"/>
      <c r="E49" s="156"/>
      <c r="F49" s="161">
        <v>0.47499999999999998</v>
      </c>
      <c r="G49" s="160">
        <v>0.53700000000000003</v>
      </c>
      <c r="H49" s="160">
        <v>0.46100000000000002</v>
      </c>
      <c r="I49" s="159">
        <v>0.48499999999999999</v>
      </c>
      <c r="J49" s="144"/>
      <c r="K49" s="2"/>
      <c r="L49" s="143"/>
      <c r="M49" s="142"/>
      <c r="N49" s="143">
        <f t="shared" si="1"/>
        <v>-0.52438166364196892</v>
      </c>
      <c r="O49" s="142">
        <f t="shared" si="1"/>
        <v>-0.57862074731303148</v>
      </c>
      <c r="P49" s="142">
        <f t="shared" si="1"/>
        <v>-0.48678754259661594</v>
      </c>
      <c r="Q49" s="150">
        <f t="shared" si="1"/>
        <v>-0.49858901696903518</v>
      </c>
      <c r="R49" s="155"/>
      <c r="S49" s="137"/>
      <c r="T49" s="137"/>
      <c r="U49" s="137"/>
      <c r="V49" s="137"/>
      <c r="W49" s="136"/>
      <c r="X49" s="158"/>
    </row>
    <row r="50" spans="1:33">
      <c r="A50" s="4" t="s">
        <v>28</v>
      </c>
      <c r="C50" s="157" t="str">
        <f>C35</f>
        <v>Superannuation costs for defined benefits and retirement schemes</v>
      </c>
      <c r="D50" s="156"/>
      <c r="E50" s="156"/>
      <c r="F50" s="153"/>
      <c r="G50" s="152"/>
      <c r="H50" s="152"/>
      <c r="I50" s="151"/>
      <c r="J50" s="144"/>
      <c r="K50" s="2"/>
      <c r="L50" s="143"/>
      <c r="M50" s="142"/>
      <c r="N50" s="143">
        <f t="shared" si="1"/>
        <v>0</v>
      </c>
      <c r="O50" s="142">
        <f t="shared" si="1"/>
        <v>0</v>
      </c>
      <c r="P50" s="142">
        <f t="shared" si="1"/>
        <v>0</v>
      </c>
      <c r="Q50" s="150">
        <f t="shared" si="1"/>
        <v>0</v>
      </c>
      <c r="R50" s="155"/>
      <c r="S50" s="137"/>
      <c r="T50" s="137"/>
      <c r="U50" s="137"/>
      <c r="V50" s="137"/>
      <c r="W50" s="136"/>
      <c r="X50" s="158"/>
    </row>
    <row r="51" spans="1:33">
      <c r="A51" s="4" t="s">
        <v>27</v>
      </c>
      <c r="C51" s="157" t="str">
        <f>C36</f>
        <v>Other specific non controllable costs</v>
      </c>
      <c r="D51" s="156"/>
      <c r="E51" s="156"/>
      <c r="F51" s="153"/>
      <c r="G51" s="152"/>
      <c r="H51" s="152"/>
      <c r="I51" s="151">
        <v>0.7</v>
      </c>
      <c r="J51" s="144"/>
      <c r="K51" s="2"/>
      <c r="L51" s="143"/>
      <c r="M51" s="142"/>
      <c r="N51" s="143">
        <f t="shared" si="1"/>
        <v>0</v>
      </c>
      <c r="O51" s="142">
        <f t="shared" si="1"/>
        <v>0</v>
      </c>
      <c r="P51" s="142">
        <f t="shared" si="1"/>
        <v>0</v>
      </c>
      <c r="Q51" s="150">
        <f t="shared" si="1"/>
        <v>-0.71961301418211265</v>
      </c>
      <c r="R51" s="155"/>
      <c r="S51" s="137"/>
      <c r="T51" s="137"/>
      <c r="U51" s="137"/>
      <c r="V51" s="137"/>
      <c r="W51" s="136"/>
      <c r="X51" s="60"/>
    </row>
    <row r="52" spans="1:33">
      <c r="C52" s="154" t="s">
        <v>26</v>
      </c>
      <c r="D52" s="148"/>
      <c r="E52" s="148"/>
      <c r="F52" s="153"/>
      <c r="G52" s="152"/>
      <c r="H52" s="152"/>
      <c r="I52" s="151"/>
      <c r="J52" s="144"/>
      <c r="K52" s="2"/>
      <c r="L52" s="143"/>
      <c r="M52" s="142"/>
      <c r="N52" s="143">
        <f t="shared" si="1"/>
        <v>0</v>
      </c>
      <c r="O52" s="142">
        <f t="shared" si="1"/>
        <v>0</v>
      </c>
      <c r="P52" s="142">
        <f t="shared" si="1"/>
        <v>0</v>
      </c>
      <c r="Q52" s="150">
        <f t="shared" si="1"/>
        <v>0</v>
      </c>
      <c r="R52" s="138"/>
      <c r="S52" s="137"/>
      <c r="T52" s="137"/>
      <c r="U52" s="137"/>
      <c r="V52" s="137"/>
      <c r="W52" s="136"/>
      <c r="X52" s="60"/>
    </row>
    <row r="53" spans="1:33">
      <c r="A53" s="4" t="s">
        <v>25</v>
      </c>
      <c r="C53" s="154" t="s">
        <v>24</v>
      </c>
      <c r="D53" s="148"/>
      <c r="E53" s="148"/>
      <c r="F53" s="153"/>
      <c r="G53" s="152"/>
      <c r="H53" s="152"/>
      <c r="I53" s="151"/>
      <c r="J53" s="144"/>
      <c r="K53" s="2"/>
      <c r="L53" s="143"/>
      <c r="M53" s="142"/>
      <c r="N53" s="143">
        <f t="shared" si="1"/>
        <v>0</v>
      </c>
      <c r="O53" s="142">
        <f t="shared" si="1"/>
        <v>0</v>
      </c>
      <c r="P53" s="142">
        <f t="shared" si="1"/>
        <v>0</v>
      </c>
      <c r="Q53" s="150">
        <f t="shared" si="1"/>
        <v>0</v>
      </c>
      <c r="R53" s="138"/>
      <c r="S53" s="137"/>
      <c r="T53" s="137"/>
      <c r="U53" s="137"/>
      <c r="V53" s="137"/>
      <c r="W53" s="136"/>
      <c r="X53" s="60"/>
    </row>
    <row r="54" spans="1:33" ht="15.75" thickBot="1">
      <c r="C54" s="149" t="s">
        <v>23</v>
      </c>
      <c r="D54" s="148"/>
      <c r="E54" s="148"/>
      <c r="F54" s="147"/>
      <c r="G54" s="146"/>
      <c r="H54" s="146"/>
      <c r="I54" s="145"/>
      <c r="J54" s="144"/>
      <c r="K54" s="2"/>
      <c r="L54" s="143"/>
      <c r="M54" s="142"/>
      <c r="N54" s="141">
        <f t="shared" si="1"/>
        <v>0</v>
      </c>
      <c r="O54" s="140">
        <f t="shared" si="1"/>
        <v>0</v>
      </c>
      <c r="P54" s="140">
        <f t="shared" si="1"/>
        <v>0</v>
      </c>
      <c r="Q54" s="139">
        <f t="shared" si="1"/>
        <v>0</v>
      </c>
      <c r="R54" s="138"/>
      <c r="S54" s="137"/>
      <c r="T54" s="137"/>
      <c r="U54" s="137"/>
      <c r="V54" s="137"/>
      <c r="W54" s="136"/>
      <c r="X54" s="60"/>
    </row>
    <row r="55" spans="1:33" ht="15.75" thickBot="1">
      <c r="A55" s="4" t="s">
        <v>22</v>
      </c>
      <c r="C55" s="135" t="s">
        <v>68</v>
      </c>
      <c r="D55" s="134"/>
      <c r="E55" s="133"/>
      <c r="F55" s="132">
        <f>+F46-SUM(F48:F54)</f>
        <v>62.415840820177635</v>
      </c>
      <c r="G55" s="131">
        <f>+G46-SUM(G48:G54)</f>
        <v>62.071765427488806</v>
      </c>
      <c r="H55" s="131">
        <f>+H46-SUM(H48:H54)</f>
        <v>66.049793405853464</v>
      </c>
      <c r="I55" s="131">
        <f>+I46-SUM(I48:I54)</f>
        <v>64.733881691933902</v>
      </c>
      <c r="J55" s="130"/>
      <c r="K55" s="2"/>
      <c r="L55" s="129"/>
      <c r="M55" s="128"/>
      <c r="N55" s="127">
        <f>N46+SUM(N48:N54)</f>
        <v>68.904678835572753</v>
      </c>
      <c r="O55" s="126">
        <f>O46+SUM(O48:O54)</f>
        <v>66.882702604642006</v>
      </c>
      <c r="P55" s="126">
        <f>P46+SUM(P48:P54)</f>
        <v>69.744504600975219</v>
      </c>
      <c r="Q55" s="126">
        <f>Q46+SUM(Q48:Q54)</f>
        <v>66.54763389148691</v>
      </c>
      <c r="R55" s="125">
        <f>+R40-(Q40-Q55)</f>
        <v>63.854330061340974</v>
      </c>
      <c r="S55" s="124"/>
      <c r="T55" s="124"/>
      <c r="U55" s="124"/>
      <c r="V55" s="124"/>
      <c r="W55" s="123"/>
      <c r="X55" s="107"/>
    </row>
    <row r="56" spans="1:33" ht="39.950000000000003" customHeight="1" thickBot="1">
      <c r="C56" s="89"/>
      <c r="D56" s="89"/>
      <c r="E56" s="89"/>
      <c r="F56" s="89"/>
      <c r="G56" s="89"/>
      <c r="H56" s="89"/>
      <c r="I56" s="89"/>
      <c r="J56" s="89"/>
      <c r="K56" s="2"/>
      <c r="L56" s="89"/>
      <c r="M56" s="89"/>
      <c r="N56" s="122"/>
      <c r="O56" s="122"/>
      <c r="P56" s="122"/>
      <c r="Q56" s="122"/>
      <c r="R56" s="122"/>
      <c r="S56" s="121"/>
      <c r="T56" s="120"/>
      <c r="U56" s="120"/>
      <c r="V56" s="120"/>
      <c r="W56" s="120"/>
      <c r="X56" s="120"/>
    </row>
    <row r="57" spans="1:33" s="28" customFormat="1" ht="18.75" thickBot="1">
      <c r="A57" s="104"/>
      <c r="C57" s="103"/>
      <c r="D57" s="89"/>
      <c r="E57" s="89"/>
      <c r="F57" s="89"/>
      <c r="G57" s="89"/>
      <c r="H57" s="89"/>
      <c r="I57" s="89"/>
      <c r="J57" s="89"/>
      <c r="L57" s="119" t="str">
        <f>CONCATENATE("Incremental gain ($m, ",CRCP_y5,")")</f>
        <v>Incremental gain ($m, 2015-16)</v>
      </c>
      <c r="M57" s="118"/>
      <c r="N57" s="101"/>
      <c r="O57" s="101"/>
      <c r="P57" s="101"/>
      <c r="Q57" s="101"/>
      <c r="R57" s="101"/>
      <c r="S57" s="101"/>
      <c r="T57" s="101"/>
      <c r="U57" s="101"/>
      <c r="V57" s="101"/>
      <c r="W57" s="117"/>
      <c r="X57" s="116"/>
    </row>
    <row r="58" spans="1:33" ht="15.75" thickBot="1">
      <c r="C58" s="89"/>
      <c r="D58" s="89"/>
      <c r="E58" s="89"/>
      <c r="F58" s="89"/>
      <c r="G58" s="89"/>
      <c r="H58" s="89"/>
      <c r="I58" s="89"/>
      <c r="J58" s="89"/>
      <c r="K58" s="2"/>
      <c r="L58" s="115"/>
      <c r="M58" s="114"/>
      <c r="N58" s="113">
        <f>(N40-N55)</f>
        <v>8.0789223094318885</v>
      </c>
      <c r="O58" s="112">
        <f>(O40-O55)-(N40-N55)</f>
        <v>0.78754530878052265</v>
      </c>
      <c r="P58" s="112">
        <f>(P40-P55)-(O40-O55)</f>
        <v>-3.647348946792448</v>
      </c>
      <c r="Q58" s="112">
        <f>(Q40-Q55)-(P40-P55)</f>
        <v>1.5135558156471092</v>
      </c>
      <c r="R58" s="111">
        <f>(R40-R55)-(Q40-Q55)</f>
        <v>0</v>
      </c>
      <c r="S58" s="110"/>
      <c r="T58" s="109"/>
      <c r="U58" s="109"/>
      <c r="V58" s="109"/>
      <c r="W58" s="108"/>
      <c r="X58" s="107"/>
    </row>
    <row r="59" spans="1:33" ht="39.950000000000003" customHeight="1" thickBot="1">
      <c r="D59" s="89"/>
      <c r="E59" s="89"/>
      <c r="F59" s="89"/>
      <c r="G59" s="89"/>
      <c r="H59" s="89"/>
      <c r="I59" s="89"/>
      <c r="J59" s="89"/>
      <c r="K59" s="2"/>
      <c r="L59" s="106"/>
      <c r="M59" s="106"/>
      <c r="N59" s="106">
        <v>8.6835437006164256</v>
      </c>
      <c r="O59" s="106">
        <v>0.13253195110883098</v>
      </c>
      <c r="P59" s="106">
        <v>-3.221131439341292</v>
      </c>
      <c r="Q59" s="106">
        <v>1.610512619644922</v>
      </c>
      <c r="R59" s="106"/>
      <c r="S59" s="106"/>
      <c r="T59" s="106"/>
      <c r="U59" s="106"/>
      <c r="V59" s="106"/>
      <c r="W59" s="106"/>
      <c r="X59" s="105"/>
    </row>
    <row r="60" spans="1:33" s="28" customFormat="1" ht="18.75" thickBot="1">
      <c r="A60" s="104"/>
      <c r="C60" s="103"/>
      <c r="D60" s="89"/>
      <c r="E60" s="89"/>
      <c r="F60" s="89"/>
      <c r="G60" s="89"/>
      <c r="H60" s="89"/>
      <c r="I60" s="89"/>
      <c r="J60" s="89"/>
      <c r="L60" s="102" t="s">
        <v>21</v>
      </c>
      <c r="M60" s="101"/>
      <c r="N60" s="100" t="str">
        <f>CONCATENATE("$m, real ", CRCP_y5)</f>
        <v>$m, real 2015-16</v>
      </c>
      <c r="O60" s="99"/>
      <c r="P60" s="99"/>
      <c r="Q60" s="99"/>
      <c r="R60" s="99"/>
      <c r="S60" s="98"/>
      <c r="T60" s="98"/>
      <c r="U60" s="98"/>
      <c r="V60" s="97"/>
      <c r="W60" s="96" t="s">
        <v>20</v>
      </c>
      <c r="X60" s="95"/>
    </row>
    <row r="61" spans="1:33" ht="15.75" thickBot="1">
      <c r="C61" s="89"/>
      <c r="D61" s="89"/>
      <c r="E61" s="89"/>
      <c r="F61" s="89"/>
      <c r="G61" s="89"/>
      <c r="H61" s="89"/>
      <c r="I61" s="89"/>
      <c r="J61" s="89"/>
      <c r="K61" s="2"/>
      <c r="L61" s="335" t="str">
        <f>CRCP_y1</f>
        <v>2011-12</v>
      </c>
      <c r="M61" s="336"/>
      <c r="N61" s="94">
        <f>$N$58</f>
        <v>8.0789223094318885</v>
      </c>
      <c r="O61" s="92">
        <f>$N$58</f>
        <v>8.0789223094318885</v>
      </c>
      <c r="P61" s="93">
        <f>$N$58</f>
        <v>8.0789223094318885</v>
      </c>
      <c r="Q61" s="92">
        <f>$N$58</f>
        <v>8.0789223094318885</v>
      </c>
      <c r="R61" s="91">
        <f>$N$58</f>
        <v>8.0789223094318885</v>
      </c>
      <c r="S61" s="82"/>
      <c r="T61" s="82"/>
      <c r="U61" s="82"/>
      <c r="V61" s="82"/>
      <c r="W61" s="83"/>
      <c r="X61" s="2"/>
      <c r="AG61" s="1"/>
    </row>
    <row r="62" spans="1:33" ht="15.75" thickBot="1">
      <c r="C62" s="89"/>
      <c r="D62" s="89"/>
      <c r="E62" s="89"/>
      <c r="F62" s="89"/>
      <c r="G62" s="89"/>
      <c r="H62" s="89"/>
      <c r="I62" s="89"/>
      <c r="J62" s="89"/>
      <c r="K62" s="2"/>
      <c r="L62" s="327" t="str">
        <f>CRCP_y2</f>
        <v>2012-13</v>
      </c>
      <c r="M62" s="328"/>
      <c r="N62" s="80"/>
      <c r="O62" s="88">
        <f>$O$58</f>
        <v>0.78754530878052265</v>
      </c>
      <c r="P62" s="85">
        <f>$O$58</f>
        <v>0.78754530878052265</v>
      </c>
      <c r="Q62" s="87">
        <f>$O$58</f>
        <v>0.78754530878052265</v>
      </c>
      <c r="R62" s="85">
        <f>$O$58</f>
        <v>0.78754530878052265</v>
      </c>
      <c r="S62" s="84">
        <f>$O$58</f>
        <v>0.78754530878052265</v>
      </c>
      <c r="T62" s="82"/>
      <c r="U62" s="82"/>
      <c r="V62" s="82"/>
      <c r="W62" s="83"/>
      <c r="X62" s="2"/>
      <c r="AG62" s="1"/>
    </row>
    <row r="63" spans="1:33" ht="15.75" thickBot="1">
      <c r="C63" s="89"/>
      <c r="D63" s="89"/>
      <c r="E63" s="89"/>
      <c r="F63" s="89"/>
      <c r="G63" s="89"/>
      <c r="H63" s="89"/>
      <c r="I63" s="89"/>
      <c r="J63" s="89"/>
      <c r="K63" s="2"/>
      <c r="L63" s="327" t="str">
        <f>CRCP_y3</f>
        <v>2013-14</v>
      </c>
      <c r="M63" s="328"/>
      <c r="N63" s="82"/>
      <c r="O63" s="80"/>
      <c r="P63" s="79">
        <f>$P$58</f>
        <v>-3.647348946792448</v>
      </c>
      <c r="Q63" s="87">
        <f>$P$58</f>
        <v>-3.647348946792448</v>
      </c>
      <c r="R63" s="85">
        <f>$P$58</f>
        <v>-3.647348946792448</v>
      </c>
      <c r="S63" s="87">
        <f>$P$58</f>
        <v>-3.647348946792448</v>
      </c>
      <c r="T63" s="90">
        <f>$P$58</f>
        <v>-3.647348946792448</v>
      </c>
      <c r="U63" s="82"/>
      <c r="V63" s="82"/>
      <c r="W63" s="83"/>
      <c r="X63" s="2"/>
      <c r="AG63" s="1"/>
    </row>
    <row r="64" spans="1:33" ht="15.75" thickBot="1">
      <c r="C64" s="89"/>
      <c r="D64" s="89"/>
      <c r="E64" s="89"/>
      <c r="F64" s="89"/>
      <c r="G64" s="89"/>
      <c r="H64" s="89"/>
      <c r="I64" s="89"/>
      <c r="J64" s="89"/>
      <c r="K64" s="2"/>
      <c r="L64" s="327" t="str">
        <f>CRCP_y4</f>
        <v>2014-15</v>
      </c>
      <c r="M64" s="328"/>
      <c r="N64" s="82"/>
      <c r="O64" s="82"/>
      <c r="P64" s="80"/>
      <c r="Q64" s="88">
        <f>$Q$58</f>
        <v>1.5135558156471092</v>
      </c>
      <c r="R64" s="87">
        <f>$Q$58</f>
        <v>1.5135558156471092</v>
      </c>
      <c r="S64" s="86">
        <f>$Q$58</f>
        <v>1.5135558156471092</v>
      </c>
      <c r="T64" s="85">
        <f>$Q$58</f>
        <v>1.5135558156471092</v>
      </c>
      <c r="U64" s="84">
        <f>$Q$58</f>
        <v>1.5135558156471092</v>
      </c>
      <c r="V64" s="81"/>
      <c r="W64" s="83"/>
      <c r="X64" s="2"/>
      <c r="AG64" s="1"/>
    </row>
    <row r="65" spans="1:34" ht="15.75" thickBot="1">
      <c r="C65" s="59"/>
      <c r="D65" s="59"/>
      <c r="E65" s="59"/>
      <c r="F65" s="59"/>
      <c r="G65" s="63"/>
      <c r="H65" s="63"/>
      <c r="I65" s="63"/>
      <c r="J65" s="63"/>
      <c r="K65" s="2"/>
      <c r="L65" s="327" t="str">
        <f>CRCP_y5</f>
        <v>2015-16</v>
      </c>
      <c r="M65" s="328"/>
      <c r="N65" s="81"/>
      <c r="O65" s="82"/>
      <c r="P65" s="81"/>
      <c r="Q65" s="80"/>
      <c r="R65" s="79">
        <f>+$R$58</f>
        <v>0</v>
      </c>
      <c r="S65" s="78">
        <f>+$R$58</f>
        <v>0</v>
      </c>
      <c r="T65" s="77">
        <f>+$R$58</f>
        <v>0</v>
      </c>
      <c r="U65" s="76">
        <f>+$R$58</f>
        <v>0</v>
      </c>
      <c r="V65" s="75">
        <f>+$R$58</f>
        <v>0</v>
      </c>
      <c r="W65" s="74"/>
      <c r="X65" s="2"/>
      <c r="AG65" s="1"/>
    </row>
    <row r="66" spans="1:34" ht="15.75" customHeight="1" thickBot="1">
      <c r="C66" s="59"/>
      <c r="D66" s="59"/>
      <c r="E66" s="59"/>
      <c r="F66" s="59"/>
      <c r="G66" s="63"/>
      <c r="H66" s="63"/>
      <c r="I66" s="63"/>
      <c r="J66" s="63"/>
      <c r="K66" s="2"/>
      <c r="L66" s="73" t="s">
        <v>19</v>
      </c>
      <c r="M66" s="72"/>
      <c r="N66" s="71"/>
      <c r="O66" s="71"/>
      <c r="P66" s="71"/>
      <c r="Q66" s="70"/>
      <c r="R66" s="69">
        <f>+SUM(R61:R65)</f>
        <v>6.7326744870670723</v>
      </c>
      <c r="S66" s="68">
        <f>+SUM(S61:S65)</f>
        <v>-1.3462478223648162</v>
      </c>
      <c r="T66" s="67">
        <f>+SUM(T61:T65)</f>
        <v>-2.1337931311453389</v>
      </c>
      <c r="U66" s="66">
        <f>+SUM(U61:U65)</f>
        <v>1.5135558156471092</v>
      </c>
      <c r="V66" s="65">
        <f>+SUM(V61:V65)</f>
        <v>0</v>
      </c>
      <c r="W66" s="64">
        <f>+SUM(R66:V66)</f>
        <v>4.7661893492040264</v>
      </c>
      <c r="X66" s="2"/>
      <c r="AG66" s="1"/>
    </row>
    <row r="67" spans="1:34" ht="15.75" thickBot="1">
      <c r="C67" s="59"/>
      <c r="D67" s="59"/>
      <c r="E67" s="59"/>
      <c r="F67" s="59"/>
      <c r="G67" s="63"/>
      <c r="H67" s="63"/>
      <c r="I67" s="63"/>
      <c r="J67" s="63"/>
      <c r="K67" s="2"/>
      <c r="L67" s="62"/>
      <c r="M67" s="62"/>
      <c r="N67" s="62"/>
      <c r="O67" s="62"/>
      <c r="P67" s="62"/>
      <c r="Q67" s="62"/>
      <c r="R67" s="61"/>
      <c r="S67" s="61"/>
      <c r="T67" s="61"/>
      <c r="U67" s="61"/>
      <c r="V67" s="61"/>
      <c r="W67" s="60"/>
      <c r="X67" s="2"/>
      <c r="AG67" s="1"/>
    </row>
    <row r="68" spans="1:34" ht="15.75" thickBot="1">
      <c r="C68" s="59"/>
      <c r="D68" s="59"/>
      <c r="E68" s="59"/>
      <c r="F68" s="59"/>
      <c r="G68" s="59"/>
      <c r="H68" s="59"/>
      <c r="I68" s="59"/>
      <c r="J68" s="59"/>
      <c r="K68" s="2"/>
      <c r="L68" s="58" t="s">
        <v>18</v>
      </c>
      <c r="M68" s="57"/>
      <c r="N68" s="56"/>
      <c r="O68" s="56"/>
      <c r="P68" s="56"/>
      <c r="Q68" s="55"/>
      <c r="R68" s="54">
        <f>R66</f>
        <v>6.7326744870670723</v>
      </c>
      <c r="S68" s="53">
        <f>S66</f>
        <v>-1.3462478223648162</v>
      </c>
      <c r="T68" s="53">
        <f>T66</f>
        <v>-2.1337931311453389</v>
      </c>
      <c r="U68" s="53">
        <f>U66</f>
        <v>1.5135558156471092</v>
      </c>
      <c r="V68" s="53">
        <f>V66</f>
        <v>0</v>
      </c>
      <c r="W68" s="52">
        <f>+SUM(R68:V68)</f>
        <v>4.7661893492040264</v>
      </c>
      <c r="X68" s="2"/>
      <c r="AG68" s="1"/>
    </row>
    <row r="69" spans="1:34">
      <c r="C69" s="14"/>
      <c r="D69" s="14"/>
      <c r="E69" s="14"/>
      <c r="F69" s="14"/>
      <c r="G69" s="14"/>
      <c r="H69" s="14"/>
      <c r="I69" s="14"/>
      <c r="J69" s="14"/>
      <c r="K69" s="2"/>
      <c r="L69" s="16"/>
      <c r="M69" s="16"/>
      <c r="N69" s="16"/>
      <c r="O69" s="16"/>
      <c r="P69" s="16"/>
      <c r="Q69" s="51"/>
      <c r="R69" s="16"/>
      <c r="S69" s="16"/>
      <c r="T69" s="16"/>
      <c r="U69" s="51"/>
      <c r="V69" s="51"/>
      <c r="W69" s="51"/>
      <c r="X69" s="15"/>
    </row>
    <row r="70" spans="1:34" s="45" customFormat="1" ht="33" customHeight="1">
      <c r="A70" s="50"/>
      <c r="B70" s="49"/>
      <c r="C70" s="48" t="s">
        <v>69</v>
      </c>
      <c r="D70" s="48"/>
      <c r="E70" s="48"/>
      <c r="F70" s="48"/>
      <c r="G70" s="48"/>
      <c r="H70" s="48"/>
      <c r="I70" s="48"/>
      <c r="J70" s="48"/>
      <c r="K70" s="2"/>
      <c r="L70" s="44"/>
      <c r="M70" s="44"/>
      <c r="N70" s="44"/>
      <c r="O70" s="44"/>
      <c r="P70" s="44"/>
      <c r="Q70" s="47"/>
      <c r="R70" s="47" t="s">
        <v>17</v>
      </c>
      <c r="S70" s="47"/>
      <c r="T70" s="47"/>
      <c r="U70" s="47"/>
      <c r="V70" s="47"/>
      <c r="W70" s="47"/>
      <c r="X70" s="47"/>
      <c r="Y70" s="2"/>
      <c r="Z70" s="2"/>
      <c r="AA70" s="2"/>
      <c r="AB70" s="2"/>
      <c r="AC70" s="2"/>
      <c r="AD70" s="2"/>
      <c r="AE70" s="2"/>
      <c r="AF70" s="2"/>
      <c r="AG70" s="2"/>
      <c r="AH70" s="46"/>
    </row>
    <row r="71" spans="1:34" ht="15" customHeight="1" thickBot="1">
      <c r="C71" s="43"/>
      <c r="D71" s="43"/>
      <c r="E71" s="43"/>
      <c r="F71" s="43"/>
      <c r="G71" s="43"/>
      <c r="H71" s="43"/>
      <c r="I71" s="43"/>
      <c r="J71" s="43"/>
      <c r="K71" s="2"/>
      <c r="L71" s="44"/>
      <c r="M71" s="44"/>
      <c r="N71" s="44"/>
      <c r="O71" s="44"/>
      <c r="P71" s="44"/>
      <c r="Q71" s="43"/>
      <c r="R71" s="43"/>
      <c r="S71" s="43"/>
      <c r="T71" s="43"/>
      <c r="U71" s="43"/>
      <c r="V71" s="43"/>
      <c r="W71" s="43"/>
      <c r="X71" s="43"/>
      <c r="AH71" s="43"/>
    </row>
    <row r="72" spans="1:34" s="28" customFormat="1" ht="18" customHeight="1">
      <c r="A72" s="4"/>
      <c r="B72" s="4"/>
      <c r="D72" s="42"/>
      <c r="E72" s="329" t="s">
        <v>16</v>
      </c>
      <c r="F72" s="330"/>
      <c r="G72" s="330"/>
      <c r="H72" s="330"/>
      <c r="I72" s="331"/>
      <c r="J72" s="41"/>
      <c r="K72" s="32"/>
      <c r="L72" s="40"/>
      <c r="M72" s="40"/>
      <c r="N72" s="32"/>
      <c r="O72" s="32"/>
      <c r="P72" s="32"/>
      <c r="Q72" s="30"/>
      <c r="R72" s="30"/>
      <c r="S72" s="29"/>
      <c r="T72" s="29"/>
      <c r="U72" s="29"/>
      <c r="V72" s="29"/>
      <c r="W72" s="29"/>
      <c r="X72" s="29"/>
      <c r="Y72" s="29"/>
      <c r="Z72" s="29"/>
      <c r="AA72" s="29"/>
    </row>
    <row r="73" spans="1:34" s="28" customFormat="1" ht="18" customHeight="1" thickBot="1">
      <c r="A73" s="39"/>
      <c r="B73" s="39"/>
      <c r="D73" s="38"/>
      <c r="E73" s="332" t="str">
        <f>CONCATENATE("$m, real ", dms_DollarReal)</f>
        <v>$m, real June 2016</v>
      </c>
      <c r="F73" s="333"/>
      <c r="G73" s="333"/>
      <c r="H73" s="333"/>
      <c r="I73" s="334"/>
      <c r="J73" s="33"/>
      <c r="K73" s="31"/>
      <c r="L73" s="32"/>
      <c r="M73" s="32"/>
      <c r="N73" s="31"/>
      <c r="O73" s="31"/>
      <c r="P73" s="31"/>
      <c r="Q73" s="30"/>
      <c r="R73" s="30"/>
      <c r="S73" s="29"/>
      <c r="T73" s="29"/>
      <c r="U73" s="29"/>
      <c r="V73" s="29"/>
      <c r="W73" s="29"/>
      <c r="X73" s="29"/>
      <c r="Y73" s="29"/>
      <c r="Z73" s="29"/>
      <c r="AA73" s="29"/>
    </row>
    <row r="74" spans="1:34" s="28" customFormat="1" ht="15.75" thickBot="1">
      <c r="A74" s="4"/>
      <c r="B74" s="4"/>
      <c r="D74" s="37"/>
      <c r="E74" s="36" t="str">
        <f t="array" ref="E74:I74">FRCP</f>
        <v>2016-17</v>
      </c>
      <c r="F74" s="35" t="str">
        <v>2017-18</v>
      </c>
      <c r="G74" s="35" t="str">
        <v>2018-19</v>
      </c>
      <c r="H74" s="35" t="str">
        <v>2019-20</v>
      </c>
      <c r="I74" s="34" t="str">
        <v>2020-21</v>
      </c>
      <c r="J74" s="33" t="s">
        <v>15</v>
      </c>
      <c r="K74" s="31"/>
      <c r="L74" s="32"/>
      <c r="M74" s="32"/>
      <c r="N74" s="31"/>
      <c r="O74" s="31"/>
      <c r="P74" s="31"/>
      <c r="Q74" s="30"/>
      <c r="R74" s="30"/>
      <c r="S74" s="29"/>
      <c r="T74" s="29"/>
      <c r="U74" s="29"/>
      <c r="V74" s="29"/>
      <c r="W74" s="29"/>
      <c r="X74" s="29"/>
      <c r="Y74" s="29"/>
      <c r="Z74" s="29"/>
      <c r="AA74" s="29"/>
    </row>
    <row r="75" spans="1:34">
      <c r="A75" s="4" t="s">
        <v>14</v>
      </c>
      <c r="C75" s="27" t="s">
        <v>63</v>
      </c>
      <c r="D75" s="26"/>
      <c r="E75" s="25">
        <v>1.8873791418627661E-15</v>
      </c>
      <c r="F75" s="25">
        <v>-2.886579864025407E-15</v>
      </c>
      <c r="G75" s="25">
        <v>-1.0547118733938987E-14</v>
      </c>
      <c r="H75" s="25">
        <v>3.6082248300317588E-15</v>
      </c>
      <c r="I75" s="25">
        <v>-7.8825834748386114E-15</v>
      </c>
      <c r="J75" s="24">
        <f>+SUM(E75:I75)</f>
        <v>-1.5820678100908481E-14</v>
      </c>
      <c r="K75" s="2"/>
      <c r="L75" s="23"/>
      <c r="M75" s="23"/>
      <c r="N75" s="16"/>
      <c r="O75" s="16"/>
      <c r="P75" s="16"/>
      <c r="Q75" s="23"/>
      <c r="R75" s="23"/>
      <c r="S75" s="23"/>
      <c r="T75" s="15"/>
      <c r="U75" s="15"/>
      <c r="V75" s="14"/>
      <c r="W75" s="14"/>
      <c r="X75" s="14"/>
    </row>
    <row r="76" spans="1:34">
      <c r="C76" s="22" t="s">
        <v>13</v>
      </c>
      <c r="D76" s="11"/>
      <c r="E76" s="21"/>
      <c r="F76" s="21"/>
      <c r="G76" s="21"/>
      <c r="H76" s="21"/>
      <c r="I76" s="21"/>
      <c r="J76" s="20"/>
      <c r="K76" s="2"/>
      <c r="L76" s="19"/>
      <c r="M76" s="19"/>
      <c r="N76" s="16"/>
      <c r="O76" s="16"/>
      <c r="P76" s="16"/>
      <c r="Q76" s="19"/>
      <c r="R76" s="19"/>
      <c r="S76" s="19"/>
      <c r="T76" s="17"/>
      <c r="U76" s="15"/>
      <c r="V76" s="14"/>
      <c r="W76" s="14"/>
      <c r="X76" s="14"/>
    </row>
    <row r="77" spans="1:34">
      <c r="A77" s="4" t="s">
        <v>12</v>
      </c>
      <c r="C77" s="18"/>
      <c r="D77" s="11"/>
      <c r="E77" s="10">
        <v>0</v>
      </c>
      <c r="F77" s="10">
        <v>0</v>
      </c>
      <c r="G77" s="10">
        <v>0</v>
      </c>
      <c r="H77" s="10">
        <v>0</v>
      </c>
      <c r="I77" s="10">
        <v>0</v>
      </c>
      <c r="J77" s="9">
        <f t="shared" ref="J77:J86" si="2">+SUM(E77:I77)</f>
        <v>0</v>
      </c>
      <c r="K77" s="2"/>
      <c r="L77" s="16"/>
      <c r="M77" s="16"/>
      <c r="N77" s="16"/>
      <c r="O77" s="16"/>
      <c r="P77" s="16"/>
      <c r="Q77" s="16"/>
      <c r="R77" s="16"/>
      <c r="S77" s="16"/>
      <c r="T77" s="15"/>
      <c r="U77" s="17"/>
      <c r="V77" s="14"/>
      <c r="W77" s="14"/>
      <c r="X77" s="14"/>
    </row>
    <row r="78" spans="1:34">
      <c r="A78" s="4" t="s">
        <v>10</v>
      </c>
      <c r="C78" s="13"/>
      <c r="D78" s="11"/>
      <c r="E78" s="10">
        <v>0</v>
      </c>
      <c r="F78" s="10">
        <v>0</v>
      </c>
      <c r="G78" s="10">
        <v>0</v>
      </c>
      <c r="H78" s="10">
        <v>0</v>
      </c>
      <c r="I78" s="10">
        <v>0</v>
      </c>
      <c r="J78" s="9">
        <f t="shared" si="2"/>
        <v>0</v>
      </c>
      <c r="K78" s="2"/>
      <c r="L78" s="16"/>
      <c r="M78" s="16"/>
      <c r="Q78" s="16"/>
      <c r="R78" s="16"/>
      <c r="S78" s="16"/>
      <c r="T78" s="15"/>
      <c r="U78" s="15"/>
      <c r="V78" s="14"/>
      <c r="W78" s="14"/>
      <c r="X78" s="14"/>
    </row>
    <row r="79" spans="1:34">
      <c r="A79" s="4" t="s">
        <v>9</v>
      </c>
      <c r="C79" s="13"/>
      <c r="D79" s="11"/>
      <c r="E79" s="10">
        <v>0</v>
      </c>
      <c r="F79" s="10">
        <v>0</v>
      </c>
      <c r="G79" s="10">
        <v>0</v>
      </c>
      <c r="H79" s="10">
        <v>0</v>
      </c>
      <c r="I79" s="10">
        <v>0</v>
      </c>
      <c r="J79" s="9">
        <f t="shared" si="2"/>
        <v>0</v>
      </c>
      <c r="K79" s="2"/>
      <c r="L79" s="16"/>
      <c r="M79" s="16"/>
      <c r="Q79" s="16"/>
      <c r="R79" s="16"/>
      <c r="S79" s="16"/>
      <c r="T79" s="15"/>
      <c r="U79" s="15"/>
      <c r="V79" s="14"/>
      <c r="W79" s="14"/>
      <c r="X79" s="14"/>
    </row>
    <row r="80" spans="1:34">
      <c r="A80" s="4" t="s">
        <v>8</v>
      </c>
      <c r="C80" s="13"/>
      <c r="D80" s="11"/>
      <c r="E80" s="10">
        <v>0</v>
      </c>
      <c r="F80" s="10">
        <v>0</v>
      </c>
      <c r="G80" s="10">
        <v>0</v>
      </c>
      <c r="H80" s="10">
        <v>0</v>
      </c>
      <c r="I80" s="10">
        <v>0</v>
      </c>
      <c r="J80" s="9">
        <f t="shared" si="2"/>
        <v>0</v>
      </c>
      <c r="K80" s="2"/>
      <c r="U80" s="15"/>
      <c r="V80" s="14"/>
      <c r="W80" s="14"/>
      <c r="X80" s="14"/>
    </row>
    <row r="81" spans="1:11">
      <c r="A81" s="4" t="s">
        <v>7</v>
      </c>
      <c r="C81" s="13"/>
      <c r="D81" s="11"/>
      <c r="E81" s="10">
        <v>0</v>
      </c>
      <c r="F81" s="10">
        <v>0</v>
      </c>
      <c r="G81" s="10">
        <v>0</v>
      </c>
      <c r="H81" s="10">
        <v>0</v>
      </c>
      <c r="I81" s="10">
        <v>0</v>
      </c>
      <c r="J81" s="9">
        <f t="shared" si="2"/>
        <v>0</v>
      </c>
      <c r="K81" s="2"/>
    </row>
    <row r="82" spans="1:11">
      <c r="A82" s="4" t="s">
        <v>6</v>
      </c>
      <c r="C82" s="13"/>
      <c r="D82" s="11"/>
      <c r="E82" s="10">
        <v>0</v>
      </c>
      <c r="F82" s="10">
        <v>0</v>
      </c>
      <c r="G82" s="10">
        <v>0</v>
      </c>
      <c r="H82" s="10">
        <v>0</v>
      </c>
      <c r="I82" s="10">
        <v>0</v>
      </c>
      <c r="J82" s="9">
        <f t="shared" si="2"/>
        <v>0</v>
      </c>
      <c r="K82" s="2"/>
    </row>
    <row r="83" spans="1:11">
      <c r="A83" s="4" t="s">
        <v>5</v>
      </c>
      <c r="C83" s="13"/>
      <c r="D83" s="11"/>
      <c r="E83" s="10">
        <v>0</v>
      </c>
      <c r="F83" s="10">
        <v>0</v>
      </c>
      <c r="G83" s="10">
        <v>0</v>
      </c>
      <c r="H83" s="10">
        <v>0</v>
      </c>
      <c r="I83" s="10">
        <v>0</v>
      </c>
      <c r="J83" s="9">
        <f t="shared" si="2"/>
        <v>0</v>
      </c>
      <c r="K83" s="2"/>
    </row>
    <row r="84" spans="1:11">
      <c r="A84" s="4" t="s">
        <v>4</v>
      </c>
      <c r="C84" s="13"/>
      <c r="D84" s="11"/>
      <c r="E84" s="10">
        <v>0</v>
      </c>
      <c r="F84" s="10">
        <v>0</v>
      </c>
      <c r="G84" s="10">
        <v>0</v>
      </c>
      <c r="H84" s="10">
        <v>0</v>
      </c>
      <c r="I84" s="10">
        <v>0</v>
      </c>
      <c r="J84" s="9">
        <f t="shared" si="2"/>
        <v>0</v>
      </c>
      <c r="K84" s="2"/>
    </row>
    <row r="85" spans="1:11">
      <c r="A85" s="4" t="s">
        <v>3</v>
      </c>
      <c r="C85" s="13"/>
      <c r="D85" s="11"/>
      <c r="E85" s="10">
        <v>0</v>
      </c>
      <c r="F85" s="10">
        <v>0</v>
      </c>
      <c r="G85" s="10">
        <v>0</v>
      </c>
      <c r="H85" s="10">
        <v>0</v>
      </c>
      <c r="I85" s="10">
        <v>0</v>
      </c>
      <c r="J85" s="9">
        <f t="shared" si="2"/>
        <v>0</v>
      </c>
      <c r="K85" s="2"/>
    </row>
    <row r="86" spans="1:11" ht="15.75" thickBot="1">
      <c r="A86" s="4" t="s">
        <v>2</v>
      </c>
      <c r="C86" s="12"/>
      <c r="D86" s="11"/>
      <c r="E86" s="10">
        <v>0</v>
      </c>
      <c r="F86" s="10">
        <v>0</v>
      </c>
      <c r="G86" s="10">
        <v>0</v>
      </c>
      <c r="H86" s="10">
        <v>0</v>
      </c>
      <c r="I86" s="10">
        <v>0</v>
      </c>
      <c r="J86" s="9">
        <f t="shared" si="2"/>
        <v>0</v>
      </c>
      <c r="K86" s="2"/>
    </row>
    <row r="87" spans="1:11" ht="15.75" thickBot="1">
      <c r="A87" s="4" t="s">
        <v>1</v>
      </c>
      <c r="C87" s="8" t="s">
        <v>0</v>
      </c>
      <c r="D87" s="7"/>
      <c r="E87" s="6">
        <f t="shared" ref="E87:J87" si="3">+E75-SUM(E77:E86)</f>
        <v>1.8873791418627661E-15</v>
      </c>
      <c r="F87" s="6">
        <f t="shared" si="3"/>
        <v>-2.886579864025407E-15</v>
      </c>
      <c r="G87" s="6">
        <f t="shared" si="3"/>
        <v>-1.0547118733938987E-14</v>
      </c>
      <c r="H87" s="6">
        <f t="shared" si="3"/>
        <v>3.6082248300317588E-15</v>
      </c>
      <c r="I87" s="6">
        <f t="shared" si="3"/>
        <v>-7.8825834748386114E-15</v>
      </c>
      <c r="J87" s="5">
        <f t="shared" si="3"/>
        <v>-1.5820678100908481E-14</v>
      </c>
      <c r="K87" s="2"/>
    </row>
  </sheetData>
  <mergeCells count="31">
    <mergeCell ref="C8:L8"/>
    <mergeCell ref="D17:G17"/>
    <mergeCell ref="H17:I17"/>
    <mergeCell ref="M17:P17"/>
    <mergeCell ref="Q17:R17"/>
    <mergeCell ref="K19:L19"/>
    <mergeCell ref="D44:E44"/>
    <mergeCell ref="F44:J44"/>
    <mergeCell ref="L44:M44"/>
    <mergeCell ref="N44:R44"/>
    <mergeCell ref="K20:L20"/>
    <mergeCell ref="D28:E28"/>
    <mergeCell ref="F28:J28"/>
    <mergeCell ref="L28:M28"/>
    <mergeCell ref="N28:R28"/>
    <mergeCell ref="E73:I73"/>
    <mergeCell ref="L61:M61"/>
    <mergeCell ref="S28:W28"/>
    <mergeCell ref="D29:E29"/>
    <mergeCell ref="F29:J29"/>
    <mergeCell ref="L29:M29"/>
    <mergeCell ref="N29:R29"/>
    <mergeCell ref="D43:E43"/>
    <mergeCell ref="F43:J43"/>
    <mergeCell ref="L43:M43"/>
    <mergeCell ref="N43:R43"/>
    <mergeCell ref="L62:M62"/>
    <mergeCell ref="L63:M63"/>
    <mergeCell ref="L64:M64"/>
    <mergeCell ref="L65:M65"/>
    <mergeCell ref="E72:I72"/>
  </mergeCells>
  <dataValidations count="4">
    <dataValidation type="custom" allowBlank="1" showInputMessage="1" showErrorMessage="1" error="Must be a number" prompt="Enter value" sqref="F33:K39">
      <formula1>ISNUMBER(F33)</formula1>
    </dataValidation>
    <dataValidation type="custom" allowBlank="1" showInputMessage="1" showErrorMessage="1" error="Must be a number" promptTitle="Excluded costs" prompt="Enter value in $million." sqref="E77:I86">
      <formula1>ISNUMBER(E77)</formula1>
    </dataValidation>
    <dataValidation type="textLength" operator="lessThanOrEqual" allowBlank="1" showInputMessage="1" showErrorMessage="1" prompt="Enter category proposed for exclusion." sqref="C78:D86">
      <formula1>150</formula1>
    </dataValidation>
    <dataValidation type="custom" allowBlank="1" showInputMessage="1" showErrorMessage="1" error="Must be a number" promptTitle="Opex allowance" prompt="Enter value. _x000a__x000a_As set out in the approved PTRM for the current regulatory control period." sqref="F31:K31 F46:I46 I51">
      <formula1>ISNUMBER(F31)</formula1>
    </dataValidation>
  </dataValidations>
  <pageMargins left="0.7" right="0.7" top="0.75" bottom="0.75" header="0.3" footer="0.3"/>
  <pageSetup paperSize="8" scale="43" fitToWidth="0" orientation="landscape" r:id="rId1"/>
  <rowBreaks count="1" manualBreakCount="1">
    <brk id="55" min="2" max="26" man="1"/>
  </rowBreaks>
  <colBreaks count="1" manualBreakCount="1">
    <brk id="3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AER ECM (AGN)</vt:lpstr>
      <vt:lpstr>Sheet1</vt:lpstr>
      <vt:lpstr>'AER ECM (AGN)'!EBSS</vt:lpstr>
      <vt:lpstr>'AER ECM (AGN)'!Print_Area</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Radosavljevic, Savina</dc:creator>
  <cp:lastModifiedBy>Johnston, Kaye</cp:lastModifiedBy>
  <dcterms:created xsi:type="dcterms:W3CDTF">2015-11-10T03:10:50Z</dcterms:created>
  <dcterms:modified xsi:type="dcterms:W3CDTF">2015-11-23T23:11:31Z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8578819</vt:lpwstr>
  </property>
  <property fmtid="{D5CDD505-2E9C-101B-9397-08002B2CF9AE}" pid="3" name="currfile">
    <vt:lpwstr>\\cdchnas-evs02\home$\kjo\aer - draft decision australian gas networks - efficiency carryover mechanism model - november 2015 (D2015-00173036).xlsx</vt:lpwstr>
  </property>
</Properties>
</file>