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900" yWindow="30" windowWidth="20970" windowHeight="12540"/>
  </bookViews>
  <sheets>
    <sheet name="Regulatory Export" sheetId="7" r:id="rId1"/>
  </sheets>
  <externalReferences>
    <externalReference r:id="rId2"/>
  </externalReferences>
  <definedNames>
    <definedName name="Company">[1]Parameters!$B$8:$C$10</definedName>
    <definedName name="Resource_by_phase">[1]Parameters!$J$64:$W$72</definedName>
    <definedName name="Title">[1]Parameters!$A$1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7" l="1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</calcChain>
</file>

<file path=xl/sharedStrings.xml><?xml version="1.0" encoding="utf-8"?>
<sst xmlns="http://schemas.openxmlformats.org/spreadsheetml/2006/main" count="109" uniqueCount="53">
  <si>
    <t>Expenditure Type</t>
  </si>
  <si>
    <t>Reg Period</t>
  </si>
  <si>
    <t>Mains replacement</t>
  </si>
  <si>
    <t>Residential connections</t>
  </si>
  <si>
    <t>Commercial and industrial connections</t>
  </si>
  <si>
    <t>Meters</t>
  </si>
  <si>
    <t>Augmentation</t>
  </si>
  <si>
    <t>IT</t>
  </si>
  <si>
    <t>SCADA</t>
  </si>
  <si>
    <t>Other</t>
  </si>
  <si>
    <t>Internal Direct Overheads</t>
  </si>
  <si>
    <t>Indirect Overheads</t>
  </si>
  <si>
    <t>Energy For the Regions NGEP</t>
  </si>
  <si>
    <t>Gross Total</t>
  </si>
  <si>
    <t>Customer Contributions</t>
  </si>
  <si>
    <t xml:space="preserve">Government Contributions </t>
  </si>
  <si>
    <t>Total Expenditure</t>
  </si>
  <si>
    <t>Services</t>
  </si>
  <si>
    <t>IT system</t>
  </si>
  <si>
    <t>Transmission and distribution</t>
  </si>
  <si>
    <t>Cathodic Protection</t>
  </si>
  <si>
    <t>Supply Regs/Valve stations</t>
  </si>
  <si>
    <t>Recoverable Works</t>
  </si>
  <si>
    <t>Property and accommodation</t>
  </si>
  <si>
    <t>Vehicles and tools</t>
  </si>
  <si>
    <t>Corrosion Protection</t>
  </si>
  <si>
    <t>Services and service renewals</t>
  </si>
  <si>
    <t>Regulators, valves and equipment enclosures</t>
  </si>
  <si>
    <t>Gas Heaters</t>
  </si>
  <si>
    <t>Pigging</t>
  </si>
  <si>
    <t>Yes</t>
  </si>
  <si>
    <t>Tax Category</t>
  </si>
  <si>
    <t>Rab Category</t>
  </si>
  <si>
    <t>Mains &amp; Services</t>
  </si>
  <si>
    <t>Meters Industrial &amp; Commercial</t>
  </si>
  <si>
    <t>Other Assets</t>
  </si>
  <si>
    <t>Land &amp; Buildings</t>
  </si>
  <si>
    <t>Land and buildings</t>
  </si>
  <si>
    <t>Suppy Regs/Valve stations</t>
  </si>
  <si>
    <t>Expenditure By AER Category</t>
  </si>
  <si>
    <t>Expenditure By RAB Category</t>
  </si>
  <si>
    <t>$real 2017</t>
  </si>
  <si>
    <t>Expenditure By Tax Category</t>
  </si>
  <si>
    <t>Meters Domestic</t>
  </si>
  <si>
    <t>Apply real cost escalation?</t>
  </si>
  <si>
    <t>MG OH</t>
  </si>
  <si>
    <t>Top Down Allocation</t>
  </si>
  <si>
    <t>Bottom Up Allocation</t>
  </si>
  <si>
    <t>Major Alterations</t>
  </si>
  <si>
    <t>Refer to Recoverable Works</t>
  </si>
  <si>
    <t>Other (Including Connections)</t>
  </si>
  <si>
    <t>Refer to Reset RIN Tab 4. Table 4.2.7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</si>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</sst>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0.0%"/>
    <numFmt numFmtId="166" formatCode="&quot;$&quot;#,##0.00"/>
    <numFmt numFmtId="167" formatCode="_-* #,##0.0000_-;\-* #,##0.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44164"/>
      <name val="Calibri"/>
      <family val="2"/>
      <scheme val="minor"/>
    </font>
    <font>
      <sz val="10"/>
      <name val="Arial"/>
      <family val="2"/>
    </font>
    <font>
      <b/>
      <sz val="14"/>
      <color theme="5" tint="-0.249977111117893"/>
      <name val="Arial"/>
      <family val="2"/>
    </font>
    <font>
      <b/>
      <sz val="12"/>
      <color indexed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34416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B8D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4E7F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8"/>
        <bgColor indexed="1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3" fillId="9" borderId="0" applyNumberFormat="0" applyProtection="0">
      <alignment horizontal="left" vertical="center"/>
    </xf>
  </cellStyleXfs>
  <cellXfs count="41">
    <xf numFmtId="0" fontId="0" fillId="0" borderId="0" xfId="0"/>
    <xf numFmtId="0" fontId="2" fillId="2" borderId="0" xfId="0" applyFont="1" applyFill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0" xfId="0" applyFont="1" applyFill="1"/>
    <xf numFmtId="164" fontId="5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164" fontId="9" fillId="4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Alignment="1">
      <alignment horizontal="right" vertical="center"/>
    </xf>
    <xf numFmtId="0" fontId="10" fillId="0" borderId="0" xfId="0" applyFont="1"/>
    <xf numFmtId="0" fontId="5" fillId="0" borderId="2" xfId="0" applyFont="1" applyBorder="1" applyAlignment="1">
      <alignment vertical="center" wrapText="1"/>
    </xf>
    <xf numFmtId="167" fontId="0" fillId="0" borderId="2" xfId="3" applyNumberFormat="1" applyFont="1" applyBorder="1" applyAlignment="1">
      <alignment vertical="center"/>
    </xf>
    <xf numFmtId="167" fontId="0" fillId="0" borderId="2" xfId="3" applyNumberFormat="1" applyFont="1" applyBorder="1" applyAlignment="1">
      <alignment horizontal="center"/>
    </xf>
    <xf numFmtId="164" fontId="7" fillId="7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12" fillId="0" borderId="0" xfId="0" applyFont="1"/>
    <xf numFmtId="164" fontId="0" fillId="0" borderId="1" xfId="0" applyNumberFormat="1" applyFont="1" applyBorder="1" applyAlignment="1">
      <alignment horizontal="left" vertical="center"/>
    </xf>
    <xf numFmtId="0" fontId="2" fillId="2" borderId="0" xfId="0" applyFont="1" applyFill="1" applyAlignment="1">
      <alignment horizontal="center" wrapText="1"/>
    </xf>
    <xf numFmtId="166" fontId="0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7" fillId="7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164" fontId="0" fillId="8" borderId="1" xfId="0" applyNumberFormat="1" applyFont="1" applyFill="1" applyBorder="1" applyAlignment="1">
      <alignment horizontal="center" vertical="center"/>
    </xf>
    <xf numFmtId="164" fontId="3" fillId="8" borderId="1" xfId="1" applyNumberFormat="1" applyFont="1" applyFill="1" applyBorder="1" applyAlignment="1">
      <alignment horizontal="center" vertical="center"/>
    </xf>
    <xf numFmtId="164" fontId="0" fillId="8" borderId="1" xfId="0" quotePrefix="1" applyNumberFormat="1" applyFont="1" applyFill="1" applyBorder="1" applyAlignment="1">
      <alignment horizontal="center" vertical="center"/>
    </xf>
    <xf numFmtId="2" fontId="0" fillId="0" borderId="0" xfId="0" applyNumberFormat="1"/>
    <xf numFmtId="165" fontId="2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/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 indent="4"/>
    </xf>
    <xf numFmtId="0" fontId="6" fillId="7" borderId="3" xfId="0" applyFont="1" applyFill="1" applyBorder="1" applyAlignment="1">
      <alignment horizontal="left" vertical="center" wrapText="1" indent="4"/>
    </xf>
    <xf numFmtId="0" fontId="6" fillId="0" borderId="2" xfId="0" applyFont="1" applyFill="1" applyBorder="1" applyAlignment="1">
      <alignment horizontal="left" vertical="center" wrapText="1" indent="4"/>
    </xf>
    <xf numFmtId="0" fontId="6" fillId="0" borderId="3" xfId="0" applyFont="1" applyFill="1" applyBorder="1" applyAlignment="1">
      <alignment horizontal="left" vertical="center" wrapText="1" indent="4"/>
    </xf>
  </cellXfs>
  <cellStyles count="5">
    <cellStyle name="Comma" xfId="3" builtinId="3"/>
    <cellStyle name="Currency" xfId="1" builtinId="4"/>
    <cellStyle name="GEN_Heading 1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T\48-IT%20Tender%20for%20GAAR\GAAR%202016\Financials%20-%20Submission%20Cost%20Models\GAAR%20IT%20Project%20Estimating%20Model%20MASTER%20v0.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ject List"/>
      <sheetName val="Original Programme"/>
      <sheetName val="Roadmap Summary"/>
      <sheetName val="Proposed Programme"/>
      <sheetName val="Project Costs"/>
      <sheetName val="Parameters"/>
      <sheetName val=" Graph Data"/>
      <sheetName val="System Impacts"/>
      <sheetName val="Programme Graphics"/>
      <sheetName val="ProjectTemplate"/>
      <sheetName val="IT01"/>
      <sheetName val="IT02"/>
      <sheetName val="IT03"/>
      <sheetName val="IT04"/>
      <sheetName val="IT05"/>
      <sheetName val="IT06"/>
      <sheetName val="IT07"/>
      <sheetName val="IT08"/>
      <sheetName val="IT09"/>
      <sheetName val="IT10"/>
      <sheetName val="IT11"/>
      <sheetName val="IT12"/>
      <sheetName val="IT13"/>
      <sheetName val="IT14"/>
      <sheetName val="IT15"/>
      <sheetName val="IT16"/>
      <sheetName val="IT17"/>
      <sheetName val="IT18"/>
      <sheetName val="IT19"/>
      <sheetName val="IT20"/>
      <sheetName val="IT21"/>
      <sheetName val="IT22"/>
      <sheetName val="IT23"/>
      <sheetName val="IT24"/>
      <sheetName val="IT25"/>
      <sheetName val="IT26"/>
      <sheetName val="IT27"/>
      <sheetName val="IT28"/>
      <sheetName val="IT29"/>
      <sheetName val="IT30"/>
      <sheetName val="IT31"/>
      <sheetName val="IT32"/>
      <sheetName val="IT33"/>
      <sheetName val="IT34"/>
      <sheetName val="IT35"/>
      <sheetName val="IT36"/>
      <sheetName val="IT37"/>
      <sheetName val="IT38"/>
      <sheetName val="IT39"/>
      <sheetName val="IT40"/>
      <sheetName val="IT41"/>
      <sheetName val="IT42"/>
      <sheetName val="IT43"/>
      <sheetName val="IT44"/>
      <sheetName val="IT45"/>
      <sheetName val="IT46"/>
      <sheetName val="IT47"/>
      <sheetName val="IT48"/>
      <sheetName val="IT49"/>
      <sheetName val="IT5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IT Capital Expenditure Forecast Model</v>
          </cell>
        </row>
        <row r="8">
          <cell r="B8" t="str">
            <v>United Energy</v>
          </cell>
          <cell r="C8" t="str">
            <v>UE</v>
          </cell>
        </row>
        <row r="9">
          <cell r="B9" t="str">
            <v>Multinet Gas</v>
          </cell>
          <cell r="C9" t="str">
            <v>MG</v>
          </cell>
        </row>
        <row r="10">
          <cell r="B10" t="str">
            <v>Shared</v>
          </cell>
          <cell r="C10" t="str">
            <v>UE and MG</v>
          </cell>
        </row>
        <row r="64">
          <cell r="J64" t="str">
            <v xml:space="preserve"> UE PM</v>
          </cell>
          <cell r="K64" t="str">
            <v>Proj Co-Ord</v>
          </cell>
          <cell r="L64" t="str">
            <v>Technical SME / BA</v>
          </cell>
          <cell r="M64" t="str">
            <v>UE Test Lead</v>
          </cell>
          <cell r="N64" t="str">
            <v>Business SMEs</v>
          </cell>
          <cell r="O64" t="str">
            <v>Tech Writer</v>
          </cell>
          <cell r="P64" t="str">
            <v>Change Analyst</v>
          </cell>
          <cell r="Q64" t="str">
            <v>Vendor PM</v>
          </cell>
          <cell r="R64" t="str">
            <v>Solution Lead</v>
          </cell>
          <cell r="S64" t="str">
            <v>Sol Analyst Developer</v>
          </cell>
          <cell r="T64" t="str">
            <v>Integration Developer</v>
          </cell>
          <cell r="U64" t="str">
            <v>Infrastructure</v>
          </cell>
          <cell r="V64" t="str">
            <v>Test Lead</v>
          </cell>
          <cell r="W64" t="str">
            <v>Testers</v>
          </cell>
        </row>
        <row r="65">
          <cell r="J65" t="str">
            <v>X</v>
          </cell>
          <cell r="K65" t="str">
            <v>X</v>
          </cell>
          <cell r="L65" t="str">
            <v>X</v>
          </cell>
          <cell r="Q65" t="str">
            <v>X</v>
          </cell>
          <cell r="R65" t="str">
            <v>X</v>
          </cell>
        </row>
        <row r="66">
          <cell r="J66" t="str">
            <v>X</v>
          </cell>
          <cell r="K66" t="str">
            <v>X</v>
          </cell>
          <cell r="L66" t="str">
            <v>X</v>
          </cell>
          <cell r="N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S66" t="str">
            <v>X</v>
          </cell>
          <cell r="U66" t="str">
            <v>X</v>
          </cell>
        </row>
        <row r="67">
          <cell r="J67" t="str">
            <v>X</v>
          </cell>
          <cell r="K67" t="str">
            <v>X</v>
          </cell>
          <cell r="L67" t="str">
            <v>X</v>
          </cell>
          <cell r="M67" t="str">
            <v>X</v>
          </cell>
          <cell r="N67" t="str">
            <v>X</v>
          </cell>
          <cell r="P67" t="str">
            <v>X</v>
          </cell>
          <cell r="Q67" t="str">
            <v>X</v>
          </cell>
          <cell r="R67" t="str">
            <v>X</v>
          </cell>
          <cell r="S67" t="str">
            <v>X</v>
          </cell>
          <cell r="T67" t="str">
            <v>X</v>
          </cell>
          <cell r="U67" t="str">
            <v>X</v>
          </cell>
          <cell r="V67" t="str">
            <v>X</v>
          </cell>
          <cell r="W67" t="str">
            <v>X</v>
          </cell>
        </row>
        <row r="68">
          <cell r="J68" t="str">
            <v>X</v>
          </cell>
          <cell r="K68" t="str">
            <v>X</v>
          </cell>
          <cell r="L68" t="str">
            <v>X</v>
          </cell>
          <cell r="M68" t="str">
            <v>X</v>
          </cell>
          <cell r="N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</row>
        <row r="69"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  <cell r="R69" t="str">
            <v>X</v>
          </cell>
          <cell r="S69" t="str">
            <v>X</v>
          </cell>
          <cell r="T69" t="str">
            <v>X</v>
          </cell>
          <cell r="U69" t="str">
            <v>X</v>
          </cell>
          <cell r="V69" t="str">
            <v>X</v>
          </cell>
          <cell r="W69" t="str">
            <v>X</v>
          </cell>
        </row>
        <row r="70">
          <cell r="J70" t="str">
            <v>X</v>
          </cell>
          <cell r="K70" t="str">
            <v>X</v>
          </cell>
          <cell r="L70" t="str">
            <v>X</v>
          </cell>
          <cell r="M70" t="str">
            <v>X</v>
          </cell>
          <cell r="N70" t="str">
            <v>X</v>
          </cell>
          <cell r="O70" t="str">
            <v>X</v>
          </cell>
          <cell r="P70" t="str">
            <v>X</v>
          </cell>
          <cell r="Q70" t="str">
            <v>X</v>
          </cell>
          <cell r="R70" t="str">
            <v>X</v>
          </cell>
          <cell r="S70" t="str">
            <v>X</v>
          </cell>
          <cell r="T70" t="str">
            <v>X</v>
          </cell>
          <cell r="U70" t="str">
            <v>X</v>
          </cell>
          <cell r="V70" t="str">
            <v>X</v>
          </cell>
          <cell r="W70" t="str">
            <v>X</v>
          </cell>
        </row>
        <row r="71">
          <cell r="J71" t="str">
            <v>X</v>
          </cell>
          <cell r="K71" t="str">
            <v>X</v>
          </cell>
          <cell r="L71" t="str">
            <v>X</v>
          </cell>
          <cell r="M71" t="str">
            <v>X</v>
          </cell>
          <cell r="N71" t="str">
            <v>X</v>
          </cell>
          <cell r="Q71" t="str">
            <v>X</v>
          </cell>
          <cell r="U71" t="str">
            <v>X</v>
          </cell>
        </row>
      </sheetData>
      <sheetData sheetId="7">
        <row r="81">
          <cell r="C81" t="str">
            <v>Assets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6"/>
  <sheetViews>
    <sheetView tabSelected="1" zoomScale="70" zoomScaleNormal="70" workbookViewId="0"/>
  </sheetViews>
  <sheetFormatPr defaultRowHeight="15" outlineLevelRow="1" x14ac:dyDescent="0.25"/>
  <cols>
    <col min="1" max="1" width="29.7109375" style="34" bestFit="1" customWidth="1"/>
    <col min="2" max="2" width="27.7109375" style="34" bestFit="1" customWidth="1"/>
    <col min="3" max="3" width="49.7109375" style="34" customWidth="1"/>
    <col min="4" max="4" width="29.7109375" style="34" bestFit="1" customWidth="1"/>
    <col min="5" max="11" width="14.28515625" style="34" customWidth="1"/>
    <col min="12" max="13" width="9.140625" style="34"/>
    <col min="14" max="14" width="30.5703125" style="34" customWidth="1"/>
    <col min="15" max="15" width="15.140625" style="34" customWidth="1"/>
    <col min="16" max="17" width="15.42578125" style="34" bestFit="1" customWidth="1"/>
    <col min="18" max="18" width="16.85546875" style="34" bestFit="1" customWidth="1"/>
    <col min="19" max="19" width="16.42578125" style="34" bestFit="1" customWidth="1"/>
    <col min="20" max="20" width="12.42578125" style="34" bestFit="1" customWidth="1"/>
    <col min="21" max="21" width="9.140625" style="34"/>
    <col min="22" max="22" width="10.140625" style="34" bestFit="1" customWidth="1"/>
    <col min="23" max="16384" width="9.140625" style="34"/>
  </cols>
  <sheetData>
    <row r="2" spans="1:20" ht="27.75" customHeight="1" x14ac:dyDescent="0.25">
      <c r="C2" s="2" t="s">
        <v>45</v>
      </c>
      <c r="D2" s="21" t="s">
        <v>44</v>
      </c>
      <c r="E2" s="1">
        <v>2017</v>
      </c>
      <c r="F2" s="1">
        <v>2018</v>
      </c>
      <c r="G2" s="1">
        <v>2019</v>
      </c>
      <c r="H2" s="1">
        <v>2020</v>
      </c>
      <c r="I2" s="1">
        <v>2021</v>
      </c>
      <c r="J2" s="1">
        <v>2022</v>
      </c>
    </row>
    <row r="3" spans="1:20" x14ac:dyDescent="0.25">
      <c r="C3" s="31">
        <v>5.518442479539791E-2</v>
      </c>
      <c r="D3" s="34" t="s">
        <v>30</v>
      </c>
      <c r="E3" s="15">
        <v>1</v>
      </c>
      <c r="F3" s="15">
        <v>1.00589</v>
      </c>
      <c r="G3" s="16">
        <v>1.0052700000000001</v>
      </c>
      <c r="H3" s="16">
        <v>1.0074399999999999</v>
      </c>
      <c r="I3" s="16">
        <v>1.01085</v>
      </c>
      <c r="J3" s="16">
        <v>1.0124</v>
      </c>
    </row>
    <row r="4" spans="1:20" ht="18" x14ac:dyDescent="0.25">
      <c r="A4" s="19" t="s">
        <v>39</v>
      </c>
    </row>
    <row r="6" spans="1:20" x14ac:dyDescent="0.25">
      <c r="A6" s="4" t="s">
        <v>31</v>
      </c>
      <c r="B6" s="4" t="s">
        <v>32</v>
      </c>
      <c r="C6" s="4" t="s">
        <v>0</v>
      </c>
      <c r="D6" s="4"/>
      <c r="E6" s="1">
        <v>2017</v>
      </c>
      <c r="F6" s="1">
        <v>2018</v>
      </c>
      <c r="G6" s="1">
        <v>2019</v>
      </c>
      <c r="H6" s="1">
        <v>2020</v>
      </c>
      <c r="I6" s="1">
        <v>2021</v>
      </c>
      <c r="J6" s="1">
        <v>2022</v>
      </c>
      <c r="K6" s="1" t="s">
        <v>1</v>
      </c>
    </row>
    <row r="7" spans="1:20" x14ac:dyDescent="0.25">
      <c r="A7" s="6" t="s">
        <v>33</v>
      </c>
      <c r="B7" s="6" t="s">
        <v>19</v>
      </c>
      <c r="C7" s="32" t="s">
        <v>2</v>
      </c>
      <c r="D7" s="33"/>
      <c r="E7" s="5">
        <v>1418.4150269935719</v>
      </c>
      <c r="F7" s="6">
        <v>51754.388152986707</v>
      </c>
      <c r="G7" s="6">
        <v>43739.032792113117</v>
      </c>
      <c r="H7" s="6">
        <v>42629.224828157385</v>
      </c>
      <c r="I7" s="6">
        <v>34221.371610740091</v>
      </c>
      <c r="J7" s="6">
        <v>33653.939745474032</v>
      </c>
      <c r="K7" s="7">
        <v>205997.9571294713</v>
      </c>
      <c r="L7" s="34" t="str">
        <f>IF(D$3="no",IF(K7=#REF!,TRUE,FALSE),"")</f>
        <v/>
      </c>
      <c r="M7" s="34" t="s">
        <v>52</v>
      </c>
      <c r="O7" s="30"/>
      <c r="P7" s="30"/>
      <c r="Q7" s="30"/>
      <c r="R7" s="30"/>
      <c r="S7" s="30"/>
      <c r="T7" s="30"/>
    </row>
    <row r="8" spans="1:20" x14ac:dyDescent="0.25">
      <c r="A8" s="6"/>
      <c r="B8" s="6"/>
      <c r="C8" s="32" t="s">
        <v>3</v>
      </c>
      <c r="D8" s="33"/>
      <c r="E8" s="5">
        <v>19146.901184744067</v>
      </c>
      <c r="F8" s="6">
        <v>19180.609664383428</v>
      </c>
      <c r="G8" s="6">
        <v>18145.503779858755</v>
      </c>
      <c r="H8" s="6">
        <v>17225.50113216904</v>
      </c>
      <c r="I8" s="6">
        <v>17611.564953558645</v>
      </c>
      <c r="J8" s="6">
        <v>18266.245129137526</v>
      </c>
      <c r="K8" s="7">
        <v>90429.424659107404</v>
      </c>
      <c r="L8" s="34" t="str">
        <f>IF(D$3="no",IF(K8=#REF!,TRUE,FALSE),"")</f>
        <v/>
      </c>
      <c r="M8" s="34" t="s">
        <v>52</v>
      </c>
      <c r="O8" s="30"/>
      <c r="P8" s="30"/>
      <c r="Q8" s="30"/>
      <c r="R8" s="30"/>
      <c r="S8" s="30"/>
      <c r="T8" s="30"/>
    </row>
    <row r="9" spans="1:20" x14ac:dyDescent="0.25">
      <c r="A9" s="6"/>
      <c r="B9" s="6"/>
      <c r="C9" s="32" t="s">
        <v>4</v>
      </c>
      <c r="D9" s="33"/>
      <c r="E9" s="5">
        <v>4127.1299791200872</v>
      </c>
      <c r="F9" s="6">
        <v>4200.7310865832678</v>
      </c>
      <c r="G9" s="6">
        <v>4183.6530808896514</v>
      </c>
      <c r="H9" s="6">
        <v>4304.488621065897</v>
      </c>
      <c r="I9" s="6">
        <v>4427.3564442331653</v>
      </c>
      <c r="J9" s="6">
        <v>4368.9695254785947</v>
      </c>
      <c r="K9" s="7">
        <v>21485.198758250575</v>
      </c>
      <c r="L9" s="34" t="str">
        <f>IF(D$3="no",IF(K9=#REF!,TRUE,FALSE),"")</f>
        <v/>
      </c>
      <c r="M9" s="34" t="s">
        <v>52</v>
      </c>
      <c r="N9" s="3"/>
      <c r="O9" s="30"/>
      <c r="P9" s="30"/>
      <c r="Q9" s="30"/>
      <c r="R9" s="30"/>
      <c r="S9" s="30"/>
      <c r="T9" s="30"/>
    </row>
    <row r="10" spans="1:20" x14ac:dyDescent="0.25">
      <c r="A10" s="6" t="s">
        <v>34</v>
      </c>
      <c r="B10" s="6" t="s">
        <v>5</v>
      </c>
      <c r="C10" s="32" t="s">
        <v>5</v>
      </c>
      <c r="D10" s="33"/>
      <c r="E10" s="5">
        <v>589.45947445120282</v>
      </c>
      <c r="F10" s="6">
        <v>3188.7589065843858</v>
      </c>
      <c r="G10" s="6">
        <v>785.3987631792512</v>
      </c>
      <c r="H10" s="6">
        <v>2160.0004469583264</v>
      </c>
      <c r="I10" s="6">
        <v>1112.736784555744</v>
      </c>
      <c r="J10" s="6">
        <v>1120.9112015114492</v>
      </c>
      <c r="K10" s="7">
        <v>8367.8061027891563</v>
      </c>
      <c r="L10" s="34" t="str">
        <f>IF(D$3="no",IF(K10=#REF!,TRUE,FALSE),"")</f>
        <v/>
      </c>
      <c r="M10" s="34" t="s">
        <v>52</v>
      </c>
      <c r="O10" s="30"/>
      <c r="P10" s="30"/>
      <c r="Q10" s="30"/>
      <c r="R10" s="30"/>
      <c r="S10" s="30"/>
      <c r="T10" s="30"/>
    </row>
    <row r="11" spans="1:20" x14ac:dyDescent="0.25">
      <c r="A11" s="6" t="s">
        <v>33</v>
      </c>
      <c r="B11" s="6" t="s">
        <v>19</v>
      </c>
      <c r="C11" s="32" t="s">
        <v>6</v>
      </c>
      <c r="D11" s="33"/>
      <c r="E11" s="5">
        <v>4760.0430907921982</v>
      </c>
      <c r="F11" s="6">
        <v>4341.6389375470826</v>
      </c>
      <c r="G11" s="6">
        <v>5288.0175227941227</v>
      </c>
      <c r="H11" s="6">
        <v>3723.3022657249949</v>
      </c>
      <c r="I11" s="6">
        <v>2566.4045768823385</v>
      </c>
      <c r="J11" s="6">
        <v>0</v>
      </c>
      <c r="K11" s="7">
        <v>15919.363302948537</v>
      </c>
      <c r="L11" s="34" t="str">
        <f>IF(D$3="no",IF(K11=#REF!,TRUE,FALSE),"")</f>
        <v/>
      </c>
      <c r="M11" s="34" t="s">
        <v>52</v>
      </c>
      <c r="O11" s="30"/>
      <c r="P11" s="30"/>
      <c r="Q11" s="30"/>
      <c r="R11" s="30"/>
      <c r="S11" s="30"/>
      <c r="T11" s="30"/>
    </row>
    <row r="12" spans="1:20" x14ac:dyDescent="0.25">
      <c r="A12" s="6" t="s">
        <v>35</v>
      </c>
      <c r="B12" s="6" t="s">
        <v>7</v>
      </c>
      <c r="C12" s="35" t="s">
        <v>7</v>
      </c>
      <c r="D12" s="36"/>
      <c r="E12" s="27"/>
      <c r="F12" s="29">
        <v>4896.4110430009805</v>
      </c>
      <c r="G12" s="29">
        <v>4725.7931816091104</v>
      </c>
      <c r="H12" s="29">
        <v>9784.3560107356116</v>
      </c>
      <c r="I12" s="29">
        <v>11041.752135571505</v>
      </c>
      <c r="J12" s="29">
        <v>10097.298992515078</v>
      </c>
      <c r="K12" s="28">
        <v>40545.611363432283</v>
      </c>
      <c r="L12" s="34" t="str">
        <f>IF(D$3="no",IF(K12=#REF!,TRUE,FALSE),"")</f>
        <v/>
      </c>
      <c r="M12" s="34" t="s">
        <v>52</v>
      </c>
      <c r="O12" s="30"/>
      <c r="P12" s="30"/>
      <c r="Q12" s="30"/>
      <c r="R12" s="30"/>
      <c r="S12" s="30"/>
      <c r="T12" s="30"/>
    </row>
    <row r="13" spans="1:20" x14ac:dyDescent="0.25">
      <c r="A13" s="6" t="s">
        <v>35</v>
      </c>
      <c r="B13" s="6" t="s">
        <v>8</v>
      </c>
      <c r="C13" s="32" t="s">
        <v>8</v>
      </c>
      <c r="D13" s="33"/>
      <c r="E13" s="5">
        <v>1755.8880835561799</v>
      </c>
      <c r="F13" s="6">
        <v>1311.0055881159385</v>
      </c>
      <c r="G13" s="6">
        <v>1078.7545795127814</v>
      </c>
      <c r="H13" s="6">
        <v>675.9393070689348</v>
      </c>
      <c r="I13" s="6">
        <v>653.65947596234867</v>
      </c>
      <c r="J13" s="6">
        <v>632.9609626160734</v>
      </c>
      <c r="K13" s="7">
        <v>4352.3199132760765</v>
      </c>
      <c r="L13" s="34" t="str">
        <f>IF(D$3="no",IF(K13=#REF!,TRUE,FALSE),"")</f>
        <v/>
      </c>
      <c r="M13" s="34" t="s">
        <v>52</v>
      </c>
      <c r="O13" s="30"/>
      <c r="P13" s="30"/>
      <c r="Q13" s="30"/>
      <c r="R13" s="30"/>
      <c r="S13" s="30"/>
      <c r="T13" s="30"/>
    </row>
    <row r="14" spans="1:20" x14ac:dyDescent="0.25">
      <c r="A14" s="6"/>
      <c r="B14" s="6"/>
      <c r="C14" s="32" t="s">
        <v>9</v>
      </c>
      <c r="D14" s="33"/>
      <c r="E14" s="5">
        <v>9681.5537560308512</v>
      </c>
      <c r="F14" s="6">
        <v>10761.818205996586</v>
      </c>
      <c r="G14" s="6">
        <v>9158.6034201603525</v>
      </c>
      <c r="H14" s="6">
        <v>9964.4587225855976</v>
      </c>
      <c r="I14" s="6">
        <v>8497.4923165279088</v>
      </c>
      <c r="J14" s="6">
        <v>9985.3774247028705</v>
      </c>
      <c r="K14" s="7">
        <v>48367.750089973313</v>
      </c>
      <c r="L14" s="34" t="str">
        <f>IF(D$3="no",IF(K14=#REF!,TRUE,FALSE),"")</f>
        <v/>
      </c>
      <c r="M14" s="34" t="s">
        <v>52</v>
      </c>
      <c r="O14" s="30"/>
      <c r="P14" s="30"/>
      <c r="Q14" s="30"/>
      <c r="R14" s="30"/>
      <c r="S14" s="30"/>
      <c r="T14" s="30"/>
    </row>
    <row r="15" spans="1:20" x14ac:dyDescent="0.25">
      <c r="A15" s="6" t="s">
        <v>33</v>
      </c>
      <c r="B15" s="6" t="s">
        <v>19</v>
      </c>
      <c r="C15" s="37" t="s">
        <v>22</v>
      </c>
      <c r="D15" s="38"/>
      <c r="E15" s="17">
        <v>6226.3560396319635</v>
      </c>
      <c r="F15" s="17">
        <v>6263.0292767053952</v>
      </c>
      <c r="G15" s="17">
        <v>6259.1689359608245</v>
      </c>
      <c r="H15" s="17">
        <v>6272.6801285668244</v>
      </c>
      <c r="I15" s="17">
        <v>6293.9120026619703</v>
      </c>
      <c r="J15" s="17">
        <v>6303.5628545233994</v>
      </c>
      <c r="K15" s="7">
        <v>31392.353198418416</v>
      </c>
      <c r="L15" s="34" t="str">
        <f>IF(D$3="no",IF(K15=#REF!,TRUE,FALSE),"")</f>
        <v/>
      </c>
      <c r="M15" s="34" t="s">
        <v>52</v>
      </c>
      <c r="N15" s="3"/>
      <c r="O15" s="30"/>
      <c r="P15" s="30"/>
      <c r="Q15" s="30"/>
      <c r="R15" s="30"/>
      <c r="S15" s="30"/>
      <c r="T15" s="30"/>
    </row>
    <row r="16" spans="1:20" x14ac:dyDescent="0.25">
      <c r="A16" s="6" t="s">
        <v>36</v>
      </c>
      <c r="B16" s="6" t="s">
        <v>37</v>
      </c>
      <c r="C16" s="37" t="s">
        <v>23</v>
      </c>
      <c r="D16" s="38"/>
      <c r="E16" s="17">
        <v>0</v>
      </c>
      <c r="F16" s="24">
        <v>360.11750004071985</v>
      </c>
      <c r="G16" s="24">
        <v>131.06750001017997</v>
      </c>
      <c r="H16" s="24">
        <v>131.06750001017997</v>
      </c>
      <c r="I16" s="24">
        <v>131.06750001017997</v>
      </c>
      <c r="J16" s="24">
        <v>131.06750001017997</v>
      </c>
      <c r="K16" s="7">
        <v>884.38750008143973</v>
      </c>
      <c r="L16" s="34" t="str">
        <f>IF(D$3="no",IF(K16=#REF!,TRUE,FALSE),"")</f>
        <v/>
      </c>
      <c r="M16" s="34" t="s">
        <v>52</v>
      </c>
      <c r="O16" s="30"/>
      <c r="P16" s="30"/>
      <c r="Q16" s="30"/>
      <c r="R16" s="30"/>
      <c r="S16" s="30"/>
      <c r="T16" s="30"/>
    </row>
    <row r="17" spans="1:20" x14ac:dyDescent="0.25">
      <c r="A17" s="6" t="s">
        <v>35</v>
      </c>
      <c r="B17" s="6" t="s">
        <v>9</v>
      </c>
      <c r="C17" s="37" t="s">
        <v>24</v>
      </c>
      <c r="D17" s="38"/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7">
        <v>0</v>
      </c>
      <c r="L17" s="34" t="str">
        <f>IF(D$3="no",IF(K17=#REF!,TRUE,FALSE),"")</f>
        <v/>
      </c>
      <c r="M17" s="34" t="s">
        <v>52</v>
      </c>
      <c r="O17" s="30"/>
      <c r="P17" s="30"/>
      <c r="Q17" s="30"/>
      <c r="R17" s="30"/>
      <c r="S17" s="30"/>
      <c r="T17" s="30"/>
    </row>
    <row r="18" spans="1:20" x14ac:dyDescent="0.25">
      <c r="A18" s="6" t="s">
        <v>35</v>
      </c>
      <c r="B18" s="6" t="s">
        <v>20</v>
      </c>
      <c r="C18" s="37" t="s">
        <v>25</v>
      </c>
      <c r="D18" s="38"/>
      <c r="E18" s="17">
        <v>421.76882161939329</v>
      </c>
      <c r="F18" s="17">
        <v>295.14228673678207</v>
      </c>
      <c r="G18" s="17">
        <v>356.97578011242609</v>
      </c>
      <c r="H18" s="17">
        <v>269.09455304929094</v>
      </c>
      <c r="I18" s="17">
        <v>171.81007205904987</v>
      </c>
      <c r="J18" s="17">
        <v>187.2130234502047</v>
      </c>
      <c r="K18" s="7">
        <v>1280.2357154077536</v>
      </c>
      <c r="L18" s="34" t="str">
        <f>IF(D$3="no",IF(K18=#REF!,TRUE,FALSE),"")</f>
        <v/>
      </c>
      <c r="M18" s="34" t="s">
        <v>52</v>
      </c>
      <c r="O18" s="30"/>
      <c r="P18" s="30"/>
      <c r="Q18" s="30"/>
      <c r="R18" s="30"/>
      <c r="S18" s="30"/>
      <c r="T18" s="30"/>
    </row>
    <row r="19" spans="1:20" x14ac:dyDescent="0.25">
      <c r="A19" s="6" t="s">
        <v>33</v>
      </c>
      <c r="B19" s="6" t="s">
        <v>17</v>
      </c>
      <c r="C19" s="37" t="s">
        <v>26</v>
      </c>
      <c r="D19" s="38"/>
      <c r="E19" s="17">
        <v>22.361468330264071</v>
      </c>
      <c r="F19" s="17">
        <v>118.08918123832896</v>
      </c>
      <c r="G19" s="17">
        <v>118.01639465891397</v>
      </c>
      <c r="H19" s="17">
        <v>118.27114768686647</v>
      </c>
      <c r="I19" s="17">
        <v>118.67147387364905</v>
      </c>
      <c r="J19" s="17">
        <v>118.85344032218656</v>
      </c>
      <c r="K19" s="7">
        <v>591.90163777994508</v>
      </c>
      <c r="L19" s="34" t="str">
        <f>IF(D$3="no",IF(K19=#REF!,TRUE,FALSE),"")</f>
        <v/>
      </c>
      <c r="M19" s="34" t="s">
        <v>52</v>
      </c>
      <c r="O19" s="30"/>
      <c r="P19" s="30"/>
      <c r="Q19" s="30"/>
      <c r="R19" s="30"/>
      <c r="S19" s="30"/>
      <c r="T19" s="30"/>
    </row>
    <row r="20" spans="1:20" x14ac:dyDescent="0.25">
      <c r="A20" s="6" t="s">
        <v>35</v>
      </c>
      <c r="B20" s="6" t="s">
        <v>38</v>
      </c>
      <c r="C20" s="37" t="s">
        <v>27</v>
      </c>
      <c r="D20" s="38"/>
      <c r="E20" s="17">
        <v>2970.9704183070048</v>
      </c>
      <c r="F20" s="17">
        <v>2562.6538442615115</v>
      </c>
      <c r="G20" s="17">
        <v>2253.0664900428719</v>
      </c>
      <c r="H20" s="17">
        <v>1542.9054715661541</v>
      </c>
      <c r="I20" s="17">
        <v>1741.49920724249</v>
      </c>
      <c r="J20" s="17">
        <v>1592.3188779233715</v>
      </c>
      <c r="K20" s="7">
        <v>9692.4438910364006</v>
      </c>
      <c r="L20" s="34" t="str">
        <f>IF(D$3="no",IF(K20=#REF!,TRUE,FALSE),"")</f>
        <v/>
      </c>
      <c r="M20" s="34" t="s">
        <v>52</v>
      </c>
      <c r="O20" s="30"/>
      <c r="P20" s="30"/>
      <c r="Q20" s="30"/>
      <c r="R20" s="30"/>
      <c r="S20" s="30"/>
      <c r="T20" s="30"/>
    </row>
    <row r="21" spans="1:20" x14ac:dyDescent="0.25">
      <c r="A21" s="6" t="s">
        <v>35</v>
      </c>
      <c r="B21" s="6" t="s">
        <v>38</v>
      </c>
      <c r="C21" s="37" t="s">
        <v>28</v>
      </c>
      <c r="D21" s="38"/>
      <c r="E21" s="17">
        <v>0</v>
      </c>
      <c r="F21" s="17">
        <v>31.841983831723283</v>
      </c>
      <c r="G21" s="17">
        <v>0</v>
      </c>
      <c r="H21" s="17">
        <v>0</v>
      </c>
      <c r="I21" s="17">
        <v>0</v>
      </c>
      <c r="J21" s="17">
        <v>0</v>
      </c>
      <c r="K21" s="7">
        <v>31.841983831723283</v>
      </c>
      <c r="L21" s="34" t="str">
        <f>IF(D$3="no",IF(K21=#REF!,TRUE,FALSE),"")</f>
        <v/>
      </c>
      <c r="M21" s="34" t="s">
        <v>52</v>
      </c>
      <c r="O21" s="30"/>
      <c r="P21" s="30"/>
      <c r="Q21" s="30"/>
      <c r="R21" s="30"/>
      <c r="S21" s="30"/>
      <c r="T21" s="30"/>
    </row>
    <row r="22" spans="1:20" x14ac:dyDescent="0.25">
      <c r="A22" s="6" t="s">
        <v>33</v>
      </c>
      <c r="B22" s="6" t="s">
        <v>19</v>
      </c>
      <c r="C22" s="37" t="s">
        <v>29</v>
      </c>
      <c r="D22" s="38"/>
      <c r="E22" s="17">
        <v>40.097008142225121</v>
      </c>
      <c r="F22" s="17">
        <v>1130.9441331821229</v>
      </c>
      <c r="G22" s="17">
        <v>40.308319375134651</v>
      </c>
      <c r="H22" s="17">
        <v>1630.4399217062823</v>
      </c>
      <c r="I22" s="17">
        <v>40.532060680568264</v>
      </c>
      <c r="J22" s="17">
        <v>1652.3617284735287</v>
      </c>
      <c r="K22" s="7">
        <v>4494.5861634176363</v>
      </c>
      <c r="L22" s="34" t="str">
        <f>IF(D$3="no",IF(K22=#REF!,TRUE,FALSE),"")</f>
        <v/>
      </c>
      <c r="M22" s="34" t="s">
        <v>52</v>
      </c>
      <c r="O22" s="30"/>
      <c r="P22" s="30"/>
      <c r="Q22" s="30"/>
      <c r="R22" s="30"/>
      <c r="S22" s="30"/>
      <c r="T22" s="30"/>
    </row>
    <row r="23" spans="1:20" x14ac:dyDescent="0.25">
      <c r="A23" s="6"/>
      <c r="B23" s="6"/>
      <c r="C23" s="32" t="s">
        <v>10</v>
      </c>
      <c r="D23" s="33"/>
      <c r="E23" s="8"/>
      <c r="F23" s="8"/>
      <c r="G23" s="8"/>
      <c r="H23" s="8"/>
      <c r="I23" s="8"/>
      <c r="J23" s="8"/>
      <c r="K23" s="7">
        <v>0</v>
      </c>
      <c r="L23" s="34" t="str">
        <f>IF(D$3="no",IF(K23=#REF!,TRUE,FALSE),"")</f>
        <v/>
      </c>
    </row>
    <row r="24" spans="1:20" x14ac:dyDescent="0.25">
      <c r="A24" s="6"/>
      <c r="B24" s="6"/>
      <c r="C24" s="32" t="s">
        <v>11</v>
      </c>
      <c r="D24" s="33"/>
      <c r="E24" s="8"/>
      <c r="F24" s="8"/>
      <c r="G24" s="8"/>
      <c r="H24" s="8"/>
      <c r="I24" s="8"/>
      <c r="J24" s="8"/>
      <c r="K24" s="7">
        <v>0</v>
      </c>
      <c r="L24" s="34" t="str">
        <f>IF(D$3="no",IF(K24=#REF!,TRUE,FALSE),"")</f>
        <v/>
      </c>
    </row>
    <row r="25" spans="1:20" x14ac:dyDescent="0.25">
      <c r="A25" s="6" t="s">
        <v>33</v>
      </c>
      <c r="B25" s="6" t="s">
        <v>19</v>
      </c>
      <c r="C25" s="32" t="s">
        <v>12</v>
      </c>
      <c r="D25" s="33"/>
      <c r="E25" s="8"/>
      <c r="F25" s="8"/>
      <c r="G25" s="8"/>
      <c r="H25" s="8"/>
      <c r="I25" s="8"/>
      <c r="J25" s="8"/>
      <c r="K25" s="7">
        <v>0</v>
      </c>
      <c r="L25" s="34" t="str">
        <f>IF(D$3="no",IF(K25=#REF!,TRUE,FALSE),"")</f>
        <v/>
      </c>
    </row>
    <row r="26" spans="1:20" x14ac:dyDescent="0.25">
      <c r="C26" s="7"/>
      <c r="D26" s="9" t="s">
        <v>13</v>
      </c>
      <c r="E26" s="10">
        <v>41479.390595688164</v>
      </c>
      <c r="F26" s="7">
        <v>99635.361585198378</v>
      </c>
      <c r="G26" s="7">
        <v>87104.757120117138</v>
      </c>
      <c r="H26" s="7">
        <v>90467.271334465797</v>
      </c>
      <c r="I26" s="7">
        <v>80132.33829803174</v>
      </c>
      <c r="J26" s="7">
        <v>78125.702981435606</v>
      </c>
      <c r="K26" s="7">
        <v>435465.43131924863</v>
      </c>
      <c r="L26" s="34" t="str">
        <f>IF(D$3="no",IF(K26=#REF!,TRUE,FALSE),"")</f>
        <v/>
      </c>
    </row>
    <row r="27" spans="1:20" x14ac:dyDescent="0.25">
      <c r="C27" s="32" t="s">
        <v>14</v>
      </c>
      <c r="D27" s="33"/>
      <c r="E27" s="18"/>
      <c r="F27" s="6">
        <v>8263.0292767053943</v>
      </c>
      <c r="G27" s="6">
        <v>8259.1689359608245</v>
      </c>
      <c r="H27" s="6">
        <v>8272.6801285668244</v>
      </c>
      <c r="I27" s="6">
        <v>8293.9120026619712</v>
      </c>
      <c r="J27" s="6">
        <v>8303.5628545233994</v>
      </c>
    </row>
    <row r="28" spans="1:20" outlineLevel="1" x14ac:dyDescent="0.25">
      <c r="C28" s="39" t="s">
        <v>48</v>
      </c>
      <c r="D28" s="40"/>
      <c r="E28" s="18"/>
      <c r="F28" s="25">
        <v>6263.0292767053952</v>
      </c>
      <c r="G28" s="25">
        <v>6259.1689359608245</v>
      </c>
      <c r="H28" s="25">
        <v>6272.6801285668244</v>
      </c>
      <c r="I28" s="25">
        <v>6293.9120026619703</v>
      </c>
      <c r="J28" s="25">
        <v>6303.5628545233994</v>
      </c>
      <c r="L28" s="26" t="s">
        <v>49</v>
      </c>
    </row>
    <row r="29" spans="1:20" outlineLevel="1" x14ac:dyDescent="0.25">
      <c r="C29" s="39" t="s">
        <v>50</v>
      </c>
      <c r="D29" s="40"/>
      <c r="E29" s="18"/>
      <c r="F29" s="25">
        <v>2000</v>
      </c>
      <c r="G29" s="25">
        <v>2000</v>
      </c>
      <c r="H29" s="25">
        <v>2000</v>
      </c>
      <c r="I29" s="25">
        <v>2000</v>
      </c>
      <c r="J29" s="25">
        <v>2000</v>
      </c>
      <c r="L29" s="26" t="s">
        <v>51</v>
      </c>
    </row>
    <row r="30" spans="1:20" x14ac:dyDescent="0.25">
      <c r="C30" s="32" t="s">
        <v>15</v>
      </c>
      <c r="D30" s="33"/>
      <c r="E30" s="18"/>
      <c r="F30" s="6"/>
      <c r="G30" s="6"/>
      <c r="H30" s="6"/>
      <c r="I30" s="6"/>
      <c r="J30" s="6"/>
    </row>
    <row r="31" spans="1:20" x14ac:dyDescent="0.25">
      <c r="C31" s="11"/>
      <c r="D31" s="12" t="s">
        <v>16</v>
      </c>
      <c r="E31" s="10">
        <v>41479.390595688164</v>
      </c>
      <c r="F31" s="7">
        <v>91372.332308492987</v>
      </c>
      <c r="G31" s="7">
        <v>78845.58818415631</v>
      </c>
      <c r="H31" s="7">
        <v>82194.591205898978</v>
      </c>
      <c r="I31" s="7">
        <v>71838.426295369776</v>
      </c>
      <c r="J31" s="7">
        <v>69822.140126912214</v>
      </c>
    </row>
    <row r="34" spans="1:20" ht="18" x14ac:dyDescent="0.25">
      <c r="A34" s="19" t="s">
        <v>40</v>
      </c>
    </row>
    <row r="35" spans="1:20" x14ac:dyDescent="0.25">
      <c r="D35" s="13" t="s">
        <v>46</v>
      </c>
      <c r="N35" s="13" t="s">
        <v>47</v>
      </c>
      <c r="O35" s="23">
        <v>3</v>
      </c>
      <c r="P35" s="23">
        <v>4</v>
      </c>
      <c r="Q35" s="23">
        <v>5</v>
      </c>
      <c r="R35" s="23">
        <v>6</v>
      </c>
      <c r="S35" s="23">
        <v>7</v>
      </c>
      <c r="T35" s="23">
        <v>8</v>
      </c>
    </row>
    <row r="36" spans="1:20" ht="15" customHeight="1" x14ac:dyDescent="0.25">
      <c r="D36" s="1" t="s">
        <v>41</v>
      </c>
      <c r="E36" s="1">
        <v>2017</v>
      </c>
      <c r="F36" s="1">
        <v>2018</v>
      </c>
      <c r="G36" s="1">
        <v>2019</v>
      </c>
      <c r="H36" s="1">
        <v>2020</v>
      </c>
      <c r="I36" s="1">
        <v>2021</v>
      </c>
      <c r="J36" s="1">
        <v>2022</v>
      </c>
      <c r="N36" s="1" t="s">
        <v>41</v>
      </c>
      <c r="O36" s="1">
        <v>2017</v>
      </c>
      <c r="P36" s="1">
        <v>2018</v>
      </c>
      <c r="Q36" s="1">
        <v>2019</v>
      </c>
      <c r="R36" s="1">
        <v>2020</v>
      </c>
      <c r="S36" s="1">
        <v>2021</v>
      </c>
      <c r="T36" s="1">
        <v>2022</v>
      </c>
    </row>
    <row r="37" spans="1:20" ht="15" customHeight="1" x14ac:dyDescent="0.25">
      <c r="D37" s="20" t="s">
        <v>19</v>
      </c>
      <c r="E37" s="6">
        <v>15764.537429705471</v>
      </c>
      <c r="F37" s="6">
        <v>66833.534064565232</v>
      </c>
      <c r="G37" s="6">
        <v>58562.906491334325</v>
      </c>
      <c r="H37" s="6">
        <v>57431.531114310332</v>
      </c>
      <c r="I37" s="6">
        <v>46368.166940414536</v>
      </c>
      <c r="J37" s="6">
        <v>44906.924214170038</v>
      </c>
      <c r="N37" s="20" t="s">
        <v>19</v>
      </c>
      <c r="O37" s="22">
        <v>15764.53742970547</v>
      </c>
      <c r="P37" s="22">
        <v>66833.534064565232</v>
      </c>
      <c r="Q37" s="22">
        <v>58562.906491334325</v>
      </c>
      <c r="R37" s="22">
        <v>57431.531114310324</v>
      </c>
      <c r="S37" s="22">
        <v>46368.166940414529</v>
      </c>
      <c r="T37" s="22">
        <v>44906.924214170038</v>
      </c>
    </row>
    <row r="38" spans="1:20" x14ac:dyDescent="0.25">
      <c r="D38" s="20" t="s">
        <v>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N38" s="20" t="s">
        <v>9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</row>
    <row r="39" spans="1:20" x14ac:dyDescent="0.25">
      <c r="D39" s="20" t="s">
        <v>38</v>
      </c>
      <c r="E39" s="6">
        <v>2970.9704183070048</v>
      </c>
      <c r="F39" s="6">
        <v>2594.4958280932346</v>
      </c>
      <c r="G39" s="6">
        <v>2253.0664900428719</v>
      </c>
      <c r="H39" s="6">
        <v>1542.9054715661541</v>
      </c>
      <c r="I39" s="6">
        <v>1741.49920724249</v>
      </c>
      <c r="J39" s="6">
        <v>1592.3188779233715</v>
      </c>
      <c r="N39" s="14" t="s">
        <v>21</v>
      </c>
      <c r="O39" s="22">
        <v>2970.9704183070048</v>
      </c>
      <c r="P39" s="22">
        <v>2594.4958280932346</v>
      </c>
      <c r="Q39" s="22">
        <v>2253.0664900428724</v>
      </c>
      <c r="R39" s="22">
        <v>1542.9054715661541</v>
      </c>
      <c r="S39" s="22">
        <v>1741.49920724249</v>
      </c>
      <c r="T39" s="22">
        <v>1592.3188779233715</v>
      </c>
    </row>
    <row r="40" spans="1:20" x14ac:dyDescent="0.25">
      <c r="D40" s="20" t="s">
        <v>5</v>
      </c>
      <c r="E40" s="6">
        <v>3983.5415514032597</v>
      </c>
      <c r="F40" s="6">
        <v>6613.2541430915035</v>
      </c>
      <c r="G40" s="6">
        <v>4094.1071368813359</v>
      </c>
      <c r="H40" s="6">
        <v>5417.065547304237</v>
      </c>
      <c r="I40" s="6">
        <v>4456.7275096826907</v>
      </c>
      <c r="J40" s="6">
        <v>4511.5416927101796</v>
      </c>
      <c r="N40" s="20" t="s">
        <v>5</v>
      </c>
      <c r="O40" s="22">
        <v>3983.5415514032588</v>
      </c>
      <c r="P40" s="22">
        <v>6613.2541430915035</v>
      </c>
      <c r="Q40" s="22">
        <v>4094.1071368813364</v>
      </c>
      <c r="R40" s="22">
        <v>5417.0655473042361</v>
      </c>
      <c r="S40" s="22">
        <v>4456.7275096826907</v>
      </c>
      <c r="T40" s="22">
        <v>4511.5416927101796</v>
      </c>
    </row>
    <row r="41" spans="1:20" x14ac:dyDescent="0.25">
      <c r="D41" s="20" t="s">
        <v>17</v>
      </c>
      <c r="E41" s="6">
        <v>16582.684291096852</v>
      </c>
      <c r="F41" s="6">
        <v>16731.401131553983</v>
      </c>
      <c r="G41" s="6">
        <v>15902.085960614104</v>
      </c>
      <c r="H41" s="6">
        <v>15215.311830421051</v>
      </c>
      <c r="I41" s="6">
        <v>15567.655457088948</v>
      </c>
      <c r="J41" s="6">
        <v>16066.377718040503</v>
      </c>
      <c r="N41" s="20" t="s">
        <v>17</v>
      </c>
      <c r="O41" s="22">
        <v>16582.684291096852</v>
      </c>
      <c r="P41" s="22">
        <v>16731.401131553979</v>
      </c>
      <c r="Q41" s="22">
        <v>15902.085960614104</v>
      </c>
      <c r="R41" s="22">
        <v>15215.311830421051</v>
      </c>
      <c r="S41" s="22">
        <v>15567.655457088948</v>
      </c>
      <c r="T41" s="22">
        <v>16066.377718040501</v>
      </c>
    </row>
    <row r="42" spans="1:20" x14ac:dyDescent="0.25">
      <c r="D42" s="20" t="s">
        <v>37</v>
      </c>
      <c r="E42" s="6">
        <v>0</v>
      </c>
      <c r="F42" s="6">
        <v>360.11750004071985</v>
      </c>
      <c r="G42" s="6">
        <v>131.06750001017997</v>
      </c>
      <c r="H42" s="6">
        <v>131.06750001017997</v>
      </c>
      <c r="I42" s="6">
        <v>131.06750001017997</v>
      </c>
      <c r="J42" s="6">
        <v>131.06750001017997</v>
      </c>
      <c r="N42" s="20" t="s">
        <v>37</v>
      </c>
      <c r="O42" s="22">
        <v>0</v>
      </c>
      <c r="P42" s="22">
        <v>360.11750004071985</v>
      </c>
      <c r="Q42" s="22">
        <v>131.06750001017997</v>
      </c>
      <c r="R42" s="22">
        <v>131.06750001017997</v>
      </c>
      <c r="S42" s="22">
        <v>131.06750001017997</v>
      </c>
      <c r="T42" s="22">
        <v>131.06750001017997</v>
      </c>
    </row>
    <row r="43" spans="1:20" x14ac:dyDescent="0.25">
      <c r="D43" s="20" t="s">
        <v>7</v>
      </c>
      <c r="E43" s="6">
        <v>0</v>
      </c>
      <c r="F43" s="6">
        <v>4896.4110430009805</v>
      </c>
      <c r="G43" s="6">
        <v>4725.7931816091104</v>
      </c>
      <c r="H43" s="6">
        <v>9784.3560107356116</v>
      </c>
      <c r="I43" s="6">
        <v>11041.752135571505</v>
      </c>
      <c r="J43" s="6">
        <v>10097.298992515078</v>
      </c>
      <c r="N43" s="20" t="s">
        <v>18</v>
      </c>
      <c r="O43" s="22">
        <v>0</v>
      </c>
      <c r="P43" s="22">
        <v>11100.435196859376</v>
      </c>
      <c r="Q43" s="22">
        <v>5978.6887486409123</v>
      </c>
      <c r="R43" s="22">
        <v>10060.299178398247</v>
      </c>
      <c r="S43" s="22">
        <v>11322.169837821917</v>
      </c>
      <c r="T43" s="22">
        <v>10373.406467064307</v>
      </c>
    </row>
    <row r="44" spans="1:20" x14ac:dyDescent="0.25">
      <c r="D44" s="20" t="s">
        <v>20</v>
      </c>
      <c r="E44" s="6">
        <v>421.76882161939329</v>
      </c>
      <c r="F44" s="6">
        <v>295.14228673678207</v>
      </c>
      <c r="G44" s="6">
        <v>356.97578011242609</v>
      </c>
      <c r="H44" s="6">
        <v>269.09455304929094</v>
      </c>
      <c r="I44" s="6">
        <v>171.81007205904987</v>
      </c>
      <c r="J44" s="6">
        <v>187.2130234502047</v>
      </c>
      <c r="N44" s="20" t="s">
        <v>20</v>
      </c>
      <c r="O44" s="22">
        <v>421.76882161939329</v>
      </c>
      <c r="P44" s="22">
        <v>295.14228673678207</v>
      </c>
      <c r="Q44" s="22">
        <v>356.97578011242609</v>
      </c>
      <c r="R44" s="22">
        <v>269.09455304929094</v>
      </c>
      <c r="S44" s="22">
        <v>171.81007205904987</v>
      </c>
      <c r="T44" s="22">
        <v>187.2130234502047</v>
      </c>
    </row>
    <row r="45" spans="1:20" x14ac:dyDescent="0.25">
      <c r="D45" s="20" t="s">
        <v>8</v>
      </c>
      <c r="E45" s="6">
        <v>1755.8880835561799</v>
      </c>
      <c r="F45" s="6">
        <v>1311.0055881159385</v>
      </c>
      <c r="G45" s="6">
        <v>1078.7545795127814</v>
      </c>
      <c r="H45" s="6">
        <v>675.9393070689348</v>
      </c>
      <c r="I45" s="6">
        <v>653.65947596234867</v>
      </c>
      <c r="J45" s="6">
        <v>632.9609626160734</v>
      </c>
      <c r="N45" s="20" t="s">
        <v>8</v>
      </c>
      <c r="O45" s="22">
        <v>1755.8880835561799</v>
      </c>
      <c r="P45" s="22">
        <v>1311.0055881159385</v>
      </c>
      <c r="Q45" s="22">
        <v>1078.7545795127814</v>
      </c>
      <c r="R45" s="22">
        <v>675.9393070689348</v>
      </c>
      <c r="S45" s="22">
        <v>653.65947596234867</v>
      </c>
      <c r="T45" s="22">
        <v>632.9609626160734</v>
      </c>
    </row>
    <row r="46" spans="1:20" x14ac:dyDescent="0.25">
      <c r="E46" s="7">
        <v>41479.390595688157</v>
      </c>
      <c r="F46" s="7">
        <v>99635.361585198363</v>
      </c>
      <c r="G46" s="7">
        <v>87104.757120117138</v>
      </c>
      <c r="H46" s="7">
        <v>90467.271334465797</v>
      </c>
      <c r="I46" s="7">
        <v>80132.33829803174</v>
      </c>
      <c r="J46" s="7">
        <v>78125.702981435621</v>
      </c>
      <c r="O46" s="7">
        <v>41479.390595688157</v>
      </c>
      <c r="P46" s="7">
        <v>105839.38573905676</v>
      </c>
      <c r="Q46" s="7">
        <v>88357.652687148933</v>
      </c>
      <c r="R46" s="7">
        <v>90743.214502128423</v>
      </c>
      <c r="S46" s="7">
        <v>80412.756000282141</v>
      </c>
      <c r="T46" s="7">
        <v>78401.810455984858</v>
      </c>
    </row>
    <row r="48" spans="1:20" ht="18" x14ac:dyDescent="0.25">
      <c r="A48" s="19" t="s">
        <v>42</v>
      </c>
      <c r="K48" s="3"/>
    </row>
    <row r="50" spans="4:10" x14ac:dyDescent="0.25">
      <c r="D50" s="1" t="s">
        <v>41</v>
      </c>
      <c r="E50" s="1">
        <v>2017</v>
      </c>
      <c r="F50" s="1">
        <v>2018</v>
      </c>
      <c r="G50" s="1">
        <v>2019</v>
      </c>
      <c r="H50" s="1">
        <v>2020</v>
      </c>
      <c r="I50" s="1">
        <v>2021</v>
      </c>
      <c r="J50" s="1">
        <v>2022</v>
      </c>
    </row>
    <row r="51" spans="4:10" x14ac:dyDescent="0.25">
      <c r="D51" s="20" t="s">
        <v>35</v>
      </c>
      <c r="E51" s="6">
        <v>5148.6273234825785</v>
      </c>
      <c r="F51" s="6">
        <v>9097.0547459469362</v>
      </c>
      <c r="G51" s="6">
        <v>8414.5900312771901</v>
      </c>
      <c r="H51" s="6">
        <v>12272.295342419991</v>
      </c>
      <c r="I51" s="6">
        <v>13608.720890835395</v>
      </c>
      <c r="J51" s="6">
        <v>12509.791856504728</v>
      </c>
    </row>
    <row r="52" spans="4:10" x14ac:dyDescent="0.25">
      <c r="D52" s="20" t="s">
        <v>36</v>
      </c>
      <c r="E52" s="6">
        <v>0</v>
      </c>
      <c r="F52" s="6">
        <v>360.11750004071985</v>
      </c>
      <c r="G52" s="6">
        <v>131.06750001017997</v>
      </c>
      <c r="H52" s="6">
        <v>131.06750001017997</v>
      </c>
      <c r="I52" s="6">
        <v>131.06750001017997</v>
      </c>
      <c r="J52" s="6">
        <v>131.06750001017997</v>
      </c>
    </row>
    <row r="53" spans="4:10" x14ac:dyDescent="0.25">
      <c r="D53" s="20" t="s">
        <v>34</v>
      </c>
      <c r="E53" s="6">
        <v>1959.8037968320202</v>
      </c>
      <c r="F53" s="6">
        <v>4585.9535601420766</v>
      </c>
      <c r="G53" s="6">
        <v>2176.212396594352</v>
      </c>
      <c r="H53" s="6">
        <v>3596.4107767894188</v>
      </c>
      <c r="I53" s="6">
        <v>2595.2676019040568</v>
      </c>
      <c r="J53" s="6">
        <v>2580.8851574614073</v>
      </c>
    </row>
    <row r="54" spans="4:10" x14ac:dyDescent="0.25">
      <c r="D54" s="20" t="s">
        <v>43</v>
      </c>
      <c r="E54" s="6">
        <v>2023.7377545712393</v>
      </c>
      <c r="F54" s="6">
        <v>2027.3005829494271</v>
      </c>
      <c r="G54" s="6">
        <v>1917.8947402869846</v>
      </c>
      <c r="H54" s="6">
        <v>1820.6547705148182</v>
      </c>
      <c r="I54" s="6">
        <v>1861.4599077786338</v>
      </c>
      <c r="J54" s="6">
        <v>1930.656535248773</v>
      </c>
    </row>
    <row r="55" spans="4:10" x14ac:dyDescent="0.25">
      <c r="D55" s="20" t="s">
        <v>33</v>
      </c>
      <c r="E55" s="6">
        <v>32347.221720802321</v>
      </c>
      <c r="F55" s="6">
        <v>83564.935196119215</v>
      </c>
      <c r="G55" s="6">
        <v>74464.992451948434</v>
      </c>
      <c r="H55" s="6">
        <v>72646.842944731383</v>
      </c>
      <c r="I55" s="6">
        <v>61935.822397503493</v>
      </c>
      <c r="J55" s="6">
        <v>60973.301932210539</v>
      </c>
    </row>
    <row r="56" spans="4:10" x14ac:dyDescent="0.25">
      <c r="E56" s="7">
        <v>41479.390595688157</v>
      </c>
      <c r="F56" s="7">
        <v>99635.361585198378</v>
      </c>
      <c r="G56" s="7">
        <v>87104.757120117138</v>
      </c>
      <c r="H56" s="7">
        <v>90467.271334465797</v>
      </c>
      <c r="I56" s="7">
        <v>80132.338298031755</v>
      </c>
      <c r="J56" s="7">
        <v>78125.702981435636</v>
      </c>
    </row>
  </sheetData>
  <dataValidations count="1">
    <dataValidation type="list" allowBlank="1" showInputMessage="1" showErrorMessage="1" sqref="D3">
      <formula1>"Yes,No"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Regulatory 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2017-07-03T01:38:57Z</dcterms:created>
  <dcterms:modified xsi:type="dcterms:W3CDTF">2017-11-27T02:45:49Z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