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695" firstSheet="1" activeTab="4"/>
  </bookViews>
  <sheets>
    <sheet name="Preliminary decision &gt;&gt;&gt;" sheetId="11" r:id="rId1"/>
    <sheet name="Opex decision" sheetId="14" r:id="rId2"/>
    <sheet name="Proposed opex" sheetId="15" r:id="rId3"/>
    <sheet name="Final decision &gt;&gt;&gt;" sheetId="12" r:id="rId4"/>
    <sheet name="FD opex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1" hidden="1">[1]PCOR00!#REF!</definedName>
    <definedName name="_BQ4.1" localSheetId="2" hidden="1">[1]PCOR00!#REF!</definedName>
    <definedName name="_BQ4.1" hidden="1">[1]PCOR00!#REF!</definedName>
    <definedName name="_BQ4.19" localSheetId="1" hidden="1">#REF!</definedName>
    <definedName name="_BQ4.19" localSheetId="2" hidden="1">#REF!</definedName>
    <definedName name="_BQ4.19" hidden="1">#REF!</definedName>
    <definedName name="_BQ4.5" localSheetId="1" hidden="1">#REF!</definedName>
    <definedName name="_BQ4.5" localSheetId="2" hidden="1">#REF!</definedName>
    <definedName name="_BQ4.5" hidden="1">#REF!</definedName>
    <definedName name="_BQ4.6" localSheetId="1" hidden="1">#REF!</definedName>
    <definedName name="_BQ4.6" localSheetId="2" hidden="1">#REF!</definedName>
    <definedName name="_BQ4.6" hidden="1">#REF!</definedName>
    <definedName name="_IT2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ions_next_steps_e.g._waiting_for_DNSP_response" localSheetId="1">#REF!</definedName>
    <definedName name="Actions_next_steps_e.g._waiting_for_DNSP_response">#REF!</definedName>
    <definedName name="animal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1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'[3]Reco Sheet for Fcast'!$I$9:$J$9</definedName>
    <definedName name="BEx001CNWHJ5RULCSFM36ZCGJ1UH" hidden="1">'[3]Reco Sheet for Fcast'!$F$11:$G$11</definedName>
    <definedName name="BEx004791UAJIJSN57OT7YBLNP82" hidden="1">'[3]Reco Sheet for Fcast'!$H$2:$I$2</definedName>
    <definedName name="BEx008P2NVFDLBHL7IZ5WTMVOQ1F" localSheetId="1" hidden="1">'[4]AMI P &amp; L'!#REF!</definedName>
    <definedName name="BEx008P2NVFDLBHL7IZ5WTMVOQ1F" localSheetId="2" hidden="1">'[4]AMI P &amp; L'!#REF!</definedName>
    <definedName name="BEx008P2NVFDLBHL7IZ5WTMVOQ1F" hidden="1">'[4]AMI P &amp; L'!#REF!</definedName>
    <definedName name="BEx009G00IN0JUIAQ4WE9NHTMQE2" hidden="1">'[3]Reco Sheet for Fcast'!$I$8:$J$8</definedName>
    <definedName name="BEx00DXTY2JDVGWQKV8H7FG4SV30" hidden="1">'[3]Reco Sheet for Fcast'!$F$11:$G$11</definedName>
    <definedName name="BEx00GHLTYRH5N2S6P78YW1CD30N" hidden="1">'[3]Reco Sheet for Fcast'!$F$11:$G$11</definedName>
    <definedName name="BEx00GMYF28R2S8B9QVCX2Q0MFKY" localSheetId="1" hidden="1">#REF!</definedName>
    <definedName name="BEx00GMYF28R2S8B9QVCX2Q0MFKY" localSheetId="2" hidden="1">#REF!</definedName>
    <definedName name="BEx00GMYF28R2S8B9QVCX2Q0MFKY" hidden="1">#REF!</definedName>
    <definedName name="BEx00JC31DY11L45SEU4B10BIN6W" hidden="1">'[3]Reco Sheet for Fcast'!$K$2</definedName>
    <definedName name="BEx00KZHZBHP3TDV1YMX4B19B95O" localSheetId="1" hidden="1">'[4]AMI P &amp; L'!#REF!</definedName>
    <definedName name="BEx00KZHZBHP3TDV1YMX4B19B95O" localSheetId="2" hidden="1">'[4]AMI P &amp; L'!#REF!</definedName>
    <definedName name="BEx00KZHZBHP3TDV1YMX4B19B95O" hidden="1">'[4]AMI P &amp; L'!#REF!</definedName>
    <definedName name="BEx00SH8T8K9VNC04KJ9YSNO5IDF" localSheetId="1" hidden="1">#REF!</definedName>
    <definedName name="BEx00SH8T8K9VNC04KJ9YSNO5IDF" localSheetId="2" hidden="1">#REF!</definedName>
    <definedName name="BEx00SH8T8K9VNC04KJ9YSNO5IDF" hidden="1">#REF!</definedName>
    <definedName name="BEx00T2T2FQT46NJL0L8MDKW11ZY" localSheetId="1" hidden="1">#REF!</definedName>
    <definedName name="BEx00T2T2FQT46NJL0L8MDKW11ZY" localSheetId="2" hidden="1">#REF!</definedName>
    <definedName name="BEx00T2T2FQT46NJL0L8MDKW11ZY" hidden="1">#REF!</definedName>
    <definedName name="BEx00WOACHDXJ6I70WQ2OGP79902" localSheetId="1" hidden="1">#REF!</definedName>
    <definedName name="BEx00WOACHDXJ6I70WQ2OGP79902" localSheetId="2" hidden="1">#REF!</definedName>
    <definedName name="BEx00WOACHDXJ6I70WQ2OGP79902" hidden="1">#REF!</definedName>
    <definedName name="BEx01DAZE5WX4UTU2TLKODE60MKZ" hidden="1">'[3]Reco Sheet for Fcast'!$F$6:$G$6</definedName>
    <definedName name="BEx01HY6E3GJ66ABU5ABN26V6Q13" hidden="1">'[3]Reco Sheet for Fcast'!$G$2</definedName>
    <definedName name="BEx01PW5YQKEGAR8JDDI5OARYXDF" hidden="1">'[3]Reco Sheet for Fcast'!$F$9:$G$9</definedName>
    <definedName name="BEx01XJ94SHJ1YQ7ORPW0RQGKI2H" hidden="1">'[3]Reco Sheet for Fcast'!$F$11:$G$11</definedName>
    <definedName name="BEx02Q08R9G839Q4RFGG9026C7PX" localSheetId="1" hidden="1">'[4]AMI P &amp; L'!#REF!</definedName>
    <definedName name="BEx02Q08R9G839Q4RFGG9026C7PX" localSheetId="2" hidden="1">'[4]AMI P &amp; L'!#REF!</definedName>
    <definedName name="BEx02Q08R9G839Q4RFGG9026C7PX" hidden="1">'[4]AMI P &amp; L'!#REF!</definedName>
    <definedName name="BEx02SEL3Z1QWGAHXDPUA9WLTTPS" hidden="1">'[3]Reco Sheet for Fcast'!$F$11:$G$11</definedName>
    <definedName name="BEx02Y3KJZH5BGDM9QEZ1PVVI114" hidden="1">'[3]Reco Sheet for Fcast'!$F$8:$G$8</definedName>
    <definedName name="BEx0313GRLLASDTVPW5DHTXHE74M" hidden="1">'[3]Reco Sheet for Fcast'!$I$6:$J$6</definedName>
    <definedName name="BEx03PDFJKQW2OHQI7W7CW4LSF2M" localSheetId="1" hidden="1">#REF!</definedName>
    <definedName name="BEx03PDFJKQW2OHQI7W7CW4LSF2M" localSheetId="2" hidden="1">#REF!</definedName>
    <definedName name="BEx03PDFJKQW2OHQI7W7CW4LSF2M" hidden="1">#REF!</definedName>
    <definedName name="BEx1F0SOZ3H5XUHXD7O01TCR8T6J" hidden="1">'[3]Reco Sheet for Fcast'!$F$10:$G$10</definedName>
    <definedName name="BEx1F9HL824UCNCVZ2U62J4KZCX8" hidden="1">'[3]Reco Sheet for Fcast'!$F$7:$G$7</definedName>
    <definedName name="BEx1FEVSJKTI1Q1Z874QZVFSJSVA" hidden="1">'[3]Reco Sheet for Fcast'!$I$6:$J$6</definedName>
    <definedName name="BEx1FGDRUHHLI1GBHELT4PK0LY4V" hidden="1">'[3]Reco Sheet for Fcast'!$I$9:$J$9</definedName>
    <definedName name="BEx1FGZC85YXCQD4K2C3BXTAVCSE" localSheetId="1" hidden="1">#REF!</definedName>
    <definedName name="BEx1FGZC85YXCQD4K2C3BXTAVCSE" localSheetId="2" hidden="1">#REF!</definedName>
    <definedName name="BEx1FGZC85YXCQD4K2C3BXTAVCSE" hidden="1">#REF!</definedName>
    <definedName name="BEx1FJZ7GKO99IYTP6GGGF7EUL3Z" hidden="1">'[3]Reco Sheet for Fcast'!$I$7:$J$7</definedName>
    <definedName name="BEx1FSDBU7WQN41S8RKJEK69AVRU" hidden="1">'[3]Reco Sheet for Fcast'!$F$6:$G$6</definedName>
    <definedName name="BEx1FZV2CM77TBH1R6YYV9P06KA2" hidden="1">'[3]Reco Sheet for Fcast'!$F$9:$G$9</definedName>
    <definedName name="BEx1G59AY8195JTUM6P18VXUFJ3E" hidden="1">'[3]Reco Sheet for Fcast'!$F$9:$G$9</definedName>
    <definedName name="BEx1GDCLOR3BD5H46U1PH5ECMD66" localSheetId="1" hidden="1">#REF!</definedName>
    <definedName name="BEx1GDCLOR3BD5H46U1PH5ECMD66" localSheetId="2" hidden="1">#REF!</definedName>
    <definedName name="BEx1GDCLOR3BD5H46U1PH5ECMD66" hidden="1">#REF!</definedName>
    <definedName name="BEx1GVBYVO13O10BPURJQKD3L4DD" hidden="1">'[5]Bud Mth'!$I$8:$J$8</definedName>
    <definedName name="BEx1GVMRHFXUP6XYYY9NR12PV5TF" hidden="1">'[3]Reco Sheet for Fcast'!$F$8:$G$8</definedName>
    <definedName name="BEx1H6KIT7BHUH6MDDWC935V9N47" hidden="1">'[3]Reco Sheet for Fcast'!$I$8:$J$8</definedName>
    <definedName name="BEx1HDGOOJ3SKHYMWUZJ1P0RQZ9N" hidden="1">'[3]Reco Sheet for Fcast'!$H$2:$I$2</definedName>
    <definedName name="BEx1HDM5ZXSJG6JQEMSFV52PZ10V" hidden="1">'[3]Reco Sheet for Fcast'!$I$9:$J$9</definedName>
    <definedName name="BEx1HETBBZVN5F43LKOFMC4QB0CR" hidden="1">'[3]Reco Sheet for Fcast'!$F$9:$G$9</definedName>
    <definedName name="BEx1HGWNWPLNXICOTP90TKQVVE4E" hidden="1">'[3]Reco Sheet for Fcast'!$H$2:$I$2</definedName>
    <definedName name="BEx1HH266WCSRYYOY23LANSAM8Z1" localSheetId="1" hidden="1">#REF!</definedName>
    <definedName name="BEx1HH266WCSRYYOY23LANSAM8Z1" localSheetId="2" hidden="1">#REF!</definedName>
    <definedName name="BEx1HH266WCSRYYOY23LANSAM8Z1" hidden="1">#REF!</definedName>
    <definedName name="BEx1HIPLJZABY0EMUOTZN0EQMDPU" hidden="1">'[3]Reco Sheet for Fcast'!$F$7:$G$7</definedName>
    <definedName name="BEx1HO94JIRX219MPWMB5E5XZ04X" hidden="1">'[3]Reco Sheet for Fcast'!$F$10:$G$10</definedName>
    <definedName name="BEx1HQNF6KHM21E3XLW0NMSSEI9S" hidden="1">'[3]Reco Sheet for Fcast'!$F$9:$G$9</definedName>
    <definedName name="BEx1HSLNWIW4S97ZBYY7I7M5YVH4" hidden="1">'[3]Reco Sheet for Fcast'!$I$8:$J$8</definedName>
    <definedName name="BEx1I4L21EMOYZ97EOEQ30N9KV83" localSheetId="1" hidden="1">#REF!</definedName>
    <definedName name="BEx1I4L21EMOYZ97EOEQ30N9KV83" localSheetId="2" hidden="1">#REF!</definedName>
    <definedName name="BEx1I4L21EMOYZ97EOEQ30N9KV83" hidden="1">#REF!</definedName>
    <definedName name="BEx1I4QKTILCKZUSOJCVZN7SNHL5" hidden="1">'[3]Reco Sheet for Fcast'!$F$6:$G$6</definedName>
    <definedName name="BEx1IE0ZP7RIFM9FI24S9I6AAJ14" hidden="1">'[3]Reco Sheet for Fcast'!$F$15</definedName>
    <definedName name="BEx1IGQ5B697MNDOE06MVSR0H58E" hidden="1">'[3]Reco Sheet for Fcast'!$F$11:$G$11</definedName>
    <definedName name="BEx1IKRPW8MLB9Y485M1TL2IT9SH" hidden="1">'[3]Reco Sheet for Fcast'!$F$15</definedName>
    <definedName name="BEx1J0CSSHDJGBJUHVOEMCF2P4DL" hidden="1">'[3]Reco Sheet for Fcast'!$I$9:$J$9</definedName>
    <definedName name="BEx1J6NC9DE7CANGLXQGIAHI2C92" hidden="1">'[3]Reco Sheet for Fcast'!$I$8:$J$8</definedName>
    <definedName name="BEx1J7E8VCGLPYU82QXVUG5N3ZAI" localSheetId="1" hidden="1">'[4]AMI P &amp; L'!#REF!</definedName>
    <definedName name="BEx1J7E8VCGLPYU82QXVUG5N3ZAI" localSheetId="2" hidden="1">'[4]AMI P &amp; L'!#REF!</definedName>
    <definedName name="BEx1J7E8VCGLPYU82QXVUG5N3ZAI" hidden="1">'[4]AMI P &amp; L'!#REF!</definedName>
    <definedName name="BEx1JGE2YQWH8S25USOY08XVGO0D" hidden="1">'[3]Reco Sheet for Fcast'!$I$10:$J$10</definedName>
    <definedName name="BEx1JJJC9T1W7HY4V7HP1S1W4JO1" hidden="1">'[3]Reco Sheet for Fcast'!$F$10:$G$10</definedName>
    <definedName name="BEx1JKKZSJ7DI4PTFVI9VVFMB1X2" hidden="1">'[3]Reco Sheet for Fcast'!$F$6:$G$6</definedName>
    <definedName name="BEx1JPJ2JSOQN114PESLM5AHS817" localSheetId="1" hidden="1">#REF!</definedName>
    <definedName name="BEx1JPJ2JSOQN114PESLM5AHS817" localSheetId="2" hidden="1">#REF!</definedName>
    <definedName name="BEx1JPJ2JSOQN114PESLM5AHS817" hidden="1">#REF!</definedName>
    <definedName name="BEx1JUBQFRVMASSFK4B3V0AD7YP9" hidden="1">'[3]Reco Sheet for Fcast'!$I$7:$J$7</definedName>
    <definedName name="BEx1JXBM5W4YRWNQ0P95QQS6JWD6" hidden="1">'[3]Reco Sheet for Fcast'!$I$6:$J$6</definedName>
    <definedName name="BEx1KGY9QEHZ9QSARMQUTQKRK4UX" hidden="1">'[3]Reco Sheet for Fcast'!$I$8:$J$8</definedName>
    <definedName name="BEx1KKP1ELIF2UII2FWVGL7M1X7J" hidden="1">'[3]Reco Sheet for Fcast'!$F$10:$G$10</definedName>
    <definedName name="BEx1KUVWMB0QCWA3RBE4CADFVRIS" hidden="1">'[3]Reco Sheet for Fcast'!$F$15</definedName>
    <definedName name="BEx1L2OG1SDFK2TPXELJ77YP4NI2" hidden="1">'[3]Reco Sheet for Fcast'!$I$7:$J$7</definedName>
    <definedName name="BEx1L412Y7PLHU3B77RTCCOZ5FI0" localSheetId="1" hidden="1">#REF!</definedName>
    <definedName name="BEx1L412Y7PLHU3B77RTCCOZ5FI0" localSheetId="2" hidden="1">#REF!</definedName>
    <definedName name="BEx1L412Y7PLHU3B77RTCCOZ5FI0" hidden="1">#REF!</definedName>
    <definedName name="BEx1L6Q60MWRDJB4L20LK0XPA0Z2" hidden="1">'[3]Reco Sheet for Fcast'!$I$9:$J$9</definedName>
    <definedName name="BEx1LD63FP2Z4BR9TKSHOZW9KKZ5" hidden="1">'[3]Reco Sheet for Fcast'!$G$2</definedName>
    <definedName name="BEx1LDMB9RW982DUILM2WPT5VWQ3" hidden="1">'[3]Reco Sheet for Fcast'!$H$2:$I$2</definedName>
    <definedName name="BEx1LRPGDQCOEMW8YT80J1XCDCIV" hidden="1">'[3]Reco Sheet for Fcast'!$F$6:$G$6</definedName>
    <definedName name="BEx1LRUSJW4JG54X07QWD9R27WV9" localSheetId="1" hidden="1">'[4]AMI P &amp; L'!#REF!</definedName>
    <definedName name="BEx1LRUSJW4JG54X07QWD9R27WV9" localSheetId="2" hidden="1">'[4]AMI P &amp; L'!#REF!</definedName>
    <definedName name="BEx1LRUSJW4JG54X07QWD9R27WV9" hidden="1">'[4]AMI P &amp; L'!#REF!</definedName>
    <definedName name="BEx1M1WBK5T0LP1AK2JYV6W87ID6" hidden="1">'[3]Reco Sheet for Fcast'!$F$10:$G$10</definedName>
    <definedName name="BEx1M2CEKIG7U2M98E8QT7PXKFJI" localSheetId="1" hidden="1">#REF!</definedName>
    <definedName name="BEx1M2CEKIG7U2M98E8QT7PXKFJI" localSheetId="2" hidden="1">#REF!</definedName>
    <definedName name="BEx1M2CEKIG7U2M98E8QT7PXKFJI" hidden="1">#REF!</definedName>
    <definedName name="BEx1M51HHDYGIT8PON7U8ICL2S95" hidden="1">'[3]Reco Sheet for Fcast'!$F$10:$G$10</definedName>
    <definedName name="BEx1M9DVXW1QKW4BT3H733BJ74CE" localSheetId="1" hidden="1">#REF!</definedName>
    <definedName name="BEx1M9DVXW1QKW4BT3H733BJ74CE" localSheetId="2" hidden="1">#REF!</definedName>
    <definedName name="BEx1M9DVXW1QKW4BT3H733BJ74CE" hidden="1">#REF!</definedName>
    <definedName name="BEx1MJVIWNE5X8L7TRVWT9WWEUBJ" localSheetId="1" hidden="1">#REF!</definedName>
    <definedName name="BEx1MJVIWNE5X8L7TRVWT9WWEUBJ" localSheetId="2" hidden="1">#REF!</definedName>
    <definedName name="BEx1MJVIWNE5X8L7TRVWT9WWEUBJ" hidden="1">#REF!</definedName>
    <definedName name="BEx1MMFAHNWB5B2QUWBELI39PCEY" hidden="1">'[5]Bud Mth'!$C$15:$D$29</definedName>
    <definedName name="BEx1MTRKKVCHOZ0YGID6HZ49LJTO" localSheetId="1" hidden="1">'[4]AMI P &amp; L'!#REF!</definedName>
    <definedName name="BEx1MTRKKVCHOZ0YGID6HZ49LJTO" localSheetId="2" hidden="1">'[4]AMI P &amp; L'!#REF!</definedName>
    <definedName name="BEx1MTRKKVCHOZ0YGID6HZ49LJTO" hidden="1">'[4]AMI P &amp; L'!#REF!</definedName>
    <definedName name="BEx1N0CYK8OCCI654CPSXGPO2B4B" localSheetId="1" hidden="1">#REF!</definedName>
    <definedName name="BEx1N0CYK8OCCI654CPSXGPO2B4B" localSheetId="2" hidden="1">#REF!</definedName>
    <definedName name="BEx1N0CYK8OCCI654CPSXGPO2B4B" hidden="1">#REF!</definedName>
    <definedName name="BEx1N3CUJ3UX61X38ZAJVPEN4KMC" hidden="1">'[3]Reco Sheet for Fcast'!$K$2</definedName>
    <definedName name="BEx1NM34KQTO1LDNSAFD1L82UZFG" hidden="1">'[3]Reco Sheet for Fcast'!$F$15</definedName>
    <definedName name="BEx1NO6TXZVOGCUWCCRTXRXWW0XL" hidden="1">'[3]Reco Sheet for Fcast'!$I$10:$J$10</definedName>
    <definedName name="BEx1NPU28WUUK44W5CBNJU6C9T8G" localSheetId="1" hidden="1">#REF!</definedName>
    <definedName name="BEx1NPU28WUUK44W5CBNJU6C9T8G" localSheetId="2" hidden="1">#REF!</definedName>
    <definedName name="BEx1NPU28WUUK44W5CBNJU6C9T8G" hidden="1">#REF!</definedName>
    <definedName name="BEx1NS8EU5P9FQV3S0WRTXI5L361" hidden="1">'[3]Reco Sheet for Fcast'!$F$7:$G$7</definedName>
    <definedName name="BEx1NUBX5VUYZFKQH69FN6BTLWCR" hidden="1">'[3]Reco Sheet for Fcast'!$I$7:$J$7</definedName>
    <definedName name="BEx1NZ4K1L8UON80Y2A4RASKWGNP" hidden="1">'[3]Reco Sheet for Fcast'!$F$15:$G$16</definedName>
    <definedName name="BEx1OLAZ915OGYWP0QP1QQWDLCRX" hidden="1">'[3]Reco Sheet for Fcast'!$I$6:$J$6</definedName>
    <definedName name="BEx1OO5ER042IS6IC4TLDI75JNVH" hidden="1">'[3]Reco Sheet for Fcast'!$G$2</definedName>
    <definedName name="BEx1ORG2YMOKTWZPWUQYQFKT95AR" localSheetId="1" hidden="1">#REF!</definedName>
    <definedName name="BEx1ORG2YMOKTWZPWUQYQFKT95AR" localSheetId="2" hidden="1">#REF!</definedName>
    <definedName name="BEx1ORG2YMOKTWZPWUQYQFKT95AR" hidden="1">#REF!</definedName>
    <definedName name="BEx1ORG3LGKCPSRMVQ2O9REG2US8" localSheetId="1" hidden="1">#REF!</definedName>
    <definedName name="BEx1ORG3LGKCPSRMVQ2O9REG2US8" localSheetId="2" hidden="1">#REF!</definedName>
    <definedName name="BEx1ORG3LGKCPSRMVQ2O9REG2US8" hidden="1">#REF!</definedName>
    <definedName name="BEx1OTE54CBSUT8FWKRALEDCUWN4" hidden="1">'[3]Reco Sheet for Fcast'!$F$11:$G$11</definedName>
    <definedName name="BEx1OVSMPADTX95QUOX34KZQ8EDY" hidden="1">'[3]Reco Sheet for Fcast'!$I$11:$J$11</definedName>
    <definedName name="BEx1OX544IO9FQJI7YYQGZCEHB3O" hidden="1">'[3]Reco Sheet for Fcast'!$I$8:$J$8</definedName>
    <definedName name="BEx1OY6SVEUT2EQ26P7EKEND342G" hidden="1">'[3]Reco Sheet for Fcast'!$I$9:$J$9</definedName>
    <definedName name="BEx1OYN1LPIPI12O9G6F7QAOS9T4" hidden="1">'[3]Reco Sheet for Fcast'!$I$7:$J$7</definedName>
    <definedName name="BEx1P1HHKJA799O3YZXQAX6KFH58" hidden="1">'[3]Reco Sheet for Fcast'!$F$6:$G$6</definedName>
    <definedName name="BEx1P34W467WGPOXPK292QFJIPHJ" hidden="1">'[3]Reco Sheet for Fcast'!$H$2:$I$2</definedName>
    <definedName name="BEx1P7S1J4TKGVJ43C2Q2R3M9WRB" hidden="1">'[3]Reco Sheet for Fcast'!$I$6:$J$6</definedName>
    <definedName name="BEx1PA11BLPVZM8RC5BL46WX8YB5" hidden="1">'[3]Reco Sheet for Fcast'!$F$8:$G$8</definedName>
    <definedName name="BEx1PARXRTD8C90CTHDGZ2MZ48RR" localSheetId="1" hidden="1">#REF!</definedName>
    <definedName name="BEx1PARXRTD8C90CTHDGZ2MZ48RR" localSheetId="2" hidden="1">#REF!</definedName>
    <definedName name="BEx1PARXRTD8C90CTHDGZ2MZ48RR" hidden="1">#REF!</definedName>
    <definedName name="BEx1PBZ4BEFIPGMQXT9T8S4PZ2IM" hidden="1">'[3]Reco Sheet for Fcast'!$F$10:$G$10</definedName>
    <definedName name="BEx1PLF2CFSXBZPVI6CJ534EIJDN" hidden="1">'[3]Reco Sheet for Fcast'!$I$8:$J$8</definedName>
    <definedName name="BEx1PMWZB2DO6EM9BKLUICZJ65HD" hidden="1">'[3]Reco Sheet for Fcast'!$I$10:$J$10</definedName>
    <definedName name="BEx1QA54J2A4I7IBQR19BTY28ZMR" hidden="1">'[3]Reco Sheet for Fcast'!$I$10:$J$10</definedName>
    <definedName name="BEx1QL2UM89QA546C0N5UAES7FWW" localSheetId="1" hidden="1">#REF!</definedName>
    <definedName name="BEx1QL2UM89QA546C0N5UAES7FWW" localSheetId="2" hidden="1">#REF!</definedName>
    <definedName name="BEx1QL2UM89QA546C0N5UAES7FWW" hidden="1">#REF!</definedName>
    <definedName name="BEx1QM4PKKBHXHR5BZ2NON028UYL" localSheetId="1" hidden="1">#REF!</definedName>
    <definedName name="BEx1QM4PKKBHXHR5BZ2NON028UYL" localSheetId="2" hidden="1">#REF!</definedName>
    <definedName name="BEx1QM4PKKBHXHR5BZ2NON028UYL" hidden="1">#REF!</definedName>
    <definedName name="BEx1QMQAHG3KQUK59DVM68SWKZIZ" hidden="1">'[3]Reco Sheet for Fcast'!$I$10:$J$10</definedName>
    <definedName name="BEx1R9YFKJCMSEST8OVCAO5E47FO" hidden="1">'[3]Reco Sheet for Fcast'!$F$9:$G$9</definedName>
    <definedName name="BEx1RBGC06B3T52OIC0EQ1KGVP1I" hidden="1">'[3]Reco Sheet for Fcast'!$F$10:$G$10</definedName>
    <definedName name="BEx1RRC7X4NI1CU4EO5XYE2GVARJ" hidden="1">'[3]Reco Sheet for Fcast'!$I$11:$J$11</definedName>
    <definedName name="BEx1RY8DJX7XGAJ5Y6PJ7I5IYK4W" localSheetId="1" hidden="1">#REF!</definedName>
    <definedName name="BEx1RY8DJX7XGAJ5Y6PJ7I5IYK4W" localSheetId="2" hidden="1">#REF!</definedName>
    <definedName name="BEx1RY8DJX7XGAJ5Y6PJ7I5IYK4W" hidden="1">#REF!</definedName>
    <definedName name="BEx1RZA1NCGT832L7EMR7GMF588W" hidden="1">'[3]Reco Sheet for Fcast'!$I$10:$J$10</definedName>
    <definedName name="BEx1S0XGIPUSZQUCSGWSK10GKW7Y" hidden="1">'[3]Reco Sheet for Fcast'!$F$8:$G$8</definedName>
    <definedName name="BEx1S5VFNKIXHTTCWSV60UC50EZ8" hidden="1">'[3]Reco Sheet for Fcast'!$I$7:$J$7</definedName>
    <definedName name="BEx1SEKAWOQJB87D3XQKKK1S7Q7X" localSheetId="1" hidden="1">#REF!</definedName>
    <definedName name="BEx1SEKAWOQJB87D3XQKKK1S7Q7X" localSheetId="2" hidden="1">#REF!</definedName>
    <definedName name="BEx1SEKAWOQJB87D3XQKKK1S7Q7X" hidden="1">#REF!</definedName>
    <definedName name="BEx1SK3U02H0RGKEYXW7ZMCEOF3V" hidden="1">'[3]Reco Sheet for Fcast'!$E$2:$F$2</definedName>
    <definedName name="BEx1SL0D3RL9MNMJMKKSCKHRMB2U" localSheetId="1" hidden="1">#REF!</definedName>
    <definedName name="BEx1SL0D3RL9MNMJMKKSCKHRMB2U" localSheetId="2" hidden="1">#REF!</definedName>
    <definedName name="BEx1SL0D3RL9MNMJMKKSCKHRMB2U" hidden="1">#REF!</definedName>
    <definedName name="BEx1SSNEZINBJT29QVS62VS1THT4" hidden="1">'[3]Reco Sheet for Fcast'!$F$9:$G$9</definedName>
    <definedName name="BEx1ST3IFG1FCSM73CNIUQQ5QSMJ" localSheetId="1" hidden="1">#REF!</definedName>
    <definedName name="BEx1ST3IFG1FCSM73CNIUQQ5QSMJ" localSheetId="2" hidden="1">#REF!</definedName>
    <definedName name="BEx1ST3IFG1FCSM73CNIUQQ5QSMJ" hidden="1">#REF!</definedName>
    <definedName name="BEx1SVNCHNANBJIDIQVB8AFK4HAN" localSheetId="1" hidden="1">'[4]AMI P &amp; L'!#REF!</definedName>
    <definedName name="BEx1SVNCHNANBJIDIQVB8AFK4HAN" localSheetId="2" hidden="1">'[4]AMI P &amp; L'!#REF!</definedName>
    <definedName name="BEx1SVNCHNANBJIDIQVB8AFK4HAN" hidden="1">'[4]AMI P &amp; L'!#REF!</definedName>
    <definedName name="BEx1TJ0WLS9O7KNSGIPWTYHDYI1D" hidden="1">'[4]AMI P &amp; L'!#REF!</definedName>
    <definedName name="BEx1TYR9YIVMD6E36LEX70E5H1UT" localSheetId="1" hidden="1">#REF!</definedName>
    <definedName name="BEx1TYR9YIVMD6E36LEX70E5H1UT" localSheetId="2" hidden="1">#REF!</definedName>
    <definedName name="BEx1TYR9YIVMD6E36LEX70E5H1UT" hidden="1">#REF!</definedName>
    <definedName name="BEx1U7AVJITLJSXQVVFD7SW3PG16" localSheetId="1" hidden="1">#REF!</definedName>
    <definedName name="BEx1U7AVJITLJSXQVVFD7SW3PG16" localSheetId="2" hidden="1">#REF!</definedName>
    <definedName name="BEx1U7AVJITLJSXQVVFD7SW3PG16" hidden="1">#REF!</definedName>
    <definedName name="BEx1U7WFO8OZKB1EBF4H386JW91L" hidden="1">'[3]Reco Sheet for Fcast'!$I$9:$J$9</definedName>
    <definedName name="BEx1U87938YR9N6HYI24KVBKLOS3" hidden="1">'[3]Reco Sheet for Fcast'!$G$2</definedName>
    <definedName name="BEx1UA5BKWQW06WM6TB4PO39DL1F" localSheetId="1" hidden="1">#REF!</definedName>
    <definedName name="BEx1UA5BKWQW06WM6TB4PO39DL1F" localSheetId="2" hidden="1">#REF!</definedName>
    <definedName name="BEx1UA5BKWQW06WM6TB4PO39DL1F" hidden="1">#REF!</definedName>
    <definedName name="BEx1UESH4KDWHYESQU2IE55RS3LI" hidden="1">'[3]Reco Sheet for Fcast'!$F$11:$G$11</definedName>
    <definedName name="BEx1UI8N9KTCPSOJ7RDW0T8UEBNP" hidden="1">'[3]Reco Sheet for Fcast'!$F$10:$G$10</definedName>
    <definedName name="BEx1UML0HHJFHA5TBOYQ24I3RV1W" hidden="1">'[3]Reco Sheet for Fcast'!$F$6:$G$6</definedName>
    <definedName name="BEx1UUDIQPZ23XQ79GUL0RAWRSCK" hidden="1">'[3]Reco Sheet for Fcast'!$I$7:$J$7</definedName>
    <definedName name="BEx1UVQ55NGV5J0R40BW1MX0TTYP" localSheetId="1" hidden="1">#REF!</definedName>
    <definedName name="BEx1UVQ55NGV5J0R40BW1MX0TTYP" localSheetId="2" hidden="1">#REF!</definedName>
    <definedName name="BEx1UVQ55NGV5J0R40BW1MX0TTYP" hidden="1">#REF!</definedName>
    <definedName name="BEx1V50N55N07Q5LD91VS9QF1WB6" localSheetId="1" hidden="1">#REF!</definedName>
    <definedName name="BEx1V50N55N07Q5LD91VS9QF1WB6" localSheetId="2" hidden="1">#REF!</definedName>
    <definedName name="BEx1V50N55N07Q5LD91VS9QF1WB6" hidden="1">#REF!</definedName>
    <definedName name="BEx1V67SEV778NVW68J8W5SND1J7" hidden="1">'[3]Reco Sheet for Fcast'!$I$9:$J$9</definedName>
    <definedName name="BEx1VIY9SQLRESD11CC4PHYT0XSG" hidden="1">'[3]Reco Sheet for Fcast'!$H$2:$I$2</definedName>
    <definedName name="BEx1VUCAPY3N4FHIWFAG0EY2IDQU" localSheetId="1" hidden="1">#REF!</definedName>
    <definedName name="BEx1VUCAPY3N4FHIWFAG0EY2IDQU" localSheetId="2" hidden="1">#REF!</definedName>
    <definedName name="BEx1VUCAPY3N4FHIWFAG0EY2IDQU" hidden="1">#REF!</definedName>
    <definedName name="BEx1WC67EH10SC38QWX3WEA5KH3A" hidden="1">'[3]Reco Sheet for Fcast'!$F$10:$G$10</definedName>
    <definedName name="BEx1WGYTKZZIPM1577W5FEYKFH3V" hidden="1">'[3]Reco Sheet for Fcast'!$F$15:$J$123</definedName>
    <definedName name="BEx1WHPURIV3D3PTJJ359H1OP7ZV" localSheetId="1" hidden="1">'[4]AMI P &amp; L'!#REF!</definedName>
    <definedName name="BEx1WHPURIV3D3PTJJ359H1OP7ZV" localSheetId="2" hidden="1">'[4]AMI P &amp; L'!#REF!</definedName>
    <definedName name="BEx1WHPURIV3D3PTJJ359H1OP7ZV" hidden="1">'[4]AMI P &amp; L'!#REF!</definedName>
    <definedName name="BEx1WLWY2CR1WRD694JJSWSDFAIR" hidden="1">'[3]Reco Sheet for Fcast'!$I$7:$J$7</definedName>
    <definedName name="BEx1WMD1LWPWRIK6GGAJRJAHJM8I" hidden="1">'[3]Reco Sheet for Fcast'!$I$10:$J$10</definedName>
    <definedName name="BEx1WR0D41MR174LBF3P9E3K0J51" hidden="1">'[3]Reco Sheet for Fcast'!$F$7:$G$7</definedName>
    <definedName name="BEx1WUB1FAS5PHU33TJ60SUHR618" hidden="1">'[3]Reco Sheet for Fcast'!$I$8:$J$8</definedName>
    <definedName name="BEx1WX04G0INSPPG9NTNR3DYR6PZ" hidden="1">'[3]Reco Sheet for Fcast'!$I$11:$J$11</definedName>
    <definedName name="BEx1X3LHU9DPG01VWX2IF65TRATF" hidden="1">'[3]Reco Sheet for Fcast'!$F$8:$G$8</definedName>
    <definedName name="BEx1XK8AAMO0AH0Z1OUKW30CA7EQ" hidden="1">'[3]Reco Sheet for Fcast'!$H$2:$I$2</definedName>
    <definedName name="BEx1XL4MZ7C80495GHQRWOBS16PQ" hidden="1">'[3]Reco Sheet for Fcast'!$F$6:$G$6</definedName>
    <definedName name="BEx1XWINNG82OQQSSVCENCJM7PWF" localSheetId="1" hidden="1">#REF!</definedName>
    <definedName name="BEx1XWINNG82OQQSSVCENCJM7PWF" localSheetId="2" hidden="1">#REF!</definedName>
    <definedName name="BEx1XWINNG82OQQSSVCENCJM7PWF" hidden="1">#REF!</definedName>
    <definedName name="BEx1XYBEF60AUNIQ381B562NLYEL" localSheetId="1" hidden="1">#REF!</definedName>
    <definedName name="BEx1XYBEF60AUNIQ381B562NLYEL" localSheetId="2" hidden="1">#REF!</definedName>
    <definedName name="BEx1XYBEF60AUNIQ381B562NLYEL" hidden="1">#REF!</definedName>
    <definedName name="BEx1Y2IGS2K95E1M51PEF9KJZ0KB" hidden="1">'[3]Reco Sheet for Fcast'!$F$15</definedName>
    <definedName name="BEx1Y3PKK83X2FN9SAALFHOWKMRQ" hidden="1">'[3]Reco Sheet for Fcast'!$F$9:$G$9</definedName>
    <definedName name="BEx1YL3DJ7Y4AZ01ERCOGW0FJ26T" localSheetId="1" hidden="1">'[4]AMI P &amp; L'!#REF!</definedName>
    <definedName name="BEx1YL3DJ7Y4AZ01ERCOGW0FJ26T" localSheetId="2" hidden="1">'[4]AMI P &amp; L'!#REF!</definedName>
    <definedName name="BEx1YL3DJ7Y4AZ01ERCOGW0FJ26T" hidden="1">'[4]AMI P &amp; L'!#REF!</definedName>
    <definedName name="BEx1Z2RYHSVD1H37817SN93VMURZ" hidden="1">'[3]Reco Sheet for Fcast'!$F$7:$G$7</definedName>
    <definedName name="BEx3AMAKWI6458B67VKZO56MCNJW" hidden="1">'[3]Reco Sheet for Fcast'!$H$2:$I$2</definedName>
    <definedName name="BEx3AOOVM42G82TNF53W0EKXLUSI" localSheetId="1" hidden="1">'[4]AMI P &amp; L'!#REF!</definedName>
    <definedName name="BEx3AOOVM42G82TNF53W0EKXLUSI" localSheetId="2" hidden="1">'[4]AMI P &amp; L'!#REF!</definedName>
    <definedName name="BEx3AOOVM42G82TNF53W0EKXLUSI" hidden="1">'[4]AMI P &amp; L'!#REF!</definedName>
    <definedName name="BEx3APL8D18BCFDD4AZK12WFXA67" hidden="1">'[3]Reco Sheet for Fcast'!$G$2:$H$2</definedName>
    <definedName name="BEx3AZH9W4SUFCAHNDOQ728R9V4L" hidden="1">'[3]Reco Sheet for Fcast'!$F$6:$G$6</definedName>
    <definedName name="BEx3BNR9ES4KY7Q1DK83KC5NDGL8" hidden="1">'[3]Reco Sheet for Fcast'!$E$2:$F$2</definedName>
    <definedName name="BEx3BQR5VZXNQ4H949ORM8ESU3B3" localSheetId="1" hidden="1">'[4]AMI P &amp; L'!#REF!</definedName>
    <definedName name="BEx3BQR5VZXNQ4H949ORM8ESU3B3" localSheetId="2" hidden="1">'[4]AMI P &amp; L'!#REF!</definedName>
    <definedName name="BEx3BQR5VZXNQ4H949ORM8ESU3B3" hidden="1">'[4]AMI P &amp; L'!#REF!</definedName>
    <definedName name="BEx3BTLL3ASJN134DLEQTQM70VZM" hidden="1">'[3]Reco Sheet for Fcast'!$F$6:$G$6</definedName>
    <definedName name="BEx3BW5CTV0DJU5AQS3ZQFK2VLF3" hidden="1">'[3]Reco Sheet for Fcast'!$I$8:$J$8</definedName>
    <definedName name="BEx3BYP0FG369M7G3JEFLMMXAKTS" hidden="1">'[3]Reco Sheet for Fcast'!$F$9:$G$9</definedName>
    <definedName name="BEx3C2QR0WUD19QSVO8EMIPNQJKH" hidden="1">'[3]Reco Sheet for Fcast'!$F$7:$G$7</definedName>
    <definedName name="BEx3CKFCCPZZ6ROLAT5C1DZNIC1U" hidden="1">'[3]Reco Sheet for Fcast'!$H$2:$I$2</definedName>
    <definedName name="BEx3CO0SVO4WLH0DO43DCHYDTH1P" hidden="1">'[3]Reco Sheet for Fcast'!$F$15</definedName>
    <definedName name="BEx3CP7ZOFGLSCYTIG9VMZOBZ5BQ" localSheetId="1" hidden="1">#REF!</definedName>
    <definedName name="BEx3CP7ZOFGLSCYTIG9VMZOBZ5BQ" localSheetId="2" hidden="1">#REF!</definedName>
    <definedName name="BEx3CP7ZOFGLSCYTIG9VMZOBZ5BQ" hidden="1">#REF!</definedName>
    <definedName name="BEx3D9G6QTSPF9UYI4X0XY0VE896" hidden="1">'[3]Reco Sheet for Fcast'!$F$6:$G$6</definedName>
    <definedName name="BEx3DCQU9PBRXIMLO62KS5RLH447" hidden="1">'[3]Reco Sheet for Fcast'!$I$11:$J$11</definedName>
    <definedName name="BEx3DZDFGLYD8RLUYGMKDC4PRP04" hidden="1">'[3]Reco Sheet for Fcast'!$G$2:$H$2</definedName>
    <definedName name="BEx3EF99FD6QNNCNOKDEE67JHTUJ" hidden="1">'[3]Reco Sheet for Fcast'!$I$9:$J$9</definedName>
    <definedName name="BEx3EHCSERZ2O2OAG8Y95UPG2IY9" localSheetId="1" hidden="1">'[4]AMI P &amp; L'!#REF!</definedName>
    <definedName name="BEx3EHCSERZ2O2OAG8Y95UPG2IY9" localSheetId="2" hidden="1">'[4]AMI P &amp; L'!#REF!</definedName>
    <definedName name="BEx3EHCSERZ2O2OAG8Y95UPG2IY9" hidden="1">'[4]AMI P &amp; L'!#REF!</definedName>
    <definedName name="BEx3EJR3TCJDYS7ZXNDS5N9KTGIK" hidden="1">'[3]Reco Sheet for Fcast'!$F$8:$G$8</definedName>
    <definedName name="BEx3ELJTTBS6P05CNISMGOJOA60V" hidden="1">'[3]Reco Sheet for Fcast'!$I$9:$J$9</definedName>
    <definedName name="BEx3EQSLJBDDJRHNX19PBFCKNY2I" hidden="1">'[3]Reco Sheet for Fcast'!$F$11:$G$11</definedName>
    <definedName name="BEx3EUUAX947Q5N6MY6W0KSNY78Y" hidden="1">'[3]Reco Sheet for Fcast'!$I$7:$J$7</definedName>
    <definedName name="BEx3FERRE7HC84YCYRFTW3IGBJS0" localSheetId="1" hidden="1">#REF!</definedName>
    <definedName name="BEx3FERRE7HC84YCYRFTW3IGBJS0" localSheetId="2" hidden="1">#REF!</definedName>
    <definedName name="BEx3FERRE7HC84YCYRFTW3IGBJS0" hidden="1">#REF!</definedName>
    <definedName name="BEx3FHMD1P5XBCH23ZKIFO6ZTCNB" hidden="1">'[3]Reco Sheet for Fcast'!$I$6:$J$6</definedName>
    <definedName name="BEx3FI2G3YYIACQHXNXEA15M8ZK5" hidden="1">'[3]Reco Sheet for Fcast'!$F$11:$G$11</definedName>
    <definedName name="BEx3FJ9MHSLDK8W91GO85FX1GX57" hidden="1">'[3]Reco Sheet for Fcast'!$F$8:$G$8</definedName>
    <definedName name="BEx3FR251HFU7A33PU01SJUENL2B" hidden="1">'[3]Reco Sheet for Fcast'!$K$2</definedName>
    <definedName name="BEx3FX7EJL47JSLSWP3EOC265WAE" localSheetId="1" hidden="1">'[4]AMI P &amp; L'!#REF!</definedName>
    <definedName name="BEx3FX7EJL47JSLSWP3EOC265WAE" localSheetId="2" hidden="1">'[4]AMI P &amp; L'!#REF!</definedName>
    <definedName name="BEx3FX7EJL47JSLSWP3EOC265WAE" hidden="1">'[4]AMI P &amp; L'!#REF!</definedName>
    <definedName name="BEx3FZG91H1CY5ASLHP4YHKREYG9" localSheetId="1" hidden="1">#REF!</definedName>
    <definedName name="BEx3FZG91H1CY5ASLHP4YHKREYG9" localSheetId="2" hidden="1">#REF!</definedName>
    <definedName name="BEx3FZG91H1CY5ASLHP4YHKREYG9" hidden="1">#REF!</definedName>
    <definedName name="BEx3G201R8NLJ6FIHO2QS0SW9QVV" hidden="1">'[3]Reco Sheet for Fcast'!$H$2:$I$2</definedName>
    <definedName name="BEx3G2LL2II66XY5YCDPG4JE13A3" hidden="1">'[3]Reco Sheet for Fcast'!$F$9:$G$9</definedName>
    <definedName name="BEx3G2WA0DTYY9D8AGHHOBTPE2B2" hidden="1">'[3]Reco Sheet for Fcast'!$F$7:$G$7</definedName>
    <definedName name="BEx3GCXR6IAS0B6WJ03GJVH7CO52" hidden="1">'[3]Reco Sheet for Fcast'!$F$15</definedName>
    <definedName name="BEx3GEVV18SEQDI1JGY7EN6D1GT1" localSheetId="1" hidden="1">'[4]AMI P &amp; L'!#REF!</definedName>
    <definedName name="BEx3GEVV18SEQDI1JGY7EN6D1GT1" localSheetId="2" hidden="1">'[4]AMI P &amp; L'!#REF!</definedName>
    <definedName name="BEx3GEVV18SEQDI1JGY7EN6D1GT1" hidden="1">'[4]AMI P &amp; L'!#REF!</definedName>
    <definedName name="BEx3GKFH64MKQX61S7DYTZ15JCPY" hidden="1">'[3]Reco Sheet for Fcast'!$G$2</definedName>
    <definedName name="BEx3GMJ1Y6UU02DLRL0QXCEKDA6C" localSheetId="1" hidden="1">'[4]AMI P &amp; L'!#REF!</definedName>
    <definedName name="BEx3GMJ1Y6UU02DLRL0QXCEKDA6C" localSheetId="2" hidden="1">'[4]AMI P &amp; L'!#REF!</definedName>
    <definedName name="BEx3GMJ1Y6UU02DLRL0QXCEKDA6C" hidden="1">'[4]AMI P &amp; L'!#REF!</definedName>
    <definedName name="BEx3GN4LY0135CBDIN1TU2UEODGF" hidden="1">'[3]Reco Sheet for Fcast'!$I$10:$J$10</definedName>
    <definedName name="BEx3GPDH2AH4QKT4OOSN563XUHBD" hidden="1">'[3]Reco Sheet for Fcast'!$I$9:$J$9</definedName>
    <definedName name="BEx3H0RFPKED2NN6LBYFK5P5HLK6" hidden="1">'[3]Reco Sheet for Fcast'!$I$6:$J$6</definedName>
    <definedName name="BEx3H5UX2GZFZZT657YR76RHW5I6" localSheetId="1" hidden="1">'[4]AMI P &amp; L'!#REF!</definedName>
    <definedName name="BEx3H5UX2GZFZZT657YR76RHW5I6" localSheetId="2" hidden="1">'[4]AMI P &amp; L'!#REF!</definedName>
    <definedName name="BEx3H5UX2GZFZZT657YR76RHW5I6" hidden="1">'[4]AMI P &amp; L'!#REF!</definedName>
    <definedName name="BEx3HA1YAMCT0GK89031ZWXQ3VK3" localSheetId="1" hidden="1">#REF!</definedName>
    <definedName name="BEx3HA1YAMCT0GK89031ZWXQ3VK3" localSheetId="2" hidden="1">#REF!</definedName>
    <definedName name="BEx3HA1YAMCT0GK89031ZWXQ3VK3" hidden="1">#REF!</definedName>
    <definedName name="BEx3HMSEFOP6DBM4R97XA6B7NFG6" hidden="1">'[3]Reco Sheet for Fcast'!$F$8:$G$8</definedName>
    <definedName name="BEx3HWJ5SQSD2CVCQNR183X44FR8" hidden="1">'[3]Reco Sheet for Fcast'!$H$2:$I$2</definedName>
    <definedName name="BEx3I09YVXO0G4X7KGSA4WGORM35" hidden="1">'[3]Reco Sheet for Fcast'!$F$6:$G$6</definedName>
    <definedName name="BEx3ICF1GY8HQEBIU9S43PDJ90BX" hidden="1">'[3]Reco Sheet for Fcast'!$F$6:$G$6</definedName>
    <definedName name="BEx3IDWZ8T53H64CYTGG2AA2IK4V" localSheetId="1" hidden="1">#REF!</definedName>
    <definedName name="BEx3IDWZ8T53H64CYTGG2AA2IK4V" localSheetId="2" hidden="1">#REF!</definedName>
    <definedName name="BEx3IDWZ8T53H64CYTGG2AA2IK4V" hidden="1">#REF!</definedName>
    <definedName name="BEx3IMR61GX9W41FLO58UWSRANKO" localSheetId="1" hidden="1">#REF!</definedName>
    <definedName name="BEx3IMR61GX9W41FLO58UWSRANKO" localSheetId="2" hidden="1">#REF!</definedName>
    <definedName name="BEx3IMR61GX9W41FLO58UWSRANKO" hidden="1">#REF!</definedName>
    <definedName name="BEx3IQCO1C0W3USXAADRS1Q10X5F" localSheetId="1" hidden="1">#REF!</definedName>
    <definedName name="BEx3IQCO1C0W3USXAADRS1Q10X5F" localSheetId="2" hidden="1">#REF!</definedName>
    <definedName name="BEx3IQCO1C0W3USXAADRS1Q10X5F" hidden="1">#REF!</definedName>
    <definedName name="BEx3IYAH2DEBFWO8F94H4MXE3RLY" localSheetId="1" hidden="1">'[4]AMI P &amp; L'!#REF!</definedName>
    <definedName name="BEx3IYAH2DEBFWO8F94H4MXE3RLY" localSheetId="2" hidden="1">'[4]AMI P &amp; L'!#REF!</definedName>
    <definedName name="BEx3IYAH2DEBFWO8F94H4MXE3RLY" hidden="1">'[4]AMI P &amp; L'!#REF!</definedName>
    <definedName name="BEx3IZXXSYEW50379N2EAFWO8DZV" localSheetId="1" hidden="1">'[4]AMI P &amp; L'!#REF!</definedName>
    <definedName name="BEx3IZXXSYEW50379N2EAFWO8DZV" localSheetId="2" hidden="1">'[4]AMI P &amp; L'!#REF!</definedName>
    <definedName name="BEx3IZXXSYEW50379N2EAFWO8DZV" hidden="1">'[4]AMI P &amp; L'!#REF!</definedName>
    <definedName name="BEx3J1VZVGTKT4ATPO9O5JCSFTTR" hidden="1">'[3]Reco Sheet for Fcast'!$I$9:$J$9</definedName>
    <definedName name="BEx3JC2TY7JNAAC3L7QHVPQXLGQ8" hidden="1">'[3]Reco Sheet for Fcast'!$I$11:$J$11</definedName>
    <definedName name="BEx3JIYZIVBGXQG29MDJG53D99D8" hidden="1">'[3]Reco Sheet for Fcast'!$L$6:$M$10</definedName>
    <definedName name="BEx3JX23SYDIGOGM4Y0CQFBW8ZBV" hidden="1">'[3]Reco Sheet for Fcast'!$F$8:$G$8</definedName>
    <definedName name="BEx3JXCXCVBZJGV5VEG9MJEI01AL" hidden="1">'[3]Reco Sheet for Fcast'!$I$7:$J$7</definedName>
    <definedName name="BEx3JYK2N7X59TPJSKYZ77ENY8SS" hidden="1">'[3]Reco Sheet for Fcast'!$I$6:$J$6</definedName>
    <definedName name="BEx3K4EII7GU1CG0BN7UL15M6J8Z" localSheetId="1" hidden="1">'[4]AMI P &amp; L'!#REF!</definedName>
    <definedName name="BEx3K4EII7GU1CG0BN7UL15M6J8Z" localSheetId="2" hidden="1">'[4]AMI P &amp; L'!#REF!</definedName>
    <definedName name="BEx3K4EII7GU1CG0BN7UL15M6J8Z" hidden="1">'[4]AMI P &amp; L'!#REF!</definedName>
    <definedName name="BEx3K4ZXQUQ2KYZF74B84SO48XMW" hidden="1">'[3]Reco Sheet for Fcast'!$I$9:$J$9</definedName>
    <definedName name="BEx3KEFXUCVNVPH7KSEGAZYX13B5" hidden="1">'[3]Reco Sheet for Fcast'!$F$6:$G$6</definedName>
    <definedName name="BEx3KFXUAF6YXAA47B7Q6X9B3VGB" hidden="1">'[3]Reco Sheet for Fcast'!$I$10:$J$10</definedName>
    <definedName name="BEx3KHFTUPUPZJH4ER0RQ5CMQ7ZC" localSheetId="1" hidden="1">#REF!</definedName>
    <definedName name="BEx3KHFTUPUPZJH4ER0RQ5CMQ7ZC" localSheetId="2" hidden="1">#REF!</definedName>
    <definedName name="BEx3KHFTUPUPZJH4ER0RQ5CMQ7ZC" hidden="1">#REF!</definedName>
    <definedName name="BEx3KIXQYOGMPK4WJJAVBRX4NR28" localSheetId="1" hidden="1">'[4]AMI P &amp; L'!#REF!</definedName>
    <definedName name="BEx3KIXQYOGMPK4WJJAVBRX4NR28" localSheetId="2" hidden="1">'[4]AMI P &amp; L'!#REF!</definedName>
    <definedName name="BEx3KIXQYOGMPK4WJJAVBRX4NR28" hidden="1">'[4]AMI P &amp; L'!#REF!</definedName>
    <definedName name="BEx3KJOMVOSFZVJUL3GKCNP6DQDS" hidden="1">'[3]Reco Sheet for Fcast'!$F$6:$G$6</definedName>
    <definedName name="BEx3KP2VRBMORK0QEAZUYCXL3DHJ" hidden="1">'[3]Reco Sheet for Fcast'!$I$6:$J$6</definedName>
    <definedName name="BEx3L4IN3LI4C26SITKTGAH27CDU" hidden="1">'[3]Reco Sheet for Fcast'!$F$15</definedName>
    <definedName name="BEx3L4TEN6GRE0LY9ZXOGB3AS8JU" localSheetId="1" hidden="1">#REF!</definedName>
    <definedName name="BEx3L4TEN6GRE0LY9ZXOGB3AS8JU" localSheetId="2" hidden="1">#REF!</definedName>
    <definedName name="BEx3L4TEN6GRE0LY9ZXOGB3AS8JU" hidden="1">#REF!</definedName>
    <definedName name="BEx3L4YQ0J7ZU0M5QM6YIPCEYC9K" localSheetId="1" hidden="1">'[4]AMI P &amp; L'!#REF!</definedName>
    <definedName name="BEx3L4YQ0J7ZU0M5QM6YIPCEYC9K" localSheetId="2" hidden="1">'[4]AMI P &amp; L'!#REF!</definedName>
    <definedName name="BEx3L4YQ0J7ZU0M5QM6YIPCEYC9K" hidden="1">'[4]AMI P &amp; L'!#REF!</definedName>
    <definedName name="BEx3L60DJOR7NQN42G7YSAODP1EX" hidden="1">'[3]Reco Sheet for Fcast'!$I$7:$J$7</definedName>
    <definedName name="BEx3L7D0PI38HWZ7VADU16C9E33D" hidden="1">'[3]Reco Sheet for Fcast'!$I$7:$J$7</definedName>
    <definedName name="BEx3LLANOTINBHAJ3AOID9T7Y05X" localSheetId="1" hidden="1">#REF!</definedName>
    <definedName name="BEx3LLANOTINBHAJ3AOID9T7Y05X" localSheetId="2" hidden="1">#REF!</definedName>
    <definedName name="BEx3LLANOTINBHAJ3AOID9T7Y05X" hidden="1">#REF!</definedName>
    <definedName name="BEx3LM1PR4Y7KINKMTMKR984GX8Q" hidden="1">'[3]Reco Sheet for Fcast'!$I$8:$J$8</definedName>
    <definedName name="BEx3LPCEZ1C0XEKNCM3YT09JWCUO" hidden="1">'[3]Reco Sheet for Fcast'!$I$10:$J$10</definedName>
    <definedName name="BEx3M1BZ3GQC6D7YTGDIT0JUJ9EC" localSheetId="1" hidden="1">#REF!</definedName>
    <definedName name="BEx3M1BZ3GQC6D7YTGDIT0JUJ9EC" localSheetId="2" hidden="1">#REF!</definedName>
    <definedName name="BEx3M1BZ3GQC6D7YTGDIT0JUJ9EC" hidden="1">#REF!</definedName>
    <definedName name="BEx3M1MR1K1NQD03H74BFWOK4MWQ" hidden="1">'[3]Reco Sheet for Fcast'!$F$15</definedName>
    <definedName name="BEx3M4H77MYUKOOD31H9F80NMVK8" hidden="1">'[3]Reco Sheet for Fcast'!$H$2:$I$2</definedName>
    <definedName name="BEx3M6VO0UGM4OO58SB94R6U0UKE" localSheetId="1" hidden="1">#REF!</definedName>
    <definedName name="BEx3M6VO0UGM4OO58SB94R6U0UKE" localSheetId="2" hidden="1">#REF!</definedName>
    <definedName name="BEx3M6VO0UGM4OO58SB94R6U0UKE" hidden="1">#REF!</definedName>
    <definedName name="BEx3M9VFX329PZWYC4DMZ6P3W9R2" hidden="1">'[3]Reco Sheet for Fcast'!$F$8:$G$8</definedName>
    <definedName name="BEx3MCQ0VEBV0CZXDS505L38EQ8N" hidden="1">'[3]Reco Sheet for Fcast'!$I$11:$J$11</definedName>
    <definedName name="BEx3MEYV5LQY0BAL7V3CFAFVOM3T" hidden="1">'[3]Reco Sheet for Fcast'!$I$9:$J$9</definedName>
    <definedName name="BEx3MREOFWJQEYMCMBL7ZE06NBN6" hidden="1">'[3]Reco Sheet for Fcast'!$G$2</definedName>
    <definedName name="BEx3MSAX474ABZKYQ7WBYQI19FN1" localSheetId="1" hidden="1">#REF!</definedName>
    <definedName name="BEx3MSAX474ABZKYQ7WBYQI19FN1" localSheetId="2" hidden="1">#REF!</definedName>
    <definedName name="BEx3MSAX474ABZKYQ7WBYQI19FN1" hidden="1">#REF!</definedName>
    <definedName name="BEx3N9JDP50MA4MMRXI6DO38SIEQ" localSheetId="1" hidden="1">#REF!</definedName>
    <definedName name="BEx3N9JDP50MA4MMRXI6DO38SIEQ" localSheetId="2" hidden="1">#REF!</definedName>
    <definedName name="BEx3N9JDP50MA4MMRXI6DO38SIEQ" hidden="1">#REF!</definedName>
    <definedName name="BEx3NDL42HVLOSCW6X9BEOB0XN9F" localSheetId="1" hidden="1">#REF!</definedName>
    <definedName name="BEx3NDL42HVLOSCW6X9BEOB0XN9F" localSheetId="2" hidden="1">#REF!</definedName>
    <definedName name="BEx3NDL42HVLOSCW6X9BEOB0XN9F" hidden="1">#REF!</definedName>
    <definedName name="BEx3NLIZ7PHF2XE59ECZ3MD04ZG1" hidden="1">'[3]Reco Sheet for Fcast'!$F$6:$G$6</definedName>
    <definedName name="BEx3NMQ4BVC94728AUM7CCX7UHTU" hidden="1">'[3]Reco Sheet for Fcast'!$F$15</definedName>
    <definedName name="BEx3NR2I4OUFP3Z2QZEDU2PIFIDI" hidden="1">'[3]Reco Sheet for Fcast'!$F$10:$G$10</definedName>
    <definedName name="BEx3O19B8FTTAPVT5DZXQGQXWFR8" hidden="1">'[3]Reco Sheet for Fcast'!$F$15</definedName>
    <definedName name="BEx3O37KIVMTEXDNBMSQLK0KFCF6" localSheetId="1" hidden="1">#REF!</definedName>
    <definedName name="BEx3O37KIVMTEXDNBMSQLK0KFCF6" localSheetId="2" hidden="1">#REF!</definedName>
    <definedName name="BEx3O37KIVMTEXDNBMSQLK0KFCF6" hidden="1">#REF!</definedName>
    <definedName name="BEx3O85IKWARA6NCJOLRBRJFMEWW" localSheetId="1" hidden="1">'[6]R8. Capl incl Margins'!#REF!</definedName>
    <definedName name="BEx3O85IKWARA6NCJOLRBRJFMEWW" localSheetId="2" hidden="1">'[6]R8. Capl incl Margins'!#REF!</definedName>
    <definedName name="BEx3O85IKWARA6NCJOLRBRJFMEWW" hidden="1">'[6]R8. Capl incl Margins'!#REF!</definedName>
    <definedName name="BEx3OJZSCGFRW7SVGBFI0X9DNVMM" hidden="1">'[3]Reco Sheet for Fcast'!$H$2:$I$2</definedName>
    <definedName name="BEx3ORSBUXAF21MKEY90YJV9AY9A" hidden="1">'[3]Reco Sheet for Fcast'!$G$2:$H$2</definedName>
    <definedName name="BEx3OV8BH6PYNZT7C246LOAU9SVX" hidden="1">'[3]Reco Sheet for Fcast'!$F$9:$G$9</definedName>
    <definedName name="BEx3OVDR9BY1SBRX3I92LJ228GPZ" localSheetId="1" hidden="1">#REF!</definedName>
    <definedName name="BEx3OVDR9BY1SBRX3I92LJ228GPZ" localSheetId="2" hidden="1">#REF!</definedName>
    <definedName name="BEx3OVDR9BY1SBRX3I92LJ228GPZ" hidden="1">#REF!</definedName>
    <definedName name="BEx3OXRYJZUEY6E72UJU0PHLMYAR" hidden="1">'[3]Reco Sheet for Fcast'!$F$7:$G$7</definedName>
    <definedName name="BEx3P2VD6BO82XYTC7B020P9I0KJ" localSheetId="1" hidden="1">#REF!</definedName>
    <definedName name="BEx3P2VD6BO82XYTC7B020P9I0KJ" localSheetId="2" hidden="1">#REF!</definedName>
    <definedName name="BEx3P2VD6BO82XYTC7B020P9I0KJ" hidden="1">#REF!</definedName>
    <definedName name="BEx3P59TTRSGQY888P5C1O7M2PQT" hidden="1">'[3]Reco Sheet for Fcast'!$F$7:$G$7</definedName>
    <definedName name="BEx3PDNRRNKD5GOUBUQFXAHIXLD9" hidden="1">'[3]Reco Sheet for Fcast'!$I$6:$J$6</definedName>
    <definedName name="BEx3PDT8GNPWLLN02IH1XPV90XYK" hidden="1">'[3]Reco Sheet for Fcast'!$F$7:$G$7</definedName>
    <definedName name="BEx3PKEMDW8KZEP11IL927C5O7I2" hidden="1">'[3]Reco Sheet for Fcast'!$F$15</definedName>
    <definedName name="BEx3PKJZ1Z7L9S6KV8KXVS6B2FX4" hidden="1">'[3]Reco Sheet for Fcast'!$I$10:$J$10</definedName>
    <definedName name="BEx3PMNG53Z5HY138H99QOMTX8W3" hidden="1">'[3]Reco Sheet for Fcast'!$I$6:$J$6</definedName>
    <definedName name="BEx3PP1RRSFZ8UC0JC9R91W6LNKW" hidden="1">'[3]Reco Sheet for Fcast'!$I$7:$J$7</definedName>
    <definedName name="BEx3PVXYZC8WB9ZJE7OCKUXZ46EA" hidden="1">'[3]Reco Sheet for Fcast'!$H$2:$I$2</definedName>
    <definedName name="BEx3Q0VWPU5EQECK7MQ47TYJ3SWW" hidden="1">'[3]Reco Sheet for Fcast'!$F$15</definedName>
    <definedName name="BEx3Q7BZ9PUXK2RLIOFSIS9AHU1B" hidden="1">'[3]Reco Sheet for Fcast'!$F$9:$G$9</definedName>
    <definedName name="BEx3Q8J42S9VU6EAN2Y28MR6DF88" hidden="1">'[3]Reco Sheet for Fcast'!$I$9:$J$9</definedName>
    <definedName name="BEx3Q8TWT96JPOACM5LZ9LDNHRK2" localSheetId="1" hidden="1">#REF!</definedName>
    <definedName name="BEx3Q8TWT96JPOACM5LZ9LDNHRK2" localSheetId="2" hidden="1">#REF!</definedName>
    <definedName name="BEx3Q8TWT96JPOACM5LZ9LDNHRK2" hidden="1">#REF!</definedName>
    <definedName name="BEx3QEDFOYFY5NBTININ5W4RLD4Q" hidden="1">'[3]Reco Sheet for Fcast'!$F$11:$G$11</definedName>
    <definedName name="BEx3QIKJ3U962US1Q564NZDLU8LD" hidden="1">'[3]Reco Sheet for Fcast'!$F$6:$G$6</definedName>
    <definedName name="BEx3QOEY7IL4PZNO1XW0Q5KZ3BPA" hidden="1">'[3]Reco Sheet for Fcast'!$O$6:$P$10</definedName>
    <definedName name="BEx3QPGNBFAPHNWN14HP5HGBZUHY" localSheetId="1" hidden="1">#REF!</definedName>
    <definedName name="BEx3QPGNBFAPHNWN14HP5HGBZUHY" localSheetId="2" hidden="1">#REF!</definedName>
    <definedName name="BEx3QPGNBFAPHNWN14HP5HGBZUHY" hidden="1">#REF!</definedName>
    <definedName name="BEx3QR9D45DHW50VQ7Y3Q1AXPOB9" hidden="1">'[3]Reco Sheet for Fcast'!$F$10:$G$10</definedName>
    <definedName name="BEx3QS5SHLD7I8Y6BUT2B3IFFLDR" localSheetId="1" hidden="1">#REF!</definedName>
    <definedName name="BEx3QS5SHLD7I8Y6BUT2B3IFFLDR" localSheetId="2" hidden="1">#REF!</definedName>
    <definedName name="BEx3QS5SHLD7I8Y6BUT2B3IFFLDR" hidden="1">#REF!</definedName>
    <definedName name="BEx3QSWT2S5KWG6U2V9711IYDQBM" hidden="1">'[3]Reco Sheet for Fcast'!$K$2</definedName>
    <definedName name="BEx3QVGG7Q2X4HZHJAM35A8T3VR7" hidden="1">'[3]Reco Sheet for Fcast'!$I$9:$J$9</definedName>
    <definedName name="BEx3R0JUB9YN8PHPPQTAMIT1IHWK" hidden="1">'[3]Reco Sheet for Fcast'!$F$10:$G$10</definedName>
    <definedName name="BEx3R6JNDZ5SKLXPE4E8AGJCT6XV" hidden="1">'[5]Bud Mth'!$I$10:$J$10</definedName>
    <definedName name="BEx3R81NFRO7M81VHVKOBFT0QBIL" hidden="1">'[3]Reco Sheet for Fcast'!$I$11:$J$11</definedName>
    <definedName name="BEx3RHC2ZD5UFS6QD4OPFCNNMWH1" localSheetId="1" hidden="1">'[4]AMI P &amp; L'!#REF!</definedName>
    <definedName name="BEx3RHC2ZD5UFS6QD4OPFCNNMWH1" localSheetId="2" hidden="1">'[4]AMI P &amp; L'!#REF!</definedName>
    <definedName name="BEx3RHC2ZD5UFS6QD4OPFCNNMWH1" hidden="1">'[4]AMI P &amp; L'!#REF!</definedName>
    <definedName name="BEx3RQ10QIWBAPHALAA91BUUCM2X" hidden="1">'[3]Reco Sheet for Fcast'!$H$2:$I$2</definedName>
    <definedName name="BEx3RV4E1WT43SZBUN09RTB8EK1O" hidden="1">'[3]Reco Sheet for Fcast'!$F$6:$G$6</definedName>
    <definedName name="BEx3RXYU0QLFXSFTM5EB20GD03W5" hidden="1">'[3]Reco Sheet for Fcast'!$I$6:$J$6</definedName>
    <definedName name="BEx3RYKLC3QQO3XTUN7BEW2AQL98" hidden="1">'[3]Reco Sheet for Fcast'!$F$6:$G$6</definedName>
    <definedName name="BEx3SICJ45BYT6FHBER86PJT25FC" hidden="1">'[3]Reco Sheet for Fcast'!$I$11:$J$11</definedName>
    <definedName name="BEx3SMUCMJVGQ2H4EHQI5ZFHEF0P" hidden="1">'[3]Reco Sheet for Fcast'!$F$7:$G$7</definedName>
    <definedName name="BEx3SN56F03CPDRDA7LZ763V0N4I" hidden="1">'[3]Reco Sheet for Fcast'!$F$10:$G$10</definedName>
    <definedName name="BEx3SPE6N1ORXPRCDL3JPZD73Z9F" hidden="1">'[3]Reco Sheet for Fcast'!$F$10:$G$10</definedName>
    <definedName name="BEx3T29ZTULQE0OMSMWUMZDU9ZZ0" hidden="1">'[3]Reco Sheet for Fcast'!$F$9:$G$9</definedName>
    <definedName name="BEx3T2FG1ZY4WZBQSPCTC91YU2YJ" localSheetId="1" hidden="1">#REF!</definedName>
    <definedName name="BEx3T2FG1ZY4WZBQSPCTC91YU2YJ" localSheetId="2" hidden="1">#REF!</definedName>
    <definedName name="BEx3T2FG1ZY4WZBQSPCTC91YU2YJ" hidden="1">#REF!</definedName>
    <definedName name="BEx3T4IZGK43ZE6V9H3KCE7P9PTV" localSheetId="1" hidden="1">#REF!</definedName>
    <definedName name="BEx3T4IZGK43ZE6V9H3KCE7P9PTV" localSheetId="2" hidden="1">#REF!</definedName>
    <definedName name="BEx3T4IZGK43ZE6V9H3KCE7P9PTV" hidden="1">#REF!</definedName>
    <definedName name="BEx3T6MJ1QDJ929WMUDVZ0O3UW0Y" hidden="1">'[3]Reco Sheet for Fcast'!$K$2</definedName>
    <definedName name="BEx3TPCSI16OAB2L9M9IULQMQ9J9" hidden="1">'[3]Reco Sheet for Fcast'!$F$7:$G$7</definedName>
    <definedName name="BEx3U64YUOZ419BAJS2W78UMATAW" hidden="1">'[3]Reco Sheet for Fcast'!$I$7:$J$7</definedName>
    <definedName name="BEx3U94WCEA5DKMWBEX1GU0LKYG2" hidden="1">'[3]Reco Sheet for Fcast'!$I$9:$J$9</definedName>
    <definedName name="BEx3U9VZ8SQVYS6ZA038J7AP7ZGW" hidden="1">'[3]Reco Sheet for Fcast'!$F$9:$G$9</definedName>
    <definedName name="BEx3UIQ5WRJBGNTFCCLOR4N7B1OQ" hidden="1">'[3]Reco Sheet for Fcast'!$H$2:$I$2</definedName>
    <definedName name="BEx3UJMIX2NUSSWGMSI25A5DM4CH" hidden="1">'[3]Reco Sheet for Fcast'!$I$7:$J$7</definedName>
    <definedName name="BEx3UKIWG5S3MUHEHHUE1B2LKH0R" localSheetId="1" hidden="1">#REF!</definedName>
    <definedName name="BEx3UKIWG5S3MUHEHHUE1B2LKH0R" localSheetId="2" hidden="1">#REF!</definedName>
    <definedName name="BEx3UKIWG5S3MUHEHHUE1B2LKH0R" hidden="1">#REF!</definedName>
    <definedName name="BEx3UKOCOQG7S1YQ436S997K1KWV" hidden="1">'[3]Reco Sheet for Fcast'!$I$6:$J$6</definedName>
    <definedName name="BEx3UO4CSA2W3UIZSAB83N5MOYUI" localSheetId="1" hidden="1">#REF!</definedName>
    <definedName name="BEx3UO4CSA2W3UIZSAB83N5MOYUI" localSheetId="2" hidden="1">#REF!</definedName>
    <definedName name="BEx3UO4CSA2W3UIZSAB83N5MOYUI" hidden="1">#REF!</definedName>
    <definedName name="BEx3UYM19VIXLA0EU7LB9NHA77PB" hidden="1">'[3]Reco Sheet for Fcast'!$F$6:$G$6</definedName>
    <definedName name="BEx3VML7CG70HPISMVYIUEN3711Q" hidden="1">'[3]Reco Sheet for Fcast'!$H$2:$I$2</definedName>
    <definedName name="BEx56ZID5H04P9AIYLP1OASFGV56" hidden="1">'[3]Reco Sheet for Fcast'!$F$11:$G$11</definedName>
    <definedName name="BEx57VA3047K0O5EFD2ACSAEWD6C" localSheetId="1" hidden="1">#REF!</definedName>
    <definedName name="BEx57VA3047K0O5EFD2ACSAEWD6C" localSheetId="2" hidden="1">#REF!</definedName>
    <definedName name="BEx57VA3047K0O5EFD2ACSAEWD6C" hidden="1">#REF!</definedName>
    <definedName name="BEx587EYSS57E3PI8DT973HLJM9E" hidden="1">'[3]Reco Sheet for Fcast'!$I$11:$J$11</definedName>
    <definedName name="BEx587KFQ3VKCOCY1SA5F24PQGUI" hidden="1">'[3]Reco Sheet for Fcast'!$F$11:$G$11</definedName>
    <definedName name="BEx589O00VWB2CRMRCLO3I5IX5HO" localSheetId="1" hidden="1">#REF!</definedName>
    <definedName name="BEx589O00VWB2CRMRCLO3I5IX5HO" localSheetId="2" hidden="1">#REF!</definedName>
    <definedName name="BEx589O00VWB2CRMRCLO3I5IX5HO" hidden="1">#REF!</definedName>
    <definedName name="BEx58O780PQ05NF0Z1SKKRB3N099" hidden="1">'[3]Reco Sheet for Fcast'!$F$7:$G$7</definedName>
    <definedName name="BEx58XHO7ZULLF2EUD7YIS0MGQJ5" localSheetId="1" hidden="1">'[4]AMI P &amp; L'!#REF!</definedName>
    <definedName name="BEx58XHO7ZULLF2EUD7YIS0MGQJ5" localSheetId="2" hidden="1">'[4]AMI P &amp; L'!#REF!</definedName>
    <definedName name="BEx58XHO7ZULLF2EUD7YIS0MGQJ5" hidden="1">'[4]AMI P &amp; L'!#REF!</definedName>
    <definedName name="BEx58ZW0HAIGIPEX9CVA1PQQTR6X" hidden="1">'[3]Reco Sheet for Fcast'!$I$7:$J$7</definedName>
    <definedName name="BEx59AZ7IMWYQU6DW5MVTLDMFU8X" localSheetId="1" hidden="1">#REF!</definedName>
    <definedName name="BEx59AZ7IMWYQU6DW5MVTLDMFU8X" localSheetId="2" hidden="1">#REF!</definedName>
    <definedName name="BEx59AZ7IMWYQU6DW5MVTLDMFU8X" hidden="1">#REF!</definedName>
    <definedName name="BEx59BA1KH3RG6K1LHL7YS2VB79N" hidden="1">'[3]Reco Sheet for Fcast'!$F$11:$G$11</definedName>
    <definedName name="BEx59E9WABJP2TN71QAIKK79HPK9" hidden="1">'[3]Reco Sheet for Fcast'!$I$8:$J$8</definedName>
    <definedName name="BEx59K9PRQRQS5W70KVXXEIH3Q9E" localSheetId="1" hidden="1">#REF!</definedName>
    <definedName name="BEx59K9PRQRQS5W70KVXXEIH3Q9E" localSheetId="2" hidden="1">#REF!</definedName>
    <definedName name="BEx59K9PRQRQS5W70KVXXEIH3Q9E" hidden="1">#REF!</definedName>
    <definedName name="BEx59P7MAPNU129ZTC5H3EH892G1" hidden="1">'[3]Reco Sheet for Fcast'!$F$15</definedName>
    <definedName name="BEx5A11WZRQSIE089QE119AOX9ZG" hidden="1">'[3]Reco Sheet for Fcast'!$I$7:$J$7</definedName>
    <definedName name="BEx5A7CIGCOTHJKHGUBDZG91JGPZ" hidden="1">'[3]Reco Sheet for Fcast'!$F$11:$G$11</definedName>
    <definedName name="BEx5A8UFLT2SWVSG5COFA9B8P376" hidden="1">'[3]Reco Sheet for Fcast'!$F$10:$G$10</definedName>
    <definedName name="BEx5AFFTN3IXIBHDKM0FYC4OFL1S" hidden="1">'[3]Reco Sheet for Fcast'!$G$2</definedName>
    <definedName name="BEx5AOFIO8KVRHIZ1RII337AA8ML" hidden="1">'[3]Reco Sheet for Fcast'!$I$7:$J$7</definedName>
    <definedName name="BEx5APRZ66L5BWHFE8E4YYNEDTI4" hidden="1">'[3]Reco Sheet for Fcast'!$G$2</definedName>
    <definedName name="BEx5B4RHHX0J1BF2FZKEA0SPP29O" hidden="1">'[3]Reco Sheet for Fcast'!$I$8:$J$8</definedName>
    <definedName name="BEx5B5YMSWP0OVI5CIQRP5V18D0C" hidden="1">'[3]Reco Sheet for Fcast'!$I$8:$J$8</definedName>
    <definedName name="BEx5B825RW35M5H0UB2IZGGRS4ER" hidden="1">'[3]Reco Sheet for Fcast'!$F$15</definedName>
    <definedName name="BEx5BAWPMY0TL684WDXX6KKJLRCN" hidden="1">'[3]Reco Sheet for Fcast'!$F$10:$G$10</definedName>
    <definedName name="BEx5BBI61U4Y65GD0ARMTALPP7SJ" hidden="1">'[3]Reco Sheet for Fcast'!$F$9:$G$9</definedName>
    <definedName name="BEx5BDR56MEV4IHY6CIH2SVNG1UB" hidden="1">'[3]Reco Sheet for Fcast'!$F$8:$G$8</definedName>
    <definedName name="BEx5BESZC5H329SKHGJOHZFILYJJ" hidden="1">'[3]Reco Sheet for Fcast'!$I$6:$J$6</definedName>
    <definedName name="BEx5BHSQ42B50IU1TEQFUXFX9XQD" localSheetId="1" hidden="1">'[4]AMI P &amp; L'!#REF!</definedName>
    <definedName name="BEx5BHSQ42B50IU1TEQFUXFX9XQD" localSheetId="2" hidden="1">'[4]AMI P &amp; L'!#REF!</definedName>
    <definedName name="BEx5BHSQ42B50IU1TEQFUXFX9XQD" hidden="1">'[4]AMI P &amp; L'!#REF!</definedName>
    <definedName name="BEx5BKSM4UN4C1DM3EYKM79MRC5K" hidden="1">'[3]Reco Sheet for Fcast'!$F$6:$G$6</definedName>
    <definedName name="BEx5BNN8NPH9KVOBARB9CDD9WLB6" hidden="1">'[3]Reco Sheet for Fcast'!$F$9:$G$9</definedName>
    <definedName name="BEx5BRE14A35NO42BCK912IP8Y6G" localSheetId="1" hidden="1">#REF!</definedName>
    <definedName name="BEx5BRE14A35NO42BCK912IP8Y6G" localSheetId="2" hidden="1">#REF!</definedName>
    <definedName name="BEx5BRE14A35NO42BCK912IP8Y6G" hidden="1">#REF!</definedName>
    <definedName name="BEx5BYFMZ80TDDN2EZO8CF39AIAC" hidden="1">'[3]Reco Sheet for Fcast'!$F$15</definedName>
    <definedName name="BEx5C2BWFW6SHZBFDEISKGXHZCQW" hidden="1">'[3]Reco Sheet for Fcast'!$I$8:$J$8</definedName>
    <definedName name="BEx5C49ZFH8TO9ZU55729C3F7XG7" hidden="1">'[3]Reco Sheet for Fcast'!$F$9:$G$9</definedName>
    <definedName name="BEx5C8GZQK13G60ZM70P63I5OS0L" hidden="1">'[3]Reco Sheet for Fcast'!$F$10:$G$10</definedName>
    <definedName name="BEx5CAPTVN2NBT3UOMA1UFAL1C2R" hidden="1">'[3]Reco Sheet for Fcast'!$I$6:$J$6</definedName>
    <definedName name="BEx5CEM3SYF9XP0ZZVE0GEPCLV3F" hidden="1">'[3]Reco Sheet for Fcast'!$I$10:$J$10</definedName>
    <definedName name="BEx5CFYQ0F1Z6P8SCVJ0I3UPVFE4" localSheetId="1" hidden="1">'[4]AMI P &amp; L'!#REF!</definedName>
    <definedName name="BEx5CFYQ0F1Z6P8SCVJ0I3UPVFE4" localSheetId="2" hidden="1">'[4]AMI P &amp; L'!#REF!</definedName>
    <definedName name="BEx5CFYQ0F1Z6P8SCVJ0I3UPVFE4" hidden="1">'[4]AMI P &amp; L'!#REF!</definedName>
    <definedName name="BEx5CPEKNSJORIPFQC2E1LTRYY8L" hidden="1">'[3]Reco Sheet for Fcast'!$I$7:$J$7</definedName>
    <definedName name="BEx5CSUOL05D8PAM2TRDA9VRJT1O" hidden="1">'[3]Reco Sheet for Fcast'!$I$10:$J$10</definedName>
    <definedName name="BEx5CUNFOO4YDFJ22HCMI2QKIGKM" hidden="1">'[3]Reco Sheet for Fcast'!$F$10:$G$10</definedName>
    <definedName name="BEx5CWLOBFBDZZLDMZV6E0Z1VJA6" hidden="1">'[3]Reco Sheet for Fcast'!$F$10:$G$10</definedName>
    <definedName name="BEx5D7U7MZFE0E9SNH9NX01XLKLP" localSheetId="1" hidden="1">#REF!</definedName>
    <definedName name="BEx5D7U7MZFE0E9SNH9NX01XLKLP" localSheetId="2" hidden="1">#REF!</definedName>
    <definedName name="BEx5D7U7MZFE0E9SNH9NX01XLKLP" hidden="1">#REF!</definedName>
    <definedName name="BEx5D8L47OF0WHBPFWXGZINZWUBZ" hidden="1">'[3]Reco Sheet for Fcast'!$I$10:$J$10</definedName>
    <definedName name="BEx5DAJAHQ2SKUPCKSCR3PYML67L" hidden="1">'[3]Reco Sheet for Fcast'!$I$8:$J$8</definedName>
    <definedName name="BEx5DAZEGUTH4C1FCHVO3EWOQDU3" localSheetId="1" hidden="1">#REF!</definedName>
    <definedName name="BEx5DAZEGUTH4C1FCHVO3EWOQDU3" localSheetId="2" hidden="1">#REF!</definedName>
    <definedName name="BEx5DAZEGUTH4C1FCHVO3EWOQDU3" hidden="1">#REF!</definedName>
    <definedName name="BEx5DC18JM1KJCV44PF18E0LNRKA" hidden="1">'[3]Reco Sheet for Fcast'!$F$8:$G$8</definedName>
    <definedName name="BEx5DJIZBTNS011R9IIG2OQ2L6ZX" hidden="1">'[3]Reco Sheet for Fcast'!$H$2:$I$2</definedName>
    <definedName name="BEx5E123OLO9WQUOIRIDJ967KAGK" hidden="1">'[3]Reco Sheet for Fcast'!$F$15</definedName>
    <definedName name="BEx5E2UU5NES6W779W2OZTZOB4O7" hidden="1">'[3]Reco Sheet for Fcast'!$I$10:$J$10</definedName>
    <definedName name="BEx5EEJLW729ROTXH1VWX5876WHE" localSheetId="1" hidden="1">#REF!</definedName>
    <definedName name="BEx5EEJLW729ROTXH1VWX5876WHE" localSheetId="2" hidden="1">#REF!</definedName>
    <definedName name="BEx5EEJLW729ROTXH1VWX5876WHE" hidden="1">#REF!</definedName>
    <definedName name="BEx5EGXYIQ0YTJG0LCF9S954QAQH" localSheetId="1" hidden="1">#REF!</definedName>
    <definedName name="BEx5EGXYIQ0YTJG0LCF9S954QAQH" localSheetId="2" hidden="1">#REF!</definedName>
    <definedName name="BEx5EGXYIQ0YTJG0LCF9S954QAQH" hidden="1">#REF!</definedName>
    <definedName name="BEx5EIVZH4CP2BDE0BSMQHBY5MQ3" localSheetId="1" hidden="1">#REF!</definedName>
    <definedName name="BEx5EIVZH4CP2BDE0BSMQHBY5MQ3" localSheetId="2" hidden="1">#REF!</definedName>
    <definedName name="BEx5EIVZH4CP2BDE0BSMQHBY5MQ3" hidden="1">#REF!</definedName>
    <definedName name="BEx5ELQL9B0VR6UT18KP11DHOTFX" hidden="1">'[3]Reco Sheet for Fcast'!$I$10:$J$10</definedName>
    <definedName name="BEx5ER4TJTFPN7IB1MNEB1ZFR5M6" hidden="1">'[3]Reco Sheet for Fcast'!$H$2:$I$2</definedName>
    <definedName name="BEx5F6V72QTCK7O39Y59R0EVM6CW" hidden="1">'[3]Reco Sheet for Fcast'!$I$8:$J$8</definedName>
    <definedName name="BEx5FB7KHHBZ59M0IUDR6KADHSS2" localSheetId="1" hidden="1">#REF!</definedName>
    <definedName name="BEx5FB7KHHBZ59M0IUDR6KADHSS2" localSheetId="2" hidden="1">#REF!</definedName>
    <definedName name="BEx5FB7KHHBZ59M0IUDR6KADHSS2" hidden="1">#REF!</definedName>
    <definedName name="BEx5FGLQVACD5F5YZG4DGSCHCGO2" hidden="1">'[3]Reco Sheet for Fcast'!$H$2:$I$2</definedName>
    <definedName name="BEx5FLJWHLW3BTZILDPN5NMA449V" hidden="1">'[3]Reco Sheet for Fcast'!$I$6:$J$6</definedName>
    <definedName name="BEx5FNI2O10YN2SI1NO4X5GP3GTF" hidden="1">'[3]Reco Sheet for Fcast'!$F$10:$G$10</definedName>
    <definedName name="BEx5FO8YRFSZCG3L608EHIHIHFY4" localSheetId="1" hidden="1">'[4]AMI P &amp; L'!#REF!</definedName>
    <definedName name="BEx5FO8YRFSZCG3L608EHIHIHFY4" localSheetId="2" hidden="1">'[4]AMI P &amp; L'!#REF!</definedName>
    <definedName name="BEx5FO8YRFSZCG3L608EHIHIHFY4" hidden="1">'[4]AMI P &amp; L'!#REF!</definedName>
    <definedName name="BEx5FQNA6V4CNYSH013K45RI4BCV" hidden="1">'[3]Reco Sheet for Fcast'!$F$8:$G$8</definedName>
    <definedName name="BEx5FVQPPEU32CPNV9RRQ9MNLLVE" hidden="1">'[3]Reco Sheet for Fcast'!$H$2:$I$2</definedName>
    <definedName name="BEx5G08KGMG5X2AQKDGPFYG5GH94" hidden="1">'[3]Reco Sheet for Fcast'!$I$6:$J$6</definedName>
    <definedName name="BEx5G1A8TFN4C4QII35U9DKYNIS8" localSheetId="1" hidden="1">'[4]AMI P &amp; L'!#REF!</definedName>
    <definedName name="BEx5G1A8TFN4C4QII35U9DKYNIS8" localSheetId="2" hidden="1">'[4]AMI P &amp; L'!#REF!</definedName>
    <definedName name="BEx5G1A8TFN4C4QII35U9DKYNIS8" hidden="1">'[4]AMI P &amp; L'!#REF!</definedName>
    <definedName name="BEx5G1L0QO91KEPDMV1D8OT4BT73" hidden="1">'[3]Reco Sheet for Fcast'!$I$6:$J$6</definedName>
    <definedName name="BEx5G86DZL1VYUX6KWODAP3WFAWP" hidden="1">'[3]Reco Sheet for Fcast'!$E$2:$F$2</definedName>
    <definedName name="BEx5G8BV2GIOCM3C7IUFK8L04A6M" hidden="1">'[3]Reco Sheet for Fcast'!$I$11:$J$11</definedName>
    <definedName name="BEx5GID9MVBUPFFT9M8K8B5MO9NV" hidden="1">'[3]Reco Sheet for Fcast'!$F$15:$G$16</definedName>
    <definedName name="BEx5GLD6CMDEYT8QI3HVPGEES2A5" localSheetId="1" hidden="1">#REF!</definedName>
    <definedName name="BEx5GLD6CMDEYT8QI3HVPGEES2A5" localSheetId="2" hidden="1">#REF!</definedName>
    <definedName name="BEx5GLD6CMDEYT8QI3HVPGEES2A5" hidden="1">#REF!</definedName>
    <definedName name="BEx5GN0EWA9SCQDPQ7NTUQH82QVK" hidden="1">'[3]Reco Sheet for Fcast'!$F$6:$G$6</definedName>
    <definedName name="BEx5GNBCU4WZ74I0UXFL9ZG2XSGJ" hidden="1">'[3]Reco Sheet for Fcast'!$F$6:$G$6</definedName>
    <definedName name="BEx5GUCTYC7QCWGWU5BTO7Y7HDZX" hidden="1">'[3]Reco Sheet for Fcast'!$I$6:$J$6</definedName>
    <definedName name="BEx5GYUPJULJQ624TEESYFG1NFOH" hidden="1">'[3]Reco Sheet for Fcast'!$I$9:$J$9</definedName>
    <definedName name="BEx5H0NEE0AIN5E2UHJ9J9ISU9N1" hidden="1">'[3]Reco Sheet for Fcast'!$F$8:$G$8</definedName>
    <definedName name="BEx5H1UJSEUQM2K8QHQXO5THVHSO" hidden="1">'[3]Reco Sheet for Fcast'!$F$9:$G$9</definedName>
    <definedName name="BEx5HAOT9XWUF7XIFRZZS8B9F5TZ" hidden="1">'[3]Reco Sheet for Fcast'!$K$2</definedName>
    <definedName name="BEx5HCN1GOZJAULZZLJ1GER53RVC" localSheetId="1" hidden="1">#REF!</definedName>
    <definedName name="BEx5HCN1GOZJAULZZLJ1GER53RVC" localSheetId="2" hidden="1">#REF!</definedName>
    <definedName name="BEx5HCN1GOZJAULZZLJ1GER53RVC" hidden="1">#REF!</definedName>
    <definedName name="BEx5HE4XRF9BUY04MENWY9CHHN5H" hidden="1">'[3]Reco Sheet for Fcast'!$I$11:$J$11</definedName>
    <definedName name="BEx5HFHMABAT0H9KKS754X4T304E" hidden="1">'[3]Reco Sheet for Fcast'!$I$11:$J$11</definedName>
    <definedName name="BEx5HGDZ7MX1S3KNXLRL9WU565V4" hidden="1">'[3]Reco Sheet for Fcast'!$F$11:$G$11</definedName>
    <definedName name="BEx5HJZ9FAVNZSSBTAYRPZDYM9NU" hidden="1">'[3]Reco Sheet for Fcast'!$F$8:$G$8</definedName>
    <definedName name="BEx5HZ9JMKHNLFWLVUB1WP5B39BL" hidden="1">'[3]Reco Sheet for Fcast'!$F$10:$G$10</definedName>
    <definedName name="BEx5I244LQHZTF3XI66J8705R9XX" localSheetId="1" hidden="1">'[4]AMI P &amp; L'!#REF!</definedName>
    <definedName name="BEx5I244LQHZTF3XI66J8705R9XX" localSheetId="2" hidden="1">'[4]AMI P &amp; L'!#REF!</definedName>
    <definedName name="BEx5I244LQHZTF3XI66J8705R9XX" hidden="1">'[4]AMI P &amp; L'!#REF!</definedName>
    <definedName name="BEx5I8PBP4LIXDGID5BP0THLO0AQ" localSheetId="1" hidden="1">'[4]AMI P &amp; L'!#REF!</definedName>
    <definedName name="BEx5I8PBP4LIXDGID5BP0THLO0AQ" localSheetId="2" hidden="1">'[4]AMI P &amp; L'!#REF!</definedName>
    <definedName name="BEx5I8PBP4LIXDGID5BP0THLO0AQ" hidden="1">'[4]AMI P &amp; L'!#REF!</definedName>
    <definedName name="BEx5I8USVUB3JP4S9OXGMZVMOQXR" hidden="1">'[3]Reco Sheet for Fcast'!$G$2</definedName>
    <definedName name="BEx5I9GDQSYIAL65UQNDMNFQCS9Y" hidden="1">'[3]Reco Sheet for Fcast'!$I$11:$J$11</definedName>
    <definedName name="BEx5IBUPG9AWNW5PK7JGRGEJ4OLM" hidden="1">'[3]Reco Sheet for Fcast'!$H$2:$I$2</definedName>
    <definedName name="BEx5IC06RVN8BSAEPREVKHKLCJ2L" hidden="1">'[3]Reco Sheet for Fcast'!$I$8:$J$8</definedName>
    <definedName name="BEx5IHZZTQ5BMWTHVDI03I7J7ZXS" localSheetId="1" hidden="1">#REF!</definedName>
    <definedName name="BEx5IHZZTQ5BMWTHVDI03I7J7ZXS" localSheetId="2" hidden="1">#REF!</definedName>
    <definedName name="BEx5IHZZTQ5BMWTHVDI03I7J7ZXS" hidden="1">#REF!</definedName>
    <definedName name="BEx5IP6XL84PC8MGDH88R6D3GDNS" localSheetId="1" hidden="1">#REF!</definedName>
    <definedName name="BEx5IP6XL84PC8MGDH88R6D3GDNS" localSheetId="2" hidden="1">#REF!</definedName>
    <definedName name="BEx5IP6XL84PC8MGDH88R6D3GDNS" hidden="1">#REF!</definedName>
    <definedName name="BEx5J0FFP1KS4NGY20AEJI8VREEA" hidden="1">'[3]Reco Sheet for Fcast'!$I$9:$J$9</definedName>
    <definedName name="BEx5JF3ZXLDIS8VNKDCY7ZI7H1CI" hidden="1">'[3]Reco Sheet for Fcast'!$F$11:$G$11</definedName>
    <definedName name="BEx5JHCZJ8G6OOOW6EF3GABXKH6F" localSheetId="1" hidden="1">'[4]AMI P &amp; L'!#REF!</definedName>
    <definedName name="BEx5JHCZJ8G6OOOW6EF3GABXKH6F" localSheetId="2" hidden="1">'[4]AMI P &amp; L'!#REF!</definedName>
    <definedName name="BEx5JHCZJ8G6OOOW6EF3GABXKH6F" hidden="1">'[4]AMI P &amp; L'!#REF!</definedName>
    <definedName name="BEx5JJB6W446THXQCRUKD3I7RKLP" hidden="1">'[3]Reco Sheet for Fcast'!$F$8:$G$8</definedName>
    <definedName name="BEx5JNCT8Z7XSSPD5EMNAJELCU2V" localSheetId="1" hidden="1">'[4]AMI P &amp; L'!#REF!</definedName>
    <definedName name="BEx5JNCT8Z7XSSPD5EMNAJELCU2V" localSheetId="2" hidden="1">'[4]AMI P &amp; L'!#REF!</definedName>
    <definedName name="BEx5JNCT8Z7XSSPD5EMNAJELCU2V" hidden="1">'[4]AMI P &amp; L'!#REF!</definedName>
    <definedName name="BEx5JQCNT9Y4RM306CHC8IPY3HBZ" hidden="1">'[3]Reco Sheet for Fcast'!$F$15</definedName>
    <definedName name="BEx5K08PYKE6JOKBYIB006TX619P" hidden="1">'[3]Reco Sheet for Fcast'!$F$9:$G$9</definedName>
    <definedName name="BEx5K51DSERT1TR7B4A29R41W4NX" hidden="1">'[3]Reco Sheet for Fcast'!$I$7:$J$7</definedName>
    <definedName name="BEx5K7A7V5B87CW37IBINCOQ134P" localSheetId="1" hidden="1">#REF!</definedName>
    <definedName name="BEx5K7A7V5B87CW37IBINCOQ134P" localSheetId="2" hidden="1">#REF!</definedName>
    <definedName name="BEx5K7A7V5B87CW37IBINCOQ134P" hidden="1">#REF!</definedName>
    <definedName name="BEx5KPPUWH07Z2O11MRLNQCDXDNV" localSheetId="1" hidden="1">#REF!</definedName>
    <definedName name="BEx5KPPUWH07Z2O11MRLNQCDXDNV" localSheetId="2" hidden="1">#REF!</definedName>
    <definedName name="BEx5KPPUWH07Z2O11MRLNQCDXDNV" hidden="1">#REF!</definedName>
    <definedName name="BEx5KYER580I4T7WTLMUN7NLNP5K" hidden="1">'[3]Reco Sheet for Fcast'!$F$10:$G$10</definedName>
    <definedName name="BEx5L4UOHIBIXCOOD5809ABRZ9A8" hidden="1">'[3]Reco Sheet for Fcast'!$I$11:$J$11</definedName>
    <definedName name="BEx5LHLB3M6K4ZKY2F42QBZT30ZH" hidden="1">'[3]Reco Sheet for Fcast'!$I$9:$J$9</definedName>
    <definedName name="BEx5LRMNU3HXIE1BUMDHRU31F7JJ" hidden="1">'[3]Reco Sheet for Fcast'!$F$6:$G$6</definedName>
    <definedName name="BEx5LSJ1LPUAX3ENSPECWPG4J7D1" localSheetId="1" hidden="1">'[4]AMI P &amp; L'!#REF!</definedName>
    <definedName name="BEx5LSJ1LPUAX3ENSPECWPG4J7D1" localSheetId="2" hidden="1">'[4]AMI P &amp; L'!#REF!</definedName>
    <definedName name="BEx5LSJ1LPUAX3ENSPECWPG4J7D1" hidden="1">'[4]AMI P &amp; L'!#REF!</definedName>
    <definedName name="BEx5LTKQ8RQWJE4BC88OP928893U" localSheetId="1" hidden="1">'[4]AMI P &amp; L'!#REF!</definedName>
    <definedName name="BEx5LTKQ8RQWJE4BC88OP928893U" localSheetId="2" hidden="1">'[4]AMI P &amp; L'!#REF!</definedName>
    <definedName name="BEx5LTKQ8RQWJE4BC88OP928893U" hidden="1">'[4]AMI P &amp; L'!#REF!</definedName>
    <definedName name="BEx5M546YZ7NO71MCE85UEOMLNNA" localSheetId="1" hidden="1">#REF!</definedName>
    <definedName name="BEx5M546YZ7NO71MCE85UEOMLNNA" localSheetId="2" hidden="1">#REF!</definedName>
    <definedName name="BEx5M546YZ7NO71MCE85UEOMLNNA" hidden="1">#REF!</definedName>
    <definedName name="BEx5M8K77051VPFG26GB653QP5Z8" localSheetId="1" hidden="1">#REF!</definedName>
    <definedName name="BEx5M8K77051VPFG26GB653QP5Z8" localSheetId="2" hidden="1">#REF!</definedName>
    <definedName name="BEx5M8K77051VPFG26GB653QP5Z8" hidden="1">#REF!</definedName>
    <definedName name="BEx5MB9BR71LZDG7XXQ2EO58JC5F" hidden="1">'[3]Reco Sheet for Fcast'!$H$2:$I$2</definedName>
    <definedName name="BEx5MLQZM68YQSKARVWTTPINFQ2C" localSheetId="1" hidden="1">'[6]R8. Capl incl Margins'!#REF!</definedName>
    <definedName name="BEx5MLQZM68YQSKARVWTTPINFQ2C" localSheetId="2" hidden="1">'[6]R8. Capl incl Margins'!#REF!</definedName>
    <definedName name="BEx5MLQZM68YQSKARVWTTPINFQ2C" hidden="1">'[6]R8. Capl incl Margins'!#REF!</definedName>
    <definedName name="BEx5MNJOK67XCB4M5BSZPG7MG227" localSheetId="1" hidden="1">#REF!</definedName>
    <definedName name="BEx5MNJOK67XCB4M5BSZPG7MG227" localSheetId="2" hidden="1">#REF!</definedName>
    <definedName name="BEx5MNJOK67XCB4M5BSZPG7MG227" hidden="1">#REF!</definedName>
    <definedName name="BEx5MRL96B0L82YH61D134C2XSGQ" localSheetId="1" hidden="1">#REF!</definedName>
    <definedName name="BEx5MRL96B0L82YH61D134C2XSGQ" localSheetId="2" hidden="1">#REF!</definedName>
    <definedName name="BEx5MRL96B0L82YH61D134C2XSGQ" hidden="1">#REF!</definedName>
    <definedName name="BEx5MVHOG4GCI4HKTOTP194VMNRA" localSheetId="1" hidden="1">#REF!</definedName>
    <definedName name="BEx5MVHOG4GCI4HKTOTP194VMNRA" localSheetId="2" hidden="1">#REF!</definedName>
    <definedName name="BEx5MVHOG4GCI4HKTOTP194VMNRA" hidden="1">#REF!</definedName>
    <definedName name="BEx5MVXTKNBXHNWTL43C670E4KXC" hidden="1">'[3]Reco Sheet for Fcast'!$F$15</definedName>
    <definedName name="BEx5N4XI4PWB1W9PMZ4O5R0HWTYD" hidden="1">'[3]Reco Sheet for Fcast'!$I$8:$J$8</definedName>
    <definedName name="BEx5N7XD7KVST36P3QB9SQKKS2L8" localSheetId="1" hidden="1">#REF!</definedName>
    <definedName name="BEx5N7XD7KVST36P3QB9SQKKS2L8" localSheetId="2" hidden="1">#REF!</definedName>
    <definedName name="BEx5N7XD7KVST36P3QB9SQKKS2L8" hidden="1">#REF!</definedName>
    <definedName name="BEx5NA68N6FJFX9UJXK4M14U487F" hidden="1">'[3]Reco Sheet for Fcast'!$F$6:$G$6</definedName>
    <definedName name="BEx5NIKBG2GDJOYGE3WCXKU7YY51" hidden="1">'[3]Reco Sheet for Fcast'!$I$6:$J$6</definedName>
    <definedName name="BEx5NSR5TOWVPB0IJTHU8NR2QP7V" localSheetId="1" hidden="1">#REF!</definedName>
    <definedName name="BEx5NSR5TOWVPB0IJTHU8NR2QP7V" localSheetId="2" hidden="1">#REF!</definedName>
    <definedName name="BEx5NSR5TOWVPB0IJTHU8NR2QP7V" hidden="1">#REF!</definedName>
    <definedName name="BEx5NV06L5J5IMKGOMGKGJ4PBZCD" localSheetId="1" hidden="1">'[4]AMI P &amp; L'!#REF!</definedName>
    <definedName name="BEx5NV06L5J5IMKGOMGKGJ4PBZCD" localSheetId="2" hidden="1">'[4]AMI P &amp; L'!#REF!</definedName>
    <definedName name="BEx5NV06L5J5IMKGOMGKGJ4PBZCD" hidden="1">'[4]AMI P &amp; L'!#REF!</definedName>
    <definedName name="BEx5NYWGL11PONS3NLWC5KAXTZ5B" localSheetId="1" hidden="1">#REF!</definedName>
    <definedName name="BEx5NYWGL11PONS3NLWC5KAXTZ5B" localSheetId="2" hidden="1">#REF!</definedName>
    <definedName name="BEx5NYWGL11PONS3NLWC5KAXTZ5B" hidden="1">#REF!</definedName>
    <definedName name="BEx5NZSSQ6PY99ZX2D7Q9IGOR34W" hidden="1">'[3]Reco Sheet for Fcast'!$F$10:$G$10</definedName>
    <definedName name="BEx5O3ZUQ2OARA1CDOZ3NC4UE5AA" hidden="1">'[3]Reco Sheet for Fcast'!$F$11:$G$11</definedName>
    <definedName name="BEx5O4W2CDZ97ARPFCXY9369L5LX" localSheetId="1" hidden="1">#REF!</definedName>
    <definedName name="BEx5O4W2CDZ97ARPFCXY9369L5LX" localSheetId="2" hidden="1">#REF!</definedName>
    <definedName name="BEx5O4W2CDZ97ARPFCXY9369L5LX" hidden="1">#REF!</definedName>
    <definedName name="BEx5O8N0SPY10WRHN2NNGU5BUWPZ" localSheetId="1" hidden="1">#REF!</definedName>
    <definedName name="BEx5O8N0SPY10WRHN2NNGU5BUWPZ" localSheetId="2" hidden="1">#REF!</definedName>
    <definedName name="BEx5O8N0SPY10WRHN2NNGU5BUWPZ" hidden="1">#REF!</definedName>
    <definedName name="BEx5OAFS0NJ2CB86A02E1JYHMLQ1" hidden="1">'[3]Reco Sheet for Fcast'!$I$6:$J$6</definedName>
    <definedName name="BEx5OG4RPU8W1ETWDWM234NYYYEN" hidden="1">'[3]Reco Sheet for Fcast'!$F$8:$G$8</definedName>
    <definedName name="BEx5OI8A918ASPES3DKIOFPMA4SS" localSheetId="1" hidden="1">#REF!</definedName>
    <definedName name="BEx5OI8A918ASPES3DKIOFPMA4SS" localSheetId="2" hidden="1">#REF!</definedName>
    <definedName name="BEx5OI8A918ASPES3DKIOFPMA4SS" hidden="1">#REF!</definedName>
    <definedName name="BEx5OP9Y43F99O2IT69MKCCXGL61" hidden="1">'[3]Reco Sheet for Fcast'!$F$9:$G$9</definedName>
    <definedName name="BEx5P9Y9RDXNUAJ6CZ2LHMM8IM7T" hidden="1">'[3]Reco Sheet for Fcast'!$F$8:$G$8</definedName>
    <definedName name="BEx5PFHZ2UN3YUFWK441BHJLXFZ5" localSheetId="1" hidden="1">#REF!</definedName>
    <definedName name="BEx5PFHZ2UN3YUFWK441BHJLXFZ5" localSheetId="2" hidden="1">#REF!</definedName>
    <definedName name="BEx5PFHZ2UN3YUFWK441BHJLXFZ5" hidden="1">#REF!</definedName>
    <definedName name="BEx5PHWB2C0D5QLP3BZIP3UO7DIZ" hidden="1">'[3]Reco Sheet for Fcast'!$I$6:$J$6</definedName>
    <definedName name="BEx5PJP02W68K2E46L5C5YBSNU6T" hidden="1">'[3]Reco Sheet for Fcast'!$H$2:$I$2</definedName>
    <definedName name="BEx5PLCA8DOMAU315YCS5275L2HS" hidden="1">'[3]Reco Sheet for Fcast'!$I$11:$J$11</definedName>
    <definedName name="BEx5PRXMZ5M65Z732WNNGV564C2J" hidden="1">'[3]Reco Sheet for Fcast'!$I$9:$J$9</definedName>
    <definedName name="BEx5QPSW4IPLH50WSR87HRER05RF" hidden="1">'[3]Reco Sheet for Fcast'!$F$10:$G$10</definedName>
    <definedName name="BEx73V0EP8EMNRC3EZJJKKVKWQVB" hidden="1">'[3]Reco Sheet for Fcast'!$I$7:$J$7</definedName>
    <definedName name="BEx741WJHIJVXUX131SBXTVW8D71" hidden="1">'[3]Reco Sheet for Fcast'!$G$2</definedName>
    <definedName name="BEx74FOW04FOAHD3W8FOXUQCGEE0" hidden="1">'[5]Bud Mth'!$C$15:$D$29</definedName>
    <definedName name="BEx74Q6H3O7133AWQXWC21MI2UFT" hidden="1">'[3]Reco Sheet for Fcast'!$I$6:$J$6</definedName>
    <definedName name="BEx74SQ5R0VH9X24PI4DADFFLZ9N" localSheetId="1" hidden="1">#REF!</definedName>
    <definedName name="BEx74SQ5R0VH9X24PI4DADFFLZ9N" localSheetId="2" hidden="1">#REF!</definedName>
    <definedName name="BEx74SQ5R0VH9X24PI4DADFFLZ9N" hidden="1">#REF!</definedName>
    <definedName name="BEx74W6BJ8ENO3J25WNM5H5APKA3" localSheetId="1" hidden="1">'[4]AMI P &amp; L'!#REF!</definedName>
    <definedName name="BEx74W6BJ8ENO3J25WNM5H5APKA3" localSheetId="2" hidden="1">'[4]AMI P &amp; L'!#REF!</definedName>
    <definedName name="BEx74W6BJ8ENO3J25WNM5H5APKA3" hidden="1">'[4]AMI P &amp; L'!#REF!</definedName>
    <definedName name="BEx755GRRD9BL27YHLH5QWIYLWB7" hidden="1">'[3]Reco Sheet for Fcast'!$F$7:$G$7</definedName>
    <definedName name="BEx759D1D5SXS5ELLZVBI0SXYUNF" hidden="1">'[3]Reco Sheet for Fcast'!$I$10:$J$10</definedName>
    <definedName name="BEx75GJZSZHUDN6OOAGQYFUDA2LP" hidden="1">'[3]Reco Sheet for Fcast'!$F$11:$G$11</definedName>
    <definedName name="BEx75HGCCV5K4UCJWYV8EV9AG5YT" hidden="1">'[3]Reco Sheet for Fcast'!$F$8:$G$8</definedName>
    <definedName name="BEx75M8YU9VISUVICOSCP5YAMZPI" localSheetId="1" hidden="1">#REF!</definedName>
    <definedName name="BEx75M8YU9VISUVICOSCP5YAMZPI" localSheetId="2" hidden="1">#REF!</definedName>
    <definedName name="BEx75M8YU9VISUVICOSCP5YAMZPI" hidden="1">#REF!</definedName>
    <definedName name="BEx75PZT8TY5P13U978NVBUXKHT4" hidden="1">'[3]Reco Sheet for Fcast'!$F$8:$G$8</definedName>
    <definedName name="BEx75T55F7GML8V1DMWL26WRT006" hidden="1">'[3]Reco Sheet for Fcast'!$F$10:$G$10</definedName>
    <definedName name="BEx75VJGR07JY6UUWURQ4PJ29UKC" hidden="1">'[3]Reco Sheet for Fcast'!$F$6:$G$6</definedName>
    <definedName name="BEx76GO2UWCTJSXXMR90EGNAU61Q" localSheetId="1" hidden="1">#REF!</definedName>
    <definedName name="BEx76GO2UWCTJSXXMR90EGNAU61Q" localSheetId="2" hidden="1">#REF!</definedName>
    <definedName name="BEx76GO2UWCTJSXXMR90EGNAU61Q" hidden="1">#REF!</definedName>
    <definedName name="BEx76SNOC6R18OVRQYBQ0JGPW2Z7" localSheetId="1" hidden="1">#REF!</definedName>
    <definedName name="BEx76SNOC6R18OVRQYBQ0JGPW2Z7" localSheetId="2" hidden="1">#REF!</definedName>
    <definedName name="BEx76SNOC6R18OVRQYBQ0JGPW2Z7" hidden="1">#REF!</definedName>
    <definedName name="BEx7741OUGLA0WJQLQRUJSL4DE00" hidden="1">'[3]Reco Sheet for Fcast'!$F$6:$G$6</definedName>
    <definedName name="BEx774N83DXLJZ54Q42PWIJZ2DN1" hidden="1">'[3]Reco Sheet for Fcast'!$F$15</definedName>
    <definedName name="BEx779QNIY3061ZV9BR462WKEGRW" hidden="1">'[3]Reco Sheet for Fcast'!$H$2:$I$2</definedName>
    <definedName name="BEx77G19QU9A95CNHE6QMVSQR2T3" hidden="1">'[3]Reco Sheet for Fcast'!$F$9:$G$9</definedName>
    <definedName name="BEx77KOE3LX3JOLFV1E0VZZVCULJ" localSheetId="1" hidden="1">#REF!</definedName>
    <definedName name="BEx77KOE3LX3JOLFV1E0VZZVCULJ" localSheetId="2" hidden="1">#REF!</definedName>
    <definedName name="BEx77KOE3LX3JOLFV1E0VZZVCULJ" hidden="1">#REF!</definedName>
    <definedName name="BEx77P0S3GVMS7BJUL9OWUGJ1B02" hidden="1">'[3]Reco Sheet for Fcast'!$I$6:$J$6</definedName>
    <definedName name="BEx77QDESURI6WW5582YXSK3A972" hidden="1">'[3]Reco Sheet for Fcast'!$I$11:$J$11</definedName>
    <definedName name="BEx77T2IH1H0FZ9UCV02Y6BAW0KF" localSheetId="1" hidden="1">#REF!</definedName>
    <definedName name="BEx77T2IH1H0FZ9UCV02Y6BAW0KF" localSheetId="2" hidden="1">#REF!</definedName>
    <definedName name="BEx77T2IH1H0FZ9UCV02Y6BAW0KF" hidden="1">#REF!</definedName>
    <definedName name="BEx77VBI9XOPFHKEWU5EHQ9J675Y" hidden="1">'[3]Reco Sheet for Fcast'!$I$11:$J$11</definedName>
    <definedName name="BEx7809GQOCLHSNH95VOYIX7P1TV" hidden="1">'[3]Reco Sheet for Fcast'!$I$11:$J$11</definedName>
    <definedName name="BEx780K8XAXUHGVZGZWQ74DK4CI3" hidden="1">'[3]Reco Sheet for Fcast'!$I$11:$J$11</definedName>
    <definedName name="BEx78226TN58UE0CTY98YEDU0LSL" hidden="1">'[3]Reco Sheet for Fcast'!$F$15</definedName>
    <definedName name="BEx7881ZZBWHRAX6W2GY19J8MGEQ" hidden="1">'[3]Reco Sheet for Fcast'!$I$9:$J$9</definedName>
    <definedName name="BEx78HHRIWDLHQX2LG0HWFRYEL1T" hidden="1">'[3]Reco Sheet for Fcast'!$H$2:$I$2</definedName>
    <definedName name="BEx78QMXZ2P1ZB3HJ9O50DWHCMXR" hidden="1">'[3]Reco Sheet for Fcast'!$F$7:$G$7</definedName>
    <definedName name="BEx78SFO5VR28677DWZEMDN7G86X" hidden="1">'[3]Reco Sheet for Fcast'!$K$2</definedName>
    <definedName name="BEx78SFOYH1Z0ZDTO47W2M60TW6K" hidden="1">'[3]Reco Sheet for Fcast'!$I$10:$J$10</definedName>
    <definedName name="BEx792RUJ1UJ4CWX66KHKUW2D5UU" localSheetId="1" hidden="1">#REF!</definedName>
    <definedName name="BEx792RUJ1UJ4CWX66KHKUW2D5UU" localSheetId="2" hidden="1">#REF!</definedName>
    <definedName name="BEx792RUJ1UJ4CWX66KHKUW2D5UU" hidden="1">#REF!</definedName>
    <definedName name="BEx7979PNPDS84LLOBF4WFUS8RGC" localSheetId="1" hidden="1">#REF!</definedName>
    <definedName name="BEx7979PNPDS84LLOBF4WFUS8RGC" localSheetId="2" hidden="1">#REF!</definedName>
    <definedName name="BEx7979PNPDS84LLOBF4WFUS8RGC" hidden="1">#REF!</definedName>
    <definedName name="BEx79JK3E6JO8MX4O35A5G8NZCC8" hidden="1">'[3]Reco Sheet for Fcast'!$I$8:$J$8</definedName>
    <definedName name="BEx79LCTDQFKD1KV7R8NW15KLAFT" localSheetId="1" hidden="1">#REF!</definedName>
    <definedName name="BEx79LCTDQFKD1KV7R8NW15KLAFT" localSheetId="2" hidden="1">#REF!</definedName>
    <definedName name="BEx79LCTDQFKD1KV7R8NW15KLAFT" hidden="1">#REF!</definedName>
    <definedName name="BEx79OCP4HQ6XP8EWNGEUDLOZBBS" hidden="1">'[3]Reco Sheet for Fcast'!$F$15</definedName>
    <definedName name="BEx79SEAYKUZB0H4LYBCD6WWJBG2" hidden="1">'[3]Reco Sheet for Fcast'!$I$11:$J$11</definedName>
    <definedName name="BEx79SJRHTLS9PYM69O9BWW1FMJK" hidden="1">'[3]Reco Sheet for Fcast'!$F$7:$G$7</definedName>
    <definedName name="BEx79YJJLBELICW9F9FRYSCQ101L" localSheetId="1" hidden="1">'[4]AMI P &amp; L'!#REF!</definedName>
    <definedName name="BEx79YJJLBELICW9F9FRYSCQ101L" localSheetId="2" hidden="1">'[4]AMI P &amp; L'!#REF!</definedName>
    <definedName name="BEx79YJJLBELICW9F9FRYSCQ101L" hidden="1">'[4]AMI P &amp; L'!#REF!</definedName>
    <definedName name="BEx79YUC7B0V77FSBGIRCY1BR4VK" hidden="1">'[3]Reco Sheet for Fcast'!$F$6:$G$6</definedName>
    <definedName name="BEx7A06T3RC2891FUX05G3QPRAUE" localSheetId="1" hidden="1">'[4]AMI P &amp; L'!#REF!</definedName>
    <definedName name="BEx7A06T3RC2891FUX05G3QPRAUE" localSheetId="2" hidden="1">'[4]AMI P &amp; L'!#REF!</definedName>
    <definedName name="BEx7A06T3RC2891FUX05G3QPRAUE" hidden="1">'[4]AMI P &amp; L'!#REF!</definedName>
    <definedName name="BEx7A4DUUH15ZB41VSQLFT4KSIE3" localSheetId="1" hidden="1">#REF!</definedName>
    <definedName name="BEx7A4DUUH15ZB41VSQLFT4KSIE3" localSheetId="2" hidden="1">#REF!</definedName>
    <definedName name="BEx7A4DUUH15ZB41VSQLFT4KSIE3" hidden="1">#REF!</definedName>
    <definedName name="BEx7A4ZGTC3XLZR6M7XK0UX2T49X" localSheetId="1" hidden="1">#REF!</definedName>
    <definedName name="BEx7A4ZGTC3XLZR6M7XK0UX2T49X" localSheetId="2" hidden="1">#REF!</definedName>
    <definedName name="BEx7A4ZGTC3XLZR6M7XK0UX2T49X" hidden="1">#REF!</definedName>
    <definedName name="BEx7A9S3JA1X7FH4CFSQLTZC4691" hidden="1">'[3]Reco Sheet for Fcast'!$H$2:$I$2</definedName>
    <definedName name="BEx7ABA2C9IWH5VSLVLLLCY62161" hidden="1">'[3]Reco Sheet for Fcast'!$F$15</definedName>
    <definedName name="BEx7ABKU462F6424CGX2QB38TAZN" hidden="1">'[5]Bud Mth'!$J$2:$K$2</definedName>
    <definedName name="BEx7AE4LPLX8N85BYB0WCO5S7ZPV" hidden="1">'[3]Reco Sheet for Fcast'!$F$7:$G$7</definedName>
    <definedName name="BEx7AL0QU1VVBK7KIHAY41UTU69C" localSheetId="1" hidden="1">#REF!</definedName>
    <definedName name="BEx7AL0QU1VVBK7KIHAY41UTU69C" localSheetId="2" hidden="1">#REF!</definedName>
    <definedName name="BEx7AL0QU1VVBK7KIHAY41UTU69C" hidden="1">#REF!</definedName>
    <definedName name="BEx7ASD1I654MEDCO6GGWA95PXSC" localSheetId="1" hidden="1">'[4]AMI P &amp; L'!#REF!</definedName>
    <definedName name="BEx7ASD1I654MEDCO6GGWA95PXSC" localSheetId="2" hidden="1">'[4]AMI P &amp; L'!#REF!</definedName>
    <definedName name="BEx7ASD1I654MEDCO6GGWA95PXSC" hidden="1">'[4]AMI P &amp; L'!#REF!</definedName>
    <definedName name="BEx7AVCX9S5RJP3NSZ4QM4E6ERDT" hidden="1">'[4]AMI P &amp; L'!#REF!</definedName>
    <definedName name="BEx7AVYIGP0930MV5JEBWRYCJN68" hidden="1">'[3]Reco Sheet for Fcast'!$I$7:$J$7</definedName>
    <definedName name="BEx7B6LH6917TXOSAAQ6U7HVF018" hidden="1">'[3]Reco Sheet for Fcast'!$F$15</definedName>
    <definedName name="BEx7BPXFZXJ79FQ0E8AQE21PGVHA" hidden="1">'[3]Reco Sheet for Fcast'!$I$11:$J$11</definedName>
    <definedName name="BEx7BQZ583WKIR8TU4KIQ96W6Z9J" localSheetId="1" hidden="1">#REF!</definedName>
    <definedName name="BEx7BQZ583WKIR8TU4KIQ96W6Z9J" localSheetId="2" hidden="1">#REF!</definedName>
    <definedName name="BEx7BQZ583WKIR8TU4KIQ96W6Z9J" hidden="1">#REF!</definedName>
    <definedName name="BEx7C04AM39DQMC1TIX7CFZ2ADHX" hidden="1">'[3]Reco Sheet for Fcast'!$F$9:$G$9</definedName>
    <definedName name="BEx7C40F0PQURHPI6YQ39NFIR86Z" hidden="1">'[3]Reco Sheet for Fcast'!$I$10:$J$10</definedName>
    <definedName name="BEx7C6V0SH1FMSURKPYJFMHOJIKF" localSheetId="1" hidden="1">#REF!</definedName>
    <definedName name="BEx7C6V0SH1FMSURKPYJFMHOJIKF" localSheetId="2" hidden="1">#REF!</definedName>
    <definedName name="BEx7C6V0SH1FMSURKPYJFMHOJIKF" hidden="1">#REF!</definedName>
    <definedName name="BEx7C93VR7SYRIJS1JO8YZKSFAW9" hidden="1">'[3]Reco Sheet for Fcast'!$I$9:$J$9</definedName>
    <definedName name="BEx7CCPC6R1KQQZ2JQU6EFI1G0RM" hidden="1">'[3]Reco Sheet for Fcast'!$I$7:$J$7</definedName>
    <definedName name="BEx7CIJST9GLS2QD383UK7VUDTGL" hidden="1">'[3]Reco Sheet for Fcast'!$G$2</definedName>
    <definedName name="BEx7CO8T2XKC7GHDSYNAWTZ9L7YR" localSheetId="1" hidden="1">'[4]AMI P &amp; L'!#REF!</definedName>
    <definedName name="BEx7CO8T2XKC7GHDSYNAWTZ9L7YR" localSheetId="2" hidden="1">'[4]AMI P &amp; L'!#REF!</definedName>
    <definedName name="BEx7CO8T2XKC7GHDSYNAWTZ9L7YR" hidden="1">'[4]AMI P &amp; L'!#REF!</definedName>
    <definedName name="BEx7CW1CF00DO8A36UNC2X7K65C2" hidden="1">'[3]Reco Sheet for Fcast'!$G$2</definedName>
    <definedName name="BEx7CW6NFRL2P4XWP0MWHIYA97KF" hidden="1">'[3]Reco Sheet for Fcast'!$I$11:$J$11</definedName>
    <definedName name="BEx7D1VNJ8XHVTKH78XARJASWDJQ" localSheetId="1" hidden="1">#REF!</definedName>
    <definedName name="BEx7D1VNJ8XHVTKH78XARJASWDJQ" localSheetId="2" hidden="1">#REF!</definedName>
    <definedName name="BEx7D1VNJ8XHVTKH78XARJASWDJQ" hidden="1">#REF!</definedName>
    <definedName name="BEx7D5RWKRS4W71J4NZ6ZSFHPKFT" hidden="1">'[3]Reco Sheet for Fcast'!$F$15</definedName>
    <definedName name="BEx7D8H1TPOX1UN17QZYEV7Q58GA" hidden="1">'[3]Reco Sheet for Fcast'!$I$6:$J$6</definedName>
    <definedName name="BEx7DGF13H2074LRWFZQ45PZ6JPX" hidden="1">'[3]Reco Sheet for Fcast'!$I$9:$J$9</definedName>
    <definedName name="BEx7DKWUXEDIISSX4GDD4YYT887F" hidden="1">'[3]Reco Sheet for Fcast'!$I$8:$J$8</definedName>
    <definedName name="BEx7DMUYR2HC26WW7AOB1TULERMB" hidden="1">'[3]Reco Sheet for Fcast'!$I$12:$J$13</definedName>
    <definedName name="BEx7DVJTRV44IMJIBFXELE67SZ7S" hidden="1">'[3]Reco Sheet for Fcast'!$F$15</definedName>
    <definedName name="BEx7DVUMFCI5INHMVFIJ44RTTSTT" hidden="1">'[3]Reco Sheet for Fcast'!$F$7:$G$7</definedName>
    <definedName name="BEx7E2QT2U8THYOKBPXONB1B47WH" localSheetId="1" hidden="1">'[4]AMI P &amp; L'!#REF!</definedName>
    <definedName name="BEx7E2QT2U8THYOKBPXONB1B47WH" localSheetId="2" hidden="1">'[4]AMI P &amp; L'!#REF!</definedName>
    <definedName name="BEx7E2QT2U8THYOKBPXONB1B47WH" hidden="1">'[4]AMI P &amp; L'!#REF!</definedName>
    <definedName name="BEx7E5QP7W6UKO74F5Y0VJ741HS5" hidden="1">'[3]Reco Sheet for Fcast'!$I$11:$J$11</definedName>
    <definedName name="BEx7E66XF797M3VAMVIZK8WXZGRE" localSheetId="1" hidden="1">#REF!</definedName>
    <definedName name="BEx7E66XF797M3VAMVIZK8WXZGRE" localSheetId="2" hidden="1">#REF!</definedName>
    <definedName name="BEx7E66XF797M3VAMVIZK8WXZGRE" hidden="1">#REF!</definedName>
    <definedName name="BEx7E6N29HGH3I47AFB2DCS6MVS6" hidden="1">'[3]Reco Sheet for Fcast'!$G$2</definedName>
    <definedName name="BEx7EBA8IYHQKT7IQAOAML660SYA" hidden="1">'[3]Reco Sheet for Fcast'!$I$9:$J$9</definedName>
    <definedName name="BEx7EI6C8MCRZFEQYUBE5FSUTIHK" hidden="1">'[3]Reco Sheet for Fcast'!$F$8:$G$8</definedName>
    <definedName name="BEx7EI6DL1Z6UWLFBXAKVGZTKHWJ" localSheetId="1" hidden="1">'[4]AMI P &amp; L'!#REF!</definedName>
    <definedName name="BEx7EI6DL1Z6UWLFBXAKVGZTKHWJ" localSheetId="2" hidden="1">'[4]AMI P &amp; L'!#REF!</definedName>
    <definedName name="BEx7EI6DL1Z6UWLFBXAKVGZTKHWJ" hidden="1">'[4]AMI P &amp; L'!#REF!</definedName>
    <definedName name="BEx7EJZ3R80ES0ROU6ECA8B9SIBT" localSheetId="1" hidden="1">#REF!</definedName>
    <definedName name="BEx7EJZ3R80ES0ROU6ECA8B9SIBT" localSheetId="2" hidden="1">#REF!</definedName>
    <definedName name="BEx7EJZ3R80ES0ROU6ECA8B9SIBT" hidden="1">#REF!</definedName>
    <definedName name="BEx7EQKHX7GZYOLXRDU534TT4H64" hidden="1">'[3]Reco Sheet for Fcast'!$F$9:$G$9</definedName>
    <definedName name="BEx7ERM6499BJKCAJ9DPN8MU140B" hidden="1">'[5]Bud Mth'!$F$10:$G$10</definedName>
    <definedName name="BEx7ETV6L1TM7JSXJIGK3FC6RVZW" hidden="1">'[3]Reco Sheet for Fcast'!$F$11:$G$11</definedName>
    <definedName name="BEx7EYYLHMBYQTH6I377FCQS7CSX" hidden="1">'[3]Reco Sheet for Fcast'!$I$6:$J$6</definedName>
    <definedName name="BEx7FCLG1RYI2SNOU1Y2GQZNZSWA" hidden="1">'[3]Reco Sheet for Fcast'!$I$8:$J$8</definedName>
    <definedName name="BEx7FD1P2YDISQM4TTRYZB37K00O" hidden="1">'[5]Bud Mth'!$I$7:$J$7</definedName>
    <definedName name="BEx7FN32ZGWOAA4TTH79KINTDWR9" hidden="1">'[3]Reco Sheet for Fcast'!$F$9:$G$9</definedName>
    <definedName name="BEx7FNZGQ0VCWWF19YFCJLIX3Q9Z" localSheetId="1" hidden="1">#REF!</definedName>
    <definedName name="BEx7FNZGQ0VCWWF19YFCJLIX3Q9Z" localSheetId="2" hidden="1">#REF!</definedName>
    <definedName name="BEx7FNZGQ0VCWWF19YFCJLIX3Q9Z" hidden="1">#REF!</definedName>
    <definedName name="BEx7FOFQ7MR21UZFTP7X4HI7UWRR" localSheetId="1" hidden="1">#REF!</definedName>
    <definedName name="BEx7FOFQ7MR21UZFTP7X4HI7UWRR" localSheetId="2" hidden="1">#REF!</definedName>
    <definedName name="BEx7FOFQ7MR21UZFTP7X4HI7UWRR" hidden="1">#REF!</definedName>
    <definedName name="BEx7FR4URE9JGYPRM3MLD382WK8J" localSheetId="1" hidden="1">#REF!</definedName>
    <definedName name="BEx7FR4URE9JGYPRM3MLD382WK8J" localSheetId="2" hidden="1">#REF!</definedName>
    <definedName name="BEx7FR4URE9JGYPRM3MLD382WK8J" hidden="1">#REF!</definedName>
    <definedName name="BEx7G82CKM3NIY1PHNFK28M09PCH" hidden="1">'[3]Reco Sheet for Fcast'!$I$7:$J$7</definedName>
    <definedName name="BEx7GR3ENYWRXXS5IT0UMEGOLGUH" hidden="1">'[3]Reco Sheet for Fcast'!$F$15</definedName>
    <definedName name="BEx7GSAL6P7TASL8MB63RFST1LJL" hidden="1">'[3]Reco Sheet for Fcast'!$I$10:$J$10</definedName>
    <definedName name="BEx7GTN79OJWGSCA62UELE41F0A6" hidden="1">'[3]Reco Sheet for Fcast'!$E$1</definedName>
    <definedName name="BEx7GVL9Q9Y42HM9J5HS29C2THLZ" localSheetId="1" hidden="1">#REF!</definedName>
    <definedName name="BEx7GVL9Q9Y42HM9J5HS29C2THLZ" localSheetId="2" hidden="1">#REF!</definedName>
    <definedName name="BEx7GVL9Q9Y42HM9J5HS29C2THLZ" hidden="1">#REF!</definedName>
    <definedName name="BEx7H0JD6I5I8WQLLWOYWY5YWPQE" hidden="1">'[3]Reco Sheet for Fcast'!$I$11:$J$11</definedName>
    <definedName name="BEx7H14XCXH7WEXEY1HVO53A6AGH" hidden="1">'[3]Reco Sheet for Fcast'!$F$15</definedName>
    <definedName name="BEx7HGVBEF4LEIF6RC14N3PSU461" hidden="1">'[3]Reco Sheet for Fcast'!$I$10:$J$10</definedName>
    <definedName name="BEx7HL7W9TZ7FC8JOMGNE06BJAQG" localSheetId="1" hidden="1">#REF!</definedName>
    <definedName name="BEx7HL7W9TZ7FC8JOMGNE06BJAQG" localSheetId="2" hidden="1">#REF!</definedName>
    <definedName name="BEx7HL7W9TZ7FC8JOMGNE06BJAQG" hidden="1">#REF!</definedName>
    <definedName name="BEx7HQ5T9FZ42QWS09UO4DT42Y0R" hidden="1">'[3]Reco Sheet for Fcast'!$I$11:$J$11</definedName>
    <definedName name="BEx7HRCZE3CVGON1HV07MT5MNDZ3" hidden="1">'[3]Reco Sheet for Fcast'!$F$9:$G$9</definedName>
    <definedName name="BEx7HWGE2CANG5M17X4C8YNC3N8F" hidden="1">'[3]Reco Sheet for Fcast'!$I$6:$J$6</definedName>
    <definedName name="BEx7I6CGOHKENN6FQSZ71W7YMB9C" localSheetId="1" hidden="1">#REF!</definedName>
    <definedName name="BEx7I6CGOHKENN6FQSZ71W7YMB9C" localSheetId="2" hidden="1">#REF!</definedName>
    <definedName name="BEx7I6CGOHKENN6FQSZ71W7YMB9C" hidden="1">#REF!</definedName>
    <definedName name="BEx7IBVYN47SFZIA0K4MDKQZNN9V" hidden="1">'[3]Reco Sheet for Fcast'!$I$8:$J$8</definedName>
    <definedName name="BEx7IV2IJ5WT7UC0UG7WP0WF2JZI" hidden="1">'[3]Reco Sheet for Fcast'!$F$10:$G$10</definedName>
    <definedName name="BEx7IXGU74GE5E4S6W4Z13AR092Y" hidden="1">'[3]Reco Sheet for Fcast'!$G$2</definedName>
    <definedName name="BEx7J4YL8Q3BI1MLH16YYQ18IJRD" hidden="1">'[3]Reco Sheet for Fcast'!$H$2:$I$2</definedName>
    <definedName name="BEx7JH3HGBPI07OHZ5LFYK0UFZQR" hidden="1">'[3]Reco Sheet for Fcast'!$I$8:$J$8</definedName>
    <definedName name="BEx7JV194190CNM6WWGQ3UBJ3CHH" hidden="1">'[3]Reco Sheet for Fcast'!$I$9:$J$9</definedName>
    <definedName name="BEx7JW2YB57L6MPYI5CXCAC5VO24" localSheetId="1" hidden="1">#REF!</definedName>
    <definedName name="BEx7JW2YB57L6MPYI5CXCAC5VO24" localSheetId="2" hidden="1">#REF!</definedName>
    <definedName name="BEx7JW2YB57L6MPYI5CXCAC5VO24" hidden="1">#REF!</definedName>
    <definedName name="BEx7K7GZ607XQOGB81A1HINBTGOZ" hidden="1">'[3]Reco Sheet for Fcast'!$I$8:$J$8</definedName>
    <definedName name="BEx7KEYPBDXSNROH8M6CDCBN6B50" hidden="1">'[3]Reco Sheet for Fcast'!$I$2</definedName>
    <definedName name="BEx7KSAS8BZT6H8OQCZ5DNSTMO07" hidden="1">'[3]Reco Sheet for Fcast'!$K$2</definedName>
    <definedName name="BEx7KWHTBD21COXVI4HNEQH0Z3L8" hidden="1">'[3]Reco Sheet for Fcast'!$I$8:$J$8</definedName>
    <definedName name="BEx7KXUGRMRSUXCM97Z7VRZQ9JH2" hidden="1">'[3]Reco Sheet for Fcast'!$F$9:$G$9</definedName>
    <definedName name="BEx7L5C6U8MP6IZ67BD649WQYJEK" hidden="1">'[3]Reco Sheet for Fcast'!$F$6:$G$6</definedName>
    <definedName name="BEx7L8HEYEVTATR0OG5JJO647KNI" hidden="1">'[3]Reco Sheet for Fcast'!$F$10:$G$10</definedName>
    <definedName name="BEx7L8XOV64OMS15ZFURFEUXLMWF" hidden="1">'[3]Reco Sheet for Fcast'!$F$15</definedName>
    <definedName name="BEx7LRNWHYRP8KY04FDJ7BHTLOMC" localSheetId="1" hidden="1">#REF!</definedName>
    <definedName name="BEx7LRNWHYRP8KY04FDJ7BHTLOMC" localSheetId="2" hidden="1">#REF!</definedName>
    <definedName name="BEx7LRNWHYRP8KY04FDJ7BHTLOMC" hidden="1">#REF!</definedName>
    <definedName name="BEx7M31Y2N8JAG2EB1IU8NFLF3KM" localSheetId="1" hidden="1">#REF!</definedName>
    <definedName name="BEx7M31Y2N8JAG2EB1IU8NFLF3KM" localSheetId="2" hidden="1">#REF!</definedName>
    <definedName name="BEx7M31Y2N8JAG2EB1IU8NFLF3KM" hidden="1">#REF!</definedName>
    <definedName name="BEx7MAUI1JJFDIJGDW4RWY5384LY" hidden="1">'[3]Reco Sheet for Fcast'!$G$2</definedName>
    <definedName name="BEx7MJZO3UKAMJ53UWOJ5ZD4GGMQ" hidden="1">'[3]Reco Sheet for Fcast'!$I$11:$J$11</definedName>
    <definedName name="BEx7MT4MFNXIVQGAT6D971GZW7CA" hidden="1">'[3]Reco Sheet for Fcast'!$I$8:$J$8</definedName>
    <definedName name="BEx7NFB22WBK00BOG2H7GYRN05R1" hidden="1">'[5]Bud Mth'!$F$9:$G$9</definedName>
    <definedName name="BEx7NI062THZAM6I8AJWTFJL91CS" hidden="1">'[3]Reco Sheet for Fcast'!$F$8:$G$8</definedName>
    <definedName name="BEx900ACZ0V1VYSC0W43QEUHOVZS" hidden="1">'[3]Reco Sheet for Fcast'!$F$10:$G$10</definedName>
    <definedName name="BEx904S75BPRYMHF0083JF7ES4NG" hidden="1">'[3]Reco Sheet for Fcast'!$I$11:$J$11</definedName>
    <definedName name="BEx90HDD4RWF7JZGA8GCGG7D63MG" hidden="1">'[3]Reco Sheet for Fcast'!$I$7:$J$7</definedName>
    <definedName name="BEx90LPR7EPY9B2HQPUT8UY7S0EO" hidden="1">'[3]Reco Sheet for Fcast'!$F$11:$G$11</definedName>
    <definedName name="BEx90MRLWS6FB594ILJK19K8D4LQ" localSheetId="1" hidden="1">#REF!</definedName>
    <definedName name="BEx90MRLWS6FB594ILJK19K8D4LQ" localSheetId="2" hidden="1">#REF!</definedName>
    <definedName name="BEx90MRLWS6FB594ILJK19K8D4LQ" hidden="1">#REF!</definedName>
    <definedName name="BEx90VGH5H09ON2QXYC9WIIEU98T" hidden="1">'[3]Reco Sheet for Fcast'!$H$2:$I$2</definedName>
    <definedName name="BEx9175B70QXYAU5A8DJPGZQ46L9" hidden="1">'[3]Reco Sheet for Fcast'!$F$10:$G$10</definedName>
    <definedName name="BEx91AQQRTV87AO27VWHSFZAD4ZR" hidden="1">'[3]Reco Sheet for Fcast'!$F$10:$G$10</definedName>
    <definedName name="BEx91L8FLL5CWLA2CDHKCOMGVDZN" hidden="1">'[3]Reco Sheet for Fcast'!$H$2:$I$2</definedName>
    <definedName name="BEx91OTVH9ZDBC3QTORU8RZX4EOC" hidden="1">'[3]Reco Sheet for Fcast'!$I$7:$J$7</definedName>
    <definedName name="BEx91QH5JRZKQP1GPN2SQMR3CKAG" localSheetId="1" hidden="1">'[4]AMI P &amp; L'!#REF!</definedName>
    <definedName name="BEx91QH5JRZKQP1GPN2SQMR3CKAG" localSheetId="2" hidden="1">'[4]AMI P &amp; L'!#REF!</definedName>
    <definedName name="BEx91QH5JRZKQP1GPN2SQMR3CKAG" hidden="1">'[4]AMI P &amp; L'!#REF!</definedName>
    <definedName name="BEx91ROALDNHO7FI4X8L61RH4UJE" localSheetId="1" hidden="1">'[4]AMI P &amp; L'!#REF!</definedName>
    <definedName name="BEx91ROALDNHO7FI4X8L61RH4UJE" localSheetId="2" hidden="1">'[4]AMI P &amp; L'!#REF!</definedName>
    <definedName name="BEx91ROALDNHO7FI4X8L61RH4UJE" hidden="1">'[4]AMI P &amp; L'!#REF!</definedName>
    <definedName name="BEx91TMID71GVYH0U16QM1RV3PX0" hidden="1">'[3]Reco Sheet for Fcast'!$I$9:$J$9</definedName>
    <definedName name="BEx91VF2D78PAF337E3L2L81K9W2" hidden="1">'[3]Reco Sheet for Fcast'!$H$2:$I$2</definedName>
    <definedName name="BEx921PNZ46VORG2VRMWREWIC0SE" hidden="1">'[3]Reco Sheet for Fcast'!$I$8:$J$8</definedName>
    <definedName name="BEx926YKM8TTG7PUO1UYIDCBXTWU" localSheetId="1" hidden="1">#REF!</definedName>
    <definedName name="BEx926YKM8TTG7PUO1UYIDCBXTWU" localSheetId="2" hidden="1">#REF!</definedName>
    <definedName name="BEx926YKM8TTG7PUO1UYIDCBXTWU" hidden="1">#REF!</definedName>
    <definedName name="BEx92DPEKL5WM5A3CN8674JI0PR3" hidden="1">'[3]Reco Sheet for Fcast'!$F$8:$G$8</definedName>
    <definedName name="BEx92ER2RMY93TZK0D9L9T3H0GI5" hidden="1">'[3]Reco Sheet for Fcast'!$K$2</definedName>
    <definedName name="BEx92FI04PJT4LI23KKIHRXWJDTT" hidden="1">'[3]Reco Sheet for Fcast'!$F$9:$G$9</definedName>
    <definedName name="BEx92HR14HQ9D5JXCSPA4SS4RT62" hidden="1">'[3]Reco Sheet for Fcast'!$F$11:$G$11</definedName>
    <definedName name="BEx92HWA2D6A5EX9MFG68G0NOMSN" hidden="1">'[3]Reco Sheet for Fcast'!$I$10:$J$10</definedName>
    <definedName name="BEx92JZTWI2NV5R3DXEP4NS1NVLT" hidden="1">'[3]Reco Sheet for Fcast'!$I$11:$J$11</definedName>
    <definedName name="BEx92PUBDIXAU1FW5ZAXECMAU0LN" hidden="1">'[3]Reco Sheet for Fcast'!$K$2</definedName>
    <definedName name="BEx92S8MHFFIVRQ2YSHZNQGOFUHD" hidden="1">'[3]Reco Sheet for Fcast'!$F$15</definedName>
    <definedName name="BEx92VOMR5U4BPW19GODTNNQPLQS" localSheetId="1" hidden="1">#REF!</definedName>
    <definedName name="BEx92VOMR5U4BPW19GODTNNQPLQS" localSheetId="2" hidden="1">#REF!</definedName>
    <definedName name="BEx92VOMR5U4BPW19GODTNNQPLQS" hidden="1">#REF!</definedName>
    <definedName name="BEx9390V3T8184ECXMBU7UT4R35V" localSheetId="1" hidden="1">#REF!</definedName>
    <definedName name="BEx9390V3T8184ECXMBU7UT4R35V" localSheetId="2" hidden="1">#REF!</definedName>
    <definedName name="BEx9390V3T8184ECXMBU7UT4R35V" hidden="1">#REF!</definedName>
    <definedName name="BEx93B9OULL2YGC896XXYAAJSTRK" hidden="1">'[3]Reco Sheet for Fcast'!$H$2:$I$2</definedName>
    <definedName name="BEx93FRKF99NRT3LH99UTIH7AAYF" hidden="1">'[3]Reco Sheet for Fcast'!$F$6:$G$6</definedName>
    <definedName name="BEx93M7FSHP50OG34A4W8W8DF12U" hidden="1">'[3]Reco Sheet for Fcast'!$I$10:$J$10</definedName>
    <definedName name="BEx93OLWY2O3PRA74U41VG5RXT4Q" hidden="1">'[3]Reco Sheet for Fcast'!$I$7:$J$7</definedName>
    <definedName name="BEx93RWFAF6YJGYUTITVM445C02U" hidden="1">'[3]Reco Sheet for Fcast'!$H$2:$I$2</definedName>
    <definedName name="BEx93SY9RWG3HUV4YXQKXJH9FH14" hidden="1">'[3]Reco Sheet for Fcast'!$F$15</definedName>
    <definedName name="BEx93TJUX3U0FJDBG6DDSNQ91R5J" hidden="1">'[3]Reco Sheet for Fcast'!$I$9:$J$9</definedName>
    <definedName name="BEx93YNAESS6QDDCIDR2UMYO35X1" localSheetId="1" hidden="1">#REF!</definedName>
    <definedName name="BEx93YNAESS6QDDCIDR2UMYO35X1" localSheetId="2" hidden="1">#REF!</definedName>
    <definedName name="BEx93YNAESS6QDDCIDR2UMYO35X1" hidden="1">#REF!</definedName>
    <definedName name="BEx93YY393Z5DLMHRK8KZL5903S3" localSheetId="1" hidden="1">#REF!</definedName>
    <definedName name="BEx93YY393Z5DLMHRK8KZL5903S3" localSheetId="2" hidden="1">#REF!</definedName>
    <definedName name="BEx93YY393Z5DLMHRK8KZL5903S3" hidden="1">#REF!</definedName>
    <definedName name="BEx942UCRHMI4B0US31HO95GSC2X" hidden="1">'[3]Reco Sheet for Fcast'!$I$7:$J$7</definedName>
    <definedName name="BEx948ZFFQWVIDNG4AZAUGGGEB5U" hidden="1">'[3]Reco Sheet for Fcast'!$F$6:$G$6</definedName>
    <definedName name="BEx94CKXG92OMURH41SNU6IOHK4J" localSheetId="1" hidden="1">'[4]AMI P &amp; L'!#REF!</definedName>
    <definedName name="BEx94CKXG92OMURH41SNU6IOHK4J" localSheetId="2" hidden="1">'[4]AMI P &amp; L'!#REF!</definedName>
    <definedName name="BEx94CKXG92OMURH41SNU6IOHK4J" hidden="1">'[4]AMI P &amp; L'!#REF!</definedName>
    <definedName name="BEx94GXG30CIVB6ZQN3X3IK6BZXQ" localSheetId="1" hidden="1">'[4]AMI P &amp; L'!#REF!</definedName>
    <definedName name="BEx94GXG30CIVB6ZQN3X3IK6BZXQ" localSheetId="2" hidden="1">'[4]AMI P &amp; L'!#REF!</definedName>
    <definedName name="BEx94GXG30CIVB6ZQN3X3IK6BZXQ" hidden="1">'[4]AMI P &amp; L'!#REF!</definedName>
    <definedName name="BEx94HZ5LURYM9ST744ALV6ZCKYP" localSheetId="1" hidden="1">'[4]AMI P &amp; L'!#REF!</definedName>
    <definedName name="BEx94HZ5LURYM9ST744ALV6ZCKYP" localSheetId="2" hidden="1">'[4]AMI P &amp; L'!#REF!</definedName>
    <definedName name="BEx94HZ5LURYM9ST744ALV6ZCKYP" hidden="1">'[4]AMI P &amp; L'!#REF!</definedName>
    <definedName name="BEx94IQ75E90YUMWJ9N591LR7DQQ" localSheetId="1" hidden="1">'[4]AMI P &amp; L'!#REF!</definedName>
    <definedName name="BEx94IQ75E90YUMWJ9N591LR7DQQ" localSheetId="2" hidden="1">'[4]AMI P &amp; L'!#REF!</definedName>
    <definedName name="BEx94IQ75E90YUMWJ9N591LR7DQQ" hidden="1">'[4]AMI P &amp; L'!#REF!</definedName>
    <definedName name="BEx94N7W5T3U7UOE97D6OVIBUCXS" hidden="1">'[3]Reco Sheet for Fcast'!$I$6:$J$6</definedName>
    <definedName name="BEx94VB706FLMNYFICTPASYEA2G8" localSheetId="1" hidden="1">#REF!</definedName>
    <definedName name="BEx94VB706FLMNYFICTPASYEA2G8" localSheetId="2" hidden="1">#REF!</definedName>
    <definedName name="BEx94VB706FLMNYFICTPASYEA2G8" hidden="1">#REF!</definedName>
    <definedName name="BEx94XK7HTOCAI9XPVFSIIW2YKUT" localSheetId="1" hidden="1">#REF!</definedName>
    <definedName name="BEx94XK7HTOCAI9XPVFSIIW2YKUT" localSheetId="2" hidden="1">#REF!</definedName>
    <definedName name="BEx94XK7HTOCAI9XPVFSIIW2YKUT" hidden="1">#REF!</definedName>
    <definedName name="BEx955NIAWX5OLAHMTV6QFUZPR30" localSheetId="1" hidden="1">'[4]AMI P &amp; L'!#REF!</definedName>
    <definedName name="BEx955NIAWX5OLAHMTV6QFUZPR30" localSheetId="2" hidden="1">'[4]AMI P &amp; L'!#REF!</definedName>
    <definedName name="BEx955NIAWX5OLAHMTV6QFUZPR30" hidden="1">'[4]AMI P &amp; L'!#REF!</definedName>
    <definedName name="BEx9581TYVI2M5TT4ISDAJV4W7Z6" hidden="1">'[3]Reco Sheet for Fcast'!$I$10:$J$10</definedName>
    <definedName name="BEx95NHF4RVUE0YDOAFZEIVBYJXD" hidden="1">'[3]Reco Sheet for Fcast'!$I$6:$J$6</definedName>
    <definedName name="BEx95QBZMG0E2KQ9BERJ861QLYN3" hidden="1">'[3]Reco Sheet for Fcast'!$F$6:$G$6</definedName>
    <definedName name="BEx95QHBVDN795UNQJLRXG3RDU49" hidden="1">'[3]Reco Sheet for Fcast'!$I$6:$J$6</definedName>
    <definedName name="BEx95TBVUWV7L7OMFMZDQEXGVHU6" hidden="1">'[3]Reco Sheet for Fcast'!$F$9:$G$9</definedName>
    <definedName name="BEx95U89DZZSVO39TGS62CX8G9N4" hidden="1">'[3]Reco Sheet for Fcast'!$F$11:$G$11</definedName>
    <definedName name="BEx95V9YBPXYAZH582VPQOVRO3WE" localSheetId="1" hidden="1">#REF!</definedName>
    <definedName name="BEx95V9YBPXYAZH582VPQOVRO3WE" localSheetId="2" hidden="1">#REF!</definedName>
    <definedName name="BEx95V9YBPXYAZH582VPQOVRO3WE" hidden="1">#REF!</definedName>
    <definedName name="BEx9602K2GHNBUEUVT9ONRQU1GMD" hidden="1">'[3]Reco Sheet for Fcast'!$F$9:$G$9</definedName>
    <definedName name="BEx962BL3Y4LA53EBYI64ZYMZE8U" hidden="1">'[3]Reco Sheet for Fcast'!$F$7:$G$7</definedName>
    <definedName name="BEx965RLSEJ64VOARJALER1RIJ3D" localSheetId="1" hidden="1">#REF!</definedName>
    <definedName name="BEx965RLSEJ64VOARJALER1RIJ3D" localSheetId="2" hidden="1">#REF!</definedName>
    <definedName name="BEx965RLSEJ64VOARJALER1RIJ3D" hidden="1">#REF!</definedName>
    <definedName name="BEx96JP7X7K0JLFXG5H49RXRME5R" localSheetId="1" hidden="1">#REF!</definedName>
    <definedName name="BEx96JP7X7K0JLFXG5H49RXRME5R" localSheetId="2" hidden="1">#REF!</definedName>
    <definedName name="BEx96JP7X7K0JLFXG5H49RXRME5R" hidden="1">#REF!</definedName>
    <definedName name="BEx96KR21O7H9R29TN0S45Y3QPUK" hidden="1">'[3]Reco Sheet for Fcast'!$I$9:$J$9</definedName>
    <definedName name="BEx96S3H2VGFJ6BSWLVA3V23FNN4" localSheetId="1" hidden="1">#REF!</definedName>
    <definedName name="BEx96S3H2VGFJ6BSWLVA3V23FNN4" localSheetId="2" hidden="1">#REF!</definedName>
    <definedName name="BEx96S3H2VGFJ6BSWLVA3V23FNN4" hidden="1">#REF!</definedName>
    <definedName name="BEx96SUFKHHFE8XQ6UUO6ILDOXHO" hidden="1">'[3]Reco Sheet for Fcast'!$I$11:$J$11</definedName>
    <definedName name="BEx96UN4YWXBDEZ1U1ZUIPP41Z7I" hidden="1">'[3]Reco Sheet for Fcast'!$H$2:$I$2</definedName>
    <definedName name="BEx978KSD61YJH3S9DGO050R2EHA" hidden="1">'[3]Reco Sheet for Fcast'!$F$7:$G$7</definedName>
    <definedName name="BEx97H9O1NAKAPK4MX4PKO34ICL5" hidden="1">'[3]Reco Sheet for Fcast'!$F$11:$G$11</definedName>
    <definedName name="BEx97MNUZQ1Z0AO2FL7XQYVNCPR7" hidden="1">'[3]Reco Sheet for Fcast'!$I$8:$J$8</definedName>
    <definedName name="BEx97NPQBACJVD9K1YXI08RTW9E2" localSheetId="1" hidden="1">'[4]AMI P &amp; L'!#REF!</definedName>
    <definedName name="BEx97NPQBACJVD9K1YXI08RTW9E2" localSheetId="2" hidden="1">'[4]AMI P &amp; L'!#REF!</definedName>
    <definedName name="BEx97NPQBACJVD9K1YXI08RTW9E2" hidden="1">'[4]AMI P &amp; L'!#REF!</definedName>
    <definedName name="BEx97NV2BWEB1AAJA10SQNXGI2BM" localSheetId="1" hidden="1">#REF!</definedName>
    <definedName name="BEx97NV2BWEB1AAJA10SQNXGI2BM" localSheetId="2" hidden="1">#REF!</definedName>
    <definedName name="BEx97NV2BWEB1AAJA10SQNXGI2BM" hidden="1">#REF!</definedName>
    <definedName name="BEx97O0DV0K9YPP91QBJAT6MS3RD" localSheetId="1" hidden="1">#REF!</definedName>
    <definedName name="BEx97O0DV0K9YPP91QBJAT6MS3RD" localSheetId="2" hidden="1">#REF!</definedName>
    <definedName name="BEx97O0DV0K9YPP91QBJAT6MS3RD" hidden="1">#REF!</definedName>
    <definedName name="BEx97RWQLXS0OORDCN69IGA58CWU" hidden="1">'[3]Reco Sheet for Fcast'!$F$6:$G$6</definedName>
    <definedName name="BEx97YNGGDFIXHTMGFL2IHAQX9MI" hidden="1">'[3]Reco Sheet for Fcast'!$F$8:$G$8</definedName>
    <definedName name="BEx980G6OO93SXIQ4H0NMENRJJHQ" hidden="1">'[3]Reco Sheet for Fcast'!$I$9:$J$9</definedName>
    <definedName name="BEx981HW73BUZWT14TBTZHC0ZTJ4" hidden="1">'[3]Reco Sheet for Fcast'!$F$7:$G$7</definedName>
    <definedName name="BEx9871KU0N99P0900EAK69VFYT2" hidden="1">'[3]Reco Sheet for Fcast'!$F$15</definedName>
    <definedName name="BEx98D1CLKBMYLWXX1CRLTPMZ8KS" localSheetId="1" hidden="1">#REF!</definedName>
    <definedName name="BEx98D1CLKBMYLWXX1CRLTPMZ8KS" localSheetId="2" hidden="1">#REF!</definedName>
    <definedName name="BEx98D1CLKBMYLWXX1CRLTPMZ8KS" hidden="1">#REF!</definedName>
    <definedName name="BEx98IFKNJFGZFLID1YTRFEG1SXY" hidden="1">'[3]Reco Sheet for Fcast'!$F$9:$G$9</definedName>
    <definedName name="BEx98KZ7LNKCVOT9D2LOYY4QBVY3" localSheetId="1" hidden="1">#REF!</definedName>
    <definedName name="BEx98KZ7LNKCVOT9D2LOYY4QBVY3" localSheetId="2" hidden="1">#REF!</definedName>
    <definedName name="BEx98KZ7LNKCVOT9D2LOYY4QBVY3" hidden="1">#REF!</definedName>
    <definedName name="BEx9915UVD4G7RA3IMLFZ0LG3UA2" hidden="1">'[3]Reco Sheet for Fcast'!$F$7:$G$7</definedName>
    <definedName name="BEx992CZON8AO7U7V88VN1JBO0MG" hidden="1">'[3]Reco Sheet for Fcast'!$I$8:$J$8</definedName>
    <definedName name="BEx9952469XMFGSPXL7CMXHPJF90" hidden="1">'[3]Reco Sheet for Fcast'!$I$9:$J$9</definedName>
    <definedName name="BEx99B77I7TUSHRR4HIZ9FU2EIUT" hidden="1">'[3]Reco Sheet for Fcast'!$F$11:$G$11</definedName>
    <definedName name="BEx99CP6QCOAW061B6UVCKU0G78O" localSheetId="1" hidden="1">#REF!</definedName>
    <definedName name="BEx99CP6QCOAW061B6UVCKU0G78O" localSheetId="2" hidden="1">#REF!</definedName>
    <definedName name="BEx99CP6QCOAW061B6UVCKU0G78O" hidden="1">#REF!</definedName>
    <definedName name="BEx99Q6PH5F3OQKCCAAO75PYDEFN" hidden="1">'[3]Reco Sheet for Fcast'!$G$2</definedName>
    <definedName name="BEx99UDROAK28GWTG7FXE0N78XYN" hidden="1">'[3]Reco Sheet for Fcast'!$I$11:$J$11</definedName>
    <definedName name="BEx99WBYT2D6UUC1PT7A40ENYID4" hidden="1">'[3]Reco Sheet for Fcast'!$I$11:$J$11</definedName>
    <definedName name="BEx99ZRZ4I7FHDPGRAT5VW7NVBPU" hidden="1">'[3]Reco Sheet for Fcast'!$I$7:$J$7</definedName>
    <definedName name="BEx9AT5E3ZSHKSOL35O38L8HF9TH" hidden="1">'[3]Reco Sheet for Fcast'!$I$9:$J$9</definedName>
    <definedName name="BEx9AV8W1FAWF5BHATYEN47X12JN" hidden="1">'[3]Reco Sheet for Fcast'!$F$15</definedName>
    <definedName name="BEx9B8A5186FNTQQNLIO5LK02ABI" localSheetId="1" hidden="1">'[4]AMI P &amp; L'!#REF!</definedName>
    <definedName name="BEx9B8A5186FNTQQNLIO5LK02ABI" localSheetId="2" hidden="1">'[4]AMI P &amp; L'!#REF!</definedName>
    <definedName name="BEx9B8A5186FNTQQNLIO5LK02ABI" hidden="1">'[4]AMI P &amp; L'!#REF!</definedName>
    <definedName name="BEx9B8VR20E2CILU4CDQUQQ9ONXK" hidden="1">'[3]Reco Sheet for Fcast'!$G$2</definedName>
    <definedName name="BEx9B917EUP13X6FQ3NPQL76XM5V" hidden="1">'[3]Reco Sheet for Fcast'!$F$11:$G$11</definedName>
    <definedName name="BEx9BAJ5WYEQ623HUT9NNCMP3RUG" hidden="1">'[3]Reco Sheet for Fcast'!$I$11:$J$11</definedName>
    <definedName name="BEx9BSIIZE25CKBHWNWR0POFDJ3E" localSheetId="1" hidden="1">#REF!</definedName>
    <definedName name="BEx9BSIIZE25CKBHWNWR0POFDJ3E" localSheetId="2" hidden="1">#REF!</definedName>
    <definedName name="BEx9BSIIZE25CKBHWNWR0POFDJ3E" hidden="1">#REF!</definedName>
    <definedName name="BEx9BYSYW7QCPXS2NAVLFAU5Y2Z2" hidden="1">'[3]Reco Sheet for Fcast'!$I$6:$J$6</definedName>
    <definedName name="BEx9C41UWXS8TM29C0XCL9CC1C9P" localSheetId="1" hidden="1">#REF!</definedName>
    <definedName name="BEx9C41UWXS8TM29C0XCL9CC1C9P" localSheetId="2" hidden="1">#REF!</definedName>
    <definedName name="BEx9C41UWXS8TM29C0XCL9CC1C9P" hidden="1">#REF!</definedName>
    <definedName name="BEx9C590HJ2O31IWJB73C1HR74AI" hidden="1">'[3]Reco Sheet for Fcast'!$I$11:$J$11</definedName>
    <definedName name="BEx9CCQRMYYOGIOYTOM73VKDIPS1" hidden="1">'[3]Reco Sheet for Fcast'!$I$6:$J$6</definedName>
    <definedName name="BEx9D1BC9FT19KY0INAABNDBAMR1" hidden="1">'[3]Reco Sheet for Fcast'!$I$10:$J$10</definedName>
    <definedName name="BEx9D8IBATAXNHS7EHMS4TLO3PO0" localSheetId="1" hidden="1">#REF!</definedName>
    <definedName name="BEx9D8IBATAXNHS7EHMS4TLO3PO0" localSheetId="2" hidden="1">#REF!</definedName>
    <definedName name="BEx9D8IBATAXNHS7EHMS4TLO3PO0" hidden="1">#REF!</definedName>
    <definedName name="BEx9DN6ZMF18Q39MPMXSDJTZQNJ3" hidden="1">'[3]Reco Sheet for Fcast'!$F$10:$G$10</definedName>
    <definedName name="BEx9E14TDNSEMI784W0OTIEQMWN6" hidden="1">'[3]Reco Sheet for Fcast'!$K$2</definedName>
    <definedName name="BEx9E2BZ2B1R41FMGJCJ7JLGLUAJ" hidden="1">'[3]Reco Sheet for Fcast'!$F$15:$G$16</definedName>
    <definedName name="BEx9E4KTD5G2ZRDZ870KVFDDW1KA" localSheetId="1" hidden="1">#REF!</definedName>
    <definedName name="BEx9E4KTD5G2ZRDZ870KVFDDW1KA" localSheetId="2" hidden="1">#REF!</definedName>
    <definedName name="BEx9E4KTD5G2ZRDZ870KVFDDW1KA" hidden="1">#REF!</definedName>
    <definedName name="BEx9EG9KBJ77M8LEOR9ITOKN5KXY" hidden="1">'[3]Reco Sheet for Fcast'!$I$7:$J$7</definedName>
    <definedName name="BEx9ELT9J5NDVVY4N2UDXPELXQC3" hidden="1">'[5]Bud Mth'!$F$9:$G$9</definedName>
    <definedName name="BEx9EMK6HAJJMVYZTN5AUIV7O1E6" hidden="1">'[3]Reco Sheet for Fcast'!$I$11:$J$11</definedName>
    <definedName name="BEx9EQLVZHYQ1TPX7WH3SOWXCZLE" hidden="1">'[3]Reco Sheet for Fcast'!$I$6:$J$6</definedName>
    <definedName name="BEx9ETLU0EK5LGEM1QCNYN2S8O5F" hidden="1">'[3]Reco Sheet for Fcast'!$F$7:$G$7</definedName>
    <definedName name="BEx9F0Y2ESUNE3U7TQDLMPE9BO67" hidden="1">'[3]Reco Sheet for Fcast'!$I$10:$J$10</definedName>
    <definedName name="BEx9F5W18ZGFOKGRE8PR6T1MO6GT" hidden="1">'[3]Reco Sheet for Fcast'!$I$11:$J$11</definedName>
    <definedName name="BEx9F78N4HY0XFGBQ4UJRD52L1EI" hidden="1">'[3]Reco Sheet for Fcast'!$K$2</definedName>
    <definedName name="BEx9FF16LOQP5QIR4UHW5EIFGQB8" hidden="1">'[3]Reco Sheet for Fcast'!$G$2</definedName>
    <definedName name="BEx9FJTSRCZ3ZXT3QVBJT5NF8T7V" hidden="1">'[3]Reco Sheet for Fcast'!$K$2</definedName>
    <definedName name="BEx9FRBEEYPS5HLS3XT34AKZN94G" hidden="1">'[3]Reco Sheet for Fcast'!$F$7:$G$7</definedName>
    <definedName name="BEx9GDY4D8ZPQJCYFIMYM0V0C51Y" hidden="1">'[3]Reco Sheet for Fcast'!$F$8:$G$8</definedName>
    <definedName name="BEx9GGY04V0ZWI6O9KZH4KSBB389" hidden="1">'[3]Reco Sheet for Fcast'!$I$11:$J$11</definedName>
    <definedName name="BEx9GNOPB6OZ2RH3FCDNJR38RJOS" hidden="1">'[3]Reco Sheet for Fcast'!$F$9:$G$9</definedName>
    <definedName name="BEx9GOA9AZX8DJGLEVWAJIIXRVFO" hidden="1">'[3]Reco Sheet for Fcast'!$F$9:$G$9</definedName>
    <definedName name="BEx9GTJ6YTNR09A1J3DJOTVV6SGI" hidden="1">'[3]Reco Sheet for Fcast'!$G$2:$H$2</definedName>
    <definedName name="BEx9GUQALUWCD30UKUQGSWW8KBQ7" hidden="1">'[3]Reco Sheet for Fcast'!$I$6:$J$6</definedName>
    <definedName name="BEx9GY6BVFQGCLMOWVT6PIC9WP5X" hidden="1">'[3]Reco Sheet for Fcast'!$F$15</definedName>
    <definedName name="BEx9GZ2P3FDHKXEBXX2VS0BG2NP2" hidden="1">'[3]Reco Sheet for Fcast'!$F$6:$G$6</definedName>
    <definedName name="BEx9H04IB14E1437FF2OIRRWBSD7" hidden="1">'[3]Reco Sheet for Fcast'!$F$15</definedName>
    <definedName name="BEx9H5O1KDZJCW91Q29VRPY5YS6P" hidden="1">'[3]Reco Sheet for Fcast'!$I$9:$J$9</definedName>
    <definedName name="BEx9H8YR0E906F1JXZMBX3LNT004" hidden="1">'[3]Reco Sheet for Fcast'!$F$9:$G$9</definedName>
    <definedName name="BEx9HV57CT0XR7KTSE1SJU1W7VRS" localSheetId="1" hidden="1">#REF!</definedName>
    <definedName name="BEx9HV57CT0XR7KTSE1SJU1W7VRS" localSheetId="2" hidden="1">#REF!</definedName>
    <definedName name="BEx9HV57CT0XR7KTSE1SJU1W7VRS" hidden="1">#REF!</definedName>
    <definedName name="BEx9HZ1G1J0CB5PC45ZW4S9Q4EFY" localSheetId="1" hidden="1">#REF!</definedName>
    <definedName name="BEx9HZ1G1J0CB5PC45ZW4S9Q4EFY" localSheetId="2" hidden="1">#REF!</definedName>
    <definedName name="BEx9HZ1G1J0CB5PC45ZW4S9Q4EFY" hidden="1">#REF!</definedName>
    <definedName name="BEx9I8XIG7E5NB48QQHXP23FIN60" hidden="1">'[3]Reco Sheet for Fcast'!$I$10:$J$10</definedName>
    <definedName name="BEx9IMKCBEBXIA88V7M64JLL4FI4" localSheetId="1" hidden="1">#REF!</definedName>
    <definedName name="BEx9IMKCBEBXIA88V7M64JLL4FI4" localSheetId="2" hidden="1">#REF!</definedName>
    <definedName name="BEx9IMKCBEBXIA88V7M64JLL4FI4" hidden="1">#REF!</definedName>
    <definedName name="BEx9IQRF01ATLVK0YE60ARKQJ68L" hidden="1">'[3]Reco Sheet for Fcast'!$I$8:$J$8</definedName>
    <definedName name="BEx9IT5QNZWKM6YQ5WER0DC2PMMU" hidden="1">'[3]Reco Sheet for Fcast'!$I$9:$J$9</definedName>
    <definedName name="BEx9IUNP46GLAWX4BYA9AY38PVL0" localSheetId="1" hidden="1">#REF!</definedName>
    <definedName name="BEx9IUNP46GLAWX4BYA9AY38PVL0" localSheetId="2" hidden="1">#REF!</definedName>
    <definedName name="BEx9IUNP46GLAWX4BYA9AY38PVL0" hidden="1">#REF!</definedName>
    <definedName name="BEx9IW5MFLXTVCJHVUZTUH93AXOS" localSheetId="1" hidden="1">'[4]AMI P &amp; L'!#REF!</definedName>
    <definedName name="BEx9IW5MFLXTVCJHVUZTUH93AXOS" localSheetId="2" hidden="1">'[4]AMI P &amp; L'!#REF!</definedName>
    <definedName name="BEx9IW5MFLXTVCJHVUZTUH93AXOS" hidden="1">'[4]AMI P &amp; L'!#REF!</definedName>
    <definedName name="BEx9IXCSPSZC80YZUPRCYTG326KV" hidden="1">'[3]Reco Sheet for Fcast'!$I$10:$J$10</definedName>
    <definedName name="BEx9IZR39NHDGOM97H4E6F81RTQW" hidden="1">'[3]Reco Sheet for Fcast'!$F$6:$G$6</definedName>
    <definedName name="BEx9J6CH5E7YZPER7HXEIOIKGPCA" localSheetId="1" hidden="1">'[4]AMI P &amp; L'!#REF!</definedName>
    <definedName name="BEx9J6CH5E7YZPER7HXEIOIKGPCA" localSheetId="2" hidden="1">'[4]AMI P &amp; L'!#REF!</definedName>
    <definedName name="BEx9J6CH5E7YZPER7HXEIOIKGPCA" hidden="1">'[4]AMI P &amp; L'!#REF!</definedName>
    <definedName name="BEx9J7JMQEVLC9IQ0C5BDMVJ0SNE" localSheetId="1" hidden="1">#REF!</definedName>
    <definedName name="BEx9J7JMQEVLC9IQ0C5BDMVJ0SNE" localSheetId="2" hidden="1">#REF!</definedName>
    <definedName name="BEx9J7JMQEVLC9IQ0C5BDMVJ0SNE" hidden="1">#REF!</definedName>
    <definedName name="BEx9JJTZKVUJAVPTRE0RAVTEH41G" hidden="1">'[3]Reco Sheet for Fcast'!$I$11:$J$11</definedName>
    <definedName name="BEx9JLBYK239B3F841C7YG1GT7ST" localSheetId="1" hidden="1">'[4]AMI P &amp; L'!#REF!</definedName>
    <definedName name="BEx9JLBYK239B3F841C7YG1GT7ST" localSheetId="2" hidden="1">'[4]AMI P &amp; L'!#REF!</definedName>
    <definedName name="BEx9JLBYK239B3F841C7YG1GT7ST" hidden="1">'[4]AMI P &amp; L'!#REF!</definedName>
    <definedName name="BEx9KLW9GH3AS7L6X2QVYRX4MP47" localSheetId="1" hidden="1">#REF!</definedName>
    <definedName name="BEx9KLW9GH3AS7L6X2QVYRX4MP47" localSheetId="2" hidden="1">#REF!</definedName>
    <definedName name="BEx9KLW9GH3AS7L6X2QVYRX4MP47" hidden="1">#REF!</definedName>
    <definedName name="BExAW4IIW5D0MDY6TJ3G4FOLPYIR" hidden="1">'[3]Reco Sheet for Fcast'!$H$2:$I$2</definedName>
    <definedName name="BExAWEPCKLF5GHCVH6O4GKOE0SW1" hidden="1">'[3]Reco Sheet for Fcast'!$F$10:$G$10</definedName>
    <definedName name="BExAWMN8563X9T1UZOH7OWA0DH6W" localSheetId="1" hidden="1">#REF!</definedName>
    <definedName name="BExAWMN8563X9T1UZOH7OWA0DH6W" localSheetId="2" hidden="1">#REF!</definedName>
    <definedName name="BExAWMN8563X9T1UZOH7OWA0DH6W" hidden="1">#REF!</definedName>
    <definedName name="BExAX28937OH2SJJ980WOFXSWR07" hidden="1">'[3]Reco Sheet for Fcast'!$F$7:$G$7</definedName>
    <definedName name="BExAX410NB4F2XOB84OR2197H8M5" localSheetId="1" hidden="1">'[4]AMI P &amp; L'!#REF!</definedName>
    <definedName name="BExAX410NB4F2XOB84OR2197H8M5" localSheetId="2" hidden="1">'[4]AMI P &amp; L'!#REF!</definedName>
    <definedName name="BExAX410NB4F2XOB84OR2197H8M5" hidden="1">'[4]AMI P &amp; L'!#REF!</definedName>
    <definedName name="BExAX6FBAZV45KQY4H0U21PCNPDA" localSheetId="1" hidden="1">#REF!</definedName>
    <definedName name="BExAX6FBAZV45KQY4H0U21PCNPDA" localSheetId="2" hidden="1">#REF!</definedName>
    <definedName name="BExAX6FBAZV45KQY4H0U21PCNPDA" hidden="1">#REF!</definedName>
    <definedName name="BExAX8TNG8LQ5Q4904SAYQIPGBSV" hidden="1">'[3]Reco Sheet for Fcast'!$I$7:$J$7</definedName>
    <definedName name="BExAXH2FJ8S1SX2XRI17ZABSFERB" localSheetId="1" hidden="1">#REF!</definedName>
    <definedName name="BExAXH2FJ8S1SX2XRI17ZABSFERB" localSheetId="2" hidden="1">#REF!</definedName>
    <definedName name="BExAXH2FJ8S1SX2XRI17ZABSFERB" hidden="1">#REF!</definedName>
    <definedName name="BExAY0EAT2LXR5MFGM0DLIB45PLO" hidden="1">'[3]Reco Sheet for Fcast'!$F$6:$G$6</definedName>
    <definedName name="BExAYE6LNIEBR9DSNI5JGNITGKIT" hidden="1">'[3]Reco Sheet for Fcast'!$I$7:$J$7</definedName>
    <definedName name="BExAYHMLXGGO25P8HYB2S75DEB4F" hidden="1">'[3]Reco Sheet for Fcast'!$F$10:$G$10</definedName>
    <definedName name="BExAYHXJ3CVLPZX5R6UR0U1MNDXJ" hidden="1">'[3]Reco Sheet for Fcast'!$C$15:$D$23</definedName>
    <definedName name="BExAYKXAUWGDOPG952TEJ2UKZKWN" hidden="1">'[3]Reco Sheet for Fcast'!$F$8:$G$8</definedName>
    <definedName name="BExAYP9TDTI2MBP6EYE0H39CPMXN" hidden="1">'[3]Reco Sheet for Fcast'!$F$9:$G$9</definedName>
    <definedName name="BExAYPPWJPWDKU59O051WMGB7O0J" hidden="1">'[3]Reco Sheet for Fcast'!$F$11:$G$11</definedName>
    <definedName name="BExAYR2JZCJBUH6F1LZC2A7JIVRJ" hidden="1">'[3]Reco Sheet for Fcast'!$F$7:$G$7</definedName>
    <definedName name="BExAYTGVRD3DLKO75RFPMBKCIWB8" hidden="1">'[3]Reco Sheet for Fcast'!$F$8:$G$8</definedName>
    <definedName name="BExAYY9H9COOT46HJLPVDLTO12UL" hidden="1">'[3]Reco Sheet for Fcast'!$I$11:$J$11</definedName>
    <definedName name="BExAZ5WJK9535H42VH6Y0VSS3JA9" localSheetId="1" hidden="1">#REF!</definedName>
    <definedName name="BExAZ5WJK9535H42VH6Y0VSS3JA9" localSheetId="2" hidden="1">#REF!</definedName>
    <definedName name="BExAZ5WJK9535H42VH6Y0VSS3JA9" hidden="1">#REF!</definedName>
    <definedName name="BExAZCNEGB4JYHC8CZ51KTN890US" hidden="1">'[3]Reco Sheet for Fcast'!$F$9:$G$9</definedName>
    <definedName name="BExAZFCI302YFYRDJYQDWQQL0Q0O" hidden="1">'[3]Reco Sheet for Fcast'!$I$7:$J$7</definedName>
    <definedName name="BExAZLHLST9OP89R1HJMC1POQG8H" hidden="1">'[3]Reco Sheet for Fcast'!$F$10:$G$10</definedName>
    <definedName name="BExAZMDYMIAA7RX1BMCKU1VLBRGY" hidden="1">'[3]Reco Sheet for Fcast'!$F$6:$G$6</definedName>
    <definedName name="BExAZNL6BHI8DCQWXOX4I2P839UX" hidden="1">'[3]Reco Sheet for Fcast'!$I$2:$J$2</definedName>
    <definedName name="BExAZRMWSONMCG9KDUM4KAQ7BONM" hidden="1">'[3]Reco Sheet for Fcast'!$H$2:$I$2</definedName>
    <definedName name="BExAZTFG4SJRG4TW6JXRF7N08JFI" hidden="1">'[3]Reco Sheet for Fcast'!$I$10:$J$10</definedName>
    <definedName name="BExAZUS4A8OHDZK0MWAOCCCKTH73" hidden="1">'[3]Reco Sheet for Fcast'!$F$8:$G$8</definedName>
    <definedName name="BExAZX6FECVK3E07KXM2XPYKGM6U" hidden="1">'[3]Reco Sheet for Fcast'!$G$2</definedName>
    <definedName name="BExAZZQ0QV1ZYLCVLE578WEPBOBQ" localSheetId="1" hidden="1">#REF!</definedName>
    <definedName name="BExAZZQ0QV1ZYLCVLE578WEPBOBQ" localSheetId="2" hidden="1">#REF!</definedName>
    <definedName name="BExAZZQ0QV1ZYLCVLE578WEPBOBQ" hidden="1">#REF!</definedName>
    <definedName name="BExB012NJ8GASTNNPBRRFTLHIOC9" hidden="1">'[3]Reco Sheet for Fcast'!$F$9:$G$9</definedName>
    <definedName name="BExB072HHXVMUC0VYNGG48GRSH5Q" localSheetId="1" hidden="1">'[4]AMI P &amp; L'!#REF!</definedName>
    <definedName name="BExB072HHXVMUC0VYNGG48GRSH5Q" localSheetId="2" hidden="1">'[4]AMI P &amp; L'!#REF!</definedName>
    <definedName name="BExB072HHXVMUC0VYNGG48GRSH5Q" hidden="1">'[4]AMI P &amp; L'!#REF!</definedName>
    <definedName name="BExB0FRDEYDEUEAB1W8KD6D965XA" hidden="1">'[3]Reco Sheet for Fcast'!$K$2</definedName>
    <definedName name="BExB0KPCN7YJORQAYUCF4YKIKPMC" hidden="1">'[3]Reco Sheet for Fcast'!$I$11:$J$11</definedName>
    <definedName name="BExB0WE4PI3NOBXXVO9CTEN4DIU2" hidden="1">'[3]Reco Sheet for Fcast'!$G$2</definedName>
    <definedName name="BExB10QNIVITUYS55OAEKK3VLJFE" hidden="1">'[3]Reco Sheet for Fcast'!$G$2</definedName>
    <definedName name="BExB15ZDRY4CIJ911DONP0KCY9KU" hidden="1">'[3]Reco Sheet for Fcast'!$F$6:$G$6</definedName>
    <definedName name="BExB16VQY0O0RLZYJFU3OFEONVTE" hidden="1">'[3]Reco Sheet for Fcast'!$I$6:$J$6</definedName>
    <definedName name="BExB1713OG4CGOEQ7O0FXSI2FQWZ" localSheetId="1" hidden="1">#REF!</definedName>
    <definedName name="BExB1713OG4CGOEQ7O0FXSI2FQWZ" localSheetId="2" hidden="1">#REF!</definedName>
    <definedName name="BExB1713OG4CGOEQ7O0FXSI2FQWZ" hidden="1">#REF!</definedName>
    <definedName name="BExB1FKNY2UO4W5FUGFHJOA2WFGG" localSheetId="1" hidden="1">'[4]AMI P &amp; L'!#REF!</definedName>
    <definedName name="BExB1FKNY2UO4W5FUGFHJOA2WFGG" localSheetId="2" hidden="1">'[4]AMI P &amp; L'!#REF!</definedName>
    <definedName name="BExB1FKNY2UO4W5FUGFHJOA2WFGG" hidden="1">'[4]AMI P &amp; L'!#REF!</definedName>
    <definedName name="BExB1GMD0PIDGTFBGQOPRWQSP9I4" hidden="1">'[4]AMI P &amp; L'!#REF!</definedName>
    <definedName name="BExB1O49WB23GYRGP1OKE2V4B8KB" localSheetId="1" hidden="1">#REF!</definedName>
    <definedName name="BExB1O49WB23GYRGP1OKE2V4B8KB" localSheetId="2" hidden="1">#REF!</definedName>
    <definedName name="BExB1O49WB23GYRGP1OKE2V4B8KB" hidden="1">#REF!</definedName>
    <definedName name="BExB1PWZDAO1V9N18MU22F75P6Y5" hidden="1">'[3]Reco Sheet for Fcast'!$I$6:$J$6</definedName>
    <definedName name="BExB1Q29OO6LNFNT1EQLA3KYE7MX" hidden="1">'[3]Reco Sheet for Fcast'!$F$7:$G$7</definedName>
    <definedName name="BExB1TNRV5EBWZEHYLHI76T0FVA7" hidden="1">'[3]Reco Sheet for Fcast'!$I$9:$J$9</definedName>
    <definedName name="BExB1WI6M8I0EEP1ANUQZCFY24EV" localSheetId="1" hidden="1">'[4]AMI P &amp; L'!#REF!</definedName>
    <definedName name="BExB1WI6M8I0EEP1ANUQZCFY24EV" localSheetId="2" hidden="1">'[4]AMI P &amp; L'!#REF!</definedName>
    <definedName name="BExB1WI6M8I0EEP1ANUQZCFY24EV" hidden="1">'[4]AMI P &amp; L'!#REF!</definedName>
    <definedName name="BExB1Z7GTT7CR0FJMG7GTKH7A4KN" hidden="1">'[3]Reco Sheet for Fcast'!$O$6:$P$10</definedName>
    <definedName name="BExB203OWC9QZA3BYOKQ18L4FUJE" hidden="1">'[3]Reco Sheet for Fcast'!$F$9:$G$9</definedName>
    <definedName name="BExB2CJHTU7C591BR4WRL5L2F2K6" hidden="1">'[3]Reco Sheet for Fcast'!$I$9:$J$9</definedName>
    <definedName name="BExB2K1AV4PGNS1O6C7D7AO411AX" hidden="1">'[3]Reco Sheet for Fcast'!$F$11:$G$11</definedName>
    <definedName name="BExB2O2UYHKI324YE324E1N7FVIB" hidden="1">'[3]Reco Sheet for Fcast'!$I$10:$J$10</definedName>
    <definedName name="BExB2Q0VJ0MU2URO3JOVUAVHEI3V" localSheetId="1" hidden="1">'[4]AMI P &amp; L'!#REF!</definedName>
    <definedName name="BExB2Q0VJ0MU2URO3JOVUAVHEI3V" localSheetId="2" hidden="1">'[4]AMI P &amp; L'!#REF!</definedName>
    <definedName name="BExB2Q0VJ0MU2URO3JOVUAVHEI3V" hidden="1">'[4]AMI P &amp; L'!#REF!</definedName>
    <definedName name="BExB2TBPD6APUT2TO3BGE6IU9G7C" hidden="1">'[5]Bud Mth'!$I$11:$J$11</definedName>
    <definedName name="BExB30IP1DNKNQ6PZ5ERUGR5MK4Z" hidden="1">'[3]Reco Sheet for Fcast'!$I$11:$J$11</definedName>
    <definedName name="BExB3TL3FFDSU6ZSR25KZABHXJXM" localSheetId="1" hidden="1">#REF!</definedName>
    <definedName name="BExB3TL3FFDSU6ZSR25KZABHXJXM" localSheetId="2" hidden="1">#REF!</definedName>
    <definedName name="BExB3TL3FFDSU6ZSR25KZABHXJXM" hidden="1">#REF!</definedName>
    <definedName name="BExB42VLHX3FLYCON9QDRE70MBLO" localSheetId="1" hidden="1">#REF!</definedName>
    <definedName name="BExB42VLHX3FLYCON9QDRE70MBLO" localSheetId="2" hidden="1">#REF!</definedName>
    <definedName name="BExB42VLHX3FLYCON9QDRE70MBLO" hidden="1">#REF!</definedName>
    <definedName name="BExB442RX0T3L6HUL6X5T21CENW6" localSheetId="1" hidden="1">'[4]AMI P &amp; L'!#REF!</definedName>
    <definedName name="BExB442RX0T3L6HUL6X5T21CENW6" localSheetId="2" hidden="1">'[4]AMI P &amp; L'!#REF!</definedName>
    <definedName name="BExB442RX0T3L6HUL6X5T21CENW6" hidden="1">'[4]AMI P &amp; L'!#REF!</definedName>
    <definedName name="BExB4ADD0L7417CII901XTFKXD1J" hidden="1">'[3]Reco Sheet for Fcast'!$I$7:$J$7</definedName>
    <definedName name="BExB4DYU06HCGRIPBSWRCXK804UM" hidden="1">'[3]Reco Sheet for Fcast'!$F$11:$G$11</definedName>
    <definedName name="BExB4GNWJ6OF995Q61W2G9VZAMPS" localSheetId="1" hidden="1">#REF!</definedName>
    <definedName name="BExB4GNWJ6OF995Q61W2G9VZAMPS" localSheetId="2" hidden="1">#REF!</definedName>
    <definedName name="BExB4GNWJ6OF995Q61W2G9VZAMPS" hidden="1">#REF!</definedName>
    <definedName name="BExB4KEQ72L2ONQ7IFMYZAK0153C" hidden="1">'[3]Reco Sheet for Fcast'!$F$11:$G$11</definedName>
    <definedName name="BExB4M24SMODJ32BDKDH2DWLGTXO" localSheetId="1" hidden="1">#REF!</definedName>
    <definedName name="BExB4M24SMODJ32BDKDH2DWLGTXO" localSheetId="2" hidden="1">#REF!</definedName>
    <definedName name="BExB4M24SMODJ32BDKDH2DWLGTXO" hidden="1">#REF!</definedName>
    <definedName name="BExB4Z3EZBGYYI33U0KQ8NEIH8PY" hidden="1">'[3]Reco Sheet for Fcast'!$I$8:$J$8</definedName>
    <definedName name="BExB55368XW7UX657ZSPC6BFE92S" hidden="1">'[3]Reco Sheet for Fcast'!$I$8:$J$8</definedName>
    <definedName name="BExB57MZEPL2SA2ONPK66YFLZWJU" hidden="1">'[3]Reco Sheet for Fcast'!$I$8:$J$8</definedName>
    <definedName name="BExB5833OAOJ22VK1YK47FHUSVK2" localSheetId="1" hidden="1">'[4]AMI P &amp; L'!#REF!</definedName>
    <definedName name="BExB5833OAOJ22VK1YK47FHUSVK2" localSheetId="2" hidden="1">'[4]AMI P &amp; L'!#REF!</definedName>
    <definedName name="BExB5833OAOJ22VK1YK47FHUSVK2" hidden="1">'[4]AMI P &amp; L'!#REF!</definedName>
    <definedName name="BExB58JDIHS42JZT9DJJMKA8QFCO" hidden="1">'[3]Reco Sheet for Fcast'!$I$11:$J$11</definedName>
    <definedName name="BExB58U5FQC5JWV9CGC83HLLZUZI" hidden="1">'[3]Reco Sheet for Fcast'!$F$7:$G$7</definedName>
    <definedName name="BExB5EDO9XUKHF74X3HAU2WPPHZH" hidden="1">'[3]Reco Sheet for Fcast'!$I$6:$J$6</definedName>
    <definedName name="BExB5G6EH68AYEP1UT0GHUEL3SLN" hidden="1">'[3]Reco Sheet for Fcast'!$F$11:$G$11</definedName>
    <definedName name="BExB5LQ3CUIG99R26KF7ZDT7KB5Y" localSheetId="1" hidden="1">#REF!</definedName>
    <definedName name="BExB5LQ3CUIG99R26KF7ZDT7KB5Y" localSheetId="2" hidden="1">#REF!</definedName>
    <definedName name="BExB5LQ3CUIG99R26KF7ZDT7KB5Y" hidden="1">#REF!</definedName>
    <definedName name="BExB5QYVEZWFE5DQVHAM760EV05X" hidden="1">'[3]Reco Sheet for Fcast'!$I$7:$J$7</definedName>
    <definedName name="BExB5U9IRH14EMOE0YGIE3WIVLFS" hidden="1">'[3]Reco Sheet for Fcast'!$I$6:$J$6</definedName>
    <definedName name="BExB5VWYMOV6BAIH7XUBBVPU7MMD" hidden="1">'[3]Reco Sheet for Fcast'!$F$9:$G$9</definedName>
    <definedName name="BExB610DZWIJP1B72U9QM42COH2B" hidden="1">'[3]Reco Sheet for Fcast'!$F$9:$G$9</definedName>
    <definedName name="BExB6C3FUAKK9ML5T767NMWGA9YB" hidden="1">'[3]Reco Sheet for Fcast'!$F$7:$G$7</definedName>
    <definedName name="BExB6C8X6JYRLKZKK17VE3QUNL3D" hidden="1">'[3]Reco Sheet for Fcast'!$G$2</definedName>
    <definedName name="BExB6HN3QRFPXM71MDUK21BKM7PF" hidden="1">'[3]Reco Sheet for Fcast'!$F$11:$G$11</definedName>
    <definedName name="BExB6IZMHCZ3LB7N73KD90YB1HBZ" hidden="1">'[3]Reco Sheet for Fcast'!$F$9:$G$9</definedName>
    <definedName name="BExB719SGNX4Y8NE6JEXC555K596" hidden="1">'[3]Reco Sheet for Fcast'!$F$10:$G$10</definedName>
    <definedName name="BExB7265DCHKS7V2OWRBXCZTEIW9" hidden="1">'[3]Reco Sheet for Fcast'!$F$6:$G$6</definedName>
    <definedName name="BExB74PS5P9G0P09Y6DZSCX0FLTJ" hidden="1">'[3]Reco Sheet for Fcast'!$I$6:$J$6</definedName>
    <definedName name="BExB78RH79J0MIF7H8CAZ0CFE88Q" localSheetId="1" hidden="1">'[4]AMI P &amp; L'!#REF!</definedName>
    <definedName name="BExB78RH79J0MIF7H8CAZ0CFE88Q" localSheetId="2" hidden="1">'[4]AMI P &amp; L'!#REF!</definedName>
    <definedName name="BExB78RH79J0MIF7H8CAZ0CFE88Q" hidden="1">'[4]AMI P &amp; L'!#REF!</definedName>
    <definedName name="BExB7ELT09HGDVO5BJC1ZY9D09GZ" hidden="1">'[3]Reco Sheet for Fcast'!$H$2:$I$2</definedName>
    <definedName name="BExB7XXV45EK0IDHSBDE8V0UXZNU" localSheetId="1" hidden="1">#REF!</definedName>
    <definedName name="BExB7XXV45EK0IDHSBDE8V0UXZNU" localSheetId="2" hidden="1">#REF!</definedName>
    <definedName name="BExB7XXV45EK0IDHSBDE8V0UXZNU" hidden="1">#REF!</definedName>
    <definedName name="BExB806PAXX70XUTA3ZI7OORD78R" hidden="1">'[3]Reco Sheet for Fcast'!$F$15</definedName>
    <definedName name="BExB8HF4UBVZKQCSRFRUQL2EE6VL" hidden="1">'[3]Reco Sheet for Fcast'!$F$8:$G$8</definedName>
    <definedName name="BExB8HKHKZ1ORJZUYGG2M4VSCC39" hidden="1">'[3]Reco Sheet for Fcast'!$F$9:$G$9</definedName>
    <definedName name="BExB8K9L3ECVVHYODX1ITUTEHJTR" hidden="1">'[3]Reco Sheet for Fcast'!$L$6:$M$10</definedName>
    <definedName name="BExB8QPH8DC5BESEVPSMBCWVN6PO" hidden="1">'[3]Reco Sheet for Fcast'!$F$6:$G$6</definedName>
    <definedName name="BExB8U5N0D85YR8APKN3PPKG0FWP" localSheetId="1" hidden="1">'[4]AMI P &amp; L'!#REF!</definedName>
    <definedName name="BExB8U5N0D85YR8APKN3PPKG0FWP" localSheetId="2" hidden="1">'[4]AMI P &amp; L'!#REF!</definedName>
    <definedName name="BExB8U5N0D85YR8APKN3PPKG0FWP" hidden="1">'[4]AMI P &amp; L'!#REF!</definedName>
    <definedName name="BExB8WJYEQ55LDAYQH0NXEDCQOVD" localSheetId="1" hidden="1">#REF!</definedName>
    <definedName name="BExB8WJYEQ55LDAYQH0NXEDCQOVD" localSheetId="2" hidden="1">#REF!</definedName>
    <definedName name="BExB8WJYEQ55LDAYQH0NXEDCQOVD" hidden="1">#REF!</definedName>
    <definedName name="BExB9AXUUDDTRDLVSC7REODDIYJ2" localSheetId="1" hidden="1">#REF!</definedName>
    <definedName name="BExB9AXUUDDTRDLVSC7REODDIYJ2" localSheetId="2" hidden="1">#REF!</definedName>
    <definedName name="BExB9AXUUDDTRDLVSC7REODDIYJ2" hidden="1">#REF!</definedName>
    <definedName name="BExB9DHI5I2TJ2LXYPM98EE81L27" hidden="1">'[3]Reco Sheet for Fcast'!$I$9:$J$9</definedName>
    <definedName name="BExB9Q2MZZHBGW8QQKVEYIMJBPIE" localSheetId="1" hidden="1">'[4]AMI P &amp; L'!#REF!</definedName>
    <definedName name="BExB9Q2MZZHBGW8QQKVEYIMJBPIE" localSheetId="2" hidden="1">'[4]AMI P &amp; L'!#REF!</definedName>
    <definedName name="BExB9Q2MZZHBGW8QQKVEYIMJBPIE" hidden="1">'[4]AMI P &amp; L'!#REF!</definedName>
    <definedName name="BExBA1GON0EZRJ20UYPILAPLNQWM" hidden="1">'[3]Reco Sheet for Fcast'!$I$7:$J$7</definedName>
    <definedName name="BExBA69ASGYRZW1G1DYIS9QRRTBN" hidden="1">'[3]Reco Sheet for Fcast'!$F$9:$G$9</definedName>
    <definedName name="BExBA6K42582A14WFFWQ3Q8QQWB6" hidden="1">'[3]Reco Sheet for Fcast'!$I$7:$J$7</definedName>
    <definedName name="BExBA8I5D4R8R2PYQ1K16TWGTOEP" hidden="1">'[3]Reco Sheet for Fcast'!$I$7:$J$7</definedName>
    <definedName name="BExBA93PE0DGUUTA7LLSIGBIXWE5" hidden="1">'[3]Reco Sheet for Fcast'!$I$7:$J$7</definedName>
    <definedName name="BExBAAGDKQLBSZJAFZFOCDTVS99P" localSheetId="1" hidden="1">'[4]AMI P &amp; L'!#REF!</definedName>
    <definedName name="BExBAAGDKQLBSZJAFZFOCDTVS99P" localSheetId="2" hidden="1">'[4]AMI P &amp; L'!#REF!</definedName>
    <definedName name="BExBAAGDKQLBSZJAFZFOCDTVS99P" hidden="1">'[4]AMI P &amp; L'!#REF!</definedName>
    <definedName name="BExBAI8X0FKDQJ6YZJQDTTG4ZCWY" hidden="1">'[3]Reco Sheet for Fcast'!$I$7:$J$7</definedName>
    <definedName name="BExBAKN7XIBAXCF9PCNVS038PCQO" hidden="1">'[3]Reco Sheet for Fcast'!$F$11:$G$11</definedName>
    <definedName name="BExBAKXZ7PBW3DDKKA5MWC1ZUC7O" hidden="1">'[3]Reco Sheet for Fcast'!$I$8:$J$8</definedName>
    <definedName name="BExBAO8NLXZXHO6KCIECSFCH3RR0" hidden="1">'[3]Reco Sheet for Fcast'!$I$9:$J$9</definedName>
    <definedName name="BExBAOOT1KBSIEISN1ADL4RMY879" hidden="1">'[3]Reco Sheet for Fcast'!$G$2</definedName>
    <definedName name="BExBAVKX8Q09370X1GCZWJ4E91YJ" hidden="1">'[3]Reco Sheet for Fcast'!$I$8:$J$8</definedName>
    <definedName name="BExBAX2X2ENJYO4QTR5VAIQ86L7B" hidden="1">'[3]Reco Sheet for Fcast'!$F$8:$G$8</definedName>
    <definedName name="BExBAZ13D3F1DVJQ6YJ8JGUYEYJE" hidden="1">'[3]Reco Sheet for Fcast'!$I$11:$J$11</definedName>
    <definedName name="BExBBUCJQRR74Q7GPWDEZXYK2KJL" hidden="1">'[3]Reco Sheet for Fcast'!$I$11:$J$11</definedName>
    <definedName name="BExBBV8XVMD9CKZY711T0BN7H3PM" hidden="1">'[3]Reco Sheet for Fcast'!$F$15</definedName>
    <definedName name="BExBC78HXWXHO3XAB6E8NVTBGLJS" hidden="1">'[3]Reco Sheet for Fcast'!$F$10:$G$10</definedName>
    <definedName name="BExBCFH4L7S4TYW0N2SXKVDCA3MT" localSheetId="1" hidden="1">#REF!</definedName>
    <definedName name="BExBCFH4L7S4TYW0N2SXKVDCA3MT" localSheetId="2" hidden="1">#REF!</definedName>
    <definedName name="BExBCFH4L7S4TYW0N2SXKVDCA3MT" hidden="1">#REF!</definedName>
    <definedName name="BExBCKKJTIRKC1RZJRTK65HHLX4W" hidden="1">'[3]Reco Sheet for Fcast'!$I$9:$J$9</definedName>
    <definedName name="BExBCLMEPAN3XXX174TU8SS0627Q" localSheetId="1" hidden="1">'[4]AMI P &amp; L'!#REF!</definedName>
    <definedName name="BExBCLMEPAN3XXX174TU8SS0627Q" localSheetId="2" hidden="1">'[4]AMI P &amp; L'!#REF!</definedName>
    <definedName name="BExBCLMEPAN3XXX174TU8SS0627Q" hidden="1">'[4]AMI P &amp; L'!#REF!</definedName>
    <definedName name="BExBCRBEYR2KZ8FAQFZ2NHY13WIY" hidden="1">'[3]Reco Sheet for Fcast'!$F$15</definedName>
    <definedName name="BExBD303042MO1GR0POO3IQ33MOB" localSheetId="1" hidden="1">#REF!</definedName>
    <definedName name="BExBD303042MO1GR0POO3IQ33MOB" localSheetId="2" hidden="1">#REF!</definedName>
    <definedName name="BExBD303042MO1GR0POO3IQ33MOB" hidden="1">#REF!</definedName>
    <definedName name="BExBD4I559NXSV6J07Q343TKYMVJ" hidden="1">'[3]Reco Sheet for Fcast'!$G$2</definedName>
    <definedName name="BExBDBZQLTX3OGFYGULQFK5WEZU5" hidden="1">'[3]Reco Sheet for Fcast'!$F$7:$G$7</definedName>
    <definedName name="BExBDJS9TUEU8Z84IV59E5V4T8K6" localSheetId="1" hidden="1">'[4]AMI P &amp; L'!#REF!</definedName>
    <definedName name="BExBDJS9TUEU8Z84IV59E5V4T8K6" localSheetId="2" hidden="1">'[4]AMI P &amp; L'!#REF!</definedName>
    <definedName name="BExBDJS9TUEU8Z84IV59E5V4T8K6" hidden="1">'[4]AMI P &amp; L'!#REF!</definedName>
    <definedName name="BExBDKOMSVH4XMH52CFJ3F028I9R" hidden="1">'[3]Reco Sheet for Fcast'!$G$2</definedName>
    <definedName name="BExBDSRXVZQ0W5WXQMP5XD00GRRL" hidden="1">'[3]Reco Sheet for Fcast'!$I$8:$J$8</definedName>
    <definedName name="BExBDT2QTPSTYED3RWGES5QGI7VV" localSheetId="1" hidden="1">#REF!</definedName>
    <definedName name="BExBDT2QTPSTYED3RWGES5QGI7VV" localSheetId="2" hidden="1">#REF!</definedName>
    <definedName name="BExBDT2QTPSTYED3RWGES5QGI7VV" hidden="1">#REF!</definedName>
    <definedName name="BExBDUVGK3E1J4JY9ZYTS7V14BLY" hidden="1">'[3]Reco Sheet for Fcast'!$G$2</definedName>
    <definedName name="BExBDXVD2DLLN6TA9MP26MNPUFW7" localSheetId="1" hidden="1">#REF!</definedName>
    <definedName name="BExBDXVD2DLLN6TA9MP26MNPUFW7" localSheetId="2" hidden="1">#REF!</definedName>
    <definedName name="BExBDXVD2DLLN6TA9MP26MNPUFW7" hidden="1">#REF!</definedName>
    <definedName name="BExBE162OSBKD30I7T1DKKPT3I9I" hidden="1">'[3]Reco Sheet for Fcast'!$I$10:$J$10</definedName>
    <definedName name="BExBE5NWKF3JY3D79JVGRSGJR400" localSheetId="1" hidden="1">#REF!</definedName>
    <definedName name="BExBE5NWKF3JY3D79JVGRSGJR400" localSheetId="2" hidden="1">#REF!</definedName>
    <definedName name="BExBE5NWKF3JY3D79JVGRSGJR400" hidden="1">#REF!</definedName>
    <definedName name="BExBE5YOPZ8MJAYGZW8WZ85UDLJF" localSheetId="1" hidden="1">#REF!</definedName>
    <definedName name="BExBE5YOPZ8MJAYGZW8WZ85UDLJF" localSheetId="2" hidden="1">#REF!</definedName>
    <definedName name="BExBE5YOPZ8MJAYGZW8WZ85UDLJF" hidden="1">#REF!</definedName>
    <definedName name="BExBEC9ATLQZF86W1M3APSM4HEOH" hidden="1">'[3]Reco Sheet for Fcast'!$I$6:$J$6</definedName>
    <definedName name="BExBEF3VXW3Y3SZ6RC9PX7QEB12Y" hidden="1">'[3]Reco Sheet for Fcast'!$F$15</definedName>
    <definedName name="BExBEYFQJE9YK12A6JBMRFKEC7RN" hidden="1">'[3]Reco Sheet for Fcast'!$I$6:$J$6</definedName>
    <definedName name="BExBG1ED81J2O4A2S5F5Y3BPHMCR" hidden="1">'[3]Reco Sheet for Fcast'!$I$8:$J$8</definedName>
    <definedName name="BExCRLIHS7466WFJ3RPIUGGXYESZ" hidden="1">'[3]Reco Sheet for Fcast'!$I$9:$J$9</definedName>
    <definedName name="BExCRQWQFIEUV7HE228YUBUUJA9K" hidden="1">'[3]Reco Sheet for Fcast'!$F$15:$AI$18</definedName>
    <definedName name="BExCS1EDDUEAEWHVYXHIP9I1WCJH" hidden="1">'[3]Reco Sheet for Fcast'!$I$10:$J$10</definedName>
    <definedName name="BExCS4E9E7CKF2RTM6INK6MAILOV" localSheetId="1" hidden="1">#REF!</definedName>
    <definedName name="BExCS4E9E7CKF2RTM6INK6MAILOV" localSheetId="2" hidden="1">#REF!</definedName>
    <definedName name="BExCS4E9E7CKF2RTM6INK6MAILOV" hidden="1">#REF!</definedName>
    <definedName name="BExCS7ZPMHFJ4UJDAL8CQOLSZ13B" localSheetId="1" hidden="1">'[4]AMI P &amp; L'!#REF!</definedName>
    <definedName name="BExCS7ZPMHFJ4UJDAL8CQOLSZ13B" localSheetId="2" hidden="1">'[4]AMI P &amp; L'!#REF!</definedName>
    <definedName name="BExCS7ZPMHFJ4UJDAL8CQOLSZ13B" hidden="1">'[4]AMI P &amp; L'!#REF!</definedName>
    <definedName name="BExCS8W4NJUZH9S1CYB6XSDLEPBW" hidden="1">'[3]Reco Sheet for Fcast'!$I$2:$J$2</definedName>
    <definedName name="BExCSAE1M6G20R41J0Y24YNN0YC1" hidden="1">'[3]Reco Sheet for Fcast'!$I$6:$J$6</definedName>
    <definedName name="BExCSAOUZOYKHN7HV511TO8VDJ02" hidden="1">'[3]Reco Sheet for Fcast'!$I$8:$J$8</definedName>
    <definedName name="BExCSMOFTXSUEC1T46LR1UPYRCX5" hidden="1">'[3]Reco Sheet for Fcast'!$G$2</definedName>
    <definedName name="BExCSSDG3TM6TPKS19E9QYJEELZ6" localSheetId="1" hidden="1">'[4]AMI P &amp; L'!#REF!</definedName>
    <definedName name="BExCSSDG3TM6TPKS19E9QYJEELZ6" localSheetId="2" hidden="1">'[4]AMI P &amp; L'!#REF!</definedName>
    <definedName name="BExCSSDG3TM6TPKS19E9QYJEELZ6" hidden="1">'[4]AMI P &amp; L'!#REF!</definedName>
    <definedName name="BExCSUGZTH68S9G7WRZU0HVIGIKV" localSheetId="1" hidden="1">#REF!</definedName>
    <definedName name="BExCSUGZTH68S9G7WRZU0HVIGIKV" localSheetId="2" hidden="1">#REF!</definedName>
    <definedName name="BExCSUGZTH68S9G7WRZU0HVIGIKV" hidden="1">#REF!</definedName>
    <definedName name="BExCSZV7U67UWXL2HKJNM5W1E4OO" hidden="1">'[3]Reco Sheet for Fcast'!$I$7:$J$7</definedName>
    <definedName name="BExCT4NSDT61OCH04Y2QIFIOP75H" localSheetId="1" hidden="1">'[4]AMI P &amp; L'!#REF!</definedName>
    <definedName name="BExCT4NSDT61OCH04Y2QIFIOP75H" localSheetId="2" hidden="1">'[4]AMI P &amp; L'!#REF!</definedName>
    <definedName name="BExCT4NSDT61OCH04Y2QIFIOP75H" hidden="1">'[4]AMI P &amp; L'!#REF!</definedName>
    <definedName name="BExCTW8G3VCZ55S09HTUGXKB1P2M" hidden="1">'[3]Reco Sheet for Fcast'!$F$11:$G$11</definedName>
    <definedName name="BExCTYS2KX0QANOLT8LGZ9WV3S3T" hidden="1">'[3]Reco Sheet for Fcast'!$F$15</definedName>
    <definedName name="BExCTZZ9JNES4EDHW97NP0EGQALX" hidden="1">'[3]Reco Sheet for Fcast'!$G$2</definedName>
    <definedName name="BExCU0A1V6NMZQ9ASYJ8QIVQ5UR2" localSheetId="1" hidden="1">'[4]AMI P &amp; L'!#REF!</definedName>
    <definedName name="BExCU0A1V6NMZQ9ASYJ8QIVQ5UR2" localSheetId="2" hidden="1">'[4]AMI P &amp; L'!#REF!</definedName>
    <definedName name="BExCU0A1V6NMZQ9ASYJ8QIVQ5UR2" hidden="1">'[4]AMI P &amp; L'!#REF!</definedName>
    <definedName name="BExCU2834920JBHSPCRC4UF80OLL" hidden="1">'[3]Reco Sheet for Fcast'!$F$11:$G$11</definedName>
    <definedName name="BExCU8O54I3P3WRYWY1CRP3S78QY" hidden="1">'[3]Reco Sheet for Fcast'!$G$2</definedName>
    <definedName name="BExCUDRJO23YOKT8GPWOVQ4XEHF5" hidden="1">'[3]Reco Sheet for Fcast'!$F$6:$G$6</definedName>
    <definedName name="BExCUGRGLX1AYN8HK7GN3RQ6XWIM" localSheetId="1" hidden="1">#REF!</definedName>
    <definedName name="BExCUGRGLX1AYN8HK7GN3RQ6XWIM" localSheetId="2" hidden="1">#REF!</definedName>
    <definedName name="BExCUGRGLX1AYN8HK7GN3RQ6XWIM" hidden="1">#REF!</definedName>
    <definedName name="BExCUPAXFR16YMWL30ME3F3BSRDZ" hidden="1">'[3]Reco Sheet for Fcast'!$F$8:$G$8</definedName>
    <definedName name="BExCUR94DHCE47PUUWEMT5QZOYR2" hidden="1">'[3]Reco Sheet for Fcast'!$H$2:$I$2</definedName>
    <definedName name="BExCV634L7SVHGB0UDDTRRQ2Q72H" hidden="1">'[3]Reco Sheet for Fcast'!$I$7:$J$7</definedName>
    <definedName name="BExCVBXGSXT9FWJRG62PX9S1RK83" hidden="1">'[3]Reco Sheet for Fcast'!$I$8:$J$8</definedName>
    <definedName name="BExCVHBNLOHNFS0JAV3I1XGPNH9W" hidden="1">'[3]Reco Sheet for Fcast'!$F$15</definedName>
    <definedName name="BExCVI86R31A2IOZIEBY1FJLVILD" hidden="1">'[3]Reco Sheet for Fcast'!$I$10:$J$10</definedName>
    <definedName name="BExCVKGZXE0I9EIXKBZVSGSEY2RR" hidden="1">'[3]Reco Sheet for Fcast'!$F$9:$G$9</definedName>
    <definedName name="BExCVV44WY5807WGMTGKPW0GT256" hidden="1">'[3]Reco Sheet for Fcast'!$I$7:$J$7</definedName>
    <definedName name="BExCVVK8GI44DNT5MTM7AOS4U9N8" hidden="1">'[3]Reco Sheet for Fcast'!$I$7:$J$7</definedName>
    <definedName name="BExCVZ5PN4V6MRBZ04PZJW3GEF8S" localSheetId="1" hidden="1">'[4]AMI P &amp; L'!#REF!</definedName>
    <definedName name="BExCVZ5PN4V6MRBZ04PZJW3GEF8S" localSheetId="2" hidden="1">'[4]AMI P &amp; L'!#REF!</definedName>
    <definedName name="BExCVZ5PN4V6MRBZ04PZJW3GEF8S" hidden="1">'[4]AMI P &amp; L'!#REF!</definedName>
    <definedName name="BExCW13R0GWJYGXZBNCPAHQN4NR2" hidden="1">'[3]Reco Sheet for Fcast'!$I$10:$J$10</definedName>
    <definedName name="BExCW9Y5HWU4RJTNX74O6L24VGCK" hidden="1">'[3]Reco Sheet for Fcast'!$H$2:$I$2</definedName>
    <definedName name="BExCWMJAP755C7AV2QKTWYDPDSSV" hidden="1">'[3]Reco Sheet for Fcast'!$F$8:$G$8</definedName>
    <definedName name="BExCWPDPESGZS07QGBLSBWDNVJLZ" hidden="1">'[3]Reco Sheet for Fcast'!$F$7:$G$7</definedName>
    <definedName name="BExCWSDLJ7DJX3139FQJM3LND72J" hidden="1">'[3]Reco Sheet for Fcast'!$O$6:$P$10</definedName>
    <definedName name="BExCWTVKHIVCRHF8GC39KI58YM5K" hidden="1">'[3]Reco Sheet for Fcast'!$G$2</definedName>
    <definedName name="BExCX2KGRZBRVLZNM8SUSIE6A0RL" localSheetId="1" hidden="1">'[4]AMI P &amp; L'!#REF!</definedName>
    <definedName name="BExCX2KGRZBRVLZNM8SUSIE6A0RL" localSheetId="2" hidden="1">'[4]AMI P &amp; L'!#REF!</definedName>
    <definedName name="BExCX2KGRZBRVLZNM8SUSIE6A0RL" hidden="1">'[4]AMI P &amp; L'!#REF!</definedName>
    <definedName name="BExCX3X451T70LZ1VF95L7W4Y4TM" hidden="1">'[3]Reco Sheet for Fcast'!$F$10:$G$10</definedName>
    <definedName name="BExCX4NZ2N1OUGXM7EV0U7VULJMM" hidden="1">'[3]Reco Sheet for Fcast'!$F$7:$G$7</definedName>
    <definedName name="BExCXILMURGYMAH6N5LF5DV6K3GM" hidden="1">'[3]Reco Sheet for Fcast'!$I$9:$J$9</definedName>
    <definedName name="BExCXK3M8NPWOZZALA6L6RUCBB2J" localSheetId="1" hidden="1">#REF!</definedName>
    <definedName name="BExCXK3M8NPWOZZALA6L6RUCBB2J" localSheetId="2" hidden="1">#REF!</definedName>
    <definedName name="BExCXK3M8NPWOZZALA6L6RUCBB2J" hidden="1">#REF!</definedName>
    <definedName name="BExCXKZZ6U10NBCECNUV9U56FB6V" localSheetId="1" hidden="1">#REF!</definedName>
    <definedName name="BExCXKZZ6U10NBCECNUV9U56FB6V" localSheetId="2" hidden="1">#REF!</definedName>
    <definedName name="BExCXKZZ6U10NBCECNUV9U56FB6V" hidden="1">#REF!</definedName>
    <definedName name="BExCXQUFBMXQ1650735H48B1AZT3" hidden="1">'[3]Reco Sheet for Fcast'!$F$15</definedName>
    <definedName name="BExCY2DQO9VLA77Q7EG3T0XNXX4F" hidden="1">'[3]Reco Sheet for Fcast'!$F$11:$G$11</definedName>
    <definedName name="BExCY6VMJ68MX3C981R5Q0BX5791" hidden="1">'[3]Reco Sheet for Fcast'!$I$9:$J$9</definedName>
    <definedName name="BExCYAH2SAZCPW6XCB7V7PMMCAWO" hidden="1">'[3]Reco Sheet for Fcast'!$I$6:$J$6</definedName>
    <definedName name="BExCYFV9Z4OENTUNF9IWT6ELMRCL" hidden="1">'[3]Reco Sheet for Fcast'!$I$7:$J$7</definedName>
    <definedName name="BExCYPRC5HJE6N2XQTHCT6NXGP8N" hidden="1">'[3]Reco Sheet for Fcast'!$I$11:$J$11</definedName>
    <definedName name="BExCYUK0I3UEXZNFDW71G6Z6D8XR" localSheetId="1" hidden="1">'[4]AMI P &amp; L'!#REF!</definedName>
    <definedName name="BExCYUK0I3UEXZNFDW71G6Z6D8XR" localSheetId="2" hidden="1">'[4]AMI P &amp; L'!#REF!</definedName>
    <definedName name="BExCYUK0I3UEXZNFDW71G6Z6D8XR" hidden="1">'[4]AMI P &amp; L'!#REF!</definedName>
    <definedName name="BExCZFZCXMLY5DWESYJ9NGTJYQ8M" hidden="1">'[3]Reco Sheet for Fcast'!$I$11:$J$11</definedName>
    <definedName name="BExCZJ4P8WS0BDT31WDXI0ROE7D6" hidden="1">'[3]Reco Sheet for Fcast'!$F$6:$G$6</definedName>
    <definedName name="BExCZKH6NI0EE02L995IFVBD1J59" hidden="1">'[3]Reco Sheet for Fcast'!$I$8:$J$8</definedName>
    <definedName name="BExCZU7T2KCK97JI9FE1XITCRE8U" localSheetId="1" hidden="1">#REF!</definedName>
    <definedName name="BExCZU7T2KCK97JI9FE1XITCRE8U" localSheetId="2" hidden="1">#REF!</definedName>
    <definedName name="BExCZU7T2KCK97JI9FE1XITCRE8U" hidden="1">#REF!</definedName>
    <definedName name="BExCZUD9FEOJBKDJ51Z3JON9LKJ8" hidden="1">'[3]Reco Sheet for Fcast'!$G$2</definedName>
    <definedName name="BExD0CCO4AZHRMZ3PSLCEN7T63L2" hidden="1">'[5]Bud Mth'!$I$6:$J$6</definedName>
    <definedName name="BExD0HALIN0JR4JTPGDEVAEE5EX5" hidden="1">'[3]Reco Sheet for Fcast'!$I$8:$J$8</definedName>
    <definedName name="BExD0LCCDPG16YLY5WQSZF1XI5DA" hidden="1">'[3]Reco Sheet for Fcast'!$I$9:$J$9</definedName>
    <definedName name="BExD0RMWSB4TRECEHTH6NN4K9DFZ" hidden="1">'[3]Reco Sheet for Fcast'!$I$11:$J$11</definedName>
    <definedName name="BExD0U6KG10QGVDI1XSHK0J10A2V" hidden="1">'[3]Reco Sheet for Fcast'!$I$7:$J$7</definedName>
    <definedName name="BExD13RUIBGRXDL4QDZ305UKUR12" hidden="1">'[3]Reco Sheet for Fcast'!$I$9:$J$9</definedName>
    <definedName name="BExD14DETV5R4OOTMAXD5NAKWRO3" hidden="1">'[3]Reco Sheet for Fcast'!$H$2:$I$2</definedName>
    <definedName name="BExD15PVEDBQYR2EAO7B3FB96GXL" localSheetId="1" hidden="1">#REF!</definedName>
    <definedName name="BExD15PVEDBQYR2EAO7B3FB96GXL" localSheetId="2" hidden="1">#REF!</definedName>
    <definedName name="BExD15PVEDBQYR2EAO7B3FB96GXL" hidden="1">#REF!</definedName>
    <definedName name="BExD1OAU9OXQAZA4D70HP72CU6GB" hidden="1">'[3]Reco Sheet for Fcast'!$I$7:$J$7</definedName>
    <definedName name="BExD1Y1JV61416YA1XRQHKWPZIE7" hidden="1">'[3]Reco Sheet for Fcast'!$F$6:$G$6</definedName>
    <definedName name="BExD21HKYZH6AN0830NG17ZRUS1T" hidden="1">'[3]Reco Sheet for Fcast'!$G$2:$H$2</definedName>
    <definedName name="BExD2AHAKLXLHE5UREIETBE22KWM" localSheetId="1" hidden="1">#REF!</definedName>
    <definedName name="BExD2AHAKLXLHE5UREIETBE22KWM" localSheetId="2" hidden="1">#REF!</definedName>
    <definedName name="BExD2AHAKLXLHE5UREIETBE22KWM" hidden="1">#REF!</definedName>
    <definedName name="BExD2CFHIRMBKN5KXE5QP4XXEWFS" localSheetId="1" hidden="1">'[4]AMI P &amp; L'!#REF!</definedName>
    <definedName name="BExD2CFHIRMBKN5KXE5QP4XXEWFS" localSheetId="2" hidden="1">'[4]AMI P &amp; L'!#REF!</definedName>
    <definedName name="BExD2CFHIRMBKN5KXE5QP4XXEWFS" hidden="1">'[4]AMI P &amp; L'!#REF!</definedName>
    <definedName name="BExD2DMHH1HWXQ9W0YYMDP8AAX8Q" hidden="1">'[3]Reco Sheet for Fcast'!$F$6:$G$6</definedName>
    <definedName name="BExD2HTPC7IWBAU6OSQ67MQA8BYZ" hidden="1">'[3]Reco Sheet for Fcast'!$F$10:$G$10</definedName>
    <definedName name="BExD363H2VGFIQUCE6LS4AC5J0ZT" hidden="1">'[3]Reco Sheet for Fcast'!$F$7:$G$7</definedName>
    <definedName name="BExD37QXHXNRAT3KZWRFA3MXHIF8" hidden="1">'[5]Bud Mth'!$F$6:$G$6</definedName>
    <definedName name="BExD3A588E939V61P1XEW0FI5Q0S" hidden="1">'[3]Reco Sheet for Fcast'!$I$10:$J$10</definedName>
    <definedName name="BExD3CJJDKVR9M18XI3WDZH80WL6" hidden="1">'[3]Reco Sheet for Fcast'!$I$11:$J$11</definedName>
    <definedName name="BExD3ESD9WYJIB3TRDPJ1CKXRAVL" hidden="1">'[3]Reco Sheet for Fcast'!$I$11:$J$11</definedName>
    <definedName name="BExD3F368X5S25MWSUNIV57RDB57" localSheetId="1" hidden="1">'[4]AMI P &amp; L'!#REF!</definedName>
    <definedName name="BExD3F368X5S25MWSUNIV57RDB57" localSheetId="2" hidden="1">'[4]AMI P &amp; L'!#REF!</definedName>
    <definedName name="BExD3F368X5S25MWSUNIV57RDB57" hidden="1">'[4]AMI P &amp; L'!#REF!</definedName>
    <definedName name="BExD3H6Q0X859YKIX6M8ZEYXI1G6" hidden="1">'[5]Bud Mth'!$F$15:$S$21</definedName>
    <definedName name="BExD3IJ5IT335SOSNV9L85WKAOSI" hidden="1">'[3]Reco Sheet for Fcast'!$F$11:$G$11</definedName>
    <definedName name="BExD3KBVUY57GMMQTOFEU6S6G1AY" hidden="1">'[3]Reco Sheet for Fcast'!$F$9:$G$9</definedName>
    <definedName name="BExD3NMR7AW2Z6V8SC79VQR37NA6" hidden="1">'[3]Reco Sheet for Fcast'!$F$8:$G$8</definedName>
    <definedName name="BExD3QXA2UQ2W4N7NYLUEOG40BZB" hidden="1">'[3]Reco Sheet for Fcast'!$F$10:$G$10</definedName>
    <definedName name="BExD3U2N041TEJ7GCN005UTPHNXY" hidden="1">'[3]Reco Sheet for Fcast'!$F$6:$G$6</definedName>
    <definedName name="BExD40O0CFTNJFOFMMM1KH0P7BUI" localSheetId="1" hidden="1">'[4]AMI P &amp; L'!#REF!</definedName>
    <definedName name="BExD40O0CFTNJFOFMMM1KH0P7BUI" localSheetId="2" hidden="1">'[4]AMI P &amp; L'!#REF!</definedName>
    <definedName name="BExD40O0CFTNJFOFMMM1KH0P7BUI" hidden="1">'[4]AMI P &amp; L'!#REF!</definedName>
    <definedName name="BExD4BR9HJ3MWWZ5KLVZWX9FJAUS" hidden="1">'[3]Reco Sheet for Fcast'!$F$11:$G$11</definedName>
    <definedName name="BExD4F1WTKT3H0N9MF4H1LX7MBSY" hidden="1">'[3]Reco Sheet for Fcast'!$I$8:$J$8</definedName>
    <definedName name="BExD4H5GQWXBS6LUL3TSP36DVO38" localSheetId="1" hidden="1">'[4]AMI P &amp; L'!#REF!</definedName>
    <definedName name="BExD4H5GQWXBS6LUL3TSP36DVO38" localSheetId="2" hidden="1">'[4]AMI P &amp; L'!#REF!</definedName>
    <definedName name="BExD4H5GQWXBS6LUL3TSP36DVO38" hidden="1">'[4]AMI P &amp; L'!#REF!</definedName>
    <definedName name="BExD4IHX75GVFK6I80F7IR7955K1" hidden="1">'[5]Bud Mth'!$F$15</definedName>
    <definedName name="BExD4JJSS3QDBLABCJCHD45SRNPI" localSheetId="1" hidden="1">'[4]AMI P &amp; L'!#REF!</definedName>
    <definedName name="BExD4JJSS3QDBLABCJCHD45SRNPI" localSheetId="2" hidden="1">'[4]AMI P &amp; L'!#REF!</definedName>
    <definedName name="BExD4JJSS3QDBLABCJCHD45SRNPI" hidden="1">'[4]AMI P &amp; L'!#REF!</definedName>
    <definedName name="BExD4R1I0MKF033I5LPUYIMTZ6E8" localSheetId="1" hidden="1">'[4]AMI P &amp; L'!#REF!</definedName>
    <definedName name="BExD4R1I0MKF033I5LPUYIMTZ6E8" localSheetId="2" hidden="1">'[4]AMI P &amp; L'!#REF!</definedName>
    <definedName name="BExD4R1I0MKF033I5LPUYIMTZ6E8" hidden="1">'[4]AMI P &amp; L'!#REF!</definedName>
    <definedName name="BExD50MT3M6XZLNUP9JL93EG6D9R" hidden="1">'[3]Reco Sheet for Fcast'!$I$11:$J$11</definedName>
    <definedName name="BExD5EV7KDSVF1CJT38M4IBPFLPY" hidden="1">'[3]Reco Sheet for Fcast'!$F$11:$G$11</definedName>
    <definedName name="BExD5FRK547OESJRYAW574DZEZ7J" hidden="1">'[3]Reco Sheet for Fcast'!$I$9:$J$9</definedName>
    <definedName name="BExD5I5X2YA2YNCTCDSMEL4CWF4N" hidden="1">'[3]Reco Sheet for Fcast'!$F$7:$G$7</definedName>
    <definedName name="BExD5QUSRFJWRQ1ZM50WYLCF74DF" hidden="1">'[3]Reco Sheet for Fcast'!$I$9:$J$9</definedName>
    <definedName name="BExD5SSUIF6AJQHBHK8PNMFBPRYB" hidden="1">'[3]Reco Sheet for Fcast'!$F$8:$G$8</definedName>
    <definedName name="BExD623C9LRX18BE0W2V6SZLQUXX" localSheetId="1" hidden="1">'[4]AMI P &amp; L'!#REF!</definedName>
    <definedName name="BExD623C9LRX18BE0W2V6SZLQUXX" localSheetId="2" hidden="1">'[4]AMI P &amp; L'!#REF!</definedName>
    <definedName name="BExD623C9LRX18BE0W2V6SZLQUXX" hidden="1">'[4]AMI P &amp; L'!#REF!</definedName>
    <definedName name="BExD6AC4VDV2QBVC73C49W2OU12I" localSheetId="1" hidden="1">#REF!</definedName>
    <definedName name="BExD6AC4VDV2QBVC73C49W2OU12I" localSheetId="2" hidden="1">#REF!</definedName>
    <definedName name="BExD6AC4VDV2QBVC73C49W2OU12I" hidden="1">#REF!</definedName>
    <definedName name="BExD6CQA7UMJBXV7AIFAIHUF2ICX" hidden="1">'[3]Reco Sheet for Fcast'!$F$9:$G$9</definedName>
    <definedName name="BExD6DS52K2CC3509UN77XBR0868" localSheetId="1" hidden="1">'[4]AMI P &amp; L'!#REF!</definedName>
    <definedName name="BExD6DS52K2CC3509UN77XBR0868" localSheetId="2" hidden="1">'[4]AMI P &amp; L'!#REF!</definedName>
    <definedName name="BExD6DS52K2CC3509UN77XBR0868" hidden="1">'[4]AMI P &amp; L'!#REF!</definedName>
    <definedName name="BExD6FKVK8WJWNYPVENR7Q8Q30PK" hidden="1">'[3]Reco Sheet for Fcast'!$F$9:$G$9</definedName>
    <definedName name="BExD6GMP0LK8WKVWMIT1NNH8CHLF" localSheetId="1" hidden="1">'[4]AMI P &amp; L'!#REF!</definedName>
    <definedName name="BExD6GMP0LK8WKVWMIT1NNH8CHLF" localSheetId="2" hidden="1">'[4]AMI P &amp; L'!#REF!</definedName>
    <definedName name="BExD6GMP0LK8WKVWMIT1NNH8CHLF" hidden="1">'[4]AMI P &amp; L'!#REF!</definedName>
    <definedName name="BExD6H2TE0WWAUIWVSSCLPZ6B88N" hidden="1">'[3]Reco Sheet for Fcast'!$I$11:$J$11</definedName>
    <definedName name="BExD6HTUMONFBQHM7Y5UW4DPHU7X" hidden="1">'[5]Bud Mth'!$F$7:$G$7</definedName>
    <definedName name="BExD71LTOE015TV5RSAHM8NT8GVW" hidden="1">'[3]Reco Sheet for Fcast'!$J$2:$K$2</definedName>
    <definedName name="BExD73USXVADC7EHGHVTQNCT06ZA" hidden="1">'[3]Reco Sheet for Fcast'!$I$7:$J$7</definedName>
    <definedName name="BExD7GAIGULTB3YHM1OS9RBQOTEC" localSheetId="1" hidden="1">'[4]AMI P &amp; L'!#REF!</definedName>
    <definedName name="BExD7GAIGULTB3YHM1OS9RBQOTEC" localSheetId="2" hidden="1">'[4]AMI P &amp; L'!#REF!</definedName>
    <definedName name="BExD7GAIGULTB3YHM1OS9RBQOTEC" hidden="1">'[4]AMI P &amp; L'!#REF!</definedName>
    <definedName name="BExD7IE1DHIS52UFDCTSKPJQNRD5" hidden="1">'[3]Reco Sheet for Fcast'!$I$9:$J$9</definedName>
    <definedName name="BExD7IUBGUWHYC9UNZ1IY5XFYKQN" hidden="1">'[3]Reco Sheet for Fcast'!$F$6:$G$6</definedName>
    <definedName name="BExD7JL7NW9EKGU5ITCE4VJZ2N5W" hidden="1">'[5]Bud Mth'!$F$9:$G$9</definedName>
    <definedName name="BExD7JQOJ35HGL8U2OCEI2P2JT7I" localSheetId="1" hidden="1">'[4]AMI P &amp; L'!#REF!</definedName>
    <definedName name="BExD7JQOJ35HGL8U2OCEI2P2JT7I" localSheetId="2" hidden="1">'[4]AMI P &amp; L'!#REF!</definedName>
    <definedName name="BExD7JQOJ35HGL8U2OCEI2P2JT7I" hidden="1">'[4]AMI P &amp; L'!#REF!</definedName>
    <definedName name="BExD7KSDKNDNH95NDT3S7GM3MUU2" hidden="1">'[3]Reco Sheet for Fcast'!$I$11:$J$11</definedName>
    <definedName name="BExD8H5O087KQVWIVPUUID5VMGMS" hidden="1">'[3]Reco Sheet for Fcast'!$G$2</definedName>
    <definedName name="BExD8OCLZMFN5K3VZYI4Q4ITVKUA" localSheetId="1" hidden="1">'[4]AMI P &amp; L'!#REF!</definedName>
    <definedName name="BExD8OCLZMFN5K3VZYI4Q4ITVKUA" localSheetId="2" hidden="1">'[4]AMI P &amp; L'!#REF!</definedName>
    <definedName name="BExD8OCLZMFN5K3VZYI4Q4ITVKUA" hidden="1">'[4]AMI P &amp; L'!#REF!</definedName>
    <definedName name="BExD93C1R6LC0631ECHVFYH0R0PD" hidden="1">'[3]Reco Sheet for Fcast'!$I$11:$J$11</definedName>
    <definedName name="BExD97TXIO0COVNN4OH3DEJ33YLM" hidden="1">'[3]Reco Sheet for Fcast'!$F$9:$G$9</definedName>
    <definedName name="BExD99RZ1RFIMK6O1ZHSPJ68X9Y5" hidden="1">'[3]Reco Sheet for Fcast'!$G$2</definedName>
    <definedName name="BExD9G2K962VNWXDAYQ4EXMJHEX1" localSheetId="1" hidden="1">#REF!</definedName>
    <definedName name="BExD9G2K962VNWXDAYQ4EXMJHEX1" localSheetId="2" hidden="1">#REF!</definedName>
    <definedName name="BExD9G2K962VNWXDAYQ4EXMJHEX1" hidden="1">#REF!</definedName>
    <definedName name="BExD9GO5JA4ADLQH22ZFJKY2FEAV" localSheetId="1" hidden="1">#REF!</definedName>
    <definedName name="BExD9GO5JA4ADLQH22ZFJKY2FEAV" localSheetId="2" hidden="1">#REF!</definedName>
    <definedName name="BExD9GO5JA4ADLQH22ZFJKY2FEAV" hidden="1">#REF!</definedName>
    <definedName name="BExD9L0ID3VSOU609GKWYTA5BFMA" hidden="1">'[3]Reco Sheet for Fcast'!$I$10:$J$10</definedName>
    <definedName name="BExD9M7SEMG0JK2FUTTZXWIEBTKB" hidden="1">'[3]Reco Sheet for Fcast'!$I$10:$J$10</definedName>
    <definedName name="BExD9MNYBYB1AICQL5165G472IE2" hidden="1">'[3]Reco Sheet for Fcast'!$K$2</definedName>
    <definedName name="BExD9PNSYT7GASEGUVL48MUQ02WO" hidden="1">'[3]Reco Sheet for Fcast'!$I$10:$J$10</definedName>
    <definedName name="BExD9TK2MIWFH5SKUYU9ZKF4NPHQ" hidden="1">'[3]Reco Sheet for Fcast'!$I$9:$J$9</definedName>
    <definedName name="BExD9W3W06TDDVRN5CJ260FOF5ZL" localSheetId="1" hidden="1">#REF!</definedName>
    <definedName name="BExD9W3W06TDDVRN5CJ260FOF5ZL" localSheetId="2" hidden="1">#REF!</definedName>
    <definedName name="BExD9W3W06TDDVRN5CJ260FOF5ZL" hidden="1">#REF!</definedName>
    <definedName name="BExDA6LD9061UULVKUUI4QP8SK13" hidden="1">'[3]Reco Sheet for Fcast'!$I$11:$J$11</definedName>
    <definedName name="BExDAGMVMNLQ6QXASB9R6D8DIT12" hidden="1">'[3]Reco Sheet for Fcast'!$F$6:$G$6</definedName>
    <definedName name="BExDAL4R440JG0CQM6QZM9CCATO7" hidden="1">'[5]Bud Mth'!$G$2:$H$2</definedName>
    <definedName name="BExDAYBHU9ADLXI8VRC7F608RVGM" hidden="1">'[3]Reco Sheet for Fcast'!$F$11:$G$11</definedName>
    <definedName name="BExDBDR1XR0FV0CYUCB2OJ7CJCZU" hidden="1">'[3]Reco Sheet for Fcast'!$F$6:$G$6</definedName>
    <definedName name="BExDBLJMQIQA9ELW70CORRS2ACLM" localSheetId="1" hidden="1">#REF!</definedName>
    <definedName name="BExDBLJMQIQA9ELW70CORRS2ACLM" localSheetId="2" hidden="1">#REF!</definedName>
    <definedName name="BExDBLJMQIQA9ELW70CORRS2ACLM" hidden="1">#REF!</definedName>
    <definedName name="BExDBQXTJ9F9DE7FNTJCL0LMOJ21" localSheetId="1" hidden="1">'[4]AMI P &amp; L'!#REF!</definedName>
    <definedName name="BExDBQXTJ9F9DE7FNTJCL0LMOJ21" localSheetId="2" hidden="1">'[4]AMI P &amp; L'!#REF!</definedName>
    <definedName name="BExDBQXTJ9F9DE7FNTJCL0LMOJ21" hidden="1">'[4]AMI P &amp; L'!#REF!</definedName>
    <definedName name="BExDC7F818VN0S18ID7XRCRVYPJ4" hidden="1">'[3]Reco Sheet for Fcast'!$F$7:$G$7</definedName>
    <definedName name="BExDCL7K96PC9VZYB70ZW3QPVIJE" hidden="1">'[3]Reco Sheet for Fcast'!$I$6:$J$6</definedName>
    <definedName name="BExDCP3UZ3C2O4C1F7KMU0Z9U32N" hidden="1">'[3]Reco Sheet for Fcast'!$F$10:$G$10</definedName>
    <definedName name="BExEO387TMFDZIZYFA14K98OH5YE" localSheetId="1" hidden="1">#REF!</definedName>
    <definedName name="BExEO387TMFDZIZYFA14K98OH5YE" localSheetId="2" hidden="1">#REF!</definedName>
    <definedName name="BExEO387TMFDZIZYFA14K98OH5YE" hidden="1">#REF!</definedName>
    <definedName name="BExEOBX3WECDMYCV9RLN49APTXMM" hidden="1">'[3]Reco Sheet for Fcast'!$I$7:$J$7</definedName>
    <definedName name="BExEPN9VIYI0FVL0HLZQXJFO6TT0" hidden="1">'[3]Reco Sheet for Fcast'!$H$2:$I$2</definedName>
    <definedName name="BExEPORSQ4BZ1T2NCGKIGLY1D19M" localSheetId="1" hidden="1">#REF!</definedName>
    <definedName name="BExEPORSQ4BZ1T2NCGKIGLY1D19M" localSheetId="2" hidden="1">#REF!</definedName>
    <definedName name="BExEPORSQ4BZ1T2NCGKIGLY1D19M" hidden="1">#REF!</definedName>
    <definedName name="BExEPYT6VDSMR8MU2341Q5GM2Y9V" hidden="1">'[3]Reco Sheet for Fcast'!$K$2</definedName>
    <definedName name="BExEQ1YK2GGF3PCQ5YXT4E5L9FQG" localSheetId="1" hidden="1">#REF!</definedName>
    <definedName name="BExEQ1YK2GGF3PCQ5YXT4E5L9FQG" localSheetId="2" hidden="1">#REF!</definedName>
    <definedName name="BExEQ1YK2GGF3PCQ5YXT4E5L9FQG" hidden="1">#REF!</definedName>
    <definedName name="BExEQ2ENYLMY8K1796XBB31CJHNN" hidden="1">'[3]Reco Sheet for Fcast'!$F$11:$G$11</definedName>
    <definedName name="BExEQ2PFE4N40LEPGDPS90WDL6BN" hidden="1">'[3]Reco Sheet for Fcast'!$I$7:$J$7</definedName>
    <definedName name="BExEQ2PFURT24NQYGYVE8NKX1EGA" hidden="1">'[3]Reco Sheet for Fcast'!$H$2:$I$2</definedName>
    <definedName name="BExEQB8ZWXO6IIGOEPWTLOJGE2NR" localSheetId="1" hidden="1">'[4]AMI P &amp; L'!#REF!</definedName>
    <definedName name="BExEQB8ZWXO6IIGOEPWTLOJGE2NR" localSheetId="2" hidden="1">'[4]AMI P &amp; L'!#REF!</definedName>
    <definedName name="BExEQB8ZWXO6IIGOEPWTLOJGE2NR" hidden="1">'[4]AMI P &amp; L'!#REF!</definedName>
    <definedName name="BExEQBZX0EL6LIKPY01197ACK65H" hidden="1">'[3]Reco Sheet for Fcast'!$F$6:$G$6</definedName>
    <definedName name="BExEQDXZALJLD4OBF74IKZBR13SR" hidden="1">'[3]Reco Sheet for Fcast'!$F$10:$G$10</definedName>
    <definedName name="BExEQFLE2RPWGMWQAI4JMKUEFRPT" hidden="1">'[3]Reco Sheet for Fcast'!$I$9:$J$9</definedName>
    <definedName name="BExEQIFTE4JRQ7F1T7L9IE3W0TEB" localSheetId="1" hidden="1">#REF!</definedName>
    <definedName name="BExEQIFTE4JRQ7F1T7L9IE3W0TEB" localSheetId="2" hidden="1">#REF!</definedName>
    <definedName name="BExEQIFTE4JRQ7F1T7L9IE3W0TEB" hidden="1">#REF!</definedName>
    <definedName name="BExEQTZAP8R69U31W4LKGTKKGKQE" hidden="1">'[3]Reco Sheet for Fcast'!$F$10:$G$10</definedName>
    <definedName name="BExEQZ820Q06ED8NT4DB6UM7MNMW" localSheetId="1" hidden="1">#REF!</definedName>
    <definedName name="BExEQZ820Q06ED8NT4DB6UM7MNMW" localSheetId="2" hidden="1">#REF!</definedName>
    <definedName name="BExEQZ820Q06ED8NT4DB6UM7MNMW" hidden="1">#REF!</definedName>
    <definedName name="BExER2O72H1F9WV6S1J04C15PXX7" hidden="1">'[3]Reco Sheet for Fcast'!$F$11:$G$11</definedName>
    <definedName name="BExERRUIKIOATPZ9U4HQ0V52RJAU" hidden="1">'[3]Reco Sheet for Fcast'!$F$10:$G$10</definedName>
    <definedName name="BExERSANFNM1O7T65PC5MJ301YET" localSheetId="1" hidden="1">'[4]AMI P &amp; L'!#REF!</definedName>
    <definedName name="BExERSANFNM1O7T65PC5MJ301YET" localSheetId="2" hidden="1">'[4]AMI P &amp; L'!#REF!</definedName>
    <definedName name="BExERSANFNM1O7T65PC5MJ301YET" hidden="1">'[4]AMI P &amp; L'!#REF!</definedName>
    <definedName name="BExERWCEBKQRYWRQLYJ4UCMMKTHG" localSheetId="1" hidden="1">'[6]R8. Capl incl Margins'!#REF!</definedName>
    <definedName name="BExERWCEBKQRYWRQLYJ4UCMMKTHG" localSheetId="2" hidden="1">'[6]R8. Capl incl Margins'!#REF!</definedName>
    <definedName name="BExERWCEBKQRYWRQLYJ4UCMMKTHG" hidden="1">'[6]R8. Capl incl Margins'!#REF!</definedName>
    <definedName name="BExERX39X2B577E8G980B6146MR4" hidden="1">'[5]Bud Mth'!$F$10:$G$10</definedName>
    <definedName name="BExES44RHHDL3V7FLV6M20834WF1" hidden="1">'[3]Reco Sheet for Fcast'!$I$8:$J$8</definedName>
    <definedName name="BExES4A7VE2X3RYYTVRLKZD4I7WU" hidden="1">'[3]Reco Sheet for Fcast'!$G$2</definedName>
    <definedName name="BExES6TU0P9MT54G7H03VE8ZTU0I" localSheetId="1" hidden="1">#REF!</definedName>
    <definedName name="BExES6TU0P9MT54G7H03VE8ZTU0I" localSheetId="2" hidden="1">#REF!</definedName>
    <definedName name="BExES6TU0P9MT54G7H03VE8ZTU0I" hidden="1">#REF!</definedName>
    <definedName name="BExESMKD95A649M0WRSG6CXXP326" hidden="1">'[3]Reco Sheet for Fcast'!$F$7:$G$7</definedName>
    <definedName name="BExESNWVY914X62GFBPJRODSAZ7B" localSheetId="1" hidden="1">'[4]AMI P &amp; L'!#REF!</definedName>
    <definedName name="BExESNWVY914X62GFBPJRODSAZ7B" localSheetId="2" hidden="1">'[4]AMI P &amp; L'!#REF!</definedName>
    <definedName name="BExESNWVY914X62GFBPJRODSAZ7B" hidden="1">'[4]AMI P &amp; L'!#REF!</definedName>
    <definedName name="BExESR27ZXJG5VMY4PR9D940VS7T" hidden="1">'[3]Reco Sheet for Fcast'!$I$9:$J$9</definedName>
    <definedName name="BExESU25LOS36OLUCBS6GANOVO9P" hidden="1">'[5]Bud Mth'!$I$8:$J$8</definedName>
    <definedName name="BExESZ03KXL8DQ2591HLR56ZML94" hidden="1">'[3]Reco Sheet for Fcast'!$I$9:$J$9</definedName>
    <definedName name="BExESZAW5N443NRTKIP59OEI1CR6" hidden="1">'[3]Reco Sheet for Fcast'!$I$6:$J$6</definedName>
    <definedName name="BExET3HXQ60A4O2OLKX8QNXRI6LQ" hidden="1">'[3]Reco Sheet for Fcast'!$F$9:$G$9</definedName>
    <definedName name="BExETA3B1FCIOA80H94K90FWXQKE" hidden="1">'[3]Reco Sheet for Fcast'!$I$8:$J$8</definedName>
    <definedName name="BExETAZOYT4CJIT8RRKC9F2HJG1D" hidden="1">'[3]Reco Sheet for Fcast'!$I$11:$J$11</definedName>
    <definedName name="BExETF6QD5A9GEINE1KZRRC2LXWM" hidden="1">'[3]Reco Sheet for Fcast'!$F$10:$G$10</definedName>
    <definedName name="BExETQ9XRXLUACN82805SPSPNKHI" hidden="1">'[3]Reco Sheet for Fcast'!$F$2</definedName>
    <definedName name="BExETR0YRMOR63E6DHLEHV9QVVON" hidden="1">'[3]Reco Sheet for Fcast'!$F$10:$G$10</definedName>
    <definedName name="BExETVTGY38YXYYF7N73OYN6FYY3" hidden="1">'[3]Reco Sheet for Fcast'!$I$7:$J$7</definedName>
    <definedName name="BExETYO0S2RGTHJQ60TB37B647GU" localSheetId="1" hidden="1">#REF!</definedName>
    <definedName name="BExETYO0S2RGTHJQ60TB37B647GU" localSheetId="2" hidden="1">#REF!</definedName>
    <definedName name="BExETYO0S2RGTHJQ60TB37B647GU" hidden="1">#REF!</definedName>
    <definedName name="BExEUNE4T242Y59C6MS28MXEUGCP" hidden="1">'[3]Reco Sheet for Fcast'!$F$6:$G$6</definedName>
    <definedName name="BExEV2TP7NA3ZR6RJGH5ER370OUM" hidden="1">'[3]Reco Sheet for Fcast'!$F$7:$G$7</definedName>
    <definedName name="BExEV69USLNYO2QRJRC0J92XUF00" hidden="1">'[3]Reco Sheet for Fcast'!$I$8:$J$8</definedName>
    <definedName name="BExEV6KNTQOCFD7GV726XQEVQ7R6" hidden="1">'[3]Reco Sheet for Fcast'!$F$7:$G$7</definedName>
    <definedName name="BExEV6VGM4POO9QT9KH3QA3VYCWM" hidden="1">'[3]Reco Sheet for Fcast'!$F$8:$G$8</definedName>
    <definedName name="BExEVET98G3FU6QBF9LHYWSAMV0O" hidden="1">'[3]Reco Sheet for Fcast'!$F$10:$G$10</definedName>
    <definedName name="BExEVNCUT0PDUYNJH7G6BSEWZOT2" hidden="1">'[3]Reco Sheet for Fcast'!$F$10:$G$10</definedName>
    <definedName name="BExEVPGF4V5J0WQRZKUM8F9TTKZJ" hidden="1">'[3]Reco Sheet for Fcast'!$F$8:$G$8</definedName>
    <definedName name="BExEVVLIEVWYRF2UUC1H0H5QU1CP" hidden="1">'[3]Reco Sheet for Fcast'!$F$10:$G$10</definedName>
    <definedName name="BExEVWCKO8T84GW9Z3X47915XKSH" hidden="1">'[3]Reco Sheet for Fcast'!$H$2:$I$2</definedName>
    <definedName name="BExEVZSJWMZ5L2ZE7AZC57CXKW6T" hidden="1">'[3]Reco Sheet for Fcast'!$F$8:$G$8</definedName>
    <definedName name="BExEW0JL1GFFCXMDGW54CI7Y8FZN" hidden="1">'[3]Reco Sheet for Fcast'!$I$8:$J$8</definedName>
    <definedName name="BExEW68M9WL8214QH9C7VCK7BN08" hidden="1">'[3]Reco Sheet for Fcast'!$I$6:$J$6</definedName>
    <definedName name="BExEW8HFKH6F47KIHYBDRUEFZ2ZZ" hidden="1">'[3]Reco Sheet for Fcast'!$F$7:$G$7</definedName>
    <definedName name="BExEWCDQPJ7PZH6IIJ26ODKAMLH0" localSheetId="1" hidden="1">#REF!</definedName>
    <definedName name="BExEWCDQPJ7PZH6IIJ26ODKAMLH0" localSheetId="2" hidden="1">#REF!</definedName>
    <definedName name="BExEWCDQPJ7PZH6IIJ26ODKAMLH0" hidden="1">#REF!</definedName>
    <definedName name="BExEWNBGQS1U2LW3W84T4LSJ9K00" hidden="1">'[3]Reco Sheet for Fcast'!$F$15</definedName>
    <definedName name="BExEWO7STL7HNZSTY8VQBPTX1WK6" hidden="1">'[3]Reco Sheet for Fcast'!$I$11:$J$11</definedName>
    <definedName name="BExEWQ0M1N3KMKTDJ73H10QSG4W1" hidden="1">'[3]Reco Sheet for Fcast'!$H$2:$I$2</definedName>
    <definedName name="BExEX85F3OSW8NSCYGYPS9372Z1Q" hidden="1">'[3]Reco Sheet for Fcast'!$H$2:$I$2</definedName>
    <definedName name="BExEX9HWY2G6928ZVVVQF77QCM2C" localSheetId="1" hidden="1">'[4]AMI P &amp; L'!#REF!</definedName>
    <definedName name="BExEX9HWY2G6928ZVVVQF77QCM2C" localSheetId="2" hidden="1">'[4]AMI P &amp; L'!#REF!</definedName>
    <definedName name="BExEX9HWY2G6928ZVVVQF77QCM2C" hidden="1">'[4]AMI P &amp; L'!#REF!</definedName>
    <definedName name="BExEXBQWAYKMVBRJRHB8PFCSYFVN" hidden="1">'[3]Reco Sheet for Fcast'!$I$10:$J$10</definedName>
    <definedName name="BExEXRBZ0DI9E2UFLLKYWGN66B61" localSheetId="1" hidden="1">'[4]AMI P &amp; L'!#REF!</definedName>
    <definedName name="BExEXRBZ0DI9E2UFLLKYWGN66B61" localSheetId="2" hidden="1">'[4]AMI P &amp; L'!#REF!</definedName>
    <definedName name="BExEXRBZ0DI9E2UFLLKYWGN66B61" hidden="1">'[4]AMI P &amp; L'!#REF!</definedName>
    <definedName name="BExEYLG9FL9V1JPPNZ3FUDNSEJ4V" hidden="1">'[3]Reco Sheet for Fcast'!$I$10:$J$10</definedName>
    <definedName name="BExEYMSPJ8NAM530KGLCIZKRIZQ2" localSheetId="1" hidden="1">#REF!</definedName>
    <definedName name="BExEYMSPJ8NAM530KGLCIZKRIZQ2" localSheetId="2" hidden="1">#REF!</definedName>
    <definedName name="BExEYMSPJ8NAM530KGLCIZKRIZQ2" hidden="1">#REF!</definedName>
    <definedName name="BExEYOW8C1B3OUUCIGEC7L8OOW1Z" hidden="1">'[3]Reco Sheet for Fcast'!$G$2:$H$2</definedName>
    <definedName name="BExEYUQJXZT6N5HJH8ACJF6SRWEE" hidden="1">'[3]Reco Sheet for Fcast'!$I$6:$J$6</definedName>
    <definedName name="BExEZ1S6VZCG01ZPLBSS9Z1SBOJ2" hidden="1">'[3]Reco Sheet for Fcast'!$I$10:$J$10</definedName>
    <definedName name="BExEZ1S7T9NR9JGWF19512ER0YC0" localSheetId="1" hidden="1">#REF!</definedName>
    <definedName name="BExEZ1S7T9NR9JGWF19512ER0YC0" localSheetId="2" hidden="1">#REF!</definedName>
    <definedName name="BExEZ1S7T9NR9JGWF19512ER0YC0" hidden="1">#REF!</definedName>
    <definedName name="BExEZGBFNJR8DLPN0V11AU22L6WY" hidden="1">'[3]Reco Sheet for Fcast'!$I$9:$J$9</definedName>
    <definedName name="BExEZM0KKJJF7WB3ZTYQ6Y00HDUP" localSheetId="1" hidden="1">#REF!</definedName>
    <definedName name="BExEZM0KKJJF7WB3ZTYQ6Y00HDUP" localSheetId="2" hidden="1">#REF!</definedName>
    <definedName name="BExEZM0KKJJF7WB3ZTYQ6Y00HDUP" hidden="1">#REF!</definedName>
    <definedName name="BExEZWNIZ06IIMDYQSV4BSTCR7UN" hidden="1">'[3]Reco Sheet for Fcast'!$F$11:$G$11</definedName>
    <definedName name="BExEZXEG4TM0ZW3671Q0LLO7NEJS" localSheetId="1" hidden="1">#REF!</definedName>
    <definedName name="BExEZXEG4TM0ZW3671Q0LLO7NEJS" localSheetId="2" hidden="1">#REF!</definedName>
    <definedName name="BExEZXEG4TM0ZW3671Q0LLO7NEJS" hidden="1">#REF!</definedName>
    <definedName name="BExF02Y3V3QEPO2XLDSK47APK9XJ" hidden="1">'[3]Reco Sheet for Fcast'!$G$2</definedName>
    <definedName name="BExF09OS91RT7N7IW8JLMZ121ZP3" hidden="1">'[3]Reco Sheet for Fcast'!$I$7:$J$7</definedName>
    <definedName name="BExF0C8L8MPMMA1XQ6J8H8CEDPJ9" hidden="1">'[3]Reco Sheet for Fcast'!$F$6:$G$6</definedName>
    <definedName name="BExF0LOEHV42P2DV7QL8O7HOQ3N9" hidden="1">'[3]Reco Sheet for Fcast'!$F$11:$G$11</definedName>
    <definedName name="BExF0WRM9VO25RLSO03ZOCE8H7K5" hidden="1">'[3]Reco Sheet for Fcast'!$H$2:$I$2</definedName>
    <definedName name="BExF0YEVOP1GW6ETJGOVIA7BKBX3" localSheetId="1" hidden="1">#REF!</definedName>
    <definedName name="BExF0YEVOP1GW6ETJGOVIA7BKBX3" localSheetId="2" hidden="1">#REF!</definedName>
    <definedName name="BExF0YEVOP1GW6ETJGOVIA7BKBX3" hidden="1">#REF!</definedName>
    <definedName name="BExF0ZRI7W4RSLIDLHTSM0AWXO3S" localSheetId="1" hidden="1">'[4]AMI P &amp; L'!#REF!</definedName>
    <definedName name="BExF0ZRI7W4RSLIDLHTSM0AWXO3S" localSheetId="2" hidden="1">'[4]AMI P &amp; L'!#REF!</definedName>
    <definedName name="BExF0ZRI7W4RSLIDLHTSM0AWXO3S" hidden="1">'[4]AMI P &amp; L'!#REF!</definedName>
    <definedName name="BExF19CT3MMZZ2T5EWMDNG3UOJ01" hidden="1">'[3]Reco Sheet for Fcast'!$I$9:$J$9</definedName>
    <definedName name="BExF1M38U6NX17YJA8YU359B5Z4M" hidden="1">'[3]Reco Sheet for Fcast'!$I$10:$J$10</definedName>
    <definedName name="BExF1MU4W3NPEY0OHRDWP5IANCBB" hidden="1">'[3]Reco Sheet for Fcast'!$I$10:$J$10</definedName>
    <definedName name="BExF1MZN8MWMOKOARHJ1QAF9HPGT" hidden="1">'[3]Reco Sheet for Fcast'!$F$8:$G$8</definedName>
    <definedName name="BExF1UHD1URZND0VTZ5BY2FRCCF7" localSheetId="1" hidden="1">#REF!</definedName>
    <definedName name="BExF1UHD1URZND0VTZ5BY2FRCCF7" localSheetId="2" hidden="1">#REF!</definedName>
    <definedName name="BExF1UHD1URZND0VTZ5BY2FRCCF7" hidden="1">#REF!</definedName>
    <definedName name="BExF1US4ZIQYSU5LBFYNRA9N0K2O" hidden="1">'[3]Reco Sheet for Fcast'!$I$9:$J$9</definedName>
    <definedName name="BExF2C5XL2NC396JU35KFSEHGMRX" localSheetId="1" hidden="1">#REF!</definedName>
    <definedName name="BExF2C5XL2NC396JU35KFSEHGMRX" localSheetId="2" hidden="1">#REF!</definedName>
    <definedName name="BExF2C5XL2NC396JU35KFSEHGMRX" hidden="1">#REF!</definedName>
    <definedName name="BExF2CWZN6E87RGTBMD4YQI2QT7R" hidden="1">'[3]Reco Sheet for Fcast'!$F$10:$G$10</definedName>
    <definedName name="BExF2DYO1WQ7GMXSTAQRDBW1NSFG" hidden="1">'[3]Reco Sheet for Fcast'!$F$9:$G$9</definedName>
    <definedName name="BExF2LWJ8M4NGGKOIOZBJ3TPKQMD" localSheetId="1" hidden="1">#REF!</definedName>
    <definedName name="BExF2LWJ8M4NGGKOIOZBJ3TPKQMD" localSheetId="2" hidden="1">#REF!</definedName>
    <definedName name="BExF2LWJ8M4NGGKOIOZBJ3TPKQMD" hidden="1">#REF!</definedName>
    <definedName name="BExF2MSWNUY9Z6BZJQZ538PPTION" hidden="1">'[3]Reco Sheet for Fcast'!$I$6:$J$6</definedName>
    <definedName name="BExF2QZYWHTYGUTTXR15CKCV3LS7" hidden="1">'[3]Reco Sheet for Fcast'!$F$11:$G$11</definedName>
    <definedName name="BExF2T8Y6TSJ74RMSZOA9CEH4OZ6" hidden="1">'[3]Reco Sheet for Fcast'!$I$2</definedName>
    <definedName name="BExF31N3YM4F37EOOY8M8VI1KXN8" hidden="1">'[3]Reco Sheet for Fcast'!$F$9:$G$9</definedName>
    <definedName name="BExF37C1YKBT79Z9SOJAG5MXQGTU" hidden="1">'[3]Reco Sheet for Fcast'!$F$15</definedName>
    <definedName name="BExF382XL4A8VTMCPJY3C5IWNXCC" localSheetId="1" hidden="1">#REF!</definedName>
    <definedName name="BExF382XL4A8VTMCPJY3C5IWNXCC" localSheetId="2" hidden="1">#REF!</definedName>
    <definedName name="BExF382XL4A8VTMCPJY3C5IWNXCC" hidden="1">#REF!</definedName>
    <definedName name="BExF3A6HPA6DGYALZNHHJPMCUYZR" hidden="1">'[3]Reco Sheet for Fcast'!$F$8:$G$8</definedName>
    <definedName name="BExF3I9T44X7DV9HHV51DVDDPPZG" hidden="1">'[3]Reco Sheet for Fcast'!$K$2</definedName>
    <definedName name="BExF3JMFX5DILOIFUDIO1HZUK875" hidden="1">'[3]Reco Sheet for Fcast'!$H$2:$I$2</definedName>
    <definedName name="BExF3NTC4BGZEM6B87TCFX277QCS" localSheetId="1" hidden="1">'[4]AMI P &amp; L'!#REF!</definedName>
    <definedName name="BExF3NTC4BGZEM6B87TCFX277QCS" localSheetId="2" hidden="1">'[4]AMI P &amp; L'!#REF!</definedName>
    <definedName name="BExF3NTC4BGZEM6B87TCFX277QCS" hidden="1">'[4]AMI P &amp; L'!#REF!</definedName>
    <definedName name="BExF3Q7NI90WT31QHYSJDIG0LLLJ" hidden="1">'[3]Reco Sheet for Fcast'!$I$10:$J$10</definedName>
    <definedName name="BExF3QD55TIY1MSBSRK9TUJKBEWO" hidden="1">'[3]Reco Sheet for Fcast'!$H$2:$I$2</definedName>
    <definedName name="BExF3QD5AXW8T6FZ8O1C78NHR5C3" localSheetId="1" hidden="1">#REF!</definedName>
    <definedName name="BExF3QD5AXW8T6FZ8O1C78NHR5C3" localSheetId="2" hidden="1">#REF!</definedName>
    <definedName name="BExF3QD5AXW8T6FZ8O1C78NHR5C3" hidden="1">#REF!</definedName>
    <definedName name="BExF3QT8J6RIF1L3R700MBSKIOKW" hidden="1">'[3]Reco Sheet for Fcast'!$F$11:$G$11</definedName>
    <definedName name="BExF41WFMNZ2YQ1KBKOBZWROKVHO" localSheetId="1" hidden="1">#REF!</definedName>
    <definedName name="BExF41WFMNZ2YQ1KBKOBZWROKVHO" localSheetId="2" hidden="1">#REF!</definedName>
    <definedName name="BExF41WFMNZ2YQ1KBKOBZWROKVHO" hidden="1">#REF!</definedName>
    <definedName name="BExF42SSBVPMLK2UB3B7FPEIY9TU" localSheetId="1" hidden="1">'[4]AMI P &amp; L'!#REF!</definedName>
    <definedName name="BExF42SSBVPMLK2UB3B7FPEIY9TU" localSheetId="2" hidden="1">'[4]AMI P &amp; L'!#REF!</definedName>
    <definedName name="BExF42SSBVPMLK2UB3B7FPEIY9TU" hidden="1">'[4]AMI P &amp; L'!#REF!</definedName>
    <definedName name="BExF4HXSWB50BKYPWA0HTT8W56H6" hidden="1">'[3]Reco Sheet for Fcast'!$I$10:$J$10</definedName>
    <definedName name="BExF4KHF04IWW4LQ95FHQPFE4Y9K" hidden="1">'[3]Reco Sheet for Fcast'!$I$8:$J$8</definedName>
    <definedName name="BExF4KXIG1XOE6UY0ICYSY5JDNTS" localSheetId="1" hidden="1">#REF!</definedName>
    <definedName name="BExF4KXIG1XOE6UY0ICYSY5JDNTS" localSheetId="2" hidden="1">#REF!</definedName>
    <definedName name="BExF4KXIG1XOE6UY0ICYSY5JDNTS" hidden="1">#REF!</definedName>
    <definedName name="BExF4MVQM5Y0QRDLDFSKWWTF709C" hidden="1">'[3]Reco Sheet for Fcast'!$I$8:$J$8</definedName>
    <definedName name="BExF4PVMZYV36E8HOYY06J81AMBI" localSheetId="1" hidden="1">'[4]AMI P &amp; L'!#REF!</definedName>
    <definedName name="BExF4PVMZYV36E8HOYY06J81AMBI" localSheetId="2" hidden="1">'[4]AMI P &amp; L'!#REF!</definedName>
    <definedName name="BExF4PVMZYV36E8HOYY06J81AMBI" hidden="1">'[4]AMI P &amp; L'!#REF!</definedName>
    <definedName name="BExF4SF9NEX1FZE9N8EXT89PM54D" hidden="1">'[3]Reco Sheet for Fcast'!$F$11:$G$11</definedName>
    <definedName name="BExF52GTGP8MHGII4KJ8TJGR8W8U" hidden="1">'[3]Reco Sheet for Fcast'!$H$2:$I$2</definedName>
    <definedName name="BExF57K7L3UC1I2FSAWURR4SN0UN" hidden="1">'[3]Reco Sheet for Fcast'!$I$10:$J$10</definedName>
    <definedName name="BExF5B5Q7SUPDSPIJOA1GNG17ZFD" localSheetId="1" hidden="1">#REF!</definedName>
    <definedName name="BExF5B5Q7SUPDSPIJOA1GNG17ZFD" localSheetId="2" hidden="1">#REF!</definedName>
    <definedName name="BExF5B5Q7SUPDSPIJOA1GNG17ZFD" hidden="1">#REF!</definedName>
    <definedName name="BExF5CCUNN10ODYNRYLTJ6DOSQA7" localSheetId="1" hidden="1">#REF!</definedName>
    <definedName name="BExF5CCUNN10ODYNRYLTJ6DOSQA7" localSheetId="2" hidden="1">#REF!</definedName>
    <definedName name="BExF5CCUNN10ODYNRYLTJ6DOSQA7" hidden="1">#REF!</definedName>
    <definedName name="BExF5HR2GFV7O8LKG9SJ4BY78LYA" hidden="1">'[3]Reco Sheet for Fcast'!$I$8:$J$8</definedName>
    <definedName name="BExF5ZFO2A29GHWR5ES64Z9OS16J" localSheetId="1" hidden="1">'[4]AMI P &amp; L'!#REF!</definedName>
    <definedName name="BExF5ZFO2A29GHWR5ES64Z9OS16J" localSheetId="2" hidden="1">'[4]AMI P &amp; L'!#REF!</definedName>
    <definedName name="BExF5ZFO2A29GHWR5ES64Z9OS16J" hidden="1">'[4]AMI P &amp; L'!#REF!</definedName>
    <definedName name="BExF63S045JO7H2ZJCBTBVH3SUIF" hidden="1">'[3]Reco Sheet for Fcast'!$I$11:$J$11</definedName>
    <definedName name="BExF642TEGTXCI9A61ZOONJCB0U1" hidden="1">'[3]Reco Sheet for Fcast'!$I$8:$J$8</definedName>
    <definedName name="BExF67O951CF8UJF3KBDNR0E83C1" localSheetId="1" hidden="1">'[4]AMI P &amp; L'!#REF!</definedName>
    <definedName name="BExF67O951CF8UJF3KBDNR0E83C1" localSheetId="2" hidden="1">'[4]AMI P &amp; L'!#REF!</definedName>
    <definedName name="BExF67O951CF8UJF3KBDNR0E83C1" hidden="1">'[4]AMI P &amp; L'!#REF!</definedName>
    <definedName name="BExF690Y20C503FDB3JYBPHX2VD1" localSheetId="1" hidden="1">#REF!</definedName>
    <definedName name="BExF690Y20C503FDB3JYBPHX2VD1" localSheetId="2" hidden="1">#REF!</definedName>
    <definedName name="BExF690Y20C503FDB3JYBPHX2VD1" hidden="1">#REF!</definedName>
    <definedName name="BExF6EV7I35NVMIJGYTB6E24YVPA" hidden="1">'[3]Reco Sheet for Fcast'!$K$2</definedName>
    <definedName name="BExF6FGUF393KTMBT40S5BYAFG00" hidden="1">'[3]Reco Sheet for Fcast'!$H$2:$I$2</definedName>
    <definedName name="BExF6GNYXWY8A0SY4PW1B6KJMMTM" localSheetId="1" hidden="1">'[4]AMI P &amp; L'!#REF!</definedName>
    <definedName name="BExF6GNYXWY8A0SY4PW1B6KJMMTM" localSheetId="2" hidden="1">'[4]AMI P &amp; L'!#REF!</definedName>
    <definedName name="BExF6GNYXWY8A0SY4PW1B6KJMMTM" hidden="1">'[4]AMI P &amp; L'!#REF!</definedName>
    <definedName name="BExF6IB8K74Z0AFT05GPOKKZW7C9" hidden="1">'[3]Reco Sheet for Fcast'!$I$9:$J$9</definedName>
    <definedName name="BExF6NUXJI11W2IAZNAM1QWC0459" hidden="1">'[3]Reco Sheet for Fcast'!$F$7:$G$7</definedName>
    <definedName name="BExF6RR76KNVIXGJOVFO8GDILKGZ" hidden="1">'[3]Reco Sheet for Fcast'!$F$15</definedName>
    <definedName name="BExF6ZE8D5CMPJPRWT6S4HM56LPF" hidden="1">'[3]Reco Sheet for Fcast'!$F$11:$G$11</definedName>
    <definedName name="BExF73W2L5MS2FLCNPQGFZ2DUCP6" localSheetId="1" hidden="1">FC Corp [0]!capex [7]Report!$B$3:$C$6</definedName>
    <definedName name="BExF73W2L5MS2FLCNPQGFZ2DUCP6" localSheetId="2" hidden="1">FC Corp [0]!capex [7]Report!$B$3:$C$6</definedName>
    <definedName name="BExF73W2L5MS2FLCNPQGFZ2DUCP6" hidden="1">FC Corp [0]!capex [7]Report!$B$3:$C$6</definedName>
    <definedName name="BExF76FV8SF7AJK7B35AL7VTZF6D" hidden="1">'[3]Reco Sheet for Fcast'!$F$8:$G$8</definedName>
    <definedName name="BExF7EOIMC1OYL1N7835KGOI0FIZ" hidden="1">'[3]Reco Sheet for Fcast'!$I$10:$J$10</definedName>
    <definedName name="BExF7K88K7ASGV6RAOAGH52G04VR" localSheetId="1" hidden="1">'[4]AMI P &amp; L'!#REF!</definedName>
    <definedName name="BExF7K88K7ASGV6RAOAGH52G04VR" localSheetId="2" hidden="1">'[4]AMI P &amp; L'!#REF!</definedName>
    <definedName name="BExF7K88K7ASGV6RAOAGH52G04VR" hidden="1">'[4]AMI P &amp; L'!#REF!</definedName>
    <definedName name="BExF7N83YDEVXDEZQFACS9ZVES27" localSheetId="1" hidden="1">'[4]AMI P &amp; L'!#REF!</definedName>
    <definedName name="BExF7N83YDEVXDEZQFACS9ZVES27" localSheetId="2" hidden="1">'[4]AMI P &amp; L'!#REF!</definedName>
    <definedName name="BExF7N83YDEVXDEZQFACS9ZVES27" hidden="1">'[4]AMI P &amp; L'!#REF!</definedName>
    <definedName name="BExF7OVDRP3LHNAF2CX4V84CKKIR" hidden="1">'[3]Reco Sheet for Fcast'!$I$7:$J$7</definedName>
    <definedName name="BExF7QO41X2A2SL8UXDNP99GY7U9" hidden="1">'[3]Reco Sheet for Fcast'!$I$8:$J$8</definedName>
    <definedName name="BExF81GI8B8WBHXFTET68A9358BR" hidden="1">'[3]Reco Sheet for Fcast'!$F$10:$G$10</definedName>
    <definedName name="BExF86UR62V3WXM59JUA7U4NEJAT" localSheetId="1" hidden="1">#REF!</definedName>
    <definedName name="BExF86UR62V3WXM59JUA7U4NEJAT" localSheetId="2" hidden="1">#REF!</definedName>
    <definedName name="BExF86UR62V3WXM59JUA7U4NEJAT" hidden="1">#REF!</definedName>
    <definedName name="BExF94F5ZD2KMXCLSB4BN3BPWPZW" localSheetId="1" hidden="1">#REF!</definedName>
    <definedName name="BExF94F5ZD2KMXCLSB4BN3BPWPZW" localSheetId="2" hidden="1">#REF!</definedName>
    <definedName name="BExF94F5ZD2KMXCLSB4BN3BPWPZW" hidden="1">#REF!</definedName>
    <definedName name="BExGL97US0Y3KXXASUTVR26XLT70" localSheetId="1" hidden="1">'[4]AMI P &amp; L'!#REF!</definedName>
    <definedName name="BExGL97US0Y3KXXASUTVR26XLT70" localSheetId="2" hidden="1">'[4]AMI P &amp; L'!#REF!</definedName>
    <definedName name="BExGL97US0Y3KXXASUTVR26XLT70" hidden="1">'[4]AMI P &amp; L'!#REF!</definedName>
    <definedName name="BExGLC7R4C33RO0PID97ZPPVCW4M" hidden="1">'[3]Reco Sheet for Fcast'!$F$11:$G$11</definedName>
    <definedName name="BExGLFIF7HCFSHNQHKEV6RY0WCO3" hidden="1">'[3]Reco Sheet for Fcast'!$F$8:$G$8</definedName>
    <definedName name="BExGLMPD5LHHQXURM0Y3L44P343X" hidden="1">'[3]Reco Sheet for Fcast'!$I$7:$J$7</definedName>
    <definedName name="BExGLTARRL0J772UD2TXEYAVPY6E" hidden="1">'[3]Reco Sheet for Fcast'!$F$6:$G$6</definedName>
    <definedName name="BExGLYE6RZTAAWHJBG2QFJPTDS2Q" hidden="1">'[3]Reco Sheet for Fcast'!$F$7:$G$7</definedName>
    <definedName name="BExGM4DZ65OAQP7MA4LN6QMYZOFF" hidden="1">'[3]Reco Sheet for Fcast'!$F$10:$G$10</definedName>
    <definedName name="BExGMCXCWEC9XNUOEMZ61TMI6CUO" hidden="1">'[3]Reco Sheet for Fcast'!$G$2</definedName>
    <definedName name="BExGMJDGIH0MEPC2TUSFUCY2ROTB" localSheetId="1" hidden="1">'[4]AMI P &amp; L'!#REF!</definedName>
    <definedName name="BExGMJDGIH0MEPC2TUSFUCY2ROTB" localSheetId="2" hidden="1">'[4]AMI P &amp; L'!#REF!</definedName>
    <definedName name="BExGMJDGIH0MEPC2TUSFUCY2ROTB" hidden="1">'[4]AMI P &amp; L'!#REF!</definedName>
    <definedName name="BExGMKPW2HPKN0M0XKF3AZ8YP0D6" hidden="1">'[3]Reco Sheet for Fcast'!$I$10:$J$10</definedName>
    <definedName name="BExGMP2F175LGL6QVSJGP6GKYHHA" hidden="1">'[3]Reco Sheet for Fcast'!$I$8:$J$8</definedName>
    <definedName name="BExGMPIIP8GKML2VVA8OEFL43NCS" hidden="1">'[3]Reco Sheet for Fcast'!$F$6:$G$6</definedName>
    <definedName name="BExGMZ3SRIXLXMWBVOXXV3M4U4YL" hidden="1">'[3]Reco Sheet for Fcast'!$F$7:$G$7</definedName>
    <definedName name="BExGMZ3UBN48IXU1ZEFYECEMZ1IM" hidden="1">'[3]Reco Sheet for Fcast'!$F$6:$G$6</definedName>
    <definedName name="BExGMZK2RWS3LUIF04PFESJU6MDU" localSheetId="1" hidden="1">#REF!</definedName>
    <definedName name="BExGMZK2RWS3LUIF04PFESJU6MDU" localSheetId="2" hidden="1">#REF!</definedName>
    <definedName name="BExGMZK2RWS3LUIF04PFESJU6MDU" hidden="1">#REF!</definedName>
    <definedName name="BExGN4I0QATXNZCLZJM1KH1OIJQH" hidden="1">'[3]Reco Sheet for Fcast'!$F$9:$G$9</definedName>
    <definedName name="BExGN9FZ2RWCMSY1YOBJKZMNIM9R" hidden="1">'[3]Reco Sheet for Fcast'!$G$2</definedName>
    <definedName name="BExGNDN1INYA9ECZDFUDM9J0UKQR" localSheetId="1" hidden="1">#REF!</definedName>
    <definedName name="BExGNDN1INYA9ECZDFUDM9J0UKQR" localSheetId="2" hidden="1">#REF!</definedName>
    <definedName name="BExGNDN1INYA9ECZDFUDM9J0UKQR" hidden="1">#REF!</definedName>
    <definedName name="BExGNDSIMTHOCXXG6QOGR6DA8SGG" localSheetId="1" hidden="1">'[4]AMI P &amp; L'!#REF!</definedName>
    <definedName name="BExGNDSIMTHOCXXG6QOGR6DA8SGG" localSheetId="2" hidden="1">'[4]AMI P &amp; L'!#REF!</definedName>
    <definedName name="BExGNDSIMTHOCXXG6QOGR6DA8SGG" hidden="1">'[4]AMI P &amp; L'!#REF!</definedName>
    <definedName name="BExGNGXPVU95K83SHZNAOX17P52R" localSheetId="1" hidden="1">#REF!</definedName>
    <definedName name="BExGNGXPVU95K83SHZNAOX17P52R" localSheetId="2" hidden="1">#REF!</definedName>
    <definedName name="BExGNGXPVU95K83SHZNAOX17P52R" hidden="1">#REF!</definedName>
    <definedName name="BExGNN2YQ9BDAZXT2GLCSAPXKIM7" localSheetId="1" hidden="1">'[4]AMI P &amp; L'!#REF!</definedName>
    <definedName name="BExGNN2YQ9BDAZXT2GLCSAPXKIM7" localSheetId="2" hidden="1">'[4]AMI P &amp; L'!#REF!</definedName>
    <definedName name="BExGNN2YQ9BDAZXT2GLCSAPXKIM7" hidden="1">'[4]AMI P &amp; L'!#REF!</definedName>
    <definedName name="BExGNSS0CKRPKHO25R3TDBEL2NHX" hidden="1">'[3]Reco Sheet for Fcast'!$F$6:$G$6</definedName>
    <definedName name="BExGNYH0MO8NOVS85L15G0RWX4GW" hidden="1">'[3]Reco Sheet for Fcast'!$I$7:$J$7</definedName>
    <definedName name="BExGNZO44DEG8CGIDYSEGDUQ531R" localSheetId="1" hidden="1">'[4]AMI P &amp; L'!#REF!</definedName>
    <definedName name="BExGNZO44DEG8CGIDYSEGDUQ531R" localSheetId="2" hidden="1">'[4]AMI P &amp; L'!#REF!</definedName>
    <definedName name="BExGNZO44DEG8CGIDYSEGDUQ531R" hidden="1">'[4]AMI P &amp; L'!#REF!</definedName>
    <definedName name="BExGO2O0V6UYDY26AX8OSN72F77N" hidden="1">'[3]Reco Sheet for Fcast'!$F$11:$G$11</definedName>
    <definedName name="BExGO2YUBOVLYHY1QSIHRE1KLAFV" localSheetId="1" hidden="1">'[4]AMI P &amp; L'!#REF!</definedName>
    <definedName name="BExGO2YUBOVLYHY1QSIHRE1KLAFV" localSheetId="2" hidden="1">'[4]AMI P &amp; L'!#REF!</definedName>
    <definedName name="BExGO2YUBOVLYHY1QSIHRE1KLAFV" hidden="1">'[4]AMI P &amp; L'!#REF!</definedName>
    <definedName name="BExGO70E2O70LF46V8T26YFPL4V8" hidden="1">'[3]Reco Sheet for Fcast'!$F$9:$G$9</definedName>
    <definedName name="BExGOB25QJMQCQE76MRW9X58OIOO" hidden="1">'[3]Reco Sheet for Fcast'!$I$9:$J$9</definedName>
    <definedName name="BExGODAZKJ9EXMQZNQR5YDBSS525" localSheetId="1" hidden="1">'[4]AMI P &amp; L'!#REF!</definedName>
    <definedName name="BExGODAZKJ9EXMQZNQR5YDBSS525" localSheetId="2" hidden="1">'[4]AMI P &amp; L'!#REF!</definedName>
    <definedName name="BExGODAZKJ9EXMQZNQR5YDBSS525" hidden="1">'[4]AMI P &amp; L'!#REF!</definedName>
    <definedName name="BExGODR8ZSMUC11I56QHSZ686XV5" hidden="1">'[3]Reco Sheet for Fcast'!$F$8:$G$8</definedName>
    <definedName name="BExGOXJDHUDPDT8I8IVGVW9J0R5Q" hidden="1">'[3]Reco Sheet for Fcast'!$I$6:$J$6</definedName>
    <definedName name="BExGPHGT5KDOCMV2EFS4OVKTWBRD" hidden="1">'[3]Reco Sheet for Fcast'!$F$11:$G$11</definedName>
    <definedName name="BExGPID72Y4Y619LWASUQZKZHJNC" hidden="1">'[3]Reco Sheet for Fcast'!$F$15</definedName>
    <definedName name="BExGPP9CI26KG4J09TDI58XDKZAL" localSheetId="1" hidden="1">#REF!</definedName>
    <definedName name="BExGPP9CI26KG4J09TDI58XDKZAL" localSheetId="2" hidden="1">#REF!</definedName>
    <definedName name="BExGPP9CI26KG4J09TDI58XDKZAL" hidden="1">#REF!</definedName>
    <definedName name="BExGPPENQIANVGLVQJ77DK5JPRTB" hidden="1">'[3]Reco Sheet for Fcast'!$F$8:$G$8</definedName>
    <definedName name="BExGQ1ZU4967P72AHF4V1D0FOL5C" hidden="1">'[3]Reco Sheet for Fcast'!$I$7:$J$7</definedName>
    <definedName name="BExGQ36ZOMR9GV8T05M605MMOY3Y" localSheetId="1" hidden="1">'[4]AMI P &amp; L'!#REF!</definedName>
    <definedName name="BExGQ36ZOMR9GV8T05M605MMOY3Y" localSheetId="2" hidden="1">'[4]AMI P &amp; L'!#REF!</definedName>
    <definedName name="BExGQ36ZOMR9GV8T05M605MMOY3Y" hidden="1">'[4]AMI P &amp; L'!#REF!</definedName>
    <definedName name="BExGQ61DTJ0SBFMDFBAK3XZ9O0ZO" hidden="1">'[3]Reco Sheet for Fcast'!$I$8:$J$8</definedName>
    <definedName name="BExGQ6SG9XEOD0VMBAR22YPZWSTA" hidden="1">'[3]Reco Sheet for Fcast'!$F$6:$G$6</definedName>
    <definedName name="BExGQGJ1A7LNZUS8QSMOG8UNGLMK" hidden="1">'[3]Reco Sheet for Fcast'!$G$2</definedName>
    <definedName name="BExGQPO7ENFEQC0NC6MC9OZR2LHY" hidden="1">'[3]Reco Sheet for Fcast'!$I$8:$J$8</definedName>
    <definedName name="BExGQX0H4EZMXBJTKJJE4ICJWN5O" localSheetId="1" hidden="1">'[4]AMI P &amp; L'!#REF!</definedName>
    <definedName name="BExGQX0H4EZMXBJTKJJE4ICJWN5O" localSheetId="2" hidden="1">'[4]AMI P &amp; L'!#REF!</definedName>
    <definedName name="BExGQX0H4EZMXBJTKJJE4ICJWN5O" hidden="1">'[4]AMI P &amp; L'!#REF!</definedName>
    <definedName name="BExGR2ENVVMIJQENKY6QPV34HDYB" localSheetId="1" hidden="1">#REF!</definedName>
    <definedName name="BExGR2ENVVMIJQENKY6QPV34HDYB" localSheetId="2" hidden="1">#REF!</definedName>
    <definedName name="BExGR2ENVVMIJQENKY6QPV34HDYB" hidden="1">#REF!</definedName>
    <definedName name="BExGR4CW3WRIID17GGX4MI9ZDHFE" hidden="1">'[3]Reco Sheet for Fcast'!$K$2</definedName>
    <definedName name="BExGR65GJX27MU2OL6NI5PB8XVB4" hidden="1">'[3]Reco Sheet for Fcast'!$H$2:$I$2</definedName>
    <definedName name="BExGR6LQ97HETGS3CT96L4IK0JSH" hidden="1">'[3]Reco Sheet for Fcast'!$I$8:$J$8</definedName>
    <definedName name="BExGR902JCXO7ZLKL3VYXM9XRW3A" localSheetId="1" hidden="1">#REF!</definedName>
    <definedName name="BExGR902JCXO7ZLKL3VYXM9XRW3A" localSheetId="2" hidden="1">#REF!</definedName>
    <definedName name="BExGR902JCXO7ZLKL3VYXM9XRW3A" hidden="1">#REF!</definedName>
    <definedName name="BExGR9ATP2LVT7B9OCPSLJ11H9SX" hidden="1">'[3]Reco Sheet for Fcast'!$F$8:$G$8</definedName>
    <definedName name="BExGRA1VE5SDFH8FM4H8YLA70J65" localSheetId="1" hidden="1">#REF!</definedName>
    <definedName name="BExGRA1VE5SDFH8FM4H8YLA70J65" localSheetId="2" hidden="1">#REF!</definedName>
    <definedName name="BExGRA1VE5SDFH8FM4H8YLA70J65" hidden="1">#REF!</definedName>
    <definedName name="BExGREP2D0XVCEBGWU6RQ7KX23Q3" hidden="1">'[3]Reco Sheet for Fcast'!$F$8:$G$8</definedName>
    <definedName name="BExGRUKVVKDL8483WI70VN2QZDGD" hidden="1">'[3]Reco Sheet for Fcast'!$F$7:$G$7</definedName>
    <definedName name="BExGRVXD519NRV2E1ZYNYCW0PMW6" localSheetId="1" hidden="1">#REF!</definedName>
    <definedName name="BExGRVXD519NRV2E1ZYNYCW0PMW6" localSheetId="2" hidden="1">#REF!</definedName>
    <definedName name="BExGRVXD519NRV2E1ZYNYCW0PMW6" hidden="1">#REF!</definedName>
    <definedName name="BExGS2IWR5DUNJ1U9PAKIV8CMBNI" hidden="1">'[3]Reco Sheet for Fcast'!$H$2:$I$2</definedName>
    <definedName name="BExGS69P9FFTEOPDS0MWFKF45G47" hidden="1">'[3]Reco Sheet for Fcast'!$G$2</definedName>
    <definedName name="BExGS6F1JFHM5MUJ1RFO50WP6D05" hidden="1">'[3]Reco Sheet for Fcast'!$I$6:$J$6</definedName>
    <definedName name="BExGSA5YB5ZGE4NHDVCZ55TQAJTL" hidden="1">'[3]Reco Sheet for Fcast'!$I$10:$J$10</definedName>
    <definedName name="BExGSARJTLL2AE6NAMXZ7IGZI2M1" localSheetId="1" hidden="1">#REF!</definedName>
    <definedName name="BExGSARJTLL2AE6NAMXZ7IGZI2M1" localSheetId="2" hidden="1">#REF!</definedName>
    <definedName name="BExGSARJTLL2AE6NAMXZ7IGZI2M1" hidden="1">#REF!</definedName>
    <definedName name="BExGSCEUCQQVDEEKWJ677QTGUVTE" hidden="1">'[3]Reco Sheet for Fcast'!$I$6:$J$6</definedName>
    <definedName name="BExGSQY65LH1PCKKM5WHDW83F35O" localSheetId="1" hidden="1">'[4]AMI P &amp; L'!#REF!</definedName>
    <definedName name="BExGSQY65LH1PCKKM5WHDW83F35O" localSheetId="2" hidden="1">'[4]AMI P &amp; L'!#REF!</definedName>
    <definedName name="BExGSQY65LH1PCKKM5WHDW83F35O" hidden="1">'[4]AMI P &amp; L'!#REF!</definedName>
    <definedName name="BExGSYW1GKISF0PMUAK3XJK9PEW9" hidden="1">'[3]Reco Sheet for Fcast'!$F$11:$G$11</definedName>
    <definedName name="BExGT0DZJB6LSF6L693UUB9EY1VQ" localSheetId="1" hidden="1">'[4]AMI P &amp; L'!#REF!</definedName>
    <definedName name="BExGT0DZJB6LSF6L693UUB9EY1VQ" localSheetId="2" hidden="1">'[4]AMI P &amp; L'!#REF!</definedName>
    <definedName name="BExGT0DZJB6LSF6L693UUB9EY1VQ" hidden="1">'[4]AMI P &amp; L'!#REF!</definedName>
    <definedName name="BExGT0OSYJ4G1RU3EZR9QY6M3SCB" hidden="1">'[3]Reco Sheet for Fcast'!$J$2:$K$2</definedName>
    <definedName name="BExGTGVFIF8HOQXR54SK065A8M4K" hidden="1">'[3]Reco Sheet for Fcast'!$F$10:$G$10</definedName>
    <definedName name="BExGTI2KYBJUSGL2YDFTU3H46W8K" localSheetId="1" hidden="1">#REF!</definedName>
    <definedName name="BExGTI2KYBJUSGL2YDFTU3H46W8K" localSheetId="2" hidden="1">#REF!</definedName>
    <definedName name="BExGTI2KYBJUSGL2YDFTU3H46W8K" hidden="1">#REF!</definedName>
    <definedName name="BExGTIYX3OWPIINOGY1E4QQYSKHP" localSheetId="1" hidden="1">'[4]AMI P &amp; L'!#REF!</definedName>
    <definedName name="BExGTIYX3OWPIINOGY1E4QQYSKHP" localSheetId="2" hidden="1">'[4]AMI P &amp; L'!#REF!</definedName>
    <definedName name="BExGTIYX3OWPIINOGY1E4QQYSKHP" hidden="1">'[4]AMI P &amp; L'!#REF!</definedName>
    <definedName name="BExGTKGUN0KUU3C0RL2LK98D8MEK" hidden="1">'[3]Reco Sheet for Fcast'!$I$8:$J$8</definedName>
    <definedName name="BExGTL2GNL3OOQJZFJUSE2HL0E73" localSheetId="1" hidden="1">#REF!</definedName>
    <definedName name="BExGTL2GNL3OOQJZFJUSE2HL0E73" localSheetId="2" hidden="1">#REF!</definedName>
    <definedName name="BExGTL2GNL3OOQJZFJUSE2HL0E73" hidden="1">#REF!</definedName>
    <definedName name="BExGTQB6STG5OP8F4WFG4MJ1QG32" hidden="1">'[5]Bud Mth'!$F$8:$G$8</definedName>
    <definedName name="BExGTZ046J7VMUG4YPKFN2K8TWB7" hidden="1">'[3]Reco Sheet for Fcast'!$I$7:$J$7</definedName>
    <definedName name="BExGU2G9OPRZRIU9YGF6NX9FUW0J" hidden="1">'[3]Reco Sheet for Fcast'!$I$9:$J$9</definedName>
    <definedName name="BExGU6HTKLRZO8UOI3DTAM5RFDBA" hidden="1">'[3]Reco Sheet for Fcast'!$I$7:$J$7</definedName>
    <definedName name="BExGUDDZXFFQHAF4UZF8ZB1HO7H6" localSheetId="1" hidden="1">'[4]AMI P &amp; L'!#REF!</definedName>
    <definedName name="BExGUDDZXFFQHAF4UZF8ZB1HO7H6" localSheetId="2" hidden="1">'[4]AMI P &amp; L'!#REF!</definedName>
    <definedName name="BExGUDDZXFFQHAF4UZF8ZB1HO7H6" hidden="1">'[4]AMI P &amp; L'!#REF!</definedName>
    <definedName name="BExGUIBXBRHGM97ZX6GBA4ZDQ79C" hidden="1">'[3]Reco Sheet for Fcast'!$F$9:$G$9</definedName>
    <definedName name="BExGUM8D91UNPCOO4TKP9FGX85TF" localSheetId="1" hidden="1">'[4]AMI P &amp; L'!#REF!</definedName>
    <definedName name="BExGUM8D91UNPCOO4TKP9FGX85TF" localSheetId="2" hidden="1">'[4]AMI P &amp; L'!#REF!</definedName>
    <definedName name="BExGUM8D91UNPCOO4TKP9FGX85TF" hidden="1">'[4]AMI P &amp; L'!#REF!</definedName>
    <definedName name="BExGUQF9N9FKI7S0H30WUAEB5LPD" hidden="1">'[3]Reco Sheet for Fcast'!$K$2</definedName>
    <definedName name="BExGUR6BA03XPBK60SQUW197GJ5X" hidden="1">'[3]Reco Sheet for Fcast'!$I$7:$J$7</definedName>
    <definedName name="BExGUVDE0K966CA20KN65F326IBA" localSheetId="1" hidden="1">#REF!</definedName>
    <definedName name="BExGUVDE0K966CA20KN65F326IBA" localSheetId="2" hidden="1">#REF!</definedName>
    <definedName name="BExGUVDE0K966CA20KN65F326IBA" hidden="1">#REF!</definedName>
    <definedName name="BExGUVIP60TA4B7X2PFGMBFUSKGX" hidden="1">'[3]Reco Sheet for Fcast'!$F$10:$G$10</definedName>
    <definedName name="BExGUZKF06F209XL1IZWVJEQ82EE" hidden="1">'[3]Reco Sheet for Fcast'!$I$9:$J$9</definedName>
    <definedName name="BExGV2EVT380QHD4AP2RL9MR8L5L" hidden="1">'[3]Reco Sheet for Fcast'!$I$10:$J$10</definedName>
    <definedName name="BExGV4NVN9KBLA14SOD5M7JEE632" hidden="1">'[5]Bud Mth'!$I$9:$J$9</definedName>
    <definedName name="BExGVSCA3HCP1IVDZ0IAS8KEGOX0" localSheetId="1" hidden="1">#REF!</definedName>
    <definedName name="BExGVSCA3HCP1IVDZ0IAS8KEGOX0" localSheetId="2" hidden="1">#REF!</definedName>
    <definedName name="BExGVSCA3HCP1IVDZ0IAS8KEGOX0" hidden="1">#REF!</definedName>
    <definedName name="BExGVV6OOLDQ3TXZK51TTF3YX0WN" hidden="1">'[3]Reco Sheet for Fcast'!$F$10:$G$10</definedName>
    <definedName name="BExGW0KVS7U0C87XFZ78QW991IEV" hidden="1">'[3]Reco Sheet for Fcast'!$I$7:$J$7</definedName>
    <definedName name="BExGW2Z7AMPG6H9EXA9ML6EZVGGA" hidden="1">'[3]Reco Sheet for Fcast'!$F$15</definedName>
    <definedName name="BExGWABG5VT5XO1A196RK61AXA8C" hidden="1">'[3]Reco Sheet for Fcast'!$F$7:$G$7</definedName>
    <definedName name="BExGWEO0JDG84NYLEAV5NSOAGMJZ" localSheetId="1" hidden="1">'[4]AMI P &amp; L'!#REF!</definedName>
    <definedName name="BExGWEO0JDG84NYLEAV5NSOAGMJZ" localSheetId="2" hidden="1">'[4]AMI P &amp; L'!#REF!</definedName>
    <definedName name="BExGWEO0JDG84NYLEAV5NSOAGMJZ" hidden="1">'[4]AMI P &amp; L'!#REF!</definedName>
    <definedName name="BExGWLEOC70Z8QAJTPT2PDHTNM4L" hidden="1">'[3]Reco Sheet for Fcast'!$F$7:$G$7</definedName>
    <definedName name="BExGWNCXLCRTLBVMTXYJ5PHQI6SS" localSheetId="1" hidden="1">'[4]AMI P &amp; L'!#REF!</definedName>
    <definedName name="BExGWNCXLCRTLBVMTXYJ5PHQI6SS" localSheetId="2" hidden="1">'[4]AMI P &amp; L'!#REF!</definedName>
    <definedName name="BExGWNCXLCRTLBVMTXYJ5PHQI6SS" hidden="1">'[4]AMI P &amp; L'!#REF!</definedName>
    <definedName name="BExGWQNKX6U55XS50K72Y3WLJ462" localSheetId="1" hidden="1">#REF!</definedName>
    <definedName name="BExGWQNKX6U55XS50K72Y3WLJ462" localSheetId="2" hidden="1">#REF!</definedName>
    <definedName name="BExGWQNKX6U55XS50K72Y3WLJ462" hidden="1">#REF!</definedName>
    <definedName name="BExGX6U988MCFIGDA1282F92U9AA" hidden="1">'[3]Reco Sheet for Fcast'!$F$11:$G$11</definedName>
    <definedName name="BExGX7FTB1CKAT5HUW6H531FIY6I" localSheetId="1" hidden="1">'[4]AMI P &amp; L'!#REF!</definedName>
    <definedName name="BExGX7FTB1CKAT5HUW6H531FIY6I" localSheetId="2" hidden="1">'[4]AMI P &amp; L'!#REF!</definedName>
    <definedName name="BExGX7FTB1CKAT5HUW6H531FIY6I" hidden="1">'[4]AMI P &amp; L'!#REF!</definedName>
    <definedName name="BExGX9DVACJQIZ4GH6YAD2A7F70O" hidden="1">'[3]Reco Sheet for Fcast'!$I$9:$J$9</definedName>
    <definedName name="BExGXDVP2S2Y8Z8Q43I78RCIK3DD" hidden="1">'[3]Reco Sheet for Fcast'!$F$10:$G$10</definedName>
    <definedName name="BExGXJ9W5JU7TT9S0BKL5Y6VVB39" hidden="1">'[3]Reco Sheet for Fcast'!$I$6:$J$6</definedName>
    <definedName name="BExGXP9PLH9HGLX6X9E31SFWH8E0" hidden="1">'[3]Reco Sheet for Fcast'!$J$2:$K$2</definedName>
    <definedName name="BExGXWB73RJ4BASBQTQ8EY0EC1EB" hidden="1">'[3]Reco Sheet for Fcast'!$K$2</definedName>
    <definedName name="BExGXZ0ABB43C7SMRKZHWOSU9EQX" hidden="1">'[3]Reco Sheet for Fcast'!$F$8:$G$8</definedName>
    <definedName name="BExGY6SU3SYVCJ3AG2ITY59SAZ5A" hidden="1">'[3]Reco Sheet for Fcast'!$F$15:$G$16</definedName>
    <definedName name="BExGY6YA4P5KMY2VHT0DYK3YTFAX" hidden="1">'[3]Reco Sheet for Fcast'!$F$9:$G$9</definedName>
    <definedName name="BExGY8G88PVVRYHPHRPJZFSX6HSC" hidden="1">'[3]Reco Sheet for Fcast'!$F$8:$G$8</definedName>
    <definedName name="BExGYC718HTZ80PNKYPVIYGRJVF6" hidden="1">'[3]Reco Sheet for Fcast'!$I$7:$J$7</definedName>
    <definedName name="BExGYCNATXZY2FID93B17YWIPPRD" hidden="1">'[3]Reco Sheet for Fcast'!$G$2</definedName>
    <definedName name="BExGYDOY2FFLXMNYU6VV9FVDVZW3" localSheetId="1" hidden="1">#REF!</definedName>
    <definedName name="BExGYDOY2FFLXMNYU6VV9FVDVZW3" localSheetId="2" hidden="1">#REF!</definedName>
    <definedName name="BExGYDOY2FFLXMNYU6VV9FVDVZW3" hidden="1">#REF!</definedName>
    <definedName name="BExGYGJJJ3BBCQAOA51WHP01HN73" hidden="1">'[3]Reco Sheet for Fcast'!$F$11:$G$11</definedName>
    <definedName name="BExGYJE09NMFU592QN78WBPFJH50" localSheetId="1" hidden="1">#REF!</definedName>
    <definedName name="BExGYJE09NMFU592QN78WBPFJH50" localSheetId="2" hidden="1">#REF!</definedName>
    <definedName name="BExGYJE09NMFU592QN78WBPFJH50" hidden="1">#REF!</definedName>
    <definedName name="BExGYOS6TV2C72PLRFU8RP1I58GY" hidden="1">'[3]Reco Sheet for Fcast'!$F$8:$G$8</definedName>
    <definedName name="BExGYZF6NJ8J8TCF9W5RBAABK369" localSheetId="1" hidden="1">#REF!</definedName>
    <definedName name="BExGYZF6NJ8J8TCF9W5RBAABK369" localSheetId="2" hidden="1">#REF!</definedName>
    <definedName name="BExGYZF6NJ8J8TCF9W5RBAABK369" hidden="1">#REF!</definedName>
    <definedName name="BExGZJ78ZWZCVHZ3BKEKFJZ6MAEO" hidden="1">'[3]Reco Sheet for Fcast'!$I$11:$J$11</definedName>
    <definedName name="BExGZOLH2QV73J3M9IWDDPA62TP4" hidden="1">'[3]Reco Sheet for Fcast'!$I$9:$J$9</definedName>
    <definedName name="BExGZP1PWGFKVVVN4YDIS22DZPCR" hidden="1">'[3]Reco Sheet for Fcast'!$I$6:$J$6</definedName>
    <definedName name="BExGZYMVDK10COF1CY445MMWH2TK" localSheetId="1" hidden="1">#REF!</definedName>
    <definedName name="BExGZYMVDK10COF1CY445MMWH2TK" localSheetId="2" hidden="1">#REF!</definedName>
    <definedName name="BExGZYMVDK10COF1CY445MMWH2TK" hidden="1">#REF!</definedName>
    <definedName name="BExH00L21GZX5YJJGVMOAWBERLP5" hidden="1">'[3]Reco Sheet for Fcast'!$I$9:$J$9</definedName>
    <definedName name="BExH02ZD6VAY1KQLAQYBBI6WWIZB" localSheetId="1" hidden="1">'[4]AMI P &amp; L'!#REF!</definedName>
    <definedName name="BExH02ZD6VAY1KQLAQYBBI6WWIZB" localSheetId="2" hidden="1">'[4]AMI P &amp; L'!#REF!</definedName>
    <definedName name="BExH02ZD6VAY1KQLAQYBBI6WWIZB" hidden="1">'[4]AMI P &amp; L'!#REF!</definedName>
    <definedName name="BExH04HCMGZ4KFN8101PECX1S2FK" localSheetId="1" hidden="1">#REF!</definedName>
    <definedName name="BExH04HCMGZ4KFN8101PECX1S2FK" localSheetId="2" hidden="1">#REF!</definedName>
    <definedName name="BExH04HCMGZ4KFN8101PECX1S2FK" hidden="1">#REF!</definedName>
    <definedName name="BExH08Z6LQCGGSGSAILMHX4X7JMD" hidden="1">'[3]Reco Sheet for Fcast'!$I$6:$J$6</definedName>
    <definedName name="BExH09VINWGY7QSDNGT9BDVKS3JQ" localSheetId="1" hidden="1">#REF!</definedName>
    <definedName name="BExH09VINWGY7QSDNGT9BDVKS3JQ" localSheetId="2" hidden="1">#REF!</definedName>
    <definedName name="BExH09VINWGY7QSDNGT9BDVKS3JQ" hidden="1">#REF!</definedName>
    <definedName name="BExH0KT9Z8HEVRRQRGQ8YHXRLIJA" hidden="1">'[3]Reco Sheet for Fcast'!$I$9:$J$9</definedName>
    <definedName name="BExH0M0FDN12YBOCKL3XL2Z7T7Y8" hidden="1">'[3]Reco Sheet for Fcast'!$F$10:$G$10</definedName>
    <definedName name="BExH0O9G06YPZ5TN9RYT326I1CP2" hidden="1">'[3]Reco Sheet for Fcast'!$F$7:$G$7</definedName>
    <definedName name="BExH0WNJAKTJRCKMTX8O4KNMIIJM" localSheetId="1" hidden="1">'[4]AMI P &amp; L'!#REF!</definedName>
    <definedName name="BExH0WNJAKTJRCKMTX8O4KNMIIJM" localSheetId="2" hidden="1">'[4]AMI P &amp; L'!#REF!</definedName>
    <definedName name="BExH0WNJAKTJRCKMTX8O4KNMIIJM" hidden="1">'[4]AMI P &amp; L'!#REF!</definedName>
    <definedName name="BExH10ECW4A0SIUYZFOQGLBIK47I" localSheetId="1" hidden="1">#REF!</definedName>
    <definedName name="BExH10ECW4A0SIUYZFOQGLBIK47I" localSheetId="2" hidden="1">#REF!</definedName>
    <definedName name="BExH10ECW4A0SIUYZFOQGLBIK47I" hidden="1">#REF!</definedName>
    <definedName name="BExH12Y4WX542WI3ZEM15AK4UM9J" hidden="1">'[3]Reco Sheet for Fcast'!$F$7:$G$7</definedName>
    <definedName name="BExH1FDTQXR9QQ31WDB7OPXU7MPT" localSheetId="1" hidden="1">'[4]AMI P &amp; L'!#REF!</definedName>
    <definedName name="BExH1FDTQXR9QQ31WDB7OPXU7MPT" localSheetId="2" hidden="1">'[4]AMI P &amp; L'!#REF!</definedName>
    <definedName name="BExH1FDTQXR9QQ31WDB7OPXU7MPT" hidden="1">'[4]AMI P &amp; L'!#REF!</definedName>
    <definedName name="BExH1FOMEUIJNIDJAUY0ZQFBJSY9" hidden="1">'[3]Reco Sheet for Fcast'!$I$6:$J$6</definedName>
    <definedName name="BExH1IDQM8I99T9BKP4XNASNIKR8" localSheetId="1" hidden="1">#REF!</definedName>
    <definedName name="BExH1IDQM8I99T9BKP4XNASNIKR8" localSheetId="2" hidden="1">#REF!</definedName>
    <definedName name="BExH1IDQM8I99T9BKP4XNASNIKR8" hidden="1">#REF!</definedName>
    <definedName name="BExH1JFFHEBFX9BWJMNIA3N66R3Z" hidden="1">'[3]Reco Sheet for Fcast'!$F$10:$G$10</definedName>
    <definedName name="BExH1N0WDSCUTNOWE7TUZP6LOS0Q" localSheetId="1" hidden="1">#REF!</definedName>
    <definedName name="BExH1N0WDSCUTNOWE7TUZP6LOS0Q" localSheetId="2" hidden="1">#REF!</definedName>
    <definedName name="BExH1N0WDSCUTNOWE7TUZP6LOS0Q" hidden="1">#REF!</definedName>
    <definedName name="BExH1Z0GIUSVTF2H1G1I3PDGBNK2" hidden="1">'[3]Reco Sheet for Fcast'!$K$2</definedName>
    <definedName name="BExH225UTM6S9FW4MUDZS7F1PQSH" hidden="1">'[3]Reco Sheet for Fcast'!$I$7:$J$7</definedName>
    <definedName name="BExH23271RF7AYZ542KHQTH68GQ7" hidden="1">'[3]Reco Sheet for Fcast'!$F$10:$G$10</definedName>
    <definedName name="BExH2DEEO5YJEYEI3IYRHYF5MAPJ" localSheetId="1" hidden="1">#REF!</definedName>
    <definedName name="BExH2DEEO5YJEYEI3IYRHYF5MAPJ" localSheetId="2" hidden="1">#REF!</definedName>
    <definedName name="BExH2DEEO5YJEYEI3IYRHYF5MAPJ" hidden="1">#REF!</definedName>
    <definedName name="BExH2GJQR4JALNB314RY0LDI49VH" hidden="1">'[3]Reco Sheet for Fcast'!$I$7:$J$7</definedName>
    <definedName name="BExH2JZR49T7644JFVE7B3N7RZM9" hidden="1">'[3]Reco Sheet for Fcast'!$I$6:$J$6</definedName>
    <definedName name="BExH2WKXV8X5S2GSBBTWGI0NLNAH" hidden="1">'[3]Reco Sheet for Fcast'!$H$2:$I$2</definedName>
    <definedName name="BExH2XS1UFYFGU0S0EBXX90W2WE8" hidden="1">'[3]Reco Sheet for Fcast'!$I$9:$J$9</definedName>
    <definedName name="BExH2XS2TND9SB0GC295R4FP6K5Y" hidden="1">'[3]Reco Sheet for Fcast'!$I$2:$J$2</definedName>
    <definedName name="BExH2ZA0SZ4SSITL50NA8LZ3OEX6" localSheetId="1" hidden="1">'[4]AMI P &amp; L'!#REF!</definedName>
    <definedName name="BExH2ZA0SZ4SSITL50NA8LZ3OEX6" localSheetId="2" hidden="1">'[4]AMI P &amp; L'!#REF!</definedName>
    <definedName name="BExH2ZA0SZ4SSITL50NA8LZ3OEX6" hidden="1">'[4]AMI P &amp; L'!#REF!</definedName>
    <definedName name="BExH31Z3JNVJPESWKXHILGXZHP2M" hidden="1">'[3]Reco Sheet for Fcast'!$F$6:$G$6</definedName>
    <definedName name="BExH37TLURRTF1YO0TUV9JOJ0C78" localSheetId="1" hidden="1">#REF!</definedName>
    <definedName name="BExH37TLURRTF1YO0TUV9JOJ0C78" localSheetId="2" hidden="1">#REF!</definedName>
    <definedName name="BExH37TLURRTF1YO0TUV9JOJ0C78" hidden="1">#REF!</definedName>
    <definedName name="BExH3E9HZ3QJCDZW7WI7YACFQCHE" hidden="1">'[3]Reco Sheet for Fcast'!$F$9:$G$9</definedName>
    <definedName name="BExH3IRB6764RQ5HBYRLH6XCT29X" hidden="1">'[3]Reco Sheet for Fcast'!$I$10:$J$10</definedName>
    <definedName name="BExIG2U8V6RSB47SXLCQG3Q68YRO" hidden="1">'[3]Reco Sheet for Fcast'!$G$2</definedName>
    <definedName name="BExIG5JDFDNKGLHGNDY7U8KIF9NT" localSheetId="1" hidden="1">'[4]AMI P &amp; L'!#REF!</definedName>
    <definedName name="BExIG5JDFDNKGLHGNDY7U8KIF9NT" localSheetId="2" hidden="1">'[4]AMI P &amp; L'!#REF!</definedName>
    <definedName name="BExIG5JDFDNKGLHGNDY7U8KIF9NT" hidden="1">'[4]AMI P &amp; L'!#REF!</definedName>
    <definedName name="BExIGJBO8R13LV7CZ7C1YCP974NN" hidden="1">'[3]Reco Sheet for Fcast'!$F$10:$G$10</definedName>
    <definedName name="BExIGWT86FPOEYTI8GXCGU5Y3KGK" localSheetId="1" hidden="1">'[4]AMI P &amp; L'!#REF!</definedName>
    <definedName name="BExIGWT86FPOEYTI8GXCGU5Y3KGK" localSheetId="2" hidden="1">'[4]AMI P &amp; L'!#REF!</definedName>
    <definedName name="BExIGWT86FPOEYTI8GXCGU5Y3KGK" hidden="1">'[4]AMI P &amp; L'!#REF!</definedName>
    <definedName name="BExIHBHXA7E7VUTBVHXXXCH3A5CL" hidden="1">'[3]Reco Sheet for Fcast'!$I$9:$J$9</definedName>
    <definedName name="BExIHPQCQTGEW8QOJVIQ4VX0P6DX" hidden="1">'[3]Reco Sheet for Fcast'!$I$9:$J$9</definedName>
    <definedName name="BExII1KN91Q7DLW0UB7W2TJ5ACT9" hidden="1">'[3]Reco Sheet for Fcast'!$I$9:$J$9</definedName>
    <definedName name="BExII50LI8I0CDOOZEMIVHVA2V95" hidden="1">'[3]Reco Sheet for Fcast'!$I$11:$J$11</definedName>
    <definedName name="BExIIRXZ4ILQ2WWPRUWCMMSL1DLM" localSheetId="1" hidden="1">#REF!</definedName>
    <definedName name="BExIIRXZ4ILQ2WWPRUWCMMSL1DLM" localSheetId="2" hidden="1">#REF!</definedName>
    <definedName name="BExIIRXZ4ILQ2WWPRUWCMMSL1DLM" hidden="1">#REF!</definedName>
    <definedName name="BExIIVZOOUUQ08Q7KUUUZD0JVL8M" localSheetId="1" hidden="1">#REF!</definedName>
    <definedName name="BExIIVZOOUUQ08Q7KUUUZD0JVL8M" localSheetId="2" hidden="1">#REF!</definedName>
    <definedName name="BExIIVZOOUUQ08Q7KUUUZD0JVL8M" hidden="1">#REF!</definedName>
    <definedName name="BExIIXMY38TQD12CVV4S57L3I809" hidden="1">'[3]Reco Sheet for Fcast'!$I$9:$J$9</definedName>
    <definedName name="BExIIY37NEVU2LGS1JE4VR9AN6W4" hidden="1">'[3]Reco Sheet for Fcast'!$I$11:$J$11</definedName>
    <definedName name="BExIIYJAGXR8TPZ1KCYM7EGJ79UW" hidden="1">'[3]Reco Sheet for Fcast'!$I$9:$J$9</definedName>
    <definedName name="BExIJ3160YCWGAVEU0208ZGXXG3P" hidden="1">'[3]Reco Sheet for Fcast'!$I$7:$J$7</definedName>
    <definedName name="BExIJ84RF7H0K96AW7Y3HHX95GKW" localSheetId="1" hidden="1">#REF!</definedName>
    <definedName name="BExIJ84RF7H0K96AW7Y3HHX95GKW" localSheetId="2" hidden="1">#REF!</definedName>
    <definedName name="BExIJ84RF7H0K96AW7Y3HHX95GKW" hidden="1">#REF!</definedName>
    <definedName name="BExIJFGZJ5ED9D6KAY4PGQYLELAX" localSheetId="1" hidden="1">'[4]AMI P &amp; L'!#REF!</definedName>
    <definedName name="BExIJFGZJ5ED9D6KAY4PGQYLELAX" localSheetId="2" hidden="1">'[4]AMI P &amp; L'!#REF!</definedName>
    <definedName name="BExIJFGZJ5ED9D6KAY4PGQYLELAX" hidden="1">'[4]AMI P &amp; L'!#REF!</definedName>
    <definedName name="BExIJQ3XPPSZ585U2ER0RSSC71PK" localSheetId="1" hidden="1">#REF!</definedName>
    <definedName name="BExIJQ3XPPSZ585U2ER0RSSC71PK" localSheetId="2" hidden="1">#REF!</definedName>
    <definedName name="BExIJQ3XPPSZ585U2ER0RSSC71PK" hidden="1">#REF!</definedName>
    <definedName name="BExIJQK80ZEKSTV62E59AYJYUNLI" hidden="1">'[3]Reco Sheet for Fcast'!$F$6:$G$6</definedName>
    <definedName name="BExIJRLX3M0YQLU1D5Y9V7HM5QNM" hidden="1">'[3]Reco Sheet for Fcast'!$I$8:$J$8</definedName>
    <definedName name="BExIJU07KGZI9PHSNN9ODB8M4CUN" localSheetId="1" hidden="1">#REF!</definedName>
    <definedName name="BExIJU07KGZI9PHSNN9ODB8M4CUN" localSheetId="2" hidden="1">#REF!</definedName>
    <definedName name="BExIJU07KGZI9PHSNN9ODB8M4CUN" hidden="1">#REF!</definedName>
    <definedName name="BExIJV22J0QA7286KNPMHO1ZUCB3" hidden="1">'[3]Reco Sheet for Fcast'!$I$9:$J$9</definedName>
    <definedName name="BExIJVI6OC7B6ZE9V4PAOYZXKNER" hidden="1">'[3]Reco Sheet for Fcast'!$F$9:$G$9</definedName>
    <definedName name="BExIJWK0NGTGQ4X7D5VIVXD14JHI" hidden="1">'[3]Reco Sheet for Fcast'!$I$11:$J$11</definedName>
    <definedName name="BExIJWPCIYINEJUTXU74VK7WG031" hidden="1">'[3]Reco Sheet for Fcast'!$F$11:$G$11</definedName>
    <definedName name="BExIK7CGQS2B8BVWBEP2KKWMVHK9" hidden="1">'[5]Bud Mth'!$J$2:$K$2</definedName>
    <definedName name="BExIK9L9LK9TN82BD5N4561UUPT0" localSheetId="1" hidden="1">#REF!</definedName>
    <definedName name="BExIK9L9LK9TN82BD5N4561UUPT0" localSheetId="2" hidden="1">#REF!</definedName>
    <definedName name="BExIK9L9LK9TN82BD5N4561UUPT0" hidden="1">#REF!</definedName>
    <definedName name="BExIKBZM0MD3CVYI0HQE2HJQDXCA" localSheetId="1" hidden="1">#REF!</definedName>
    <definedName name="BExIKBZM0MD3CVYI0HQE2HJQDXCA" localSheetId="2" hidden="1">#REF!</definedName>
    <definedName name="BExIKBZM0MD3CVYI0HQE2HJQDXCA" hidden="1">#REF!</definedName>
    <definedName name="BExIKHTXLQ3C6PPW2YPYVS2A6XD6" localSheetId="1" hidden="1">#REF!</definedName>
    <definedName name="BExIKHTXLQ3C6PPW2YPYVS2A6XD6" localSheetId="2" hidden="1">#REF!</definedName>
    <definedName name="BExIKHTXLQ3C6PPW2YPYVS2A6XD6" hidden="1">#REF!</definedName>
    <definedName name="BExIKHTXPZR5A8OHB6HDP6QWDHAD" hidden="1">'[3]Reco Sheet for Fcast'!$I$6:$J$6</definedName>
    <definedName name="BExIKMMJOETSAXJYY1SIKM58LMA2" hidden="1">'[3]Reco Sheet for Fcast'!$G$2</definedName>
    <definedName name="BExIKN2SLYNFHS9SQHJSB0NE57OF" hidden="1">'[3]Reco Sheet for Fcast'!$I$6:$J$6</definedName>
    <definedName name="BExIKRF6AQ6VOO9KCIWSM6FY8M7D" hidden="1">'[3]Reco Sheet for Fcast'!$F$11:$G$11</definedName>
    <definedName name="BExIKTYZESFT3LC0ASFMFKSE0D1X" hidden="1">'[3]Reco Sheet for Fcast'!$G$2</definedName>
    <definedName name="BExIKXVA6M8K0PTRYAGXS666L335" hidden="1">'[3]Reco Sheet for Fcast'!$G$2</definedName>
    <definedName name="BExIL0PMZ2SXK9R6MLP43KBU1J2P" hidden="1">'[3]Reco Sheet for Fcast'!$I$11:$J$11</definedName>
    <definedName name="BExIL2D433Q6FO89722GTVJL3F8V" localSheetId="1" hidden="1">#REF!</definedName>
    <definedName name="BExIL2D433Q6FO89722GTVJL3F8V" localSheetId="2" hidden="1">#REF!</definedName>
    <definedName name="BExIL2D433Q6FO89722GTVJL3F8V" hidden="1">#REF!</definedName>
    <definedName name="BExILAAXRTRAD18K74M6MGUEEPUM" hidden="1">'[3]Reco Sheet for Fcast'!$F$6:$G$6</definedName>
    <definedName name="BExILG5F338C0FFLMVOKMKF8X5ZP" localSheetId="1" hidden="1">'[4]AMI P &amp; L'!#REF!</definedName>
    <definedName name="BExILG5F338C0FFLMVOKMKF8X5ZP" localSheetId="2" hidden="1">'[4]AMI P &amp; L'!#REF!</definedName>
    <definedName name="BExILG5F338C0FFLMVOKMKF8X5ZP" hidden="1">'[4]AMI P &amp; L'!#REF!</definedName>
    <definedName name="BExILGQTQM0HOD0BJI90YO7GOIN3" hidden="1">'[3]Reco Sheet for Fcast'!$I$10:$J$10</definedName>
    <definedName name="BExILTHIEYYOIUWRZ5LLF1T70AJ7" hidden="1">'[3]Reco Sheet for Fcast'!$I$10:$J$10</definedName>
    <definedName name="BExIM9DBUB7ZGF4B20FVUO9QGOX2" hidden="1">'[3]Reco Sheet for Fcast'!$F$7:$G$7</definedName>
    <definedName name="BExIMGK9Z94TFPWWZFMD10HV0IF6" hidden="1">'[3]Reco Sheet for Fcast'!$I$11:$J$11</definedName>
    <definedName name="BExIMNR83ZD9BEO38CAKDHC70UDK" localSheetId="1" hidden="1">#REF!</definedName>
    <definedName name="BExIMNR83ZD9BEO38CAKDHC70UDK" localSheetId="2" hidden="1">#REF!</definedName>
    <definedName name="BExIMNR83ZD9BEO38CAKDHC70UDK" hidden="1">#REF!</definedName>
    <definedName name="BExIMPEGKG18TELVC33T4OQTNBWC" hidden="1">'[3]Reco Sheet for Fcast'!$F$10:$G$10</definedName>
    <definedName name="BExIN255I6ZAKBLLKE6S7FM3IQAQ" localSheetId="1" hidden="1">#REF!</definedName>
    <definedName name="BExIN255I6ZAKBLLKE6S7FM3IQAQ" localSheetId="2" hidden="1">#REF!</definedName>
    <definedName name="BExIN255I6ZAKBLLKE6S7FM3IQAQ" hidden="1">#REF!</definedName>
    <definedName name="BExIN4OR435DL1US13JQPOQK8GD5" hidden="1">'[3]Reco Sheet for Fcast'!$K$2</definedName>
    <definedName name="BExIN5ACO87Q5P34GNK1QC1WWACK" hidden="1">'[5]Bud Mth'!$F$6:$G$6</definedName>
    <definedName name="BExINI6A7H3KSFRFA6UBBDPKW37F" hidden="1">'[3]Reco Sheet for Fcast'!$F$10:$G$10</definedName>
    <definedName name="BExINIMK8XC3JOBT2EXYFHHH52H0" hidden="1">'[3]Reco Sheet for Fcast'!$I$11:$J$11</definedName>
    <definedName name="BExINLX401ZKEGWU168DS4JUM2J6" localSheetId="1" hidden="1">'[4]AMI P &amp; L'!#REF!</definedName>
    <definedName name="BExINLX401ZKEGWU168DS4JUM2J6" localSheetId="2" hidden="1">'[4]AMI P &amp; L'!#REF!</definedName>
    <definedName name="BExINLX401ZKEGWU168DS4JUM2J6" hidden="1">'[4]AMI P &amp; L'!#REF!</definedName>
    <definedName name="BExINMYYJO1FTV1CZF6O5XCFAMQX" localSheetId="1" hidden="1">'[4]AMI P &amp; L'!#REF!</definedName>
    <definedName name="BExINMYYJO1FTV1CZF6O5XCFAMQX" localSheetId="2" hidden="1">'[4]AMI P &amp; L'!#REF!</definedName>
    <definedName name="BExINMYYJO1FTV1CZF6O5XCFAMQX" hidden="1">'[4]AMI P &amp; L'!#REF!</definedName>
    <definedName name="BExINP2H4KI05FRFV5PKZFE00HKO" hidden="1">'[3]Reco Sheet for Fcast'!$I$6:$J$6</definedName>
    <definedName name="BExINZELVWYGU876QUUZCIMXPBQC" hidden="1">'[3]Reco Sheet for Fcast'!$I$8:$J$8</definedName>
    <definedName name="BExIO2EJ2B6ALSXAAYVKCC2E1MYD" localSheetId="1" hidden="1">#REF!</definedName>
    <definedName name="BExIO2EJ2B6ALSXAAYVKCC2E1MYD" localSheetId="2" hidden="1">#REF!</definedName>
    <definedName name="BExIO2EJ2B6ALSXAAYVKCC2E1MYD" hidden="1">#REF!</definedName>
    <definedName name="BExIOCQUQHKUU1KONGSDOLQTQEIC" hidden="1">'[3]Reco Sheet for Fcast'!$G$2</definedName>
    <definedName name="BExIOFL8Y5O61VLKTB4H20IJNWS1" hidden="1">'[3]Reco Sheet for Fcast'!$F$6:$G$6</definedName>
    <definedName name="BExIOKTZXH2A908F83ANDHGHNJ07" localSheetId="1" hidden="1">#REF!</definedName>
    <definedName name="BExIOKTZXH2A908F83ANDHGHNJ07" localSheetId="2" hidden="1">#REF!</definedName>
    <definedName name="BExIOKTZXH2A908F83ANDHGHNJ07" hidden="1">#REF!</definedName>
    <definedName name="BExIOMBXRW5NS4ZPYX9G5QREZ5J6" hidden="1">'[3]Reco Sheet for Fcast'!$F$11:$G$11</definedName>
    <definedName name="BExIOQ2W3YIE010K6FWC8SYB7SST" localSheetId="1" hidden="1">#REF!</definedName>
    <definedName name="BExIOQ2W3YIE010K6FWC8SYB7SST" localSheetId="2" hidden="1">#REF!</definedName>
    <definedName name="BExIOQ2W3YIE010K6FWC8SYB7SST" hidden="1">#REF!</definedName>
    <definedName name="BExIORA3GK78T7C7SNBJJUONJ0LS" hidden="1">'[3]Reco Sheet for Fcast'!$F$15</definedName>
    <definedName name="BExIORFDXP4AVIEBLSTZ8ETSXMNM" hidden="1">'[3]Reco Sheet for Fcast'!$I$7:$J$7</definedName>
    <definedName name="BExIOTZ5EFZ2NASVQ05RH15HRSW6" hidden="1">'[3]Reco Sheet for Fcast'!$F$15</definedName>
    <definedName name="BExIP5TB0T9V3OKFX0GV0526AQ3D" localSheetId="1" hidden="1">#REF!</definedName>
    <definedName name="BExIP5TB0T9V3OKFX0GV0526AQ3D" localSheetId="2" hidden="1">#REF!</definedName>
    <definedName name="BExIP5TB0T9V3OKFX0GV0526AQ3D" hidden="1">#REF!</definedName>
    <definedName name="BExIP8YNN6UUE1GZ223SWH7DLGKO" hidden="1">'[3]Reco Sheet for Fcast'!$I$7:$J$7</definedName>
    <definedName name="BExIPAB4AOL592OJCC1CFAXTLF1A" hidden="1">'[3]Reco Sheet for Fcast'!$I$6:$J$6</definedName>
    <definedName name="BExIPB25DKX4S2ZCKQN7KWSC3JBF" hidden="1">'[3]Reco Sheet for Fcast'!$F$11:$G$11</definedName>
    <definedName name="BExIPDLT8JYAMGE5HTN4D1YHZF3V" localSheetId="1" hidden="1">'[4]AMI P &amp; L'!#REF!</definedName>
    <definedName name="BExIPDLT8JYAMGE5HTN4D1YHZF3V" localSheetId="2" hidden="1">'[4]AMI P &amp; L'!#REF!</definedName>
    <definedName name="BExIPDLT8JYAMGE5HTN4D1YHZF3V" hidden="1">'[4]AMI P &amp; L'!#REF!</definedName>
    <definedName name="BExIPG040Q08EWIWL6CAVR3GRI43" hidden="1">'[3]Reco Sheet for Fcast'!$I$7:$J$7</definedName>
    <definedName name="BExIPKNFUDPDKOSH5GHDVNA8D66S" hidden="1">'[3]Reco Sheet for Fcast'!$I$11:$J$11</definedName>
    <definedName name="BExIQ1VS9A2FHVD9TUHKG9K8EVVP" hidden="1">'[3]Reco Sheet for Fcast'!$F$11:$G$11</definedName>
    <definedName name="BExIQ3J19L30PSQ2CXNT6IHW0I7V" hidden="1">'[3]Reco Sheet for Fcast'!$I$9:$J$9</definedName>
    <definedName name="BExIQ3OJ7M04XCY276IO0LJA5XUK" hidden="1">'[3]Reco Sheet for Fcast'!$F$11:$G$11</definedName>
    <definedName name="BExIQ4FK3GUVQXFWKAEBB6FMWWUK" localSheetId="1" hidden="1">#REF!</definedName>
    <definedName name="BExIQ4FK3GUVQXFWKAEBB6FMWWUK" localSheetId="2" hidden="1">#REF!</definedName>
    <definedName name="BExIQ4FK3GUVQXFWKAEBB6FMWWUK" hidden="1">#REF!</definedName>
    <definedName name="BExIQ5S19ITB0NDRUN4XV7B905ED" hidden="1">'[3]Reco Sheet for Fcast'!$F$15</definedName>
    <definedName name="BExIQ9TMQT2EIXSVQW7GVSOAW2VJ" hidden="1">'[3]Reco Sheet for Fcast'!$I$8:$J$8</definedName>
    <definedName name="BExIQBMDE1L6J4H27K1FMSHQKDSE" hidden="1">'[3]Reco Sheet for Fcast'!$I$8:$J$8</definedName>
    <definedName name="BExIQE65LVXUOF3UZFO7SDHFJH22" hidden="1">'[3]Reco Sheet for Fcast'!$G$2</definedName>
    <definedName name="BExIQG9OO2KKBOWTMD1OXY36TEGA" hidden="1">'[3]Reco Sheet for Fcast'!$F$10:$G$10</definedName>
    <definedName name="BExIQMV2D77A07E403GAA7CYB8C2" hidden="1">'[3]Reco Sheet for Fcast'!$C$15:$D$23</definedName>
    <definedName name="BExIQX1XBB31HZTYEEVOBSE3C5A6" hidden="1">'[3]Reco Sheet for Fcast'!$I$10:$J$10</definedName>
    <definedName name="BExIR2ALYRP9FW99DK2084J7IIDC" hidden="1">'[3]Reco Sheet for Fcast'!$I$10:$J$10</definedName>
    <definedName name="BExIR8FQETPTQYW37DBVDWG3J4JW" hidden="1">'[3]Reco Sheet for Fcast'!$F$7:$G$7</definedName>
    <definedName name="BExIRBVWGULCWXZ0NA6HCLFX8VW6" hidden="1">'[5]Bud Mth'!$I$9:$J$9</definedName>
    <definedName name="BExIRG2Y0ISN5DU9I7FP9VMNBLJI" localSheetId="1" hidden="1">#REF!</definedName>
    <definedName name="BExIRG2Y0ISN5DU9I7FP9VMNBLJI" localSheetId="2" hidden="1">#REF!</definedName>
    <definedName name="BExIRG2Y0ISN5DU9I7FP9VMNBLJI" hidden="1">#REF!</definedName>
    <definedName name="BExIRRBGTY01OQOI3U5SW59RFDFI" hidden="1">'[3]Reco Sheet for Fcast'!$I$8:$J$8</definedName>
    <definedName name="BExIS4T0DRF57HYO7OGG72KBOFOI" hidden="1">'[3]Reco Sheet for Fcast'!$F$15:$G$34</definedName>
    <definedName name="BExIS77BJDDK18PGI9DSEYZPIL7P" hidden="1">'[3]Reco Sheet for Fcast'!$F$10:$G$10</definedName>
    <definedName name="BExIS8USL1T3Z97CZ30HJ98E2GXQ" hidden="1">'[3]Reco Sheet for Fcast'!$F$9:$G$9</definedName>
    <definedName name="BExISC5B700MZUBFTQ9K4IKTF7HR" hidden="1">'[3]Reco Sheet for Fcast'!$K$2</definedName>
    <definedName name="BExISDHXS49S1H56ENBPRF1NLD5C" hidden="1">'[3]Reco Sheet for Fcast'!$I$6:$J$6</definedName>
    <definedName name="BExISM1JLV54A21A164IURMPGUMU" hidden="1">'[3]Reco Sheet for Fcast'!$F$7:$G$7</definedName>
    <definedName name="BExISOL5FNHZHVLEZZZZ47YXZ5QS" localSheetId="1" hidden="1">#REF!</definedName>
    <definedName name="BExISOL5FNHZHVLEZZZZ47YXZ5QS" localSheetId="2" hidden="1">#REF!</definedName>
    <definedName name="BExISOL5FNHZHVLEZZZZ47YXZ5QS" hidden="1">#REF!</definedName>
    <definedName name="BExISRFKJYUZ4AKW44IJF7RF9Y90" hidden="1">'[3]Reco Sheet for Fcast'!$F$10:$G$10</definedName>
    <definedName name="BExIT1MK8TBAK3SNP36A8FKDQSOK" hidden="1">'[3]Reco Sheet for Fcast'!$F$11:$G$11</definedName>
    <definedName name="BExIT7RP2B89RX2C5P1P5H2DY1CI" localSheetId="1" hidden="1">#REF!</definedName>
    <definedName name="BExIT7RP2B89RX2C5P1P5H2DY1CI" localSheetId="2" hidden="1">#REF!</definedName>
    <definedName name="BExIT7RP2B89RX2C5P1P5H2DY1CI" hidden="1">#REF!</definedName>
    <definedName name="BExITBNYANV2S8KD56GOGCKW393R" hidden="1">'[3]Reco Sheet for Fcast'!$F$9:$G$9</definedName>
    <definedName name="BExIU6ZCS275CPHR7BIJ2SCIXCP7" localSheetId="1" hidden="1">#REF!</definedName>
    <definedName name="BExIU6ZCS275CPHR7BIJ2SCIXCP7" localSheetId="2" hidden="1">#REF!</definedName>
    <definedName name="BExIU6ZCS275CPHR7BIJ2SCIXCP7" hidden="1">#REF!</definedName>
    <definedName name="BExIUD4OJGH65NFNQ4VMCE3R4J1X" hidden="1">'[3]Reco Sheet for Fcast'!$F$7:$G$7</definedName>
    <definedName name="BExIUTB5OAAXYW0OFMP0PS40SPOB" hidden="1">'[3]Reco Sheet for Fcast'!$I$10:$J$10</definedName>
    <definedName name="BExIUUT2MHIOV6R3WHA0DPM1KBKY" localSheetId="1" hidden="1">'[4]AMI P &amp; L'!#REF!</definedName>
    <definedName name="BExIUUT2MHIOV6R3WHA0DPM1KBKY" localSheetId="2" hidden="1">'[4]AMI P &amp; L'!#REF!</definedName>
    <definedName name="BExIUUT2MHIOV6R3WHA0DPM1KBKY" hidden="1">'[4]AMI P &amp; L'!#REF!</definedName>
    <definedName name="BExIUYPDT1AM6MWGWQS646PIZIWC" hidden="1">'[3]Reco Sheet for Fcast'!$I$10:$J$10</definedName>
    <definedName name="BExIV0I2O9F8D1UK1SI8AEYR6U0A" hidden="1">'[3]Reco Sheet for Fcast'!$G$2</definedName>
    <definedName name="BExIV2LM38XPLRTWT0R44TMQ59E5" hidden="1">'[3]Reco Sheet for Fcast'!$F$15</definedName>
    <definedName name="BExIV3CMY91WXOF56UOYD0AUHJ3N" localSheetId="1" hidden="1">#REF!</definedName>
    <definedName name="BExIV3CMY91WXOF56UOYD0AUHJ3N" localSheetId="2" hidden="1">#REF!</definedName>
    <definedName name="BExIV3CMY91WXOF56UOYD0AUHJ3N" hidden="1">#REF!</definedName>
    <definedName name="BExIV3HY4S0YRV1F7XEMF2YHAR2I" hidden="1">'[3]Reco Sheet for Fcast'!$I$10:$J$10</definedName>
    <definedName name="BExIV6HUZFRIFLXW2SICKGTAH1PV" hidden="1">'[3]Reco Sheet for Fcast'!$I$11:$J$11</definedName>
    <definedName name="BExIVCXWL6H5LD9DHDIA4F5U9TQL" hidden="1">'[3]Reco Sheet for Fcast'!$F$15</definedName>
    <definedName name="BExIVMOIPSEWSIHIDDLOXESQ28A0" hidden="1">'[3]Reco Sheet for Fcast'!$F$11:$G$11</definedName>
    <definedName name="BExIVNVNJX9BYDLC88NG09YF5XQ6" hidden="1">'[3]Reco Sheet for Fcast'!$I$9:$J$9</definedName>
    <definedName name="BExIVQVKLMGSRYT1LFZH0KUIA4OR" hidden="1">'[3]Reco Sheet for Fcast'!$I$11:$J$11</definedName>
    <definedName name="BExIVYTFI35KNR2XSA6N8OJYUTUR" localSheetId="1" hidden="1">'[4]AMI P &amp; L'!#REF!</definedName>
    <definedName name="BExIVYTFI35KNR2XSA6N8OJYUTUR" localSheetId="2" hidden="1">'[4]AMI P &amp; L'!#REF!</definedName>
    <definedName name="BExIVYTFI35KNR2XSA6N8OJYUTUR" hidden="1">'[4]AMI P &amp; L'!#REF!</definedName>
    <definedName name="BExIWAI762NMLOE144IPALV1HU9V" localSheetId="1" hidden="1">#REF!</definedName>
    <definedName name="BExIWAI762NMLOE144IPALV1HU9V" localSheetId="2" hidden="1">#REF!</definedName>
    <definedName name="BExIWAI762NMLOE144IPALV1HU9V" hidden="1">#REF!</definedName>
    <definedName name="BExIWB3SY3WRIVIOF988DNNODBOA" hidden="1">'[3]Reco Sheet for Fcast'!$G$2</definedName>
    <definedName name="BExIWB99CG0H52LRD6QWPN4L6DV2" hidden="1">'[3]Reco Sheet for Fcast'!$F$8:$G$8</definedName>
    <definedName name="BExIWG1W7XP9DFYYSZAIOSHM0QLQ" localSheetId="1" hidden="1">'[4]AMI P &amp; L'!#REF!</definedName>
    <definedName name="BExIWG1W7XP9DFYYSZAIOSHM0QLQ" localSheetId="2" hidden="1">'[4]AMI P &amp; L'!#REF!</definedName>
    <definedName name="BExIWG1W7XP9DFYYSZAIOSHM0QLQ" hidden="1">'[4]AMI P &amp; L'!#REF!</definedName>
    <definedName name="BExIWH3KUK94B7833DD4TB0Y6KP9" hidden="1">'[3]Reco Sheet for Fcast'!$F$6:$G$6</definedName>
    <definedName name="BExIWKE9MGIDWORBI43AWTUNYFAN" hidden="1">'[3]Reco Sheet for Fcast'!$K$2</definedName>
    <definedName name="BExIX34PM5DBTRHRQWP6PL6WIX88" hidden="1">'[3]Reco Sheet for Fcast'!$F$8:$G$8</definedName>
    <definedName name="BExIX5OAP9KSUE5SIZCW9P39Q4WE" hidden="1">'[3]Reco Sheet for Fcast'!$I$10:$J$10</definedName>
    <definedName name="BExIX69Y0CM4OW8NEPQXX4ORSAT2" hidden="1">'[3]Reco Sheet for Fcast'!$C$15:$D$23</definedName>
    <definedName name="BExIXGRJPVJMUDGSG7IHPXPNO69B" hidden="1">'[3]Reco Sheet for Fcast'!$G$2</definedName>
    <definedName name="BExIXKD0BLI75H7ME1HECIQSRJRB" localSheetId="1" hidden="1">#REF!</definedName>
    <definedName name="BExIXKD0BLI75H7ME1HECIQSRJRB" localSheetId="2" hidden="1">#REF!</definedName>
    <definedName name="BExIXKD0BLI75H7ME1HECIQSRJRB" hidden="1">#REF!</definedName>
    <definedName name="BExIXM5R87ZL3FHALWZXYCPHGX3E" hidden="1">'[3]Reco Sheet for Fcast'!$F$7:$G$7</definedName>
    <definedName name="BExIXS036ZCKT2Z8XZKLZ8PFWQGL" hidden="1">'[3]Reco Sheet for Fcast'!$I$7:$J$7</definedName>
    <definedName name="BExIXY5CF9PFM0P40AZ4U51TMWV0" hidden="1">'[3]Reco Sheet for Fcast'!$F$9:$G$9</definedName>
    <definedName name="BExIYBHEX2F02B9VOX3UIRG0YI3B" localSheetId="1" hidden="1">#REF!</definedName>
    <definedName name="BExIYBHEX2F02B9VOX3UIRG0YI3B" localSheetId="2" hidden="1">#REF!</definedName>
    <definedName name="BExIYBHEX2F02B9VOX3UIRG0YI3B" hidden="1">#REF!</definedName>
    <definedName name="BExIYEXJBK8JDWIRSVV4RJSKZVV1" hidden="1">'[3]Reco Sheet for Fcast'!$I$8:$J$8</definedName>
    <definedName name="BExIYI2RH0K4225XO970K2IQ1E79" localSheetId="1" hidden="1">'[4]AMI P &amp; L'!#REF!</definedName>
    <definedName name="BExIYI2RH0K4225XO970K2IQ1E79" localSheetId="2" hidden="1">'[4]AMI P &amp; L'!#REF!</definedName>
    <definedName name="BExIYI2RH0K4225XO970K2IQ1E79" hidden="1">'[4]AMI P &amp; L'!#REF!</definedName>
    <definedName name="BExIYMPZ0KS2KOJFQAUQJ77L7701" hidden="1">'[3]Reco Sheet for Fcast'!$G$2</definedName>
    <definedName name="BExIYP9Q6FV9T0R9G3UDKLS4TTYX" hidden="1">'[3]Reco Sheet for Fcast'!$F$6:$G$6</definedName>
    <definedName name="BExIYZGLDQ1TN7BIIN4RLDP31GIM" hidden="1">'[3]Reco Sheet for Fcast'!$F$8:$G$8</definedName>
    <definedName name="BExIZ4K0EZJK6PW3L8SVKTJFSWW9" hidden="1">'[3]Reco Sheet for Fcast'!$F$15:$F$15</definedName>
    <definedName name="BExIZAECINL6JE573R3GB2W6M9LF" localSheetId="1" hidden="1">#REF!</definedName>
    <definedName name="BExIZAECINL6JE573R3GB2W6M9LF" localSheetId="2" hidden="1">#REF!</definedName>
    <definedName name="BExIZAECINL6JE573R3GB2W6M9LF" hidden="1">#REF!</definedName>
    <definedName name="BExIZAECOEZGBAO29QMV14E6XDIV" hidden="1">'[3]Reco Sheet for Fcast'!$G$2:$H$2</definedName>
    <definedName name="BExIZKVXYD5O2JBU81F2UFJZLLSI" hidden="1">'[3]Reco Sheet for Fcast'!$F$8:$G$8</definedName>
    <definedName name="BExIZPZDHC8HGER83WHCZAHOX7LK" hidden="1">'[3]Reco Sheet for Fcast'!$F$11:$G$11</definedName>
    <definedName name="BExIZS2X10QUS4CITNIUIELXAFAJ" localSheetId="1" hidden="1">#REF!</definedName>
    <definedName name="BExIZS2X10QUS4CITNIUIELXAFAJ" localSheetId="2" hidden="1">#REF!</definedName>
    <definedName name="BExIZS2X10QUS4CITNIUIELXAFAJ" hidden="1">#REF!</definedName>
    <definedName name="BExIZY2PUZ0OF9YKK1B13IW0VS6G" hidden="1">'[3]Reco Sheet for Fcast'!$F$15</definedName>
    <definedName name="BExIZYO9AIHMDU2DUFADE30D5TCY" localSheetId="1" hidden="1">#REF!</definedName>
    <definedName name="BExIZYO9AIHMDU2DUFADE30D5TCY" localSheetId="2" hidden="1">#REF!</definedName>
    <definedName name="BExIZYO9AIHMDU2DUFADE30D5TCY" hidden="1">#REF!</definedName>
    <definedName name="BExJ08KBRR2XMWW3VZMPSQKXHZUH" localSheetId="1" hidden="1">'[4]AMI P &amp; L'!#REF!</definedName>
    <definedName name="BExJ08KBRR2XMWW3VZMPSQKXHZUH" localSheetId="2" hidden="1">'[4]AMI P &amp; L'!#REF!</definedName>
    <definedName name="BExJ08KBRR2XMWW3VZMPSQKXHZUH" hidden="1">'[4]AMI P &amp; L'!#REF!</definedName>
    <definedName name="BExJ0DYJWXGE7DA39PYL3WM05U9O" hidden="1">'[3]Reco Sheet for Fcast'!$F$15</definedName>
    <definedName name="BExJ0MY8SY5J5V50H3UKE78ODTVB" hidden="1">'[3]Reco Sheet for Fcast'!$I$8:$J$8</definedName>
    <definedName name="BExJ0YC98G37ML4N8FLP8D95EFRF" hidden="1">'[3]Reco Sheet for Fcast'!$G$2</definedName>
    <definedName name="BExKCDYKAEV45AFXHVHZZ62E5BM3" hidden="1">'[3]Reco Sheet for Fcast'!$G$2</definedName>
    <definedName name="BExKDKO0W4AGQO1V7K6Q4VM750FT" hidden="1">'[3]Reco Sheet for Fcast'!$F$11:$G$11</definedName>
    <definedName name="BExKDLF10G7W77J87QWH3ZGLUCLW" hidden="1">'[3]Reco Sheet for Fcast'!$I$10:$J$10</definedName>
    <definedName name="BExKDYWMP2XKZPZZ3JN74IZA31I4" localSheetId="1" hidden="1">#REF!</definedName>
    <definedName name="BExKDYWMP2XKZPZZ3JN74IZA31I4" localSheetId="2" hidden="1">#REF!</definedName>
    <definedName name="BExKDYWMP2XKZPZZ3JN74IZA31I4" hidden="1">#REF!</definedName>
    <definedName name="BExKE1AVXRTWKFUNYIWQQPGA1YRV" localSheetId="1" hidden="1">#REF!</definedName>
    <definedName name="BExKE1AVXRTWKFUNYIWQQPGA1YRV" localSheetId="2" hidden="1">#REF!</definedName>
    <definedName name="BExKE1AVXRTWKFUNYIWQQPGA1YRV" hidden="1">#REF!</definedName>
    <definedName name="BExKEFE0I3MT6ZLC4T1L9465HKTN" hidden="1">'[3]Reco Sheet for Fcast'!$F$8:$G$8</definedName>
    <definedName name="BExKEK6O5BVJP4VY02FY7JNAZ6BT" hidden="1">'[3]Reco Sheet for Fcast'!$I$6:$J$6</definedName>
    <definedName name="BExKEKXK6E6QX339ELPXDIRZSJE0" hidden="1">'[3]Reco Sheet for Fcast'!$I$7:$J$7</definedName>
    <definedName name="BExKEOOIBMP7N8033EY2CJYCBX6H" hidden="1">'[3]Reco Sheet for Fcast'!$F$10:$G$10</definedName>
    <definedName name="BExKEW0RR5LA3VC46A2BEOOMQE56" hidden="1">'[3]Reco Sheet for Fcast'!$F$8:$G$8</definedName>
    <definedName name="BExKFA3VI1CZK21SM0N3LZWT9LA1" hidden="1">'[3]Reco Sheet for Fcast'!$F$11:$G$11</definedName>
    <definedName name="BExKFINBFV5J2NFRCL4YUO3YF0ZE" hidden="1">'[3]Reco Sheet for Fcast'!$F$11:$G$11</definedName>
    <definedName name="BExKFISRBFACTAMJSALEYMY66F6X" hidden="1">'[3]Reco Sheet for Fcast'!$F$8:$G$8</definedName>
    <definedName name="BExKFOSK5DJ151C4E8544UWMYTOC" hidden="1">'[3]Reco Sheet for Fcast'!$I$7:$J$7</definedName>
    <definedName name="BExKFYJC4EVEV54F82K6VKP7Q3OU" hidden="1">'[3]Reco Sheet for Fcast'!$I$6:$J$6</definedName>
    <definedName name="BExKG4IYHBKQQ8J8FN10GB2IKO33" hidden="1">'[3]Reco Sheet for Fcast'!$I$8:$J$8</definedName>
    <definedName name="BExKGF0L44S78D33WMQ1A75TRKB9" hidden="1">'[3]Reco Sheet for Fcast'!$I$10:$J$10</definedName>
    <definedName name="BExKGFRN31B3G20LMQ4LRF879J68" hidden="1">'[3]Reco Sheet for Fcast'!$I$8:$J$8</definedName>
    <definedName name="BExKGJD3U3ADZILP20U3EURP0UQP" hidden="1">'[3]Reco Sheet for Fcast'!$I$9:$J$9</definedName>
    <definedName name="BExKGNK5YGKP0YHHTAAOV17Z9EIM" hidden="1">'[3]Reco Sheet for Fcast'!$F$10:$G$10</definedName>
    <definedName name="BExKGTJTGZ5J6MUJ1UXP14KX6XN1" localSheetId="1" hidden="1">#REF!</definedName>
    <definedName name="BExKGTJTGZ5J6MUJ1UXP14KX6XN1" localSheetId="2" hidden="1">#REF!</definedName>
    <definedName name="BExKGTJTGZ5J6MUJ1UXP14KX6XN1" hidden="1">#REF!</definedName>
    <definedName name="BExKGV77YH9YXIQTRKK2331QGYKF" hidden="1">'[3]Reco Sheet for Fcast'!$F$8:$G$8</definedName>
    <definedName name="BExKGXLJQX4WJ1YCKHSMCPSSKX21" localSheetId="1" hidden="1">#REF!</definedName>
    <definedName name="BExKGXLJQX4WJ1YCKHSMCPSSKX21" localSheetId="2" hidden="1">#REF!</definedName>
    <definedName name="BExKGXLJQX4WJ1YCKHSMCPSSKX21" hidden="1">#REF!</definedName>
    <definedName name="BExKH3FTZ5VGTB86W9M4AB39R0G8" hidden="1">'[3]Reco Sheet for Fcast'!$F$6:$G$6</definedName>
    <definedName name="BExKH3FV5U5O6XZM7STS3NZKQFGJ" hidden="1">'[3]Reco Sheet for Fcast'!$H$2:$I$2</definedName>
    <definedName name="BExKH4SII9MJNWAVYF9T4ZRU3Q1Q" localSheetId="1" hidden="1">#REF!</definedName>
    <definedName name="BExKH4SII9MJNWAVYF9T4ZRU3Q1Q" localSheetId="2" hidden="1">#REF!</definedName>
    <definedName name="BExKH4SII9MJNWAVYF9T4ZRU3Q1Q" hidden="1">#REF!</definedName>
    <definedName name="BExKH8JEZRE8MEZ9VRCNMJT15RST" hidden="1">'[5]Bud Mth'!$E$1</definedName>
    <definedName name="BExKHAMUH8NR3HRV0V6FHJE3ROLN" hidden="1">'[3]Reco Sheet for Fcast'!$I$8:$J$8</definedName>
    <definedName name="BExKHCFKOWFHO2WW0N7Y5XDXEWAO" hidden="1">'[3]Reco Sheet for Fcast'!$I$11:$J$11</definedName>
    <definedName name="BExKHDMPODAJPZY7M2BN39326C43" localSheetId="1" hidden="1">#REF!</definedName>
    <definedName name="BExKHDMPODAJPZY7M2BN39326C43" localSheetId="2" hidden="1">#REF!</definedName>
    <definedName name="BExKHDMPODAJPZY7M2BN39326C43" hidden="1">#REF!</definedName>
    <definedName name="BExKHIVLONZ46HLMR50DEXKEUNEP" hidden="1">'[3]Reco Sheet for Fcast'!$F$7:$G$7</definedName>
    <definedName name="BExKHPM9XA0ADDK7TUR0N38EXWEP" hidden="1">'[3]Reco Sheet for Fcast'!$F$10:$G$10</definedName>
    <definedName name="BExKHVBAHM5Y9XWLCVNMF388YZHG" localSheetId="1" hidden="1">#REF!</definedName>
    <definedName name="BExKHVBAHM5Y9XWLCVNMF388YZHG" localSheetId="2" hidden="1">#REF!</definedName>
    <definedName name="BExKHVBAHM5Y9XWLCVNMF388YZHG" hidden="1">#REF!</definedName>
    <definedName name="BExKHWNRIZ5D7KKG5MQK7WNAIKUJ" localSheetId="1" hidden="1">#REF!</definedName>
    <definedName name="BExKHWNRIZ5D7KKG5MQK7WNAIKUJ" localSheetId="2" hidden="1">#REF!</definedName>
    <definedName name="BExKHWNRIZ5D7KKG5MQK7WNAIKUJ" hidden="1">#REF!</definedName>
    <definedName name="BExKI4076KXCDE5KXL79KT36OKLO" localSheetId="1" hidden="1">'[4]AMI P &amp; L'!#REF!</definedName>
    <definedName name="BExKI4076KXCDE5KXL79KT36OKLO" localSheetId="2" hidden="1">'[4]AMI P &amp; L'!#REF!</definedName>
    <definedName name="BExKI4076KXCDE5KXL79KT36OKLO" hidden="1">'[4]AMI P &amp; L'!#REF!</definedName>
    <definedName name="BExKI7LO70WYISR7Q0Y1ZDWO9M3B" hidden="1">'[3]Reco Sheet for Fcast'!$I$8:$J$8</definedName>
    <definedName name="BExKI8STNKBGV3XDC4DWP9DUI95F" hidden="1">'[5]Bud Mth'!$I$11:$J$11</definedName>
    <definedName name="BExKIGQV6TXIZG039HBOJU62WP2U" hidden="1">'[3]Reco Sheet for Fcast'!$I$11:$J$11</definedName>
    <definedName name="BExKILE008SF3KTAN8WML3XKI1NZ" hidden="1">'[3]Reco Sheet for Fcast'!$K$2</definedName>
    <definedName name="BExKINSBB6RS7I489QHMCOMU4Z2X" hidden="1">'[3]Reco Sheet for Fcast'!$F$15</definedName>
    <definedName name="BExKIU87ZKSOC2DYZWFK6SAK9I8E" hidden="1">'[3]Reco Sheet for Fcast'!$F$6:$G$6</definedName>
    <definedName name="BExKJ2BJ6QYNAH9EWOCXSIHVPYY5" localSheetId="1" hidden="1">#REF!</definedName>
    <definedName name="BExKJ2BJ6QYNAH9EWOCXSIHVPYY5" localSheetId="2" hidden="1">#REF!</definedName>
    <definedName name="BExKJ2BJ6QYNAH9EWOCXSIHVPYY5" hidden="1">#REF!</definedName>
    <definedName name="BExKJ449HLYX2DJ9UF0H9GTPSQ73" hidden="1">'[3]Reco Sheet for Fcast'!$I$8:$J$8</definedName>
    <definedName name="BExKJC7MJKEAMFD3Y9Q6TXP4MP3L" hidden="1">'[3]Reco Sheet for Fcast'!$I$9:$J$9</definedName>
    <definedName name="BExKJELX2RUC8UEC56IZPYYZXHA7" hidden="1">'[3]Reco Sheet for Fcast'!$F$8:$G$8</definedName>
    <definedName name="BExKJINMXS61G2TZEXCJAWVV4F57" hidden="1">'[3]Reco Sheet for Fcast'!$F$6:$G$6</definedName>
    <definedName name="BExKJK5ME8KB7HA0180L7OUZDDGV" hidden="1">'[3]Reco Sheet for Fcast'!$F$11:$G$11</definedName>
    <definedName name="BExKJN5IF0VMDILJ5K8ZENF2QYV1" hidden="1">'[3]Reco Sheet for Fcast'!$H$2:$I$2</definedName>
    <definedName name="BExKJUSJPFUIK20FTVAFJWR2OUYX" hidden="1">'[3]Reco Sheet for Fcast'!$I$11:$J$11</definedName>
    <definedName name="BExKK8VP5RS3D0UXZVKA37C4SYBP" hidden="1">'[3]Reco Sheet for Fcast'!$F$11:$G$11</definedName>
    <definedName name="BExKKIM9NPF6B3SPMPIQB27HQME4" hidden="1">'[3]Reco Sheet for Fcast'!$F$11:$G$11</definedName>
    <definedName name="BExKKIX1BCBQ4R3K41QD8NTV0OV0" hidden="1">'[3]Reco Sheet for Fcast'!$I$8:$J$8</definedName>
    <definedName name="BExKKQ3ZWADYV03YHMXDOAMU90EB" localSheetId="1" hidden="1">'[4]AMI P &amp; L'!#REF!</definedName>
    <definedName name="BExKKQ3ZWADYV03YHMXDOAMU90EB" localSheetId="2" hidden="1">'[4]AMI P &amp; L'!#REF!</definedName>
    <definedName name="BExKKQ3ZWADYV03YHMXDOAMU90EB" hidden="1">'[4]AMI P &amp; L'!#REF!</definedName>
    <definedName name="BExKKUGD2HMJWQEYZ8H3X1BMXFS9" hidden="1">'[3]Reco Sheet for Fcast'!$F$9:$G$9</definedName>
    <definedName name="BExKKX05KCZZZPKOR1NE5A8RGVT4" hidden="1">'[3]Reco Sheet for Fcast'!$I$11:$J$11</definedName>
    <definedName name="BExKKXR1RTRRJJ3MJUR28N4J02PP" localSheetId="1" hidden="1">#REF!</definedName>
    <definedName name="BExKKXR1RTRRJJ3MJUR28N4J02PP" localSheetId="2" hidden="1">#REF!</definedName>
    <definedName name="BExKKXR1RTRRJJ3MJUR28N4J02PP" hidden="1">#REF!</definedName>
    <definedName name="BExKL3AQ1IV1NVX782PTFKU7U16A" localSheetId="1" hidden="1">#REF!</definedName>
    <definedName name="BExKL3AQ1IV1NVX782PTFKU7U16A" localSheetId="2" hidden="1">#REF!</definedName>
    <definedName name="BExKL3AQ1IV1NVX782PTFKU7U16A" hidden="1">#REF!</definedName>
    <definedName name="BExKL4ND3A90KGDVHXTW6HNA90IO" localSheetId="1" hidden="1">#REF!</definedName>
    <definedName name="BExKL4ND3A90KGDVHXTW6HNA90IO" localSheetId="2" hidden="1">#REF!</definedName>
    <definedName name="BExKL4ND3A90KGDVHXTW6HNA90IO" hidden="1">#REF!</definedName>
    <definedName name="BExKL53HF7TQ4EB1YOQXSQEBG541" hidden="1">#REF!</definedName>
    <definedName name="BExKLD6S9L66QYREYHBE5J44OK7X" hidden="1">'[3]Reco Sheet for Fcast'!$I$6:$J$6</definedName>
    <definedName name="BExKLEZK32L28GYJWVO63BZ5E1JD" hidden="1">'[3]Reco Sheet for Fcast'!$F$9:$G$9</definedName>
    <definedName name="BExKLLKVVHT06LA55JB2FC871DC5" hidden="1">'[3]Reco Sheet for Fcast'!$I$8:$J$8</definedName>
    <definedName name="BExKMHSPAJPHUEZXSHTFJNWYFCQR" hidden="1">'[3]Reco Sheet for Fcast'!$L$6:$M$10</definedName>
    <definedName name="BExKMWBX4EH3EYJ07UFEM08NB40Z" hidden="1">'[3]Reco Sheet for Fcast'!$F$10:$G$10</definedName>
    <definedName name="BExKMX8A5ZOYAIX1JNJ198214P08" hidden="1">'[3]Reco Sheet for Fcast'!$I$6:$J$6</definedName>
    <definedName name="BExKMYFLWBFTOJ5NQL4G11KXZAEN" localSheetId="1" hidden="1">#REF!</definedName>
    <definedName name="BExKMYFLWBFTOJ5NQL4G11KXZAEN" localSheetId="2" hidden="1">#REF!</definedName>
    <definedName name="BExKMYFLWBFTOJ5NQL4G11KXZAEN" hidden="1">#REF!</definedName>
    <definedName name="BExKMYVQK76DINJWDJX5EG3NBECG" localSheetId="1" hidden="1">#REF!</definedName>
    <definedName name="BExKMYVQK76DINJWDJX5EG3NBECG" localSheetId="2" hidden="1">#REF!</definedName>
    <definedName name="BExKMYVQK76DINJWDJX5EG3NBECG" hidden="1">#REF!</definedName>
    <definedName name="BExKNBGV2IR3S7M0BX4810KZB4V3" hidden="1">'[3]Reco Sheet for Fcast'!$H$2:$I$2</definedName>
    <definedName name="BExKNCTBZTSY3MO42VU5PLV6YUHZ" hidden="1">'[3]Reco Sheet for Fcast'!$F$10:$G$10</definedName>
    <definedName name="BExKNGV2YY749C42AQ2T9QNIE5C3" hidden="1">'[3]Reco Sheet for Fcast'!$F$7:$G$7</definedName>
    <definedName name="BExKNTG8WOYHOW9I6K6WBGXTRX0X" localSheetId="1" hidden="1">#REF!</definedName>
    <definedName name="BExKNTG8WOYHOW9I6K6WBGXTRX0X" localSheetId="2" hidden="1">#REF!</definedName>
    <definedName name="BExKNTG8WOYHOW9I6K6WBGXTRX0X" hidden="1">#REF!</definedName>
    <definedName name="BExKNV8UOHVWEHDJWI2WMJ9X6QHZ" hidden="1">'[3]Reco Sheet for Fcast'!$I$9:$J$9</definedName>
    <definedName name="BExKNZLD7UATC1MYRNJD8H2NH4KU" hidden="1">'[3]Reco Sheet for Fcast'!$F$15</definedName>
    <definedName name="BExKNZQUKQQG2Y97R74G4O4BJP1L" hidden="1">'[3]Reco Sheet for Fcast'!$F$10:$G$10</definedName>
    <definedName name="BExKO06X0EAD3ABEG1E8PWLDWHBA" hidden="1">'[3]Reco Sheet for Fcast'!$I$9:$J$9</definedName>
    <definedName name="BExKO2AHHSGNI1AZOIOW21KPXKPE" hidden="1">'[3]Reco Sheet for Fcast'!$F$11:$G$11</definedName>
    <definedName name="BExKO2FXWJWC5IZLDN8JHYILQJ2N" hidden="1">'[3]Reco Sheet for Fcast'!$I$11:$J$11</definedName>
    <definedName name="BExKO438WZ8FKOU00NURGFMOYXWN" hidden="1">'[3]Reco Sheet for Fcast'!$I$6:$J$6</definedName>
    <definedName name="BExKODIZGWW2EQD0FEYW6WK6XLCM" hidden="1">'[3]Reco Sheet for Fcast'!$I$6:$J$6</definedName>
    <definedName name="BExKOLRTA7ZVSAAV7FAC0JKTRRGQ" localSheetId="1" hidden="1">#REF!</definedName>
    <definedName name="BExKOLRTA7ZVSAAV7FAC0JKTRRGQ" localSheetId="2" hidden="1">#REF!</definedName>
    <definedName name="BExKOLRTA7ZVSAAV7FAC0JKTRRGQ" hidden="1">#REF!</definedName>
    <definedName name="BExKOPO2HPWVQGAKW8LOZMPIDEFG" hidden="1">'[3]Reco Sheet for Fcast'!$F$9:$G$9</definedName>
    <definedName name="BExKP65ITMV7ZKUYQ52F67Y4M5EJ" localSheetId="1" hidden="1">#REF!</definedName>
    <definedName name="BExKP65ITMV7ZKUYQ52F67Y4M5EJ" localSheetId="2" hidden="1">#REF!</definedName>
    <definedName name="BExKP65ITMV7ZKUYQ52F67Y4M5EJ" hidden="1">#REF!</definedName>
    <definedName name="BExKPBJJN98NVSALRMK9B8P0823D" localSheetId="1" hidden="1">#REF!</definedName>
    <definedName name="BExKPBJJN98NVSALRMK9B8P0823D" localSheetId="2" hidden="1">#REF!</definedName>
    <definedName name="BExKPBJJN98NVSALRMK9B8P0823D" hidden="1">#REF!</definedName>
    <definedName name="BExKPEZP0QTKOTLIMMIFSVTHQEEK" hidden="1">'[3]Reco Sheet for Fcast'!$F$8:$G$8</definedName>
    <definedName name="BExKPIVZA7ZAIKDDY6ZGU9Z4MH4H" localSheetId="1" hidden="1">#REF!</definedName>
    <definedName name="BExKPIVZA7ZAIKDDY6ZGU9Z4MH4H" localSheetId="2" hidden="1">#REF!</definedName>
    <definedName name="BExKPIVZA7ZAIKDDY6ZGU9Z4MH4H" hidden="1">#REF!</definedName>
    <definedName name="BExKPLQJX0HJ8OTXBXH9IC9J2V0W" localSheetId="1" hidden="1">'[4]AMI P &amp; L'!#REF!</definedName>
    <definedName name="BExKPLQJX0HJ8OTXBXH9IC9J2V0W" localSheetId="2" hidden="1">'[4]AMI P &amp; L'!#REF!</definedName>
    <definedName name="BExKPLQJX0HJ8OTXBXH9IC9J2V0W" hidden="1">'[4]AMI P &amp; L'!#REF!</definedName>
    <definedName name="BExKPN8C7GN36ZJZHLOB74LU6KT0" hidden="1">'[3]Reco Sheet for Fcast'!$F$7:$G$7</definedName>
    <definedName name="BExKPOA7KQEO5H53FUG2NPXVNY9Z" hidden="1">'[5]Bud Mth'!$L$6:$M$11</definedName>
    <definedName name="BExKPWZ3MV9AIHWS8PFU742XQN0T" localSheetId="1" hidden="1">#REF!</definedName>
    <definedName name="BExKPWZ3MV9AIHWS8PFU742XQN0T" localSheetId="2" hidden="1">#REF!</definedName>
    <definedName name="BExKPWZ3MV9AIHWS8PFU742XQN0T" hidden="1">#REF!</definedName>
    <definedName name="BExKPX9VZ1J5021Q98K60HMPJU58" hidden="1">'[3]Reco Sheet for Fcast'!$G$2</definedName>
    <definedName name="BExKQJGAAWNM3NT19E9I0CQDBTU0" localSheetId="1" hidden="1">'[4]AMI P &amp; L'!#REF!</definedName>
    <definedName name="BExKQJGAAWNM3NT19E9I0CQDBTU0" localSheetId="2" hidden="1">'[4]AMI P &amp; L'!#REF!</definedName>
    <definedName name="BExKQJGAAWNM3NT19E9I0CQDBTU0" hidden="1">'[4]AMI P &amp; L'!#REF!</definedName>
    <definedName name="BExKQM5GJ1ZN5REKFE7YVBQ0KXWF" hidden="1">'[3]Reco Sheet for Fcast'!$F$8:$G$8</definedName>
    <definedName name="BExKQPLDXXZOE89AAUX3S6BSJMIK" localSheetId="1" hidden="1">#REF!</definedName>
    <definedName name="BExKQPLDXXZOE89AAUX3S6BSJMIK" localSheetId="2" hidden="1">#REF!</definedName>
    <definedName name="BExKQPLDXXZOE89AAUX3S6BSJMIK" hidden="1">#REF!</definedName>
    <definedName name="BExKQQ71278061G7ZFYGPWOMOMY2" hidden="1">'[3]Reco Sheet for Fcast'!$F$7:$G$7</definedName>
    <definedName name="BExKQTXRG3ECU8NT47UR7643LO5G" hidden="1">'[3]Reco Sheet for Fcast'!$F$7:$G$7</definedName>
    <definedName name="BExKQVL7HPOIZ4FHANDFMVOJLEPR" hidden="1">'[3]Reco Sheet for Fcast'!$F$10:$G$10</definedName>
    <definedName name="BExKR8RZSEHW184G0Z56B4EGNU72" hidden="1">'[3]Reco Sheet for Fcast'!$F$15:$G$26</definedName>
    <definedName name="BExKRCO7LYZM5H2ESGUGVF5TQICB" localSheetId="1" hidden="1">#REF!</definedName>
    <definedName name="BExKRCO7LYZM5H2ESGUGVF5TQICB" localSheetId="2" hidden="1">#REF!</definedName>
    <definedName name="BExKRCO7LYZM5H2ESGUGVF5TQICB" hidden="1">#REF!</definedName>
    <definedName name="BExKRKRIT575GO53KC15JKG2VLFG" hidden="1">'[5]Bud Mth'!$I$11:$J$11</definedName>
    <definedName name="BExKRVUSQ6PA7ZYQSTEQL3X7PB9P" hidden="1">'[3]Reco Sheet for Fcast'!$I$6:$J$6</definedName>
    <definedName name="BExKRY3KZ7F7RB2KH8HXSQ85IEQO" hidden="1">'[3]Reco Sheet for Fcast'!$I$9:$J$9</definedName>
    <definedName name="BExKSA37DZTCK6H13HPIKR0ZFVL8" hidden="1">'[3]Reco Sheet for Fcast'!$F$10:$G$10</definedName>
    <definedName name="BExKSADYTB6EPXXFJGZAKEX6H5LW" localSheetId="1" hidden="1">#REF!</definedName>
    <definedName name="BExKSADYTB6EPXXFJGZAKEX6H5LW" localSheetId="2" hidden="1">#REF!</definedName>
    <definedName name="BExKSADYTB6EPXXFJGZAKEX6H5LW" hidden="1">#REF!</definedName>
    <definedName name="BExKSFMOMSZYDE0WNC94F40S6636" hidden="1">'[3]Reco Sheet for Fcast'!$F$10:$G$10</definedName>
    <definedName name="BExKSHQ9K79S8KYUWIV5M5LAHHF1" hidden="1">'[3]Reco Sheet for Fcast'!$I$9:$J$9</definedName>
    <definedName name="BExKSIHBY1GBZKVKDABW487FDGM6" localSheetId="1" hidden="1">#REF!</definedName>
    <definedName name="BExKSIHBY1GBZKVKDABW487FDGM6" localSheetId="2" hidden="1">#REF!</definedName>
    <definedName name="BExKSIHBY1GBZKVKDABW487FDGM6" hidden="1">#REF!</definedName>
    <definedName name="BExKSJIZIOQBVTEHBIN269MXJSLL" localSheetId="1" hidden="1">#REF!</definedName>
    <definedName name="BExKSJIZIOQBVTEHBIN269MXJSLL" localSheetId="2" hidden="1">#REF!</definedName>
    <definedName name="BExKSJIZIOQBVTEHBIN269MXJSLL" hidden="1">#REF!</definedName>
    <definedName name="BExKSJTWG9L3FCX8FLK4EMUJMF27" hidden="1">'[3]Reco Sheet for Fcast'!$F$7:$G$7</definedName>
    <definedName name="BExKSU0MKNAVZYYPKCYTZDWQX4R8" hidden="1">'[3]Reco Sheet for Fcast'!$F$15:$G$34</definedName>
    <definedName name="BExKSX60G1MUS689FXIGYP2F7C62" hidden="1">'[3]Reco Sheet for Fcast'!$I$10:$J$10</definedName>
    <definedName name="BExKT2UZ7Y2VWF5NQE18SJRLD2RN" hidden="1">'[3]Reco Sheet for Fcast'!$I$9:$J$9</definedName>
    <definedName name="BExKT3GJFNGAM09H5F615E36A38C" hidden="1">'[3]Reco Sheet for Fcast'!$I$11:$J$11</definedName>
    <definedName name="BExKTQZGN8GI3XGSEXMPCCA3S19H" hidden="1">'[3]Reco Sheet for Fcast'!$F$9:$G$9</definedName>
    <definedName name="BExKTUKYYU0F6TUW1RXV24LRAZFE" hidden="1">'[3]Reco Sheet for Fcast'!$I$11:$J$11</definedName>
    <definedName name="BExKU3FBLHQBIUTN6XEZW5GC9OG1" hidden="1">'[3]Reco Sheet for Fcast'!$F$7:$G$7</definedName>
    <definedName name="BExKU6PVEJJWP8VRA5YJY2K0HNEG" localSheetId="1" hidden="1">#REF!</definedName>
    <definedName name="BExKU6PVEJJWP8VRA5YJY2K0HNEG" localSheetId="2" hidden="1">#REF!</definedName>
    <definedName name="BExKU6PVEJJWP8VRA5YJY2K0HNEG" hidden="1">#REF!</definedName>
    <definedName name="BExKU82I99FEUIZLODXJDOJC96CQ" hidden="1">'[3]Reco Sheet for Fcast'!$F$10:$G$10</definedName>
    <definedName name="BExKUDM0DFSCM3D91SH0XLXJSL18" hidden="1">'[3]Reco Sheet for Fcast'!$G$2</definedName>
    <definedName name="BExKULEKJLA77AUQPDUHSM94Y76Z" hidden="1">'[3]Reco Sheet for Fcast'!$I$9:$J$9</definedName>
    <definedName name="BExKV08R85MKI3MAX9E2HERNQUNL" hidden="1">'[3]Reco Sheet for Fcast'!$H$2:$I$2</definedName>
    <definedName name="BExKV4AAUNNJL5JWD7PX6BFKVS6O" hidden="1">'[3]Reco Sheet for Fcast'!$F$8:$G$8</definedName>
    <definedName name="BExKVDVK6HN74GQPTXICP9BFC8CF" hidden="1">'[3]Reco Sheet for Fcast'!$I$10:$J$10</definedName>
    <definedName name="BExKVFDI6VT9LE5D9GFPZX51AC4I" hidden="1">'[3]Reco Sheet for Fcast'!$I$8:$J$8</definedName>
    <definedName name="BExKVFZ3ZZGIC1QI8XN6BYFWN0ZY" localSheetId="1" hidden="1">'[4]AMI P &amp; L'!#REF!</definedName>
    <definedName name="BExKVFZ3ZZGIC1QI8XN6BYFWN0ZY" localSheetId="2" hidden="1">'[4]AMI P &amp; L'!#REF!</definedName>
    <definedName name="BExKVFZ3ZZGIC1QI8XN6BYFWN0ZY" hidden="1">'[4]AMI P &amp; L'!#REF!</definedName>
    <definedName name="BExKVG4KGO28KPGTAFL1R8TTZ10N" hidden="1">'[3]Reco Sheet for Fcast'!$H$2:$I$2</definedName>
    <definedName name="BExKVZR7CUPJCB2M8WO0J2ESDEUX" hidden="1">'[5]Bud Mth'!$F$7:$G$7</definedName>
    <definedName name="BExKW0CSH7DA02YSNV64PSEIXB2P" hidden="1">'[3]Reco Sheet for Fcast'!$I$11:$J$11</definedName>
    <definedName name="BExKWG8MR20O13C3YSUIHBD2BWQ2" localSheetId="1" hidden="1">#REF!</definedName>
    <definedName name="BExKWG8MR20O13C3YSUIHBD2BWQ2" localSheetId="2" hidden="1">#REF!</definedName>
    <definedName name="BExKWG8MR20O13C3YSUIHBD2BWQ2" hidden="1">#REF!</definedName>
    <definedName name="BExM9NUG3Q31X01AI9ZJCZIX25CS" hidden="1">'[3]Reco Sheet for Fcast'!$F$10:$G$10</definedName>
    <definedName name="BExM9OG182RP30MY23PG49LVPZ1C" localSheetId="1" hidden="1">'[4]AMI P &amp; L'!#REF!</definedName>
    <definedName name="BExM9OG182RP30MY23PG49LVPZ1C" localSheetId="2" hidden="1">'[4]AMI P &amp; L'!#REF!</definedName>
    <definedName name="BExM9OG182RP30MY23PG49LVPZ1C" hidden="1">'[4]AMI P &amp; L'!#REF!</definedName>
    <definedName name="BExMA64MW1S18NH8DCKPCCEI5KCB" hidden="1">'[3]Reco Sheet for Fcast'!$F$9:$G$9</definedName>
    <definedName name="BExMALEWFUEM8Y686IT03ECURUBR" localSheetId="1" hidden="1">'[4]AMI P &amp; L'!#REF!</definedName>
    <definedName name="BExMALEWFUEM8Y686IT03ECURUBR" localSheetId="2" hidden="1">'[4]AMI P &amp; L'!#REF!</definedName>
    <definedName name="BExMALEWFUEM8Y686IT03ECURUBR" hidden="1">'[4]AMI P &amp; L'!#REF!</definedName>
    <definedName name="BExMAPLZ9E24DON7Y8H2T6MQ1B5K" localSheetId="1" hidden="1">#REF!</definedName>
    <definedName name="BExMAPLZ9E24DON7Y8H2T6MQ1B5K" localSheetId="2" hidden="1">#REF!</definedName>
    <definedName name="BExMAPLZ9E24DON7Y8H2T6MQ1B5K" hidden="1">#REF!</definedName>
    <definedName name="BExMAXJS82ZJ8RS22VLE0V0LDUII" hidden="1">'[3]Reco Sheet for Fcast'!$I$10:$J$10</definedName>
    <definedName name="BExMB4QRS0R3MTB4CMUHFZ84LNZQ" hidden="1">'[3]Reco Sheet for Fcast'!$F$15</definedName>
    <definedName name="BExMBC35WKQY5CWQJLV4D05O6971" hidden="1">'[3]Reco Sheet for Fcast'!$I$2</definedName>
    <definedName name="BExMBFTZV4Q1A5KG25C1N9PHQNSW" hidden="1">'[3]Reco Sheet for Fcast'!$F$15</definedName>
    <definedName name="BExMBK6ISK3U7KHZKUJXIDKGF6VW" hidden="1">'[3]Reco Sheet for Fcast'!$G$2</definedName>
    <definedName name="BExMBQ6BB79Y1S1EZ4BOZ527ZH47" localSheetId="1" hidden="1">#REF!</definedName>
    <definedName name="BExMBQ6BB79Y1S1EZ4BOZ527ZH47" localSheetId="2" hidden="1">#REF!</definedName>
    <definedName name="BExMBQ6BB79Y1S1EZ4BOZ527ZH47" hidden="1">#REF!</definedName>
    <definedName name="BExMBTBHSHFUHXZPKH8T1T26W5AQ" hidden="1">'[3]Reco Sheet for Fcast'!$C$15:$D$23</definedName>
    <definedName name="BExMBYPQDG9AYDQ5E8IECVFREPO6" localSheetId="1" hidden="1">'[6]R8. Capl incl Margins'!#REF!</definedName>
    <definedName name="BExMBYPQDG9AYDQ5E8IECVFREPO6" localSheetId="2" hidden="1">'[6]R8. Capl incl Margins'!#REF!</definedName>
    <definedName name="BExMBYPQDG9AYDQ5E8IECVFREPO6" hidden="1">'[6]R8. Capl incl Margins'!#REF!</definedName>
    <definedName name="BExMC7K41G5WMXC4OKZPL523IN5C" hidden="1">'[3]Reco Sheet for Fcast'!$I$10:$J$10</definedName>
    <definedName name="BExMC8AZUTX8LG89K2JJR7ZG62XX" hidden="1">'[3]Reco Sheet for Fcast'!$F$7:$G$7</definedName>
    <definedName name="BExMCA96YR10V72G2R0SCIKPZLIZ" localSheetId="1" hidden="1">'[4]AMI P &amp; L'!#REF!</definedName>
    <definedName name="BExMCA96YR10V72G2R0SCIKPZLIZ" localSheetId="2" hidden="1">'[4]AMI P &amp; L'!#REF!</definedName>
    <definedName name="BExMCA96YR10V72G2R0SCIKPZLIZ" hidden="1">'[4]AMI P &amp; L'!#REF!</definedName>
    <definedName name="BExMCB5JU5I2VQDUBS4O42BTEVKI" hidden="1">'[3]Reco Sheet for Fcast'!$H$2:$I$2</definedName>
    <definedName name="BExMCFSQFSEMPY5IXDIRKZDASDBR" localSheetId="1" hidden="1">'[4]AMI P &amp; L'!#REF!</definedName>
    <definedName name="BExMCFSQFSEMPY5IXDIRKZDASDBR" localSheetId="2" hidden="1">'[4]AMI P &amp; L'!#REF!</definedName>
    <definedName name="BExMCFSQFSEMPY5IXDIRKZDASDBR" hidden="1">'[4]AMI P &amp; L'!#REF!</definedName>
    <definedName name="BExMCI726Y7CQ98CFILJNB189OL7" localSheetId="1" hidden="1">#REF!</definedName>
    <definedName name="BExMCI726Y7CQ98CFILJNB189OL7" localSheetId="2" hidden="1">#REF!</definedName>
    <definedName name="BExMCI726Y7CQ98CFILJNB189OL7" hidden="1">#REF!</definedName>
    <definedName name="BExMCMZOEYWVOOJ98TBHTTCS7XB8" hidden="1">'[3]Reco Sheet for Fcast'!$F$7:$G$7</definedName>
    <definedName name="BExMCS8EF2W3FS9QADNKREYSI8P0" hidden="1">'[3]Reco Sheet for Fcast'!$I$8:$J$8</definedName>
    <definedName name="BExMCUS7GSOM96J0HJ7EH0FFM2AC" hidden="1">'[3]Reco Sheet for Fcast'!$F$6:$G$6</definedName>
    <definedName name="BExMCYTT6TVDWMJXO1NZANRTVNAN" hidden="1">'[3]Reco Sheet for Fcast'!$I$10:$J$10</definedName>
    <definedName name="BExMD5F6IAV108XYJLXUO9HD0IT6" hidden="1">'[3]Reco Sheet for Fcast'!$F$10:$G$10</definedName>
    <definedName name="BExMDANV66W9T3XAXID40XFJ0J93" hidden="1">'[3]Reco Sheet for Fcast'!$F$6:$G$6</definedName>
    <definedName name="BExMDB9N9PYO86JHHFQP7ONO2P9B" localSheetId="1" hidden="1">#REF!</definedName>
    <definedName name="BExMDB9N9PYO86JHHFQP7ONO2P9B" localSheetId="2" hidden="1">#REF!</definedName>
    <definedName name="BExMDB9N9PYO86JHHFQP7ONO2P9B" hidden="1">#REF!</definedName>
    <definedName name="BExMDFWS9BJGE5SKB9YDJZR8AV48" hidden="1">'[3]Reco Sheet for Fcast'!$E$1</definedName>
    <definedName name="BExMDGD1KQP7NNR78X2ZX4FCBQ1S" localSheetId="1" hidden="1">'[4]AMI P &amp; L'!#REF!</definedName>
    <definedName name="BExMDGD1KQP7NNR78X2ZX4FCBQ1S" localSheetId="2" hidden="1">'[4]AMI P &amp; L'!#REF!</definedName>
    <definedName name="BExMDGD1KQP7NNR78X2ZX4FCBQ1S" hidden="1">'[4]AMI P &amp; L'!#REF!</definedName>
    <definedName name="BExMDIRDK0DI8P86HB7WPH8QWLSQ" hidden="1">'[3]Reco Sheet for Fcast'!$I$11:$J$11</definedName>
    <definedName name="BExMDJT3GXQN5F3BE6X3BGLJRVP6" localSheetId="1" hidden="1">#REF!</definedName>
    <definedName name="BExMDJT3GXQN5F3BE6X3BGLJRVP6" localSheetId="2" hidden="1">#REF!</definedName>
    <definedName name="BExMDJT3GXQN5F3BE6X3BGLJRVP6" hidden="1">#REF!</definedName>
    <definedName name="BExMDPI2FVMORSWDDCVAJ85WYAYO" hidden="1">'[3]Reco Sheet for Fcast'!$I$11:$J$11</definedName>
    <definedName name="BExMDUWB7VWHFFR266QXO46BNV2S" hidden="1">'[3]Reco Sheet for Fcast'!$F$11:$G$11</definedName>
    <definedName name="BExME2U47N8LZG0BPJ49ANY5QVV2" hidden="1">'[3]Reco Sheet for Fcast'!$F$15</definedName>
    <definedName name="BExME4XO6H4ATJHRAT8BCGJ8QEMW" localSheetId="1" hidden="1">#REF!</definedName>
    <definedName name="BExME4XO6H4ATJHRAT8BCGJ8QEMW" localSheetId="2" hidden="1">#REF!</definedName>
    <definedName name="BExME4XO6H4ATJHRAT8BCGJ8QEMW" hidden="1">#REF!</definedName>
    <definedName name="BExME7165EDUSONBWV5AZ51HSY4H" localSheetId="1" hidden="1">#REF!</definedName>
    <definedName name="BExME7165EDUSONBWV5AZ51HSY4H" localSheetId="2" hidden="1">#REF!</definedName>
    <definedName name="BExME7165EDUSONBWV5AZ51HSY4H" hidden="1">#REF!</definedName>
    <definedName name="BExME88DH5DUKMUFI9FNVECXFD2E" hidden="1">'[3]Reco Sheet for Fcast'!$F$15:$G$16</definedName>
    <definedName name="BExME9A7MOGAK7YTTQYXP5DL6VYA" hidden="1">'[3]Reco Sheet for Fcast'!$F$9:$G$9</definedName>
    <definedName name="BExME9QAM6E7F2BXLSCC53HEQI5S" localSheetId="1" hidden="1">#REF!</definedName>
    <definedName name="BExME9QAM6E7F2BXLSCC53HEQI5S" localSheetId="2" hidden="1">#REF!</definedName>
    <definedName name="BExME9QAM6E7F2BXLSCC53HEQI5S" hidden="1">#REF!</definedName>
    <definedName name="BExMEOV9YFRY5C3GDLU60GIX10BY" hidden="1">'[3]Reco Sheet for Fcast'!$I$7:$J$7</definedName>
    <definedName name="BExMEY09ESM4H2YGKEQQRYUD114R" hidden="1">'[3]Reco Sheet for Fcast'!$F$8:$G$8</definedName>
    <definedName name="BExMF4G4IUPQY1Y5GEY5N3E04CL6" hidden="1">'[3]Reco Sheet for Fcast'!$G$2</definedName>
    <definedName name="BExMF9UIGYMOAQK0ELUWP0S0HZZY" hidden="1">'[3]Reco Sheet for Fcast'!$F$9:$G$9</definedName>
    <definedName name="BExMFDLBSWFMRDYJ2DZETI3EXKN2" hidden="1">'[3]Reco Sheet for Fcast'!$F$11:$G$11</definedName>
    <definedName name="BExMFJFS7Y0MW1N26ORGBGS696R0" localSheetId="1" hidden="1">#REF!</definedName>
    <definedName name="BExMFJFS7Y0MW1N26ORGBGS696R0" localSheetId="2" hidden="1">#REF!</definedName>
    <definedName name="BExMFJFS7Y0MW1N26ORGBGS696R0" hidden="1">#REF!</definedName>
    <definedName name="BExMFLDTMRTCHKA37LQW67BG8D5C" hidden="1">'[3]Reco Sheet for Fcast'!$F$7:$G$7</definedName>
    <definedName name="BExMH0XGUY9O1W5KGWNFPGQRE7FI" hidden="1">'[3]Reco Sheet for Fcast'!$E$1</definedName>
    <definedName name="BExMH3H9TW5TJCNU5Z1EWXP3BAEP" hidden="1">'[3]Reco Sheet for Fcast'!$I$8:$J$8</definedName>
    <definedName name="BExMH42VBWDOG4E4FIXWPDOBDJQ1" localSheetId="1" hidden="1">#REF!</definedName>
    <definedName name="BExMH42VBWDOG4E4FIXWPDOBDJQ1" localSheetId="2" hidden="1">#REF!</definedName>
    <definedName name="BExMH42VBWDOG4E4FIXWPDOBDJQ1" hidden="1">#REF!</definedName>
    <definedName name="BExMHFBDKU7SL1XYKYR6CGEO8CEL" localSheetId="1" hidden="1">#REF!</definedName>
    <definedName name="BExMHFBDKU7SL1XYKYR6CGEO8CEL" localSheetId="2" hidden="1">#REF!</definedName>
    <definedName name="BExMHFBDKU7SL1XYKYR6CGEO8CEL" hidden="1">#REF!</definedName>
    <definedName name="BExMHOWPB34KPZ76M2KIX2C9R2VB" localSheetId="1" hidden="1">'[4]AMI P &amp; L'!#REF!</definedName>
    <definedName name="BExMHOWPB34KPZ76M2KIX2C9R2VB" localSheetId="2" hidden="1">'[4]AMI P &amp; L'!#REF!</definedName>
    <definedName name="BExMHOWPB34KPZ76M2KIX2C9R2VB" hidden="1">'[4]AMI P &amp; L'!#REF!</definedName>
    <definedName name="BExMHSSYC6KVHA3QDTSYPN92TWMI" hidden="1">'[3]Reco Sheet for Fcast'!$F$6:$G$6</definedName>
    <definedName name="BExMI3AJ9477KDL4T9DHET4LJJTW" localSheetId="1" hidden="1">'[4]AMI P &amp; L'!#REF!</definedName>
    <definedName name="BExMI3AJ9477KDL4T9DHET4LJJTW" localSheetId="2" hidden="1">'[4]AMI P &amp; L'!#REF!</definedName>
    <definedName name="BExMI3AJ9477KDL4T9DHET4LJJTW" hidden="1">'[4]AMI P &amp; L'!#REF!</definedName>
    <definedName name="BExMI6QQ20XHD0NWJUN741B37182" hidden="1">'[3]Reco Sheet for Fcast'!$F$9:$G$9</definedName>
    <definedName name="BExMI8JB94SBD9EMNJEK7Y2T6GYU" hidden="1">'[3]Reco Sheet for Fcast'!$I$10:$J$10</definedName>
    <definedName name="BExMI8OS85YTW3KYVE4YD0R7Z6UV" hidden="1">'[3]Reco Sheet for Fcast'!$G$2</definedName>
    <definedName name="BExMIBOOZU40JS3F89OMPSRCE9MM" localSheetId="1" hidden="1">'[4]AMI P &amp; L'!#REF!</definedName>
    <definedName name="BExMIBOOZU40JS3F89OMPSRCE9MM" localSheetId="2" hidden="1">'[4]AMI P &amp; L'!#REF!</definedName>
    <definedName name="BExMIBOOZU40JS3F89OMPSRCE9MM" hidden="1">'[4]AMI P &amp; L'!#REF!</definedName>
    <definedName name="BExMIETWI175OVTQ66FIIUOEG2VO" localSheetId="1" hidden="1">#REF!</definedName>
    <definedName name="BExMIETWI175OVTQ66FIIUOEG2VO" localSheetId="2" hidden="1">#REF!</definedName>
    <definedName name="BExMIETWI175OVTQ66FIIUOEG2VO" hidden="1">#REF!</definedName>
    <definedName name="BExMIIQ5MBWSIHTFWAQADXMZC22Q" hidden="1">'[3]Reco Sheet for Fcast'!$I$10:$J$10</definedName>
    <definedName name="BExMIL4I2GE866I25CR5JBLJWJ6A" hidden="1">'[3]Reco Sheet for Fcast'!$G$2</definedName>
    <definedName name="BExMIRKIPF27SNO82SPFSB3T5U17" hidden="1">'[3]Reco Sheet for Fcast'!$G$2</definedName>
    <definedName name="BExMIT2FYPP1FNC8XXVV8XLZN532" localSheetId="1" hidden="1">#REF!</definedName>
    <definedName name="BExMIT2FYPP1FNC8XXVV8XLZN532" localSheetId="2" hidden="1">#REF!</definedName>
    <definedName name="BExMIT2FYPP1FNC8XXVV8XLZN532" hidden="1">#REF!</definedName>
    <definedName name="BExMIV0KC8555D5E42ZGWG15Y0MO" localSheetId="1" hidden="1">'[4]AMI P &amp; L'!#REF!</definedName>
    <definedName name="BExMIV0KC8555D5E42ZGWG15Y0MO" localSheetId="2" hidden="1">'[4]AMI P &amp; L'!#REF!</definedName>
    <definedName name="BExMIV0KC8555D5E42ZGWG15Y0MO" hidden="1">'[4]AMI P &amp; L'!#REF!</definedName>
    <definedName name="BExMIZT6AN7E6YMW2S87CTCN2UXH" hidden="1">'[3]Reco Sheet for Fcast'!$F$10:$G$10</definedName>
    <definedName name="BExMJNC8ZFB9DRFOJ961ZAJ8U3A8" hidden="1">'[3]Reco Sheet for Fcast'!$G$2</definedName>
    <definedName name="BExMJTBV8A3D31W2IQHP9RDFPPHQ" hidden="1">'[3]Reco Sheet for Fcast'!$F$8:$G$8</definedName>
    <definedName name="BExMK2RTXN4QJWEUNX002XK8VQP8" hidden="1">'[3]Reco Sheet for Fcast'!$F$8:$G$8</definedName>
    <definedName name="BExMKBGQDUZ8AWXYHA3QVMSDVZ3D" hidden="1">'[3]Reco Sheet for Fcast'!$I$10:$J$10</definedName>
    <definedName name="BExMKBM1467553LDFZRRKVSHN374" hidden="1">'[3]Reco Sheet for Fcast'!$F$11:$G$11</definedName>
    <definedName name="BExMKGK5FJUC0AU8MABRGDC5ZM70" hidden="1">'[3]Reco Sheet for Fcast'!$F$11:$G$11</definedName>
    <definedName name="BExMKTW7R5SOV4PHAFGHU3W73DYE" hidden="1">'[3]Reco Sheet for Fcast'!$J$2:$K$2</definedName>
    <definedName name="BExMKU7051J2W1RQXGZGE62NBRUZ" hidden="1">'[3]Reco Sheet for Fcast'!$F$11:$G$11</definedName>
    <definedName name="BExMKUN3WPECJR2XRID2R7GZRGNX" localSheetId="1" hidden="1">'[4]AMI P &amp; L'!#REF!</definedName>
    <definedName name="BExMKUN3WPECJR2XRID2R7GZRGNX" localSheetId="2" hidden="1">'[4]AMI P &amp; L'!#REF!</definedName>
    <definedName name="BExMKUN3WPECJR2XRID2R7GZRGNX" hidden="1">'[4]AMI P &amp; L'!#REF!</definedName>
    <definedName name="BExMKZ535P011X4TNV16GCOH4H21" localSheetId="1" hidden="1">'[4]AMI P &amp; L'!#REF!</definedName>
    <definedName name="BExMKZ535P011X4TNV16GCOH4H21" localSheetId="2" hidden="1">'[4]AMI P &amp; L'!#REF!</definedName>
    <definedName name="BExMKZ535P011X4TNV16GCOH4H21" hidden="1">'[4]AMI P &amp; L'!#REF!</definedName>
    <definedName name="BExML3XQNDIMX55ZCHHXKUV3D6E6" hidden="1">'[3]Reco Sheet for Fcast'!$I$11:$J$11</definedName>
    <definedName name="BExML5QGSWHLI18BGY4CGOTD3UWH" hidden="1">'[3]Reco Sheet for Fcast'!$I$11:$J$11</definedName>
    <definedName name="BExMLO5Z61RE85X8HHX2G4IU3AZW" hidden="1">'[3]Reco Sheet for Fcast'!$I$7:$J$7</definedName>
    <definedName name="BExMLVI7UORSHM9FMO8S2EI0TMTS" localSheetId="1" hidden="1">'[4]AMI P &amp; L'!#REF!</definedName>
    <definedName name="BExMLVI7UORSHM9FMO8S2EI0TMTS" localSheetId="2" hidden="1">'[4]AMI P &amp; L'!#REF!</definedName>
    <definedName name="BExMLVI7UORSHM9FMO8S2EI0TMTS" hidden="1">'[4]AMI P &amp; L'!#REF!</definedName>
    <definedName name="BExMM5UCOT2HSSN0ZIPZW55GSOVO" localSheetId="1" hidden="1">'[4]AMI P &amp; L'!#REF!</definedName>
    <definedName name="BExMM5UCOT2HSSN0ZIPZW55GSOVO" localSheetId="2" hidden="1">'[4]AMI P &amp; L'!#REF!</definedName>
    <definedName name="BExMM5UCOT2HSSN0ZIPZW55GSOVO" hidden="1">'[4]AMI P &amp; L'!#REF!</definedName>
    <definedName name="BExMM8ZRS5RQ8H1H55RVPVTDL5NL" hidden="1">'[3]Reco Sheet for Fcast'!$F$7:$G$7</definedName>
    <definedName name="BExMMH8EAZB09XXQ5X4LR0P4NHG9" hidden="1">'[3]Reco Sheet for Fcast'!$I$11:$J$11</definedName>
    <definedName name="BExMMIQH5BABNZVCIQ7TBCQ10AY5" hidden="1">'[3]Reco Sheet for Fcast'!$F$6:$G$6</definedName>
    <definedName name="BExMMNIZ2T7M22WECMUQXEF4NJ71" localSheetId="1" hidden="1">'[4]AMI P &amp; L'!#REF!</definedName>
    <definedName name="BExMMNIZ2T7M22WECMUQXEF4NJ71" localSheetId="2" hidden="1">'[4]AMI P &amp; L'!#REF!</definedName>
    <definedName name="BExMMNIZ2T7M22WECMUQXEF4NJ71" hidden="1">'[4]AMI P &amp; L'!#REF!</definedName>
    <definedName name="BExMMPMIOU7BURTV0L1K6ACW9X73" hidden="1">'[3]Reco Sheet for Fcast'!$G$2</definedName>
    <definedName name="BExMMQ835AJDHS4B419SS645P67Q" hidden="1">'[3]Reco Sheet for Fcast'!$F$7:$G$7</definedName>
    <definedName name="BExMMQIUVPCOBISTEJJYNCCLUCPY" hidden="1">'[3]Reco Sheet for Fcast'!$G$2:$H$2</definedName>
    <definedName name="BExMMTIXETA5VAKBSOFDD5SRU887" hidden="1">'[3]Reco Sheet for Fcast'!$F$11:$G$11</definedName>
    <definedName name="BExMMV0P6P5YS3C35G0JYYHI7992" hidden="1">'[3]Reco Sheet for Fcast'!$K$2</definedName>
    <definedName name="BExMNCUSJIRTSFIE0XASGVYOMQNI" localSheetId="1" hidden="1">#REF!</definedName>
    <definedName name="BExMNCUSJIRTSFIE0XASGVYOMQNI" localSheetId="2" hidden="1">#REF!</definedName>
    <definedName name="BExMNCUSJIRTSFIE0XASGVYOMQNI" hidden="1">#REF!</definedName>
    <definedName name="BExMNJLFWZBRN9PZF1IO9CYWV1B2" hidden="1">'[3]Reco Sheet for Fcast'!$F$9:$G$9</definedName>
    <definedName name="BExMNKCJ0FA57YEUUAJE43U1QN5P" hidden="1">'[3]Reco Sheet for Fcast'!$F$6:$G$6</definedName>
    <definedName name="BExMNKN5D1WEF2OOJVP6LZ6DLU3Y" hidden="1">'[3]Reco Sheet for Fcast'!$I$6:$J$6</definedName>
    <definedName name="BExMNQMYHO8P4UBDPYK2S8W4EQCA" localSheetId="1" hidden="1">#REF!</definedName>
    <definedName name="BExMNQMYHO8P4UBDPYK2S8W4EQCA" localSheetId="2" hidden="1">#REF!</definedName>
    <definedName name="BExMNQMYHO8P4UBDPYK2S8W4EQCA" hidden="1">#REF!</definedName>
    <definedName name="BExMNQXWSJGR1IZ33DHEA6H4C8X4" hidden="1">'[3]Reco Sheet for Fcast'!$I$10:$J$10</definedName>
    <definedName name="BExMNR38HMPLWAJRQ9MMS3ZAZ9IU" hidden="1">'[3]Reco Sheet for Fcast'!$F$9:$G$9</definedName>
    <definedName name="BExMNRDZULKJMVY2VKIIRM2M5A1M" hidden="1">'[3]Reco Sheet for Fcast'!$I$7:$J$7</definedName>
    <definedName name="BExMO9IOWKTWHO8LQJJQI5P3INWY" hidden="1">'[3]Reco Sheet for Fcast'!$F$6:$G$6</definedName>
    <definedName name="BExMOI29DOEK5R1A5QZPUDKF7N6T" hidden="1">'[3]Reco Sheet for Fcast'!$F$11:$G$11</definedName>
    <definedName name="BExMOUHYJ7S5Q4B9QB0G3KR526U3" localSheetId="1" hidden="1">#REF!</definedName>
    <definedName name="BExMOUHYJ7S5Q4B9QB0G3KR526U3" localSheetId="2" hidden="1">#REF!</definedName>
    <definedName name="BExMOUHYJ7S5Q4B9QB0G3KR526U3" hidden="1">#REF!</definedName>
    <definedName name="BExMP13C8RR9HAQSONMZ4KBHGVIP" localSheetId="1" hidden="1">#REF!</definedName>
    <definedName name="BExMP13C8RR9HAQSONMZ4KBHGVIP" localSheetId="2" hidden="1">#REF!</definedName>
    <definedName name="BExMP13C8RR9HAQSONMZ4KBHGVIP" hidden="1">#REF!</definedName>
    <definedName name="BExMPAJ5AJAXGKGK3F6H3ODS6RF4" hidden="1">'[3]Reco Sheet for Fcast'!$F$7:$G$7</definedName>
    <definedName name="BExMPD2X55FFBVJ6CBUKNPROIOEU" hidden="1">'[3]Reco Sheet for Fcast'!$F$7:$G$7</definedName>
    <definedName name="BExMPGZ848E38FUH1JBQN97DGWAT" hidden="1">'[3]Reco Sheet for Fcast'!$I$10:$J$10</definedName>
    <definedName name="BExMPMTICOSMQENOFKQ18K0ZT4S8" hidden="1">'[3]Reco Sheet for Fcast'!$I$10:$J$10</definedName>
    <definedName name="BExMPMZ07II0R4KGWQQ7PGS3RZS4" hidden="1">'[3]Reco Sheet for Fcast'!$F$9:$G$9</definedName>
    <definedName name="BExMPOBH04JMDO6Z8DMSEJZM4ANN" hidden="1">'[3]Reco Sheet for Fcast'!$F$15</definedName>
    <definedName name="BExMPSD77XQ3HA6A4FZOJK8G2JP3" localSheetId="1" hidden="1">'[4]AMI P &amp; L'!#REF!</definedName>
    <definedName name="BExMPSD77XQ3HA6A4FZOJK8G2JP3" localSheetId="2" hidden="1">'[4]AMI P &amp; L'!#REF!</definedName>
    <definedName name="BExMPSD77XQ3HA6A4FZOJK8G2JP3" hidden="1">'[4]AMI P &amp; L'!#REF!</definedName>
    <definedName name="BExMQ4I3Q7F0BMPHSFMFW9TZ87UD" hidden="1">'[3]Reco Sheet for Fcast'!$F$9:$G$9</definedName>
    <definedName name="BExMQ4SWDWI4N16AZ0T5CJ6HH8WC" hidden="1">'[3]Reco Sheet for Fcast'!$H$2:$I$2</definedName>
    <definedName name="BExMQ71WHW50GVX45JU951AGPLFQ" localSheetId="1" hidden="1">'[4]AMI P &amp; L'!#REF!</definedName>
    <definedName name="BExMQ71WHW50GVX45JU951AGPLFQ" localSheetId="2" hidden="1">'[4]AMI P &amp; L'!#REF!</definedName>
    <definedName name="BExMQ71WHW50GVX45JU951AGPLFQ" hidden="1">'[4]AMI P &amp; L'!#REF!</definedName>
    <definedName name="BExMQFLC51WC0ZQ3ISX3C0WWY8ON" localSheetId="1" hidden="1">#REF!</definedName>
    <definedName name="BExMQFLC51WC0ZQ3ISX3C0WWY8ON" localSheetId="2" hidden="1">#REF!</definedName>
    <definedName name="BExMQFLC51WC0ZQ3ISX3C0WWY8ON" hidden="1">#REF!</definedName>
    <definedName name="BExMQGXSLPT4A6N47LE6FBVHWBOF" hidden="1">'[3]Reco Sheet for Fcast'!$F$6:$G$6</definedName>
    <definedName name="BExMQSBR7PL4KLB1Q4961QO45Y4G" hidden="1">'[3]Reco Sheet for Fcast'!$F$10:$G$10</definedName>
    <definedName name="BExMR1MA4I1X77714ZEPUVC8W398" hidden="1">'[3]Reco Sheet for Fcast'!$F$9:$G$9</definedName>
    <definedName name="BExMR8YQHA7N77HGHY4Y6R30I3XT" hidden="1">'[3]Reco Sheet for Fcast'!$F$10:$G$10</definedName>
    <definedName name="BExMR99I9EFJJD5XOEICHYC584ZH" localSheetId="1" hidden="1">#REF!</definedName>
    <definedName name="BExMR99I9EFJJD5XOEICHYC584ZH" localSheetId="2" hidden="1">#REF!</definedName>
    <definedName name="BExMR99I9EFJJD5XOEICHYC584ZH" hidden="1">#REF!</definedName>
    <definedName name="BExMRENOIARWRYOIVPDIEBVNRDO7" hidden="1">'[3]Reco Sheet for Fcast'!$G$2</definedName>
    <definedName name="BExMRJGBMBQR02EUGWJB4OYWVQPC" hidden="1">'[3]Reco Sheet for Fcast'!$F$15:$AI$18</definedName>
    <definedName name="BExMRKSTP0XVW3NVUMLECR8PG3SF" localSheetId="1" hidden="1">#REF!</definedName>
    <definedName name="BExMRKSTP0XVW3NVUMLECR8PG3SF" localSheetId="2" hidden="1">#REF!</definedName>
    <definedName name="BExMRKSTP0XVW3NVUMLECR8PG3SF" hidden="1">#REF!</definedName>
    <definedName name="BExMRRJNUMGRSDD5GGKKGEIZ6FTS" hidden="1">'[3]Reco Sheet for Fcast'!$I$10:$J$10</definedName>
    <definedName name="BExMRU3ACIU0RD2BNWO55LH5U2BR" hidden="1">'[3]Reco Sheet for Fcast'!$F$15</definedName>
    <definedName name="BExMRYVXZYRCNM005S74K8KVJXSW" hidden="1">'[5]Bud Mth'!$F$8:$G$8</definedName>
    <definedName name="BExMSQRCC40AP8BDUPL2I2DNC210" hidden="1">'[3]Reco Sheet for Fcast'!$I$6:$J$6</definedName>
    <definedName name="BExMTLXHZ9H4QYDQ0VMHUXWSVD3Q" hidden="1">'[3]Reco Sheet for Fcast'!$F$10:$G$10</definedName>
    <definedName name="BExO4J9LR712G00TVA82VNTG8O7H" hidden="1">'[3]Reco Sheet for Fcast'!$F$10:$G$10</definedName>
    <definedName name="BExO55G2KVZ7MIJ30N827CLH0I2A" hidden="1">'[3]Reco Sheet for Fcast'!$F$8:$G$8</definedName>
    <definedName name="BExO5A8PZD9EUHC5CMPU6N3SQ15L" hidden="1">'[3]Reco Sheet for Fcast'!$I$7:$J$7</definedName>
    <definedName name="BExO5TQ079AHR967WGJYSR4QAE4R" localSheetId="1" hidden="1">#REF!</definedName>
    <definedName name="BExO5TQ079AHR967WGJYSR4QAE4R" localSheetId="2" hidden="1">#REF!</definedName>
    <definedName name="BExO5TQ079AHR967WGJYSR4QAE4R" hidden="1">#REF!</definedName>
    <definedName name="BExO5XMAHL7CY3X0B1OPKZ28DCJ5" hidden="1">'[3]Reco Sheet for Fcast'!$G$2</definedName>
    <definedName name="BExO66LZJKY4PTQVREELI6POS4AY" hidden="1">'[3]Reco Sheet for Fcast'!$H$2:$I$2</definedName>
    <definedName name="BExO6CAYB20F01TTUPZGOAECW410" localSheetId="1" hidden="1">#REF!</definedName>
    <definedName name="BExO6CAYB20F01TTUPZGOAECW410" localSheetId="2" hidden="1">#REF!</definedName>
    <definedName name="BExO6CAYB20F01TTUPZGOAECW410" hidden="1">#REF!</definedName>
    <definedName name="BExO6LLHCYTF7CIVHKAO0NMET14Q" hidden="1">'[3]Reco Sheet for Fcast'!$I$6:$J$6</definedName>
    <definedName name="BExO7L9A53V0L5FUS0PQUBG4XS0R" localSheetId="1" hidden="1">#REF!</definedName>
    <definedName name="BExO7L9A53V0L5FUS0PQUBG4XS0R" localSheetId="2" hidden="1">#REF!</definedName>
    <definedName name="BExO7L9A53V0L5FUS0PQUBG4XS0R" hidden="1">#REF!</definedName>
    <definedName name="BExO7OUQS3XTUQ2LDKGQ8AAQ3OJJ" hidden="1">'[3]Reco Sheet for Fcast'!$F$6:$G$6</definedName>
    <definedName name="BExO7VQWA7I6SZNHMVM6QHEOPT7N" localSheetId="1" hidden="1">#REF!</definedName>
    <definedName name="BExO7VQWA7I6SZNHMVM6QHEOPT7N" localSheetId="2" hidden="1">#REF!</definedName>
    <definedName name="BExO7VQWA7I6SZNHMVM6QHEOPT7N" hidden="1">#REF!</definedName>
    <definedName name="BExO85HMYXZJ7SONWBKKIAXMCI3C" hidden="1">'[3]Reco Sheet for Fcast'!$F$10:$G$10</definedName>
    <definedName name="BExO863922O4PBGQMUNEQKGN3K96" hidden="1">'[3]Reco Sheet for Fcast'!$F$7:$G$7</definedName>
    <definedName name="BExO89ZCBQDFNQMXBL81B6NYT5U3" localSheetId="1" hidden="1">#REF!</definedName>
    <definedName name="BExO89ZCBQDFNQMXBL81B6NYT5U3" localSheetId="2" hidden="1">#REF!</definedName>
    <definedName name="BExO89ZCBQDFNQMXBL81B6NYT5U3" hidden="1">#REF!</definedName>
    <definedName name="BExO89ZIOXN0HOKHY24F7HDZ87UT" hidden="1">'[3]Reco Sheet for Fcast'!$F$11:$G$11</definedName>
    <definedName name="BExO8A4S3VKZ6N6VX4CXOWCPKHWC" localSheetId="1" hidden="1">#REF!</definedName>
    <definedName name="BExO8A4S3VKZ6N6VX4CXOWCPKHWC" localSheetId="2" hidden="1">#REF!</definedName>
    <definedName name="BExO8A4S3VKZ6N6VX4CXOWCPKHWC" hidden="1">#REF!</definedName>
    <definedName name="BExO8CDTBCABLEUD6PE2UM2EZ6C4" hidden="1">'[3]Reco Sheet for Fcast'!$I$6:$J$6</definedName>
    <definedName name="BExO8UTAGQWDBQZEEF4HUNMLQCVU" hidden="1">'[3]Reco Sheet for Fcast'!$H$2:$I$2</definedName>
    <definedName name="BExO937E20IHMGQOZMECL3VZC7OX" hidden="1">'[3]Reco Sheet for Fcast'!$F$15</definedName>
    <definedName name="BExO94UTJKQQ7TJTTJRTSR70YVJC" hidden="1">'[3]Reco Sheet for Fcast'!$F$9:$G$9</definedName>
    <definedName name="BExO9I1E64ENA8Z42JI2J81DKZ8T" localSheetId="1" hidden="1">#REF!</definedName>
    <definedName name="BExO9I1E64ENA8Z42JI2J81DKZ8T" localSheetId="2" hidden="1">#REF!</definedName>
    <definedName name="BExO9I1E64ENA8Z42JI2J81DKZ8T" hidden="1">#REF!</definedName>
    <definedName name="BExO9J3A438976RXIUX5U9SU5T55" hidden="1">'[3]Reco Sheet for Fcast'!$K$2</definedName>
    <definedName name="BExO9RS5RXFJ1911HL3CCK6M74EP" hidden="1">'[3]Reco Sheet for Fcast'!$I$8:$J$8</definedName>
    <definedName name="BExO9SDRI1M6KMHXSG3AE5L0F2U3" hidden="1">'[3]Reco Sheet for Fcast'!$F$15</definedName>
    <definedName name="BExO9U100URQWDC51QHO5CELT91P" localSheetId="1" hidden="1">#REF!</definedName>
    <definedName name="BExO9U100URQWDC51QHO5CELT91P" localSheetId="2" hidden="1">#REF!</definedName>
    <definedName name="BExO9U100URQWDC51QHO5CELT91P" hidden="1">#REF!</definedName>
    <definedName name="BExO9V2U2YXAY904GYYGU6TD8Y7M" hidden="1">'[3]Reco Sheet for Fcast'!$F$7:$G$7</definedName>
    <definedName name="BExOA3M8QPKLDQSMPYFUCAQJNK70" hidden="1">'[3]Reco Sheet for Fcast'!$F$7:$G$7</definedName>
    <definedName name="BExOA8POJHZ57JRG11J4ADTXMZ9A" localSheetId="1" hidden="1">#REF!</definedName>
    <definedName name="BExOA8POJHZ57JRG11J4ADTXMZ9A" localSheetId="2" hidden="1">#REF!</definedName>
    <definedName name="BExOA8POJHZ57JRG11J4ADTXMZ9A" hidden="1">#REF!</definedName>
    <definedName name="BExOAFR4YY8GPWAZ4GI5AYC2OHJ4" localSheetId="1" hidden="1">#REF!</definedName>
    <definedName name="BExOAFR4YY8GPWAZ4GI5AYC2OHJ4" localSheetId="2" hidden="1">#REF!</definedName>
    <definedName name="BExOAFR4YY8GPWAZ4GI5AYC2OHJ4" hidden="1">#REF!</definedName>
    <definedName name="BExOAN3KP47BBBK39A3Y2FCO5BD5" localSheetId="1" hidden="1">#REF!</definedName>
    <definedName name="BExOAN3KP47BBBK39A3Y2FCO5BD5" localSheetId="2" hidden="1">#REF!</definedName>
    <definedName name="BExOAN3KP47BBBK39A3Y2FCO5BD5" hidden="1">#REF!</definedName>
    <definedName name="BExOAQ3GKCT7YZW1EMVU3EILSZL2" hidden="1">'[3]Reco Sheet for Fcast'!$F$9:$G$9</definedName>
    <definedName name="BExOAYHKZA3G2T1MI7GUW1LKI4SY" localSheetId="1" hidden="1">#REF!</definedName>
    <definedName name="BExOAYHKZA3G2T1MI7GUW1LKI4SY" localSheetId="2" hidden="1">#REF!</definedName>
    <definedName name="BExOAYHKZA3G2T1MI7GUW1LKI4SY" hidden="1">#REF!</definedName>
    <definedName name="BExOB94K8OJ8QZ4BXB2DJG5VONNA" localSheetId="1" hidden="1">#REF!</definedName>
    <definedName name="BExOB94K8OJ8QZ4BXB2DJG5VONNA" localSheetId="2" hidden="1">#REF!</definedName>
    <definedName name="BExOB94K8OJ8QZ4BXB2DJG5VONNA" hidden="1">#REF!</definedName>
    <definedName name="BExOB9KT2THGV4SPLDVFTFXS4B14" hidden="1">'[3]Reco Sheet for Fcast'!$F$8:$G$8</definedName>
    <definedName name="BExOBARY8ORR3FTR16NG5BCOPOIX" localSheetId="1" hidden="1">#REF!</definedName>
    <definedName name="BExOBARY8ORR3FTR16NG5BCOPOIX" localSheetId="2" hidden="1">#REF!</definedName>
    <definedName name="BExOBARY8ORR3FTR16NG5BCOPOIX" hidden="1">#REF!</definedName>
    <definedName name="BExOBEZ0IE2WBEYY3D3CMRI72N1K" hidden="1">'[3]Reco Sheet for Fcast'!$F$15</definedName>
    <definedName name="BExOBIPU8760ITY0C8N27XZ3KWEF" hidden="1">'[3]Reco Sheet for Fcast'!$G$2</definedName>
    <definedName name="BExOBM0I5L0MZ1G4H9MGMD87SBMZ" hidden="1">'[3]Reco Sheet for Fcast'!$F$7:$G$7</definedName>
    <definedName name="BExOBOUXMP88KJY2BX2JLUJH5N0K" hidden="1">'[3]Reco Sheet for Fcast'!$F$6:$G$6</definedName>
    <definedName name="BExOBP0FKQ4SVR59FB48UNLKCOR6" localSheetId="1" hidden="1">'[4]AMI P &amp; L'!#REF!</definedName>
    <definedName name="BExOBP0FKQ4SVR59FB48UNLKCOR6" localSheetId="2" hidden="1">'[4]AMI P &amp; L'!#REF!</definedName>
    <definedName name="BExOBP0FKQ4SVR59FB48UNLKCOR6" hidden="1">'[4]AMI P &amp; L'!#REF!</definedName>
    <definedName name="BExOBV5NJ50QQ3ZUWOWUTGL34SIH" localSheetId="1" hidden="1">#REF!</definedName>
    <definedName name="BExOBV5NJ50QQ3ZUWOWUTGL34SIH" localSheetId="2" hidden="1">#REF!</definedName>
    <definedName name="BExOBV5NJ50QQ3ZUWOWUTGL34SIH" hidden="1">#REF!</definedName>
    <definedName name="BExOBYAVUCQ0IGM0Y6A75QHP0Q1A" hidden="1">'[3]Reco Sheet for Fcast'!$F$9:$G$9</definedName>
    <definedName name="BExOC1G3P4Z633NKFJLRITBBHVCY" localSheetId="1" hidden="1">#REF!</definedName>
    <definedName name="BExOC1G3P4Z633NKFJLRITBBHVCY" localSheetId="2" hidden="1">#REF!</definedName>
    <definedName name="BExOC1G3P4Z633NKFJLRITBBHVCY" hidden="1">#REF!</definedName>
    <definedName name="BExOC3UEHB1CZNINSQHZANWJYKR8" hidden="1">'[3]Reco Sheet for Fcast'!$I$9:$J$9</definedName>
    <definedName name="BExOCBSF3XGO9YJ23LX2H78VOUR7" hidden="1">'[3]Reco Sheet for Fcast'!$G$2</definedName>
    <definedName name="BExOCBSFINGJ4P4IGX8EZ2JAOTBJ" localSheetId="1" hidden="1">#REF!</definedName>
    <definedName name="BExOCBSFINGJ4P4IGX8EZ2JAOTBJ" localSheetId="2" hidden="1">#REF!</definedName>
    <definedName name="BExOCBSFINGJ4P4IGX8EZ2JAOTBJ" hidden="1">#REF!</definedName>
    <definedName name="BExOCKXFMOW6WPFEVX1I7R7FNDSS" hidden="1">'[3]Reco Sheet for Fcast'!$I$9:$J$9</definedName>
    <definedName name="BExOCWWZTGTAKUL8MMNN9EOE2DVH" localSheetId="1" hidden="1">#REF!</definedName>
    <definedName name="BExOCWWZTGTAKUL8MMNN9EOE2DVH" localSheetId="2" hidden="1">#REF!</definedName>
    <definedName name="BExOCWWZTGTAKUL8MMNN9EOE2DVH" hidden="1">#REF!</definedName>
    <definedName name="BExOCYEXOB95DH5NOB0M5NOYX398" hidden="1">'[3]Reco Sheet for Fcast'!$F$6:$G$6</definedName>
    <definedName name="BExOD4ERMDMFD8X1016N4EXOUR0S" hidden="1">'[3]Reco Sheet for Fcast'!$F$8:$G$8</definedName>
    <definedName name="BExOD55RS7BQUHRQ6H3USVGKR0P7" hidden="1">'[3]Reco Sheet for Fcast'!$H$2:$I$2</definedName>
    <definedName name="BExODEWDDEABM4ZY3XREJIBZ8IVP" hidden="1">'[3]Reco Sheet for Fcast'!$G$2</definedName>
    <definedName name="BExODZFEIWV26E8RFU7XQYX1J458" hidden="1">'[3]Reco Sheet for Fcast'!$F$11:$G$11</definedName>
    <definedName name="BExOEBKG55EROA2VL360A06LKASE" hidden="1">'[3]Reco Sheet for Fcast'!$F$11:$G$11</definedName>
    <definedName name="BExOERG5LWXYYEN1DY1H2FWRJS9T" hidden="1">'[3]Reco Sheet for Fcast'!$I$6:$J$6</definedName>
    <definedName name="BExOERR3JZBGPM0JUHNGZKIHF51J" localSheetId="1" hidden="1">#REF!</definedName>
    <definedName name="BExOERR3JZBGPM0JUHNGZKIHF51J" localSheetId="2" hidden="1">#REF!</definedName>
    <definedName name="BExOERR3JZBGPM0JUHNGZKIHF51J" hidden="1">#REF!</definedName>
    <definedName name="BExOETUH0P9C7B0TJPBHO6O8LDPO" localSheetId="1" hidden="1">#REF!</definedName>
    <definedName name="BExOETUH0P9C7B0TJPBHO6O8LDPO" localSheetId="2" hidden="1">#REF!</definedName>
    <definedName name="BExOETUH0P9C7B0TJPBHO6O8LDPO" hidden="1">#REF!</definedName>
    <definedName name="BExOEV1S6JJVO5PP4BZ20SNGZR7D" hidden="1">'[3]Reco Sheet for Fcast'!$I$7:$J$7</definedName>
    <definedName name="BExOFEDNCYI2TPTMQ8SJN3AW4YMF" hidden="1">'[3]Reco Sheet for Fcast'!$F$9:$G$9</definedName>
    <definedName name="BExOFVLXVD6RVHSQO8KZOOACSV24" localSheetId="1" hidden="1">'[4]AMI P &amp; L'!#REF!</definedName>
    <definedName name="BExOFVLXVD6RVHSQO8KZOOACSV24" localSheetId="2" hidden="1">'[4]AMI P &amp; L'!#REF!</definedName>
    <definedName name="BExOFVLXVD6RVHSQO8KZOOACSV24" hidden="1">'[4]AMI P &amp; L'!#REF!</definedName>
    <definedName name="BExOFVWR29JOZ66F7LOP8BWQPXPI" localSheetId="1" hidden="1">#REF!</definedName>
    <definedName name="BExOFVWR29JOZ66F7LOP8BWQPXPI" localSheetId="2" hidden="1">#REF!</definedName>
    <definedName name="BExOFVWR29JOZ66F7LOP8BWQPXPI" hidden="1">#REF!</definedName>
    <definedName name="BExOG2SW3XOGP9VAPQ3THV3VWV12" hidden="1">'[3]Reco Sheet for Fcast'!$F$8:$G$8</definedName>
    <definedName name="BExOG45J81K4OPA40KW5VQU54KY3" hidden="1">'[3]Reco Sheet for Fcast'!$F$7:$G$7</definedName>
    <definedName name="BExOGFE2SCL8HHT4DFAXKLUTJZOG" hidden="1">'[3]Reco Sheet for Fcast'!$F$11:$G$11</definedName>
    <definedName name="BExOGQ6I69R7MDSMN5LOOKPGDL6E" localSheetId="1" hidden="1">#REF!</definedName>
    <definedName name="BExOGQ6I69R7MDSMN5LOOKPGDL6E" localSheetId="2" hidden="1">#REF!</definedName>
    <definedName name="BExOGQ6I69R7MDSMN5LOOKPGDL6E" hidden="1">#REF!</definedName>
    <definedName name="BExOGR2VS4QGVJ34NR8UE7CLMPQ0" localSheetId="1" hidden="1">#REF!</definedName>
    <definedName name="BExOGR2VS4QGVJ34NR8UE7CLMPQ0" localSheetId="2" hidden="1">#REF!</definedName>
    <definedName name="BExOGR2VS4QGVJ34NR8UE7CLMPQ0" hidden="1">#REF!</definedName>
    <definedName name="BExOGT6D0LJ3C22RDW8COECKB1J5" hidden="1">'[3]Reco Sheet for Fcast'!$F$9:$G$9</definedName>
    <definedName name="BExOGTMI1HT31M1RGWVRAVHAK7DE" hidden="1">'[3]Reco Sheet for Fcast'!$F$7:$G$7</definedName>
    <definedName name="BExOGXO9JE5XSE9GC3I6O21UEKAO" hidden="1">'[3]Reco Sheet for Fcast'!$H$2:$I$2</definedName>
    <definedName name="BExOH9ICZ13C1LAW8OTYTR9S7ZP3" hidden="1">'[3]Reco Sheet for Fcast'!$F$9:$G$9</definedName>
    <definedName name="BExOHKLJYVQSS6GVLW8T2GOARV4J" localSheetId="1" hidden="1">#REF!</definedName>
    <definedName name="BExOHKLJYVQSS6GVLW8T2GOARV4J" localSheetId="2" hidden="1">#REF!</definedName>
    <definedName name="BExOHKLJYVQSS6GVLW8T2GOARV4J" hidden="1">#REF!</definedName>
    <definedName name="BExOHL75H3OT4WAKKPUXIVXWFVDS" hidden="1">'[3]Reco Sheet for Fcast'!$F$15</definedName>
    <definedName name="BExOHLHXXJL6363CC082M9M5VVXQ" hidden="1">'[3]Reco Sheet for Fcast'!$F$15:$J$123</definedName>
    <definedName name="BExOHNAO5UDXSO73BK2ARHWKS90Y" hidden="1">'[3]Reco Sheet for Fcast'!$F$6:$G$6</definedName>
    <definedName name="BExOHR1G1I9A9CI1HG94EWBLWNM2" hidden="1">'[3]Reco Sheet for Fcast'!$I$6:$J$6</definedName>
    <definedName name="BExOHTQPP8LQ98L6PYUI6QW08YID" hidden="1">'[3]Reco Sheet for Fcast'!$F$11:$G$11</definedName>
    <definedName name="BExOHV8IXM34DQ1XLXTJDNWLOQF9" localSheetId="1" hidden="1">#REF!</definedName>
    <definedName name="BExOHV8IXM34DQ1XLXTJDNWLOQF9" localSheetId="2" hidden="1">#REF!</definedName>
    <definedName name="BExOHV8IXM34DQ1XLXTJDNWLOQF9" hidden="1">#REF!</definedName>
    <definedName name="BExOHX6Q6NJI793PGX59O5EKTP4G" hidden="1">'[3]Reco Sheet for Fcast'!$I$7:$J$7</definedName>
    <definedName name="BExOI5VMTHH7Y8MQQ1N635CHYI0P" hidden="1">'[3]Reco Sheet for Fcast'!$F$9:$G$9</definedName>
    <definedName name="BExOIEVCP4Y6VDS23AK84MCYYHRT" hidden="1">'[3]Reco Sheet for Fcast'!$F$7:$G$7</definedName>
    <definedName name="BExOIHPQIXR0NDR5WD01BZKPKEO3" hidden="1">'[3]Reco Sheet for Fcast'!$F$7:$G$7</definedName>
    <definedName name="BExOIM7L0Z3LSII9P7ZTV4KJ8RMA" hidden="1">'[3]Reco Sheet for Fcast'!$G$2</definedName>
    <definedName name="BExOIWJVMJ6MG6JC4SPD1L00OHU1" hidden="1">'[3]Reco Sheet for Fcast'!$F$10:$G$10</definedName>
    <definedName name="BExOIYCN8Z4JK3OOG86KYUCV0ME8" hidden="1">'[3]Reco Sheet for Fcast'!$I$9:$J$9</definedName>
    <definedName name="BExOJ3AKZ9BCBZT3KD8WMSLK6MN2" hidden="1">'[3]Reco Sheet for Fcast'!$F$8:$G$8</definedName>
    <definedName name="BExOJ7XQK71I4YZDD29AKOOWZ47E" hidden="1">'[3]Reco Sheet for Fcast'!$H$2:$I$2</definedName>
    <definedName name="BExOJM0W6XGSW5MXPTTX0GNF6SFT" hidden="1">'[3]Reco Sheet for Fcast'!$I$6:$J$6</definedName>
    <definedName name="BExOJNTMI04AUDW5J41CESW52YMP" localSheetId="1" hidden="1">#REF!</definedName>
    <definedName name="BExOJNTMI04AUDW5J41CESW52YMP" localSheetId="2" hidden="1">#REF!</definedName>
    <definedName name="BExOJNTMI04AUDW5J41CESW52YMP" hidden="1">#REF!</definedName>
    <definedName name="BExOJXEUJJ9SYRJXKYYV2NCCDT2R" localSheetId="1" hidden="1">'[4]AMI P &amp; L'!#REF!</definedName>
    <definedName name="BExOJXEUJJ9SYRJXKYYV2NCCDT2R" localSheetId="2" hidden="1">'[4]AMI P &amp; L'!#REF!</definedName>
    <definedName name="BExOJXEUJJ9SYRJXKYYV2NCCDT2R" hidden="1">'[4]AMI P &amp; L'!#REF!</definedName>
    <definedName name="BExOK0EQYM9JUMAGWOUN7QDH7VMZ" hidden="1">'[4]AMI P &amp; L'!#REF!</definedName>
    <definedName name="BExOK10DPUX7E7X0CT199QVBODEW" localSheetId="1" hidden="1">#REF!</definedName>
    <definedName name="BExOK10DPUX7E7X0CT199QVBODEW" localSheetId="2" hidden="1">#REF!</definedName>
    <definedName name="BExOK10DPUX7E7X0CT199QVBODEW" hidden="1">#REF!</definedName>
    <definedName name="BExOK4WM9O7QNG6O57FOASI5QSN1" hidden="1">'[3]Reco Sheet for Fcast'!$F$8:$G$8</definedName>
    <definedName name="BExOK8SVNS9DXWU2QWBNB1YVNR7L" localSheetId="1" hidden="1">#REF!</definedName>
    <definedName name="BExOK8SVNS9DXWU2QWBNB1YVNR7L" localSheetId="2" hidden="1">#REF!</definedName>
    <definedName name="BExOK8SVNS9DXWU2QWBNB1YVNR7L" hidden="1">#REF!</definedName>
    <definedName name="BExOKF3GH3XG3I708CZPZD86ZVL2" localSheetId="1" hidden="1">#REF!</definedName>
    <definedName name="BExOKF3GH3XG3I708CZPZD86ZVL2" localSheetId="2" hidden="1">#REF!</definedName>
    <definedName name="BExOKF3GH3XG3I708CZPZD86ZVL2" hidden="1">#REF!</definedName>
    <definedName name="BExOKM4WRNJIN0GK3121IV8DSGQZ" localSheetId="1" hidden="1">#REF!</definedName>
    <definedName name="BExOKM4WRNJIN0GK3121IV8DSGQZ" localSheetId="2" hidden="1">#REF!</definedName>
    <definedName name="BExOKM4WRNJIN0GK3121IV8DSGQZ" hidden="1">#REF!</definedName>
    <definedName name="BExOKTXMJP351VXKH8VT6SXUNIMF" hidden="1">'[3]Reco Sheet for Fcast'!$F$7:$G$7</definedName>
    <definedName name="BExOKU8GMLOCNVORDE329819XN67" hidden="1">'[3]Reco Sheet for Fcast'!$I$10:$J$10</definedName>
    <definedName name="BExOL0Z3Z7IAMHPB91EO2MF49U57" hidden="1">'[3]Reco Sheet for Fcast'!$F$8:$G$8</definedName>
    <definedName name="BExOL7KH12VAR0LG741SIOJTLWFD" hidden="1">'[3]Reco Sheet for Fcast'!$F$9:$G$9</definedName>
    <definedName name="BExOL8RN4G537EFMWEFGIWRPYDZ8" localSheetId="1" hidden="1">#REF!</definedName>
    <definedName name="BExOL8RN4G537EFMWEFGIWRPYDZ8" localSheetId="2" hidden="1">#REF!</definedName>
    <definedName name="BExOL8RN4G537EFMWEFGIWRPYDZ8" hidden="1">#REF!</definedName>
    <definedName name="BExOLE5P4BERQUOGV34XYTRQMJ67" localSheetId="1" hidden="1">#REF!</definedName>
    <definedName name="BExOLE5P4BERQUOGV34XYTRQMJ67" localSheetId="2" hidden="1">#REF!</definedName>
    <definedName name="BExOLE5P4BERQUOGV34XYTRQMJ67" hidden="1">#REF!</definedName>
    <definedName name="BExOLICXFHJLILCJVFMJE5MGGWKR" localSheetId="1" hidden="1">'[4]AMI P &amp; L'!#REF!</definedName>
    <definedName name="BExOLICXFHJLILCJVFMJE5MGGWKR" localSheetId="2" hidden="1">'[4]AMI P &amp; L'!#REF!</definedName>
    <definedName name="BExOLICXFHJLILCJVFMJE5MGGWKR" hidden="1">'[4]AMI P &amp; L'!#REF!</definedName>
    <definedName name="BExOLMUQP54SNJ4377CSQ2W2VRVE" localSheetId="1" hidden="1">#REF!</definedName>
    <definedName name="BExOLMUQP54SNJ4377CSQ2W2VRVE" localSheetId="2" hidden="1">#REF!</definedName>
    <definedName name="BExOLMUQP54SNJ4377CSQ2W2VRVE" hidden="1">#REF!</definedName>
    <definedName name="BExOLOI0WJS3QC12I3ISL0D9AWOF" hidden="1">'[3]Reco Sheet for Fcast'!$I$10:$J$10</definedName>
    <definedName name="BExOLYZNG5RBD0BTS1OEZJNU92Q5" hidden="1">'[3]Reco Sheet for Fcast'!$F$9:$G$9</definedName>
    <definedName name="BExOM3HIJ3UZPOKJI68KPBJAHPDC" hidden="1">'[3]Reco Sheet for Fcast'!$F$7:$G$7</definedName>
    <definedName name="BExOMATSM3O2HLV7ZXYCJJANWKW1" localSheetId="1" hidden="1">#REF!</definedName>
    <definedName name="BExOMATSM3O2HLV7ZXYCJJANWKW1" localSheetId="2" hidden="1">#REF!</definedName>
    <definedName name="BExOMATSM3O2HLV7ZXYCJJANWKW1" hidden="1">#REF!</definedName>
    <definedName name="BExOMKPURE33YQ3K1JG9NVQD4W49" hidden="1">'[3]Reco Sheet for Fcast'!$I$8:$J$8</definedName>
    <definedName name="BExOMP7NGCLUNFK50QD2LPKRG078" hidden="1">'[3]Reco Sheet for Fcast'!$I$8:$J$8</definedName>
    <definedName name="BExOMU0A6XMY48SZRYL4WQZD13BI" localSheetId="1" hidden="1">'[4]AMI P &amp; L'!#REF!</definedName>
    <definedName name="BExOMU0A6XMY48SZRYL4WQZD13BI" localSheetId="2" hidden="1">'[4]AMI P &amp; L'!#REF!</definedName>
    <definedName name="BExOMU0A6XMY48SZRYL4WQZD13BI" hidden="1">'[4]AMI P &amp; L'!#REF!</definedName>
    <definedName name="BExOMVT0HSNC59DJP4CLISASGHKL" hidden="1">'[3]Reco Sheet for Fcast'!$I$7:$J$7</definedName>
    <definedName name="BExON0AX35F2SI0UCVMGWGVIUNI3" hidden="1">'[3]Reco Sheet for Fcast'!$I$11:$J$11</definedName>
    <definedName name="BExON41U4296DV3DPG6I5EF3OEYF" hidden="1">'[3]Reco Sheet for Fcast'!$F$9:$G$9</definedName>
    <definedName name="BExON5P2OD5NSKR8O5KK74ICUSO2" localSheetId="1" hidden="1">#REF!</definedName>
    <definedName name="BExON5P2OD5NSKR8O5KK74ICUSO2" localSheetId="2" hidden="1">#REF!</definedName>
    <definedName name="BExON5P2OD5NSKR8O5KK74ICUSO2" hidden="1">#REF!</definedName>
    <definedName name="BExONB3A7CO4YD8RB41PHC93BQ9M" hidden="1">'[3]Reco Sheet for Fcast'!$F$15:$J$123</definedName>
    <definedName name="BExONFQH6UUXF8V0GI4BRIST9RFO" hidden="1">'[3]Reco Sheet for Fcast'!$F$6:$G$6</definedName>
    <definedName name="BExONH34JHZ9VP2WPUBTIVZOCPM6" hidden="1">'[5]Bud Mth'!$I$6:$J$6</definedName>
    <definedName name="BExONIL31DZWU7IFVN3VV0XTXJA1" hidden="1">'[3]Reco Sheet for Fcast'!$F$11:$G$11</definedName>
    <definedName name="BExONJ1BU17R0F5A2UP1UGJBOGKS" hidden="1">'[3]Reco Sheet for Fcast'!$F$9:$G$9</definedName>
    <definedName name="BExONNZ9VMHVX3J6NLNJY7KZA61O" hidden="1">'[3]Reco Sheet for Fcast'!$I$6:$J$6</definedName>
    <definedName name="BExONRQ1BAA4F3TXP2MYQ4YCZ09S" hidden="1">'[3]Reco Sheet for Fcast'!$I$7:$J$7</definedName>
    <definedName name="BExOO1WWIZSGB0YTGKESB45TSVMZ" hidden="1">'[3]Reco Sheet for Fcast'!$F$11:$G$11</definedName>
    <definedName name="BExOO4B8FPAFYPHCTYTX37P1TQM5" hidden="1">'[3]Reco Sheet for Fcast'!$I$11:$J$11</definedName>
    <definedName name="BExOOIULUDOJRMYABWV5CCL906X6" hidden="1">'[3]Reco Sheet for Fcast'!$I$9:$J$9</definedName>
    <definedName name="BExOOTN0KTXJCL7E476XBN1CJ553" hidden="1">'[3]Reco Sheet for Fcast'!$G$2</definedName>
    <definedName name="BExOOUOOR1038J07BOYJJU106NFS" hidden="1">'[3]Reco Sheet for Fcast'!$L$6:$M$10</definedName>
    <definedName name="BExOOUZHJUFHENA2ET6S02TMZRNP" localSheetId="1" hidden="1">#REF!</definedName>
    <definedName name="BExOOUZHJUFHENA2ET6S02TMZRNP" localSheetId="2" hidden="1">#REF!</definedName>
    <definedName name="BExOOUZHJUFHENA2ET6S02TMZRNP" hidden="1">#REF!</definedName>
    <definedName name="BExOOXOLGZPOJ8PIQTN1HLVYEBQX" localSheetId="1" hidden="1">#REF!</definedName>
    <definedName name="BExOOXOLGZPOJ8PIQTN1HLVYEBQX" localSheetId="2" hidden="1">#REF!</definedName>
    <definedName name="BExOOXOLGZPOJ8PIQTN1HLVYEBQX" hidden="1">#REF!</definedName>
    <definedName name="BExOOYVROEYH3MPDNLVI5DQ7W4YN" localSheetId="1" hidden="1">#REF!</definedName>
    <definedName name="BExOOYVROEYH3MPDNLVI5DQ7W4YN" localSheetId="2" hidden="1">#REF!</definedName>
    <definedName name="BExOOYVROEYH3MPDNLVI5DQ7W4YN" hidden="1">#REF!</definedName>
    <definedName name="BExOP9DEBV5W5P4Q25J3XCJBP5S9" hidden="1">'[3]Reco Sheet for Fcast'!$I$11:$J$11</definedName>
    <definedName name="BExOPFNYRBL0BFM23LZBJTADNOE4" hidden="1">'[3]Reco Sheet for Fcast'!$F$15</definedName>
    <definedName name="BExOPINVFSIZMCVT9YGT2AODVCX3" hidden="1">'[3]Reco Sheet for Fcast'!$F$6:$G$6</definedName>
    <definedName name="BExOPL26WA8DVFW4UQLIBW3HVSQL" localSheetId="1" hidden="1">#REF!</definedName>
    <definedName name="BExOPL26WA8DVFW4UQLIBW3HVSQL" localSheetId="2" hidden="1">#REF!</definedName>
    <definedName name="BExOPL26WA8DVFW4UQLIBW3HVSQL" hidden="1">#REF!</definedName>
    <definedName name="BExOQ1JN4SAC44RTMZIGHSW023WA" hidden="1">'[3]Reco Sheet for Fcast'!$I$6:$J$6</definedName>
    <definedName name="BExOQ256YMF115DJL3KBPNKABJ90" hidden="1">'[3]Reco Sheet for Fcast'!$F$6:$G$6</definedName>
    <definedName name="BExOQ31LFF5V955K4N7NSFG61GNX" hidden="1">'[5]Bud Mth'!$I$7:$J$7</definedName>
    <definedName name="BExQ19DEUOLC11IW32E2AMVZLFF1" hidden="1">'[3]Reco Sheet for Fcast'!$H$2:$I$2</definedName>
    <definedName name="BExQ1J9FM9APIRBV1P93CISOUOPN" localSheetId="1" hidden="1">#REF!</definedName>
    <definedName name="BExQ1J9FM9APIRBV1P93CISOUOPN" localSheetId="2" hidden="1">#REF!</definedName>
    <definedName name="BExQ1J9FM9APIRBV1P93CISOUOPN" hidden="1">#REF!</definedName>
    <definedName name="BExQ1SJXKHE45NHA4Y912ZWK0BVS" localSheetId="1" hidden="1">#REF!</definedName>
    <definedName name="BExQ1SJXKHE45NHA4Y912ZWK0BVS" localSheetId="2" hidden="1">#REF!</definedName>
    <definedName name="BExQ1SJXKHE45NHA4Y912ZWK0BVS" hidden="1">#REF!</definedName>
    <definedName name="BExQ1WG83K960T15H8A2VLMPXVU0" hidden="1">'[5]Bud Mth'!$G$2:$H$2</definedName>
    <definedName name="BExQ29C73XR33S3668YYSYZAIHTG" hidden="1">'[3]Reco Sheet for Fcast'!$I$11:$J$11</definedName>
    <definedName name="BExQ2FS228IUDUP2023RA1D4AO4C" hidden="1">'[3]Reco Sheet for Fcast'!$F$11:$G$11</definedName>
    <definedName name="BExQ2L0XYWLY9VPZWXYYFRIRQRJ1" hidden="1">'[3]Reco Sheet for Fcast'!$F$7:$G$7</definedName>
    <definedName name="BExQ2M841F5Z1BQYR8DG5FKK0LIU" localSheetId="1" hidden="1">'[4]AMI P &amp; L'!#REF!</definedName>
    <definedName name="BExQ2M841F5Z1BQYR8DG5FKK0LIU" localSheetId="2" hidden="1">'[4]AMI P &amp; L'!#REF!</definedName>
    <definedName name="BExQ2M841F5Z1BQYR8DG5FKK0LIU" hidden="1">'[4]AMI P &amp; L'!#REF!</definedName>
    <definedName name="BExQ300G8I8TK45A0MVHV15422EU" localSheetId="1" hidden="1">'[4]AMI P &amp; L'!#REF!</definedName>
    <definedName name="BExQ300G8I8TK45A0MVHV15422EU" localSheetId="2" hidden="1">'[4]AMI P &amp; L'!#REF!</definedName>
    <definedName name="BExQ300G8I8TK45A0MVHV15422EU" hidden="1">'[4]AMI P &amp; L'!#REF!</definedName>
    <definedName name="BExQ31YI1MP6GUMQYF1OMB5P5GOE" localSheetId="1" hidden="1">#REF!</definedName>
    <definedName name="BExQ31YI1MP6GUMQYF1OMB5P5GOE" localSheetId="2" hidden="1">#REF!</definedName>
    <definedName name="BExQ31YI1MP6GUMQYF1OMB5P5GOE" hidden="1">#REF!</definedName>
    <definedName name="BExQ38JVNZHQEVM20T8PEG1GP01R" localSheetId="1" hidden="1">#REF!</definedName>
    <definedName name="BExQ38JVNZHQEVM20T8PEG1GP01R" localSheetId="2" hidden="1">#REF!</definedName>
    <definedName name="BExQ38JVNZHQEVM20T8PEG1GP01R" hidden="1">#REF!</definedName>
    <definedName name="BExQ39R28MXSG2SEV956F0KZ20AN" localSheetId="1" hidden="1">'[4]AMI P &amp; L'!#REF!</definedName>
    <definedName name="BExQ39R28MXSG2SEV956F0KZ20AN" localSheetId="2" hidden="1">'[4]AMI P &amp; L'!#REF!</definedName>
    <definedName name="BExQ39R28MXSG2SEV956F0KZ20AN" hidden="1">'[4]AMI P &amp; L'!#REF!</definedName>
    <definedName name="BExQ3D1P3M5Z3HLMEZ17E0BLEE4U" localSheetId="1" hidden="1">'[4]AMI P &amp; L'!#REF!</definedName>
    <definedName name="BExQ3D1P3M5Z3HLMEZ17E0BLEE4U" localSheetId="2" hidden="1">'[4]AMI P &amp; L'!#REF!</definedName>
    <definedName name="BExQ3D1P3M5Z3HLMEZ17E0BLEE4U" hidden="1">'[4]AMI P &amp; L'!#REF!</definedName>
    <definedName name="BExQ3O4W7QF8BOXTUT4IOGF6YKUD" hidden="1">'[3]Reco Sheet for Fcast'!$G$2</definedName>
    <definedName name="BExQ3PXOWSN8561ZR8IEY8ZASI3B" hidden="1">'[3]Reco Sheet for Fcast'!$I$8:$J$8</definedName>
    <definedName name="BExQ3TZF04IPY0B0UG9CQQ5736UA" hidden="1">'[3]Reco Sheet for Fcast'!$F$8:$G$8</definedName>
    <definedName name="BExQ42IU9MNDYLODP41DL6YTZMAR" localSheetId="1" hidden="1">'[4]AMI P &amp; L'!#REF!</definedName>
    <definedName name="BExQ42IU9MNDYLODP41DL6YTZMAR" localSheetId="2" hidden="1">'[4]AMI P &amp; L'!#REF!</definedName>
    <definedName name="BExQ42IU9MNDYLODP41DL6YTZMAR" hidden="1">'[4]AMI P &amp; L'!#REF!</definedName>
    <definedName name="BExQ452HF7N1HYPXJXQ8WD6SOWUV" hidden="1">'[3]Reco Sheet for Fcast'!$I$6:$J$6</definedName>
    <definedName name="BExQ4BTBSHPHVEDRCXC2ROW8PLFC" hidden="1">'[3]Reco Sheet for Fcast'!$F$6:$G$6</definedName>
    <definedName name="BExQ4DGKF54SRKQUTUT4B1CZSS62" hidden="1">'[3]Reco Sheet for Fcast'!$I$7:$J$7</definedName>
    <definedName name="BExQ4M04XQFHM953TPL217CAK4ZP" hidden="1">'[3]Reco Sheet for Fcast'!$F$7:$G$7</definedName>
    <definedName name="BExQ4T74LQ5PYTV1MUQUW75A4BDY" hidden="1">'[3]Reco Sheet for Fcast'!$I$11:$J$11</definedName>
    <definedName name="BExQ4XJHD7EJCNH7S1MJDZJ2MNWG" hidden="1">'[3]Reco Sheet for Fcast'!$I$10:$J$10</definedName>
    <definedName name="BExQ5039ZCEWBUJHU682G4S89J03" hidden="1">'[3]Reco Sheet for Fcast'!$F$6:$G$6</definedName>
    <definedName name="BExQ56Z9W6YHZHRXOFFI8EFA7CDI" hidden="1">'[3]Reco Sheet for Fcast'!$H$2:$I$2</definedName>
    <definedName name="BExQ5ITIC66SDM614FOSP325TOY5" localSheetId="1" hidden="1">#REF!</definedName>
    <definedName name="BExQ5ITIC66SDM614FOSP325TOY5" localSheetId="2" hidden="1">#REF!</definedName>
    <definedName name="BExQ5ITIC66SDM614FOSP325TOY5" hidden="1">#REF!</definedName>
    <definedName name="BExQ5KX3Z668H1KUCKZ9J24HUQ1F" hidden="1">'[3]Reco Sheet for Fcast'!$F$7:$G$7</definedName>
    <definedName name="BExQ5SPLEYLGXSVLD9HO5BKQXKIP" localSheetId="1" hidden="1">#REF!</definedName>
    <definedName name="BExQ5SPLEYLGXSVLD9HO5BKQXKIP" localSheetId="2" hidden="1">#REF!</definedName>
    <definedName name="BExQ5SPLEYLGXSVLD9HO5BKQXKIP" hidden="1">#REF!</definedName>
    <definedName name="BExQ5SPMSOCJYLAY20NB5A6O32RE" hidden="1">'[3]Reco Sheet for Fcast'!$F$15</definedName>
    <definedName name="BExQ5SPMT3P68JT670S38H90FP23" localSheetId="1" hidden="1">#REF!</definedName>
    <definedName name="BExQ5SPMT3P68JT670S38H90FP23" localSheetId="2" hidden="1">#REF!</definedName>
    <definedName name="BExQ5SPMT3P68JT670S38H90FP23" hidden="1">#REF!</definedName>
    <definedName name="BExQ5UICMGTMK790KTLK49MAGXRC" hidden="1">'[3]Reco Sheet for Fcast'!$F$6:$G$6</definedName>
    <definedName name="BExQ5YUUK9FD0QGTY4WD0W90O7OL" hidden="1">'[3]Reco Sheet for Fcast'!$F$8:$G$8</definedName>
    <definedName name="BExQ63793YQ9BH7JLCNRIATIGTRG" localSheetId="1" hidden="1">'[4]AMI P &amp; L'!#REF!</definedName>
    <definedName name="BExQ63793YQ9BH7JLCNRIATIGTRG" localSheetId="2" hidden="1">'[4]AMI P &amp; L'!#REF!</definedName>
    <definedName name="BExQ63793YQ9BH7JLCNRIATIGTRG" hidden="1">'[4]AMI P &amp; L'!#REF!</definedName>
    <definedName name="BExQ6BW4OE2LJPN7H8XKFK42SCJA" localSheetId="1" hidden="1">#REF!</definedName>
    <definedName name="BExQ6BW4OE2LJPN7H8XKFK42SCJA" localSheetId="2" hidden="1">#REF!</definedName>
    <definedName name="BExQ6BW4OE2LJPN7H8XKFK42SCJA" hidden="1">#REF!</definedName>
    <definedName name="BExQ6CN1EF2UPZ57ZYMGK8TUJQSS" hidden="1">'[3]Reco Sheet for Fcast'!$I$9:$J$9</definedName>
    <definedName name="BExQ6M2YXJ8AMRJF3QGHC40ADAHZ" hidden="1">'[3]Reco Sheet for Fcast'!$I$6:$J$6</definedName>
    <definedName name="BExQ6M8B0X44N9TV56ATUVHGDI00" hidden="1">'[3]Reco Sheet for Fcast'!$F$15:$J$123</definedName>
    <definedName name="BExQ6POH065GV0I74XXVD0VUPBJW" hidden="1">'[3]Reco Sheet for Fcast'!$F$10:$G$10</definedName>
    <definedName name="BExQ6WV9KPSMXPPLGZ3KK4WNYTHU" hidden="1">'[3]Reco Sheet for Fcast'!$G$2</definedName>
    <definedName name="BExQ6XRSPHARKJTKTB0NOV3SBZIW" hidden="1">'[3]Reco Sheet for Fcast'!$I$9:$J$9</definedName>
    <definedName name="BExQ783XTMM2A9I3UKCFWJH1PP2N" hidden="1">'[3]Reco Sheet for Fcast'!$F$11:$G$11</definedName>
    <definedName name="BExQ79LX01ZPQB8EGD1ZHR2VK2H3" hidden="1">'[3]Reco Sheet for Fcast'!$I$10:$J$10</definedName>
    <definedName name="BExQ7ANJWDL69ZUG3AW5S2HJL4GL" localSheetId="1" hidden="1">#REF!</definedName>
    <definedName name="BExQ7ANJWDL69ZUG3AW5S2HJL4GL" localSheetId="2" hidden="1">#REF!</definedName>
    <definedName name="BExQ7ANJWDL69ZUG3AW5S2HJL4GL" hidden="1">#REF!</definedName>
    <definedName name="BExQ7B3V9MGDK2OIJ61XXFBFLJFZ" hidden="1">'[3]Reco Sheet for Fcast'!$F$7:$G$7</definedName>
    <definedName name="BExQ7CB046NVPF9ZXDGA7OXOLSLX" hidden="1">'[3]Reco Sheet for Fcast'!$F$6:$G$6</definedName>
    <definedName name="BExQ7IWDCGGOO1HTJ97YGO1CK3R9" hidden="1">'[3]Reco Sheet for Fcast'!$I$7:$J$7</definedName>
    <definedName name="BExQ7JNFIEGS2HKNBALH3Q2N5G7Z" hidden="1">'[3]Reco Sheet for Fcast'!$I$8:$J$8</definedName>
    <definedName name="BExQ7MY3U2Z1IZ71U5LJUD00VVB4" localSheetId="1" hidden="1">'[4]AMI P &amp; L'!#REF!</definedName>
    <definedName name="BExQ7MY3U2Z1IZ71U5LJUD00VVB4" localSheetId="2" hidden="1">'[4]AMI P &amp; L'!#REF!</definedName>
    <definedName name="BExQ7MY3U2Z1IZ71U5LJUD00VVB4" hidden="1">'[4]AMI P &amp; L'!#REF!</definedName>
    <definedName name="BExQ7XL2Q1GVUFL1F9KK0K0EXMWG" localSheetId="1" hidden="1">'[4]AMI P &amp; L'!#REF!</definedName>
    <definedName name="BExQ7XL2Q1GVUFL1F9KK0K0EXMWG" localSheetId="2" hidden="1">'[4]AMI P &amp; L'!#REF!</definedName>
    <definedName name="BExQ7XL2Q1GVUFL1F9KK0K0EXMWG" hidden="1">'[4]AMI P &amp; L'!#REF!</definedName>
    <definedName name="BExQ7YMQIDA28QFJSJT1YWT4PUVZ" localSheetId="1" hidden="1">#REF!</definedName>
    <definedName name="BExQ7YMQIDA28QFJSJT1YWT4PUVZ" localSheetId="2" hidden="1">#REF!</definedName>
    <definedName name="BExQ7YMQIDA28QFJSJT1YWT4PUVZ" hidden="1">#REF!</definedName>
    <definedName name="BExQ8469L3ZRZ3KYZPYMSJIDL7Y5" hidden="1">'[3]Reco Sheet for Fcast'!$I$6:$J$6</definedName>
    <definedName name="BExQ84MJB94HL3BWRN50M4NCB6Z0" hidden="1">'[3]Reco Sheet for Fcast'!$F$15</definedName>
    <definedName name="BExQ8583ZE00NW7T9OF11OT9IA14" hidden="1">'[3]Reco Sheet for Fcast'!$F$15</definedName>
    <definedName name="BExQ8A0RPE3IMIFIZLUE7KD2N21W" localSheetId="1" hidden="1">'[4]AMI P &amp; L'!#REF!</definedName>
    <definedName name="BExQ8A0RPE3IMIFIZLUE7KD2N21W" localSheetId="2" hidden="1">'[4]AMI P &amp; L'!#REF!</definedName>
    <definedName name="BExQ8A0RPE3IMIFIZLUE7KD2N21W" hidden="1">'[4]AMI P &amp; L'!#REF!</definedName>
    <definedName name="BExQ8ABK6H1ADV2R2OYT8NFFYG2N" hidden="1">'[3]Reco Sheet for Fcast'!$H$2:$I$2</definedName>
    <definedName name="BExQ8B2GTATY2SYZWYQKTTDGONE4" localSheetId="1" hidden="1">#REF!</definedName>
    <definedName name="BExQ8B2GTATY2SYZWYQKTTDGONE4" localSheetId="2" hidden="1">#REF!</definedName>
    <definedName name="BExQ8B2GTATY2SYZWYQKTTDGONE4" hidden="1">#REF!</definedName>
    <definedName name="BExQ8DM90XJ6GCJIK9LC5O82I2TJ" hidden="1">'[3]Reco Sheet for Fcast'!$F$15</definedName>
    <definedName name="BExQ8G0K46ZORA0QVQTDI7Z8LXGF" hidden="1">'[3]Reco Sheet for Fcast'!$I$7:$J$7</definedName>
    <definedName name="BExQ8O3WEU8HNTTGKTW5T0QSKCLP" localSheetId="1" hidden="1">'[4]AMI P &amp; L'!#REF!</definedName>
    <definedName name="BExQ8O3WEU8HNTTGKTW5T0QSKCLP" localSheetId="2" hidden="1">'[4]AMI P &amp; L'!#REF!</definedName>
    <definedName name="BExQ8O3WEU8HNTTGKTW5T0QSKCLP" hidden="1">'[4]AMI P &amp; L'!#REF!</definedName>
    <definedName name="BExQ8ZCEDBOBJA3D9LDP5TU2WYGR" hidden="1">'[3]Reco Sheet for Fcast'!$H$2:$I$2</definedName>
    <definedName name="BExQ94LAW6MAQBWY25WTBFV5PPZJ" hidden="1">'[3]Reco Sheet for Fcast'!$H$2:$I$2</definedName>
    <definedName name="BExQ97QIPOSSRK978N8P234Y1XA4" hidden="1">'[3]Reco Sheet for Fcast'!$G$2</definedName>
    <definedName name="BExQ9E6FBAXTHGF3RXANFIA77GXP" hidden="1">'[3]Reco Sheet for Fcast'!$G$2</definedName>
    <definedName name="BExQ9FOI3AFYS7CTELHWZ9F8PCOR" localSheetId="1" hidden="1">#REF!</definedName>
    <definedName name="BExQ9FOI3AFYS7CTELHWZ9F8PCOR" localSheetId="2" hidden="1">#REF!</definedName>
    <definedName name="BExQ9FOI3AFYS7CTELHWZ9F8PCOR" hidden="1">#REF!</definedName>
    <definedName name="BExQ9KX9734KIAK7IMRLHCPYDHO2" hidden="1">'[3]Reco Sheet for Fcast'!$F$10:$G$10</definedName>
    <definedName name="BExQ9L81FF4I7816VTPFBDWVU4CW" hidden="1">'[3]Reco Sheet for Fcast'!$I$9:$J$9</definedName>
    <definedName name="BExQ9M4E2ACZOWWWP1JJIQO8AHUM" localSheetId="1" hidden="1">'[4]AMI P &amp; L'!#REF!</definedName>
    <definedName name="BExQ9M4E2ACZOWWWP1JJIQO8AHUM" localSheetId="2" hidden="1">'[4]AMI P &amp; L'!#REF!</definedName>
    <definedName name="BExQ9M4E2ACZOWWWP1JJIQO8AHUM" hidden="1">'[4]AMI P &amp; L'!#REF!</definedName>
    <definedName name="BExQ9UTANMJCK7LJ4OQMD6F2Q01L" hidden="1">'[3]Reco Sheet for Fcast'!$H$2:$I$2</definedName>
    <definedName name="BExQ9ZLYHWABXAA9NJDW8ZS0UQ9P" localSheetId="1" hidden="1">'[6]R8. Capl incl Margins'!#REF!</definedName>
    <definedName name="BExQ9ZLYHWABXAA9NJDW8ZS0UQ9P" localSheetId="2" hidden="1">'[6]R8. Capl incl Margins'!#REF!</definedName>
    <definedName name="BExQ9ZLYHWABXAA9NJDW8ZS0UQ9P" hidden="1">'[6]R8. Capl incl Margins'!#REF!</definedName>
    <definedName name="BExQA324HSCK40ENJUT9CS9EC71B" localSheetId="1" hidden="1">'[4]AMI P &amp; L'!#REF!</definedName>
    <definedName name="BExQA324HSCK40ENJUT9CS9EC71B" localSheetId="2" hidden="1">'[4]AMI P &amp; L'!#REF!</definedName>
    <definedName name="BExQA324HSCK40ENJUT9CS9EC71B" hidden="1">'[4]AMI P &amp; L'!#REF!</definedName>
    <definedName name="BExQA55GY0STSNBWQCWN8E31ZXCS" hidden="1">'[3]Reco Sheet for Fcast'!$I$6:$J$6</definedName>
    <definedName name="BExQA9HZIN9XEMHEEVHT99UU9Z82" hidden="1">'[3]Reco Sheet for Fcast'!$I$10:$J$10</definedName>
    <definedName name="BExQAELFYH92K8CJL155181UDORO" hidden="1">'[3]Reco Sheet for Fcast'!$H$2:$I$2</definedName>
    <definedName name="BExQAG8PP8R5NJKNQD1U4QOSD6X5" hidden="1">'[3]Reco Sheet for Fcast'!$F$15</definedName>
    <definedName name="BExQBC0EAV6PKQT8I8C3GLEZDMZL" localSheetId="1" hidden="1">#REF!</definedName>
    <definedName name="BExQBC0EAV6PKQT8I8C3GLEZDMZL" localSheetId="2" hidden="1">#REF!</definedName>
    <definedName name="BExQBC0EAV6PKQT8I8C3GLEZDMZL" hidden="1">#REF!</definedName>
    <definedName name="BExQBDICMZTSA1X73TMHNO4JSFLN" hidden="1">'[3]Reco Sheet for Fcast'!$K$2</definedName>
    <definedName name="BExQBEER6CRCRPSSL61S0OMH57ZA" hidden="1">'[3]Reco Sheet for Fcast'!$F$11:$G$11</definedName>
    <definedName name="BExQBIGGY5TXI2FJVVZSLZ0LTZYH" hidden="1">'[3]Reco Sheet for Fcast'!$I$10:$J$10</definedName>
    <definedName name="BExQBM1RUSIQ85LLMM2159BYDPIP" hidden="1">'[3]Reco Sheet for Fcast'!$I$7:$J$7</definedName>
    <definedName name="BExQBPSOZ47V81YAEURP0NQJNTJH" hidden="1">'[3]Reco Sheet for Fcast'!$F$9:$G$9</definedName>
    <definedName name="BExQC5TWT21CGBKD0IHAXTIN2QB8" hidden="1">'[3]Reco Sheet for Fcast'!$I$8:$J$8</definedName>
    <definedName name="BExQC94JL9F5GW4S8DQCAF4WB2DA" hidden="1">'[3]Reco Sheet for Fcast'!$F$10:$G$10</definedName>
    <definedName name="BExQCKTD8AT0824LGWREXM1B5D1X" hidden="1">'[3]Reco Sheet for Fcast'!$I$7:$J$7</definedName>
    <definedName name="BExQCL45LYUSPEVB6VCDQAC05VSS" localSheetId="1" hidden="1">#REF!</definedName>
    <definedName name="BExQCL45LYUSPEVB6VCDQAC05VSS" localSheetId="2" hidden="1">#REF!</definedName>
    <definedName name="BExQCL45LYUSPEVB6VCDQAC05VSS" hidden="1">#REF!</definedName>
    <definedName name="BExQCP0EE3PKTDKVOL04IOBUGZ6F" hidden="1">'[3]Reco Sheet for Fcast'!$I$11:$J$11</definedName>
    <definedName name="BExQCRPJCDKQQIBYGE5391OQXNQ7" localSheetId="1" hidden="1">#REF!</definedName>
    <definedName name="BExQCRPJCDKQQIBYGE5391OQXNQ7" localSheetId="2" hidden="1">#REF!</definedName>
    <definedName name="BExQCRPJCDKQQIBYGE5391OQXNQ7" hidden="1">#REF!</definedName>
    <definedName name="BExQD3ZVGTFSCD9MSWY8NN45FLM3" localSheetId="1" hidden="1">#REF!</definedName>
    <definedName name="BExQD3ZVGTFSCD9MSWY8NN45FLM3" localSheetId="2" hidden="1">#REF!</definedName>
    <definedName name="BExQD3ZVGTFSCD9MSWY8NN45FLM3" hidden="1">#REF!</definedName>
    <definedName name="BExQD571YWOXKR2SX85K5MKQ0AO2" hidden="1">'[3]Reco Sheet for Fcast'!$F$7:$G$7</definedName>
    <definedName name="BExQD7AKUWKH58PNJCJZNN1COR9E" localSheetId="1" hidden="1">#REF!</definedName>
    <definedName name="BExQD7AKUWKH58PNJCJZNN1COR9E" localSheetId="2" hidden="1">#REF!</definedName>
    <definedName name="BExQD7AKUWKH58PNJCJZNN1COR9E" hidden="1">#REF!</definedName>
    <definedName name="BExQDB6VCHN8PNX8EA6JNIEQ2JC2" hidden="1">'[3]Reco Sheet for Fcast'!$G$2</definedName>
    <definedName name="BExQDE1B6U2Q9B73KBENABP71YM1" localSheetId="1" hidden="1">'[4]AMI P &amp; L'!#REF!</definedName>
    <definedName name="BExQDE1B6U2Q9B73KBENABP71YM1" localSheetId="2" hidden="1">'[4]AMI P &amp; L'!#REF!</definedName>
    <definedName name="BExQDE1B6U2Q9B73KBENABP71YM1" hidden="1">'[4]AMI P &amp; L'!#REF!</definedName>
    <definedName name="BExQDGQCN7ZW41QDUHOBJUGQAX40" hidden="1">'[3]Reco Sheet for Fcast'!$I$8:$J$8</definedName>
    <definedName name="BExQEG918FUBEWTF0HLT9G5I5XRJ" localSheetId="1" hidden="1">#REF!</definedName>
    <definedName name="BExQEG918FUBEWTF0HLT9G5I5XRJ" localSheetId="2" hidden="1">#REF!</definedName>
    <definedName name="BExQEG918FUBEWTF0HLT9G5I5XRJ" hidden="1">#REF!</definedName>
    <definedName name="BExQEMUA4HEFM4OVO8M8MA8PIAW1" localSheetId="1" hidden="1">'[4]AMI P &amp; L'!#REF!</definedName>
    <definedName name="BExQEMUA4HEFM4OVO8M8MA8PIAW1" localSheetId="2" hidden="1">'[4]AMI P &amp; L'!#REF!</definedName>
    <definedName name="BExQEMUA4HEFM4OVO8M8MA8PIAW1" hidden="1">'[4]AMI P &amp; L'!#REF!</definedName>
    <definedName name="BExQEQ4XZQFIKUXNU9H7WE7AMZ1U" hidden="1">'[3]Reco Sheet for Fcast'!$I$6:$J$6</definedName>
    <definedName name="BExQF1OEB07CRAP6ALNNMJNJ3P2D" hidden="1">'[3]Reco Sheet for Fcast'!$F$8:$G$8</definedName>
    <definedName name="BExQF54F62R5B3N9BG47XYK8T6XS" localSheetId="1" hidden="1">#REF!</definedName>
    <definedName name="BExQF54F62R5B3N9BG47XYK8T6XS" localSheetId="2" hidden="1">#REF!</definedName>
    <definedName name="BExQF54F62R5B3N9BG47XYK8T6XS" hidden="1">#REF!</definedName>
    <definedName name="BExQF9X2AQPFJZTCHTU5PTTR0JAH" hidden="1">'[3]Reco Sheet for Fcast'!$F$10:$G$10</definedName>
    <definedName name="BExQFC0M9KKFMQKPLPEO2RQDB7MM" hidden="1">'[3]Reco Sheet for Fcast'!$I$10:$J$10</definedName>
    <definedName name="BExQFEEV7627R8TYZCM28C6V6WHE" hidden="1">'[3]Reco Sheet for Fcast'!$F$15</definedName>
    <definedName name="BExQFEK8NUD04X2OBRA275ADPSDL" localSheetId="1" hidden="1">'[4]AMI P &amp; L'!#REF!</definedName>
    <definedName name="BExQFEK8NUD04X2OBRA275ADPSDL" localSheetId="2" hidden="1">'[4]AMI P &amp; L'!#REF!</definedName>
    <definedName name="BExQFEK8NUD04X2OBRA275ADPSDL" hidden="1">'[4]AMI P &amp; L'!#REF!</definedName>
    <definedName name="BExQFGYIWDR4W0YF7XR6E4EWWJ02" hidden="1">'[3]Reco Sheet for Fcast'!$I$6:$J$6</definedName>
    <definedName name="BExQFK9CM9S7VEN838EI8DKI9WSL" localSheetId="1" hidden="1">#REF!</definedName>
    <definedName name="BExQFK9CM9S7VEN838EI8DKI9WSL" localSheetId="2" hidden="1">#REF!</definedName>
    <definedName name="BExQFK9CM9S7VEN838EI8DKI9WSL" hidden="1">#REF!</definedName>
    <definedName name="BExQFOGG5ULYNV6XAFVJ1T69RAUZ" hidden="1">'[5]Bud Mth'!$I$10:$J$10</definedName>
    <definedName name="BExQFPNFKA36IAPS22LAUMBDI4KE" hidden="1">'[3]Reco Sheet for Fcast'!$I$10:$J$10</definedName>
    <definedName name="BExQFPSWEMA8WBUZ4WK20LR13VSU" hidden="1">'[3]Reco Sheet for Fcast'!$K$2</definedName>
    <definedName name="BExQFSYARQ5AIUI2V7O1EDCDM882" localSheetId="1" hidden="1">'[4]AMI P &amp; L'!#REF!</definedName>
    <definedName name="BExQFSYARQ5AIUI2V7O1EDCDM882" localSheetId="2" hidden="1">'[4]AMI P &amp; L'!#REF!</definedName>
    <definedName name="BExQFSYARQ5AIUI2V7O1EDCDM882" hidden="1">'[4]AMI P &amp; L'!#REF!</definedName>
    <definedName name="BExQFVSPOSCCPF1TLJPIWYWYB8A9" hidden="1">'[3]Reco Sheet for Fcast'!$F$10:$G$10</definedName>
    <definedName name="BExQFWJQXNQAW6LUMOEDS6KMJMYL" hidden="1">'[3]Reco Sheet for Fcast'!$F$7:$G$7</definedName>
    <definedName name="BExQG8TYRD2G42UA5ZPCRLNKUDMX" hidden="1">'[3]Reco Sheet for Fcast'!$F$7:$G$7</definedName>
    <definedName name="BExQGO48J9MPCDQ96RBB9UN9AIGT" hidden="1">'[3]Reco Sheet for Fcast'!$F$9:$G$9</definedName>
    <definedName name="BExQGSBB6MJWDW7AYWA0MSFTXKRR" hidden="1">'[3]Reco Sheet for Fcast'!$I$8:$J$8</definedName>
    <definedName name="BExQGZ7H6ND6DRMZMKKTMXLFYHJC" localSheetId="1" hidden="1">#REF!</definedName>
    <definedName name="BExQGZ7H6ND6DRMZMKKTMXLFYHJC" localSheetId="2" hidden="1">#REF!</definedName>
    <definedName name="BExQGZ7H6ND6DRMZMKKTMXLFYHJC" hidden="1">#REF!</definedName>
    <definedName name="BExQH0UURAJ13AVO5UI04HSRGVYW" hidden="1">'[3]Reco Sheet for Fcast'!$F$6:$G$6</definedName>
    <definedName name="BExQH6ZZY0NR8SE48PSI9D0CU1TC" hidden="1">'[3]Reco Sheet for Fcast'!$I$10:$J$10</definedName>
    <definedName name="BExQH9P2MCXAJOVEO4GFQT6MNW22" hidden="1">'[3]Reco Sheet for Fcast'!$F$15</definedName>
    <definedName name="BExQHC3DXXZX5BWEIV17DNSO0EB6" localSheetId="1" hidden="1">'[4]AMI P &amp; L'!#REF!</definedName>
    <definedName name="BExQHC3DXXZX5BWEIV17DNSO0EB6" localSheetId="2" hidden="1">'[4]AMI P &amp; L'!#REF!</definedName>
    <definedName name="BExQHC3DXXZX5BWEIV17DNSO0EB6" hidden="1">'[4]AMI P &amp; L'!#REF!</definedName>
    <definedName name="BExQHCZSBYUY8OKKJXFYWKBBM6AH" hidden="1">'[3]Reco Sheet for Fcast'!$I$11:$J$11</definedName>
    <definedName name="BExQHPKXZ1K33V2F90NZIQRZYIAW" hidden="1">'[3]Reco Sheet for Fcast'!$I$11:$J$11</definedName>
    <definedName name="BExQHVF9KD06AG2RXUQJ9X4PVGX4" hidden="1">'[3]Reco Sheet for Fcast'!$I$7:$J$7</definedName>
    <definedName name="BExQHZBHVN2L4HC7ACTR73T5OCV0" hidden="1">'[3]Reco Sheet for Fcast'!$G$2</definedName>
    <definedName name="BExQI85V9TNLDJT5LTRZS10Y26SG" hidden="1">'[3]Reco Sheet for Fcast'!$G$2</definedName>
    <definedName name="BExQIAPKHVEV8CU1L3TTHJW67FJ5" hidden="1">'[3]Reco Sheet for Fcast'!$F$6:$G$6</definedName>
    <definedName name="BExQIBB4I3Z6AUU0HYV1DHRS13M4" hidden="1">'[3]Reco Sheet for Fcast'!$I$9:$J$9</definedName>
    <definedName name="BExQIBWPAXU7HJZLKGJZY3EB7MIS" hidden="1">'[3]Reco Sheet for Fcast'!$I$11:$J$11</definedName>
    <definedName name="BExQIM3J1Y2DOI3BDUM8WV3BMSIN" hidden="1">'[3]Reco Sheet for Fcast'!$F$9:$G$9</definedName>
    <definedName name="BExQIS8O6R36CI01XRY9ISM99TW9" hidden="1">'[3]Reco Sheet for Fcast'!$F$15</definedName>
    <definedName name="BExQIVJB9MJ25NDUHTCVMSODJY2C" hidden="1">'[3]Reco Sheet for Fcast'!$F$11:$G$11</definedName>
    <definedName name="BExQJBF7LAX128WR7VTMJC88ZLPG" hidden="1">'[3]Reco Sheet for Fcast'!$I$10:$J$10</definedName>
    <definedName name="BExQJEVCKX6KZHNCLYXY7D0MX5KN" hidden="1">'[3]Reco Sheet for Fcast'!$G$2</definedName>
    <definedName name="BExQJFBF3KAMSKYCE9AX0C3FDWJE" localSheetId="1" hidden="1">#REF!</definedName>
    <definedName name="BExQJFBF3KAMSKYCE9AX0C3FDWJE" localSheetId="2" hidden="1">#REF!</definedName>
    <definedName name="BExQJFBF3KAMSKYCE9AX0C3FDWJE" hidden="1">#REF!</definedName>
    <definedName name="BExQJIBC34O4SDXEWBX0XXJ9F93B" localSheetId="1" hidden="1">#REF!</definedName>
    <definedName name="BExQJIBC34O4SDXEWBX0XXJ9F93B" localSheetId="2" hidden="1">#REF!</definedName>
    <definedName name="BExQJIBC34O4SDXEWBX0XXJ9F93B" hidden="1">#REF!</definedName>
    <definedName name="BExQJJYSDX8B0J1QGF2HL071KKA3" hidden="1">'[3]Reco Sheet for Fcast'!$F$7:$G$7</definedName>
    <definedName name="BExQJL0FR3OWBYI6TVYE6R6KPU28" localSheetId="1" hidden="1">#REF!</definedName>
    <definedName name="BExQJL0FR3OWBYI6TVYE6R6KPU28" localSheetId="2" hidden="1">#REF!</definedName>
    <definedName name="BExQJL0FR3OWBYI6TVYE6R6KPU28" hidden="1">#REF!</definedName>
    <definedName name="BExQK1HV6SQQ7CP8H8IUKI9TYXTD" hidden="1">'[3]Reco Sheet for Fcast'!$I$7:$J$7</definedName>
    <definedName name="BExQK3LE5CSBW1E4H4KHW548FL2R" hidden="1">'[3]Reco Sheet for Fcast'!$I$7:$J$7</definedName>
    <definedName name="BExQKG6LD6PLNDGNGO9DJXY865BR" hidden="1">'[3]Reco Sheet for Fcast'!$I$10:$J$10</definedName>
    <definedName name="BExQLE1TOW3A287TQB0AVWENT8O1" hidden="1">'[3]Reco Sheet for Fcast'!$I$6:$J$6</definedName>
    <definedName name="BExRYOYB4A3E5F6MTROY69LR0PMG" hidden="1">'[3]Reco Sheet for Fcast'!$F$7:$G$7</definedName>
    <definedName name="BExRYZLA9EW71H4SXQR525S72LLP" hidden="1">'[3]Reco Sheet for Fcast'!$I$9:$J$9</definedName>
    <definedName name="BExRZ66M8G9FQ0VFP077QSZBSOA5" hidden="1">'[3]Reco Sheet for Fcast'!$F$6:$G$6</definedName>
    <definedName name="BExRZ8FMQQL46I8AQWU17LRNZD5T" hidden="1">'[3]Reco Sheet for Fcast'!$I$6:$J$6</definedName>
    <definedName name="BExRZIRRIXRUMZ5GOO95S7460BMP" hidden="1">'[3]Reco Sheet for Fcast'!$K$2</definedName>
    <definedName name="BExRZK9RAHMM0ZLTNSK7A4LDC42D" hidden="1">'[3]Reco Sheet for Fcast'!$I$7:$J$7</definedName>
    <definedName name="BExRZOGSR69INI6GAEPHDWSNK5Q4" hidden="1">'[3]Reco Sheet for Fcast'!$F$6:$G$6</definedName>
    <definedName name="BExRZR0LVVK3899VBSAJ65GT2E3B" localSheetId="1" hidden="1">#REF!</definedName>
    <definedName name="BExRZR0LVVK3899VBSAJ65GT2E3B" localSheetId="2" hidden="1">#REF!</definedName>
    <definedName name="BExRZR0LVVK3899VBSAJ65GT2E3B" hidden="1">#REF!</definedName>
    <definedName name="BExS0ASQBKRTPDWFK0KUDFOS9LE5" hidden="1">'[3]Reco Sheet for Fcast'!$F$8:$G$8</definedName>
    <definedName name="BExS0GHQUF6YT0RU3TKDEO8CSJYB" hidden="1">'[3]Reco Sheet for Fcast'!$K$2</definedName>
    <definedName name="BExS0JSDQ1GV78JIPV6TBXM2DTJL" hidden="1">'[5]Bud Mth'!$F$11:$G$11</definedName>
    <definedName name="BExS0K8IHC45I78DMZBOJ1P13KQA" hidden="1">'[3]Reco Sheet for Fcast'!$F$7:$G$7</definedName>
    <definedName name="BExS0Y0TXR2USG630NHZPX10E48C" localSheetId="1" hidden="1">#REF!</definedName>
    <definedName name="BExS0Y0TXR2USG630NHZPX10E48C" localSheetId="2" hidden="1">#REF!</definedName>
    <definedName name="BExS0Y0TXR2USG630NHZPX10E48C" hidden="1">#REF!</definedName>
    <definedName name="BExS15IJV0WW662NXQUVT3FGP4ST" hidden="1">'[3]Reco Sheet for Fcast'!$F$7:$G$7</definedName>
    <definedName name="BExS194110MR25BYJI3CJ2EGZ8XT" hidden="1">'[3]Reco Sheet for Fcast'!$F$9:$G$9</definedName>
    <definedName name="BExS1BNVGNSGD4EP90QL8WXYWZ66" hidden="1">'[3]Reco Sheet for Fcast'!$F$2:$G$2</definedName>
    <definedName name="BExS1JLP6G8LTXP9L7HYJSATYX0H" localSheetId="1" hidden="1">#REF!</definedName>
    <definedName name="BExS1JLP6G8LTXP9L7HYJSATYX0H" localSheetId="2" hidden="1">#REF!</definedName>
    <definedName name="BExS1JLP6G8LTXP9L7HYJSATYX0H" hidden="1">#REF!</definedName>
    <definedName name="BExS1UE39N6NCND7MAARSBWXS6HU" hidden="1">'[3]Reco Sheet for Fcast'!$G$2</definedName>
    <definedName name="BExS1VL8PBT2LUQ4ZEAPPFJ4XW2N" hidden="1">'[5]Bud Mth'!$F$7:$G$7</definedName>
    <definedName name="BExS226HTWL5WVC76MP5A1IBI8WD" hidden="1">'[3]Reco Sheet for Fcast'!$F$6:$G$6</definedName>
    <definedName name="BExS26OI2QNNAH2WMDD95Z400048" hidden="1">'[3]Reco Sheet for Fcast'!$F$10:$G$10</definedName>
    <definedName name="BExS2BH5B8XAQLRCALR1KDKIS6AP" hidden="1">'[5]Bud Mth'!$F$10:$G$10</definedName>
    <definedName name="BExS2DF6B4ZUF3VZLI4G6LJ3BF38" hidden="1">'[3]Reco Sheet for Fcast'!$F$8:$G$8</definedName>
    <definedName name="BExS2QB5FS5LYTFYO4BROTWG3OV5" hidden="1">'[3]Reco Sheet for Fcast'!$H$2:$I$2</definedName>
    <definedName name="BExS2TLU1HONYV6S3ZD9T12D7CIG" hidden="1">'[3]Reco Sheet for Fcast'!$F$10:$G$10</definedName>
    <definedName name="BExS318UV9I2FXPQQWUKKX00QLPJ" hidden="1">'[3]Reco Sheet for Fcast'!$J$2:$K$2</definedName>
    <definedName name="BExS3FMRX3LHIDMNRZT9X7Q9I9B2" localSheetId="1" hidden="1">#REF!</definedName>
    <definedName name="BExS3FMRX3LHIDMNRZT9X7Q9I9B2" localSheetId="2" hidden="1">#REF!</definedName>
    <definedName name="BExS3FMRX3LHIDMNRZT9X7Q9I9B2" hidden="1">#REF!</definedName>
    <definedName name="BExS3LBS0SMTHALVM4NRI1BAV1NP" hidden="1">'[3]Reco Sheet for Fcast'!$F$8:$G$8</definedName>
    <definedName name="BExS3MTQ75VBXDGEBURP6YT8RROE" hidden="1">'[3]Reco Sheet for Fcast'!$I$10:$J$10</definedName>
    <definedName name="BExS3OMGYO0DFN5186UFKEXZ2RX3" hidden="1">'[3]Reco Sheet for Fcast'!$I$11:$J$11</definedName>
    <definedName name="BExS3SDERJ27OER67TIGOVZU13A2" hidden="1">'[3]Reco Sheet for Fcast'!$F$7:$G$7</definedName>
    <definedName name="BExS3UX1ERFTYXVGC6682ZMBEGZS" localSheetId="1" hidden="1">#REF!</definedName>
    <definedName name="BExS3UX1ERFTYXVGC6682ZMBEGZS" localSheetId="2" hidden="1">#REF!</definedName>
    <definedName name="BExS3UX1ERFTYXVGC6682ZMBEGZS" hidden="1">#REF!</definedName>
    <definedName name="BExS46R5WDNU5KL04FKY5LHJUCB8" hidden="1">'[3]Reco Sheet for Fcast'!$I$6:$J$6</definedName>
    <definedName name="BExS4ASWKM93XA275AXHYP8AG6SU" hidden="1">'[3]Reco Sheet for Fcast'!$I$10:$J$10</definedName>
    <definedName name="BExS4JN3Y6SVBKILQK0R9HS45Y52" hidden="1">'[3]Reco Sheet for Fcast'!$F$8:$G$8</definedName>
    <definedName name="BExS4LQMUTP91FH4M5NM9Y7L6XN6" localSheetId="1" hidden="1">#REF!</definedName>
    <definedName name="BExS4LQMUTP91FH4M5NM9Y7L6XN6" localSheetId="2" hidden="1">#REF!</definedName>
    <definedName name="BExS4LQMUTP91FH4M5NM9Y7L6XN6" hidden="1">#REF!</definedName>
    <definedName name="BExS4P6S41O6Z6BED77U3GD9PNH1" hidden="1">'[3]Reco Sheet for Fcast'!$I$8:$J$8</definedName>
    <definedName name="BExS51H0N51UT0FZOPZRCF1GU063" hidden="1">'[3]Reco Sheet for Fcast'!$I$9:$J$9</definedName>
    <definedName name="BExS54X72TJFC41FJK72MLRR2OO7" hidden="1">'[3]Reco Sheet for Fcast'!$I$11:$J$11</definedName>
    <definedName name="BExS59F0PA1V2ZC7S5TN6IT41SXP" hidden="1">'[3]Reco Sheet for Fcast'!$F$11:$G$11</definedName>
    <definedName name="BExS5L3TGB8JVW9ROYWTKYTUPW27" hidden="1">'[3]Reco Sheet for Fcast'!$F$7:$G$7</definedName>
    <definedName name="BExS5TCGLYOBBY10G49VWHGM40DJ" localSheetId="1" hidden="1">#REF!</definedName>
    <definedName name="BExS5TCGLYOBBY10G49VWHGM40DJ" localSheetId="2" hidden="1">#REF!</definedName>
    <definedName name="BExS5TCGLYOBBY10G49VWHGM40DJ" hidden="1">#REF!</definedName>
    <definedName name="BExS6GKQ96EHVLYWNJDWXZXUZW90" hidden="1">'[3]Reco Sheet for Fcast'!$F$8:$G$8</definedName>
    <definedName name="BExS6ITKSZFRR01YD5B0F676SYN7" localSheetId="1" hidden="1">'[4]AMI P &amp; L'!#REF!</definedName>
    <definedName name="BExS6ITKSZFRR01YD5B0F676SYN7" localSheetId="2" hidden="1">'[4]AMI P &amp; L'!#REF!</definedName>
    <definedName name="BExS6ITKSZFRR01YD5B0F676SYN7" hidden="1">'[4]AMI P &amp; L'!#REF!</definedName>
    <definedName name="BExS6N0LI574IAC89EFW6CLTCQ33" hidden="1">'[3]Reco Sheet for Fcast'!$I$10:$J$10</definedName>
    <definedName name="BExS6WRDBF3ST86ZOBBUL3GTCR11" hidden="1">'[3]Reco Sheet for Fcast'!$I$8:$J$8</definedName>
    <definedName name="BExS6XNRKR0C3MTA0LV5B60UB908" hidden="1">'[3]Reco Sheet for Fcast'!$F$6:$G$6</definedName>
    <definedName name="BExS7CSJZR2R51S2LFXJ1OO82L9R" hidden="1">'[5]Bud Mth'!$L$6:$M$11</definedName>
    <definedName name="BExS7TKQYLRZGM93UY3ZJZJBQNFJ" hidden="1">'[3]Reco Sheet for Fcast'!$I$6:$J$6</definedName>
    <definedName name="BExS7Y2LNGVHSIBKC7C3R6X4LDR6" hidden="1">'[3]Reco Sheet for Fcast'!$I$11:$J$11</definedName>
    <definedName name="BExS7YDEJWVULTHX3SF8FS5KQAPB" localSheetId="1" hidden="1">#REF!</definedName>
    <definedName name="BExS7YDEJWVULTHX3SF8FS5KQAPB" localSheetId="2" hidden="1">#REF!</definedName>
    <definedName name="BExS7YDEJWVULTHX3SF8FS5KQAPB" hidden="1">#REF!</definedName>
    <definedName name="BExS81TE0EY44Y3W2M4Z4MGNP5OM" localSheetId="1" hidden="1">'[4]AMI P &amp; L'!#REF!</definedName>
    <definedName name="BExS81TE0EY44Y3W2M4Z4MGNP5OM" localSheetId="2" hidden="1">'[4]AMI P &amp; L'!#REF!</definedName>
    <definedName name="BExS81TE0EY44Y3W2M4Z4MGNP5OM" hidden="1">'[4]AMI P &amp; L'!#REF!</definedName>
    <definedName name="BExS81YPDZDVJJVS15HV2HDXAC3Y" hidden="1">'[3]Reco Sheet for Fcast'!$I$10:$J$10</definedName>
    <definedName name="BExS82PRVNUTEKQZS56YT2DVF6C2" hidden="1">'[3]Reco Sheet for Fcast'!$I$6:$J$6</definedName>
    <definedName name="BExS8BPG5A0GR5AO1U951NDGGR0L" hidden="1">'[3]Reco Sheet for Fcast'!$F$9:$G$9</definedName>
    <definedName name="BExS8FR1778VV7DHWQTG4B927FMB" localSheetId="1" hidden="1">#REF!</definedName>
    <definedName name="BExS8FR1778VV7DHWQTG4B927FMB" localSheetId="2" hidden="1">#REF!</definedName>
    <definedName name="BExS8FR1778VV7DHWQTG4B927FMB" hidden="1">#REF!</definedName>
    <definedName name="BExS8GSUS17UY50TEM2AWF36BR9Z" hidden="1">'[3]Reco Sheet for Fcast'!$F$7:$G$7</definedName>
    <definedName name="BExS8HJRBVG0XI6PWA9KTMJZMQXK" hidden="1">'[3]Reco Sheet for Fcast'!$F$7:$G$7</definedName>
    <definedName name="BExS8R51C8RM2FS6V6IRTYO9GA4A" hidden="1">'[3]Reco Sheet for Fcast'!$F$15</definedName>
    <definedName name="BExS8WDX408F60MH1X9B9UZ2H4R7" hidden="1">'[3]Reco Sheet for Fcast'!$I$9:$J$9</definedName>
    <definedName name="BExS8Z2W2QEC3MH0BZIYLDFQNUIP" hidden="1">'[3]Reco Sheet for Fcast'!$F$11:$G$11</definedName>
    <definedName name="BExS92DKGRFFCIA9C0IXDOLO57EP" hidden="1">'[3]Reco Sheet for Fcast'!$I$9:$J$9</definedName>
    <definedName name="BExS98OB4321YCHLCQ022PXKTT2W" hidden="1">'[3]Reco Sheet for Fcast'!$I$10:$J$10</definedName>
    <definedName name="BExS9C9N8GFISC6HUERJ0EI06GB2" hidden="1">'[3]Reco Sheet for Fcast'!$I$6:$J$6</definedName>
    <definedName name="BExS9DX13CACP3J8JDREK30JB1SQ" hidden="1">'[3]Reco Sheet for Fcast'!$F$9:$G$9</definedName>
    <definedName name="BExS9FPRS2KRRCS33SE6WFNF5GYL" hidden="1">'[3]Reco Sheet for Fcast'!$F$9:$G$9</definedName>
    <definedName name="BExS9J0H1OEIBQPBIZ5V8BHOVD38" localSheetId="1" hidden="1">#REF!</definedName>
    <definedName name="BExS9J0H1OEIBQPBIZ5V8BHOVD38" localSheetId="2" hidden="1">#REF!</definedName>
    <definedName name="BExS9J0H1OEIBQPBIZ5V8BHOVD38" hidden="1">#REF!</definedName>
    <definedName name="BExS9WI0A6PSEB8N9GPXF2Z7MWHM" hidden="1">'[3]Reco Sheet for Fcast'!$I$7:$J$7</definedName>
    <definedName name="BExSA1QQVF4PNV7K3S1BMNPN0TK8" localSheetId="1" hidden="1">#REF!</definedName>
    <definedName name="BExSA1QQVF4PNV7K3S1BMNPN0TK8" localSheetId="2" hidden="1">#REF!</definedName>
    <definedName name="BExSA1QQVF4PNV7K3S1BMNPN0TK8" hidden="1">#REF!</definedName>
    <definedName name="BExSA5HP306TN9XJS0TU619DLRR7" hidden="1">'[3]Reco Sheet for Fcast'!$H$2:$I$2</definedName>
    <definedName name="BExSAAVWQOOIA6B3JHQVGP08HFEM" hidden="1">'[3]Reco Sheet for Fcast'!$I$8:$J$8</definedName>
    <definedName name="BExSABS96AQZ56MKQWBDQWUWTPX5" localSheetId="1" hidden="1">#REF!</definedName>
    <definedName name="BExSABS96AQZ56MKQWBDQWUWTPX5" localSheetId="2" hidden="1">#REF!</definedName>
    <definedName name="BExSABS96AQZ56MKQWBDQWUWTPX5" hidden="1">#REF!</definedName>
    <definedName name="BExSAFJ3IICU2M7QPVE4ARYMXZKX" hidden="1">'[3]Reco Sheet for Fcast'!$F$7:$G$7</definedName>
    <definedName name="BExSAH6ID8OHX379UXVNGFO8J6KQ" hidden="1">'[3]Reco Sheet for Fcast'!$F$8:$G$8</definedName>
    <definedName name="BExSAQBHIXGQRNIRGCJMBXUPCZQA" hidden="1">'[3]Reco Sheet for Fcast'!$I$8:$J$8</definedName>
    <definedName name="BExSAUTCT4P7JP57NOR9MTX33QJZ" hidden="1">'[3]Reco Sheet for Fcast'!$F$10:$G$10</definedName>
    <definedName name="BExSAY9CA9TFXQ9M9FBJRGJO9T9E" localSheetId="1" hidden="1">'[4]AMI P &amp; L'!#REF!</definedName>
    <definedName name="BExSAY9CA9TFXQ9M9FBJRGJO9T9E" localSheetId="2" hidden="1">'[4]AMI P &amp; L'!#REF!</definedName>
    <definedName name="BExSAY9CA9TFXQ9M9FBJRGJO9T9E" hidden="1">'[4]AMI P &amp; L'!#REF!</definedName>
    <definedName name="BExSB4JYKQ3MINI7RAYK5M8BLJDC" hidden="1">'[3]Reco Sheet for Fcast'!$I$10:$J$10</definedName>
    <definedName name="BExSBD8TZE1B5CZK6VNCCA977BCZ" localSheetId="1" hidden="1">#REF!</definedName>
    <definedName name="BExSBD8TZE1B5CZK6VNCCA977BCZ" localSheetId="2" hidden="1">#REF!</definedName>
    <definedName name="BExSBD8TZE1B5CZK6VNCCA977BCZ" hidden="1">#REF!</definedName>
    <definedName name="BExSBMOS41ZRLWYLOU29V6Y7YORR" localSheetId="1" hidden="1">'[4]AMI P &amp; L'!#REF!</definedName>
    <definedName name="BExSBMOS41ZRLWYLOU29V6Y7YORR" localSheetId="2" hidden="1">'[4]AMI P &amp; L'!#REF!</definedName>
    <definedName name="BExSBMOS41ZRLWYLOU29V6Y7YORR" hidden="1">'[4]AMI P &amp; L'!#REF!</definedName>
    <definedName name="BExSBRBXXQMBU1TYDW1BXTEVEPRU" hidden="1">'[3]Reco Sheet for Fcast'!$F$8:$G$8</definedName>
    <definedName name="BExSC54998WTZ21DSL0R8UN0Y9JH" hidden="1">'[3]Reco Sheet for Fcast'!$F$8:$G$8</definedName>
    <definedName name="BExSC60N7WR9PJSNC9B7ORCX9NGY" hidden="1">'[3]Reco Sheet for Fcast'!$I$7:$J$7</definedName>
    <definedName name="BExSCE99EZTILTTCE4NJJF96OYYM" hidden="1">'[3]Reco Sheet for Fcast'!$G$2</definedName>
    <definedName name="BExSCHUQZ2HFEWS54X67DIS8OSXZ" hidden="1">'[3]Reco Sheet for Fcast'!$F$6:$G$6</definedName>
    <definedName name="BExSCOG41SKKG4GYU76WRWW1CTE6" hidden="1">'[3]Reco Sheet for Fcast'!$F$11:$G$11</definedName>
    <definedName name="BExSCRAPD4F1ENO6Q7M8FSCSMREW" localSheetId="1" hidden="1">#REF!</definedName>
    <definedName name="BExSCRAPD4F1ENO6Q7M8FSCSMREW" localSheetId="2" hidden="1">#REF!</definedName>
    <definedName name="BExSCRAPD4F1ENO6Q7M8FSCSMREW" hidden="1">#REF!</definedName>
    <definedName name="BExSCVC9P86YVFMRKKUVRV29MZXZ" hidden="1">'[3]Reco Sheet for Fcast'!$G$2</definedName>
    <definedName name="BExSD233CH4MU9ZMGNRF97ZV7KWU" hidden="1">'[3]Reco Sheet for Fcast'!$F$8:$G$8</definedName>
    <definedName name="BExSD2U0F3BN6IN9N4R2DTTJG15H" hidden="1">'[3]Reco Sheet for Fcast'!$I$6:$J$6</definedName>
    <definedName name="BExSD6A6NY15YSMFH51ST6XJY429" hidden="1">'[3]Reco Sheet for Fcast'!$K$2</definedName>
    <definedName name="BExSD9VH6PF6RQ135VOEE08YXPAW" hidden="1">'[3]Reco Sheet for Fcast'!$F$11:$G$11</definedName>
    <definedName name="BExSDP5Y04WWMX2WWRITWOX8R5I9" hidden="1">'[3]Reco Sheet for Fcast'!$F$6:$G$6</definedName>
    <definedName name="BExSDSGM203BJTNS9MKCBX453HMD" hidden="1">'[3]Reco Sheet for Fcast'!$F$8:$G$8</definedName>
    <definedName name="BExSDT20XUFXTDM37M148AXAP7HN" hidden="1">'[3]Reco Sheet for Fcast'!$I$11:$J$11</definedName>
    <definedName name="BExSDUEOM0DE6ENOXB9XUONYJI7X" localSheetId="1" hidden="1">#REF!</definedName>
    <definedName name="BExSDUEOM0DE6ENOXB9XUONYJI7X" localSheetId="2" hidden="1">#REF!</definedName>
    <definedName name="BExSDUEOM0DE6ENOXB9XUONYJI7X" hidden="1">#REF!</definedName>
    <definedName name="BExSEEHK1VLWD7JBV9SVVVIKQZ3I" hidden="1">'[3]Reco Sheet for Fcast'!$F$8:$G$8</definedName>
    <definedName name="BExSEJKZLX37P3V33TRTFJ30BFRK" hidden="1">'[3]Reco Sheet for Fcast'!$F$9:$G$9</definedName>
    <definedName name="BExSEP9UVOAI6TMXKNK587PQ3328" hidden="1">'[3]Reco Sheet for Fcast'!$I$10:$J$10</definedName>
    <definedName name="BExSF07QFLZCO4P6K6QF05XG7PH1" hidden="1">'[3]Reco Sheet for Fcast'!$F$11:$G$11</definedName>
    <definedName name="BExSFJ8ZAGQ63A4MVMZRQWLVRGQ5" hidden="1">'[3]Reco Sheet for Fcast'!$F$8:$G$8</definedName>
    <definedName name="BExSFKQRST2S9KXWWLCXYLKSF4G1" hidden="1">'[3]Reco Sheet for Fcast'!$F$8:$G$8</definedName>
    <definedName name="BExSFYDRRTAZVPXRWUF5PDQ97WFF" hidden="1">'[3]Reco Sheet for Fcast'!$G$2</definedName>
    <definedName name="BExSFZVPFTXA3F0IJ2NGH1GXX9R7" hidden="1">'[3]Reco Sheet for Fcast'!$I$9:$J$9</definedName>
    <definedName name="BExSG60TZAT2SKO046IKGMD8SGUE" localSheetId="1" hidden="1">#REF!</definedName>
    <definedName name="BExSG60TZAT2SKO046IKGMD8SGUE" localSheetId="2" hidden="1">#REF!</definedName>
    <definedName name="BExSG60TZAT2SKO046IKGMD8SGUE" hidden="1">#REF!</definedName>
    <definedName name="BExSG90Q4ZUU2IPGDYOM169NJV9S" hidden="1">'[3]Reco Sheet for Fcast'!$I$9:$J$9</definedName>
    <definedName name="BExSG9X3DU845PNXYJGGLBQY2UHG" localSheetId="1" hidden="1">'[4]AMI P &amp; L'!#REF!</definedName>
    <definedName name="BExSG9X3DU845PNXYJGGLBQY2UHG" localSheetId="2" hidden="1">'[4]AMI P &amp; L'!#REF!</definedName>
    <definedName name="BExSG9X3DU845PNXYJGGLBQY2UHG" hidden="1">'[4]AMI P &amp; L'!#REF!</definedName>
    <definedName name="BExSGE45J27MDUUNXW7Z8Q33UAON" hidden="1">'[3]Reco Sheet for Fcast'!$F$9:$G$9</definedName>
    <definedName name="BExSGE9LY91Q0URHB4YAMX0UAMYI" hidden="1">'[3]Reco Sheet for Fcast'!$I$6:$J$6</definedName>
    <definedName name="BExSGEPPAC5VNZNBFZ6X4J18CUCB" hidden="1">'[5]Bud Mth'!$F$15</definedName>
    <definedName name="BExSGIB6UEU4H2UHIK30B61ELOCC" hidden="1">'[5]Bud Mth'!$I$7:$J$7</definedName>
    <definedName name="BExSGLB2URTLBCKBB4Y885W925F2" hidden="1">'[3]Reco Sheet for Fcast'!$H$2:$I$2</definedName>
    <definedName name="BExSGM25R69NWJV48BYBJO2J24VT" hidden="1">'[5]Bud Mth'!$I$8:$J$8</definedName>
    <definedName name="BExSGOAYG73SFWOPAQV80P710GID" localSheetId="1" hidden="1">'[4]AMI P &amp; L'!#REF!</definedName>
    <definedName name="BExSGOAYG73SFWOPAQV80P710GID" localSheetId="2" hidden="1">'[4]AMI P &amp; L'!#REF!</definedName>
    <definedName name="BExSGOAYG73SFWOPAQV80P710GID" hidden="1">'[4]AMI P &amp; L'!#REF!</definedName>
    <definedName name="BExSGOWJHRW7FWKLO2EHUOOGHNAF" hidden="1">'[3]Reco Sheet for Fcast'!$G$2</definedName>
    <definedName name="BExSGOWJTAP41ZV5Q23H7MI9C76W" hidden="1">'[3]Reco Sheet for Fcast'!$F$8:$G$8</definedName>
    <definedName name="BExSGR5JQVX2HQ0PKCGZNSSUM1RV" hidden="1">'[3]Reco Sheet for Fcast'!$F$8:$G$8</definedName>
    <definedName name="BExSGVHX69GJZHD99DKE4RZ042B1" hidden="1">'[3]Reco Sheet for Fcast'!$F$8:$G$8</definedName>
    <definedName name="BExSGZJO4J4ZO04E2N2ECVYS9DEZ" hidden="1">'[3]Reco Sheet for Fcast'!$I$11:$J$11</definedName>
    <definedName name="BExSHAHFHS7MMNJR8JPVABRGBVIT" hidden="1">'[3]Reco Sheet for Fcast'!$I$9:$J$9</definedName>
    <definedName name="BExSHGH88QZWW4RNAX4YKAZ5JEBL" hidden="1">'[3]Reco Sheet for Fcast'!$H$2:$I$2</definedName>
    <definedName name="BExSHOKK1OO3CX9Z28C58E5J1D9W" hidden="1">'[3]Reco Sheet for Fcast'!$F$7:$G$7</definedName>
    <definedName name="BExSHQD8KYLTQGDXIRKCHQQ7MKIH" hidden="1">'[3]Reco Sheet for Fcast'!$I$11:$J$11</definedName>
    <definedName name="BExSHQO1L8X0LZLRFIGPEK60LN5P" localSheetId="1" hidden="1">#REF!</definedName>
    <definedName name="BExSHQO1L8X0LZLRFIGPEK60LN5P" localSheetId="2" hidden="1">#REF!</definedName>
    <definedName name="BExSHQO1L8X0LZLRFIGPEK60LN5P" hidden="1">#REF!</definedName>
    <definedName name="BExSHVGPIAHXI97UBLI9G4I4M29F" hidden="1">'[3]Reco Sheet for Fcast'!$I$7:$J$7</definedName>
    <definedName name="BExSI0K2YL3HTCQAD8A7TR4QCUR6" hidden="1">'[3]Reco Sheet for Fcast'!$F$15:$J$123</definedName>
    <definedName name="BExSIFUDNRWXWIWNGCCFOOD8WIAZ" hidden="1">'[3]Reco Sheet for Fcast'!$F$10:$G$10</definedName>
    <definedName name="BExTTZNS2PBCR93C9IUW49UZ4I6T" localSheetId="1" hidden="1">'[4]AMI P &amp; L'!#REF!</definedName>
    <definedName name="BExTTZNS2PBCR93C9IUW49UZ4I6T" localSheetId="2" hidden="1">'[4]AMI P &amp; L'!#REF!</definedName>
    <definedName name="BExTTZNS2PBCR93C9IUW49UZ4I6T" hidden="1">'[4]AMI P &amp; L'!#REF!</definedName>
    <definedName name="BExTU2YFQ25JQ6MEMRHHN66VLTPJ" hidden="1">'[3]Reco Sheet for Fcast'!$F$9:$G$9</definedName>
    <definedName name="BExTU75IOII1V5O0C9X2VAYYVJUG" hidden="1">'[3]Reco Sheet for Fcast'!$F$15</definedName>
    <definedName name="BExTUA5F7V4LUIIAM17J3A8XF3JE" hidden="1">'[3]Reco Sheet for Fcast'!$F$8:$G$8</definedName>
    <definedName name="BExTUJ53ANGZ3H1KDK4CR4Q0OD6P" hidden="1">'[3]Reco Sheet for Fcast'!$F$11:$G$11</definedName>
    <definedName name="BExTUKXSZBM7C57G6NGLWGU4WOHY" hidden="1">'[3]Reco Sheet for Fcast'!$I$6:$J$6</definedName>
    <definedName name="BExTUSQCFFYZCDNHWHADBC2E1ZP1" hidden="1">'[3]Reco Sheet for Fcast'!$I$7:$J$7</definedName>
    <definedName name="BExTUVFGOJEYS28JURA5KHQFDU5J" hidden="1">'[3]Reco Sheet for Fcast'!$F$7:$G$7</definedName>
    <definedName name="BExTUW10U40QCYGHM5NJ3YR1O5SP" hidden="1">'[3]Reco Sheet for Fcast'!$F$9:$G$9</definedName>
    <definedName name="BExTUWXFQHINU66YG82BI20ATMB5" hidden="1">'[3]Reco Sheet for Fcast'!$F$15:$G$26</definedName>
    <definedName name="BExTUXDIWLJS33T33GOZENENX702" localSheetId="1" hidden="1">#REF!</definedName>
    <definedName name="BExTUXDIWLJS33T33GOZENENX702" localSheetId="2" hidden="1">#REF!</definedName>
    <definedName name="BExTUXDIWLJS33T33GOZENENX702" hidden="1">#REF!</definedName>
    <definedName name="BExTUY9WNSJ91GV8CP0SKJTEIV82" localSheetId="1" hidden="1">'[6]R8. Capl incl Margins'!#REF!</definedName>
    <definedName name="BExTUY9WNSJ91GV8CP0SKJTEIV82" localSheetId="2" hidden="1">'[6]R8. Capl incl Margins'!#REF!</definedName>
    <definedName name="BExTUY9WNSJ91GV8CP0SKJTEIV82" hidden="1">'[6]R8. Capl incl Margins'!#REF!</definedName>
    <definedName name="BExTV67VIM8PV6KO253M4DUBJQLC" hidden="1">'[3]Reco Sheet for Fcast'!$F$15</definedName>
    <definedName name="BExTVELZCF2YA5L6F23BYZZR6WHF" localSheetId="1" hidden="1">'[4]AMI P &amp; L'!#REF!</definedName>
    <definedName name="BExTVELZCF2YA5L6F23BYZZR6WHF" localSheetId="2" hidden="1">'[4]AMI P &amp; L'!#REF!</definedName>
    <definedName name="BExTVELZCF2YA5L6F23BYZZR6WHF" hidden="1">'[4]AMI P &amp; L'!#REF!</definedName>
    <definedName name="BExTVGPIQZ99YFXUC8OONUX5BD42" hidden="1">'[3]Reco Sheet for Fcast'!$F$11:$G$11</definedName>
    <definedName name="BExTVJUQOYQBC97GJ3GGCSOO84F8" localSheetId="1" hidden="1">#REF!</definedName>
    <definedName name="BExTVJUQOYQBC97GJ3GGCSOO84F8" localSheetId="2" hidden="1">#REF!</definedName>
    <definedName name="BExTVJUQOYQBC97GJ3GGCSOO84F8" hidden="1">#REF!</definedName>
    <definedName name="BExTVQWD46C2N8URK7Z8T1VZ2JX3" localSheetId="1" hidden="1">#REF!</definedName>
    <definedName name="BExTVQWD46C2N8URK7Z8T1VZ2JX3" localSheetId="2" hidden="1">#REF!</definedName>
    <definedName name="BExTVQWD46C2N8URK7Z8T1VZ2JX3" hidden="1">#REF!</definedName>
    <definedName name="BExTVS8U0EZLJRZ2MIUYGE8U301G" localSheetId="1" hidden="1">#REF!</definedName>
    <definedName name="BExTVS8U0EZLJRZ2MIUYGE8U301G" localSheetId="2" hidden="1">#REF!</definedName>
    <definedName name="BExTVS8U0EZLJRZ2MIUYGE8U301G" hidden="1">#REF!</definedName>
    <definedName name="BExTVZQLP9VFLEYQ9280W13X7E8K" hidden="1">'[3]Reco Sheet for Fcast'!$I$7:$J$7</definedName>
    <definedName name="BExTW5QDSCAJ7RXS743LW6RL5SJK" hidden="1">'[5]Bud Mth'!$L$6:$M$11</definedName>
    <definedName name="BExTWB4LA1PODQOH4LDTHQKBN16K" hidden="1">'[3]Reco Sheet for Fcast'!$F$15</definedName>
    <definedName name="BExTWI0Q8AWXUA3ZN7I5V3QK2KM1" hidden="1">'[3]Reco Sheet for Fcast'!$I$11:$J$11</definedName>
    <definedName name="BExTWJTIA3WUW1PUWXAOP9O8NKLZ" hidden="1">'[3]Reco Sheet for Fcast'!$F$6:$G$6</definedName>
    <definedName name="BExTWW95OX07FNA01WF5MSSSFQLX" hidden="1">'[3]Reco Sheet for Fcast'!$F$7:$G$7</definedName>
    <definedName name="BExTX11TGMK4J1I8SCX5QV40L2NX" localSheetId="1" hidden="1">#REF!</definedName>
    <definedName name="BExTX11TGMK4J1I8SCX5QV40L2NX" localSheetId="2" hidden="1">#REF!</definedName>
    <definedName name="BExTX11TGMK4J1I8SCX5QV40L2NX" hidden="1">#REF!</definedName>
    <definedName name="BExTX1NDJMYRERGKCYTBGJXXUSGU" localSheetId="1" hidden="1">#REF!</definedName>
    <definedName name="BExTX1NDJMYRERGKCYTBGJXXUSGU" localSheetId="2" hidden="1">#REF!</definedName>
    <definedName name="BExTX1NDJMYRERGKCYTBGJXXUSGU" hidden="1">#REF!</definedName>
    <definedName name="BExTX476KI0RNB71XI5TYMANSGBG" hidden="1">'[3]Reco Sheet for Fcast'!$F$10:$G$10</definedName>
    <definedName name="BExTXJ6HBAIXMMWKZTJNFDYVZCAY" localSheetId="1" hidden="1">'[4]AMI P &amp; L'!#REF!</definedName>
    <definedName name="BExTXJ6HBAIXMMWKZTJNFDYVZCAY" localSheetId="2" hidden="1">'[4]AMI P &amp; L'!#REF!</definedName>
    <definedName name="BExTXJ6HBAIXMMWKZTJNFDYVZCAY" hidden="1">'[4]AMI P &amp; L'!#REF!</definedName>
    <definedName name="BExTXT812NQT8GAEGH738U29BI0D" localSheetId="1" hidden="1">'[4]AMI P &amp; L'!#REF!</definedName>
    <definedName name="BExTXT812NQT8GAEGH738U29BI0D" localSheetId="2" hidden="1">'[4]AMI P &amp; L'!#REF!</definedName>
    <definedName name="BExTXT812NQT8GAEGH738U29BI0D" hidden="1">'[4]AMI P &amp; L'!#REF!</definedName>
    <definedName name="BExTXWIP2TFPTQ76NHFOB72NICRZ" hidden="1">'[3]Reco Sheet for Fcast'!$H$2:$I$2</definedName>
    <definedName name="BExTY0EZPY8I8D2FD3CDWXYG9YR6" localSheetId="1" hidden="1">#REF!</definedName>
    <definedName name="BExTY0EZPY8I8D2FD3CDWXYG9YR6" localSheetId="2" hidden="1">#REF!</definedName>
    <definedName name="BExTY0EZPY8I8D2FD3CDWXYG9YR6" hidden="1">#REF!</definedName>
    <definedName name="BExTY5T62H651VC86QM4X7E28JVA" localSheetId="1" hidden="1">'[4]AMI P &amp; L'!#REF!</definedName>
    <definedName name="BExTY5T62H651VC86QM4X7E28JVA" localSheetId="2" hidden="1">'[4]AMI P &amp; L'!#REF!</definedName>
    <definedName name="BExTY5T62H651VC86QM4X7E28JVA" hidden="1">'[4]AMI P &amp; L'!#REF!</definedName>
    <definedName name="BExTYKCEFJ83LZM95M1V7CSFQVEA" hidden="1">'[3]Reco Sheet for Fcast'!$G$2</definedName>
    <definedName name="BExTYNHRQ0T9YWN16KKDWXQ3D73B" hidden="1">'[3]Reco Sheet for Fcast'!$F$9:$G$9</definedName>
    <definedName name="BExTYPLA9N640MFRJJQPKXT7P88M" hidden="1">'[3]Reco Sheet for Fcast'!$I$10:$J$10</definedName>
    <definedName name="BExTZ7F71SNTOX4LLZCK5R9VUMIJ" hidden="1">'[3]Reco Sheet for Fcast'!$F$8:$G$8</definedName>
    <definedName name="BExTZ8X5G9S3PA4FPSNK7T69W7QT" hidden="1">'[3]Reco Sheet for Fcast'!$F$15</definedName>
    <definedName name="BExTZ97Y0RMR8V5BI9F2H4MFB77O" hidden="1">'[3]Reco Sheet for Fcast'!$F$8:$G$8</definedName>
    <definedName name="BExTZCNYJOB7B7OI7V27ZVLV1X2D" localSheetId="1" hidden="1">#REF!</definedName>
    <definedName name="BExTZCNYJOB7B7OI7V27ZVLV1X2D" localSheetId="2" hidden="1">#REF!</definedName>
    <definedName name="BExTZCNYJOB7B7OI7V27ZVLV1X2D" hidden="1">#REF!</definedName>
    <definedName name="BExTZK5PMCAXJL4DUIGL6H9Y8U4C" hidden="1">'[3]Reco Sheet for Fcast'!$G$2</definedName>
    <definedName name="BExTZKB6L5SXV5UN71YVTCBEIGWY" hidden="1">'[3]Reco Sheet for Fcast'!$F$11:$G$11</definedName>
    <definedName name="BExTZLICVKK4NBJFEGL270GJ2VQO" hidden="1">'[3]Reco Sheet for Fcast'!$F$11:$G$11</definedName>
    <definedName name="BExTZO2596CBZKPI7YNA1QQNPAIJ" localSheetId="1" hidden="1">'[4]AMI P &amp; L'!#REF!</definedName>
    <definedName name="BExTZO2596CBZKPI7YNA1QQNPAIJ" localSheetId="2" hidden="1">'[4]AMI P &amp; L'!#REF!</definedName>
    <definedName name="BExTZO2596CBZKPI7YNA1QQNPAIJ" hidden="1">'[4]AMI P &amp; L'!#REF!</definedName>
    <definedName name="BExTZRI5JZ4A251Y611W94RCOSWH" localSheetId="1" hidden="1">#REF!</definedName>
    <definedName name="BExTZRI5JZ4A251Y611W94RCOSWH" localSheetId="2" hidden="1">#REF!</definedName>
    <definedName name="BExTZRI5JZ4A251Y611W94RCOSWH" hidden="1">#REF!</definedName>
    <definedName name="BExTZY8TDV4U7FQL7O10G6VKWKPJ" hidden="1">'[3]Reco Sheet for Fcast'!$F$10:$G$10</definedName>
    <definedName name="BExU02QNT4LT7H9JPUC4FXTLVGZT" localSheetId="1" hidden="1">'[4]AMI P &amp; L'!#REF!</definedName>
    <definedName name="BExU02QNT4LT7H9JPUC4FXTLVGZT" localSheetId="2" hidden="1">'[4]AMI P &amp; L'!#REF!</definedName>
    <definedName name="BExU02QNT4LT7H9JPUC4FXTLVGZT" hidden="1">'[4]AMI P &amp; L'!#REF!</definedName>
    <definedName name="BExU0BFJJQO1HJZKI14QGOQ6JROO" hidden="1">'[3]Reco Sheet for Fcast'!$I$9:$J$9</definedName>
    <definedName name="BExU0FH5WTGW8MRFUFMDDSMJ6YQ5" hidden="1">'[3]Reco Sheet for Fcast'!$F$10:$G$10</definedName>
    <definedName name="BExU0GDOIL9U33QGU9ZU3YX3V1I4" hidden="1">'[3]Reco Sheet for Fcast'!$F$10:$G$10</definedName>
    <definedName name="BExU0GTRJDB0T7KEE27AHPJ1VG21" localSheetId="1" hidden="1">#REF!</definedName>
    <definedName name="BExU0GTRJDB0T7KEE27AHPJ1VG21" localSheetId="2" hidden="1">#REF!</definedName>
    <definedName name="BExU0GTRJDB0T7KEE27AHPJ1VG21" hidden="1">#REF!</definedName>
    <definedName name="BExU0HKTO8WJDQDWRTUK5TETM3HS" hidden="1">'[3]Reco Sheet for Fcast'!$F$15</definedName>
    <definedName name="BExU0HQ4TX5Q172958BE5EAUX5J9" localSheetId="1" hidden="1">#REF!</definedName>
    <definedName name="BExU0HQ4TX5Q172958BE5EAUX5J9" localSheetId="2" hidden="1">#REF!</definedName>
    <definedName name="BExU0HQ4TX5Q172958BE5EAUX5J9" hidden="1">#REF!</definedName>
    <definedName name="BExU0MTJQPE041ZN7H8UKGV6MZT7" hidden="1">'[3]Reco Sheet for Fcast'!$F$10:$G$10</definedName>
    <definedName name="BExU0V279SQQZ2OOHNLK0LYLXALV" localSheetId="1" hidden="1">#REF!</definedName>
    <definedName name="BExU0V279SQQZ2OOHNLK0LYLXALV" localSheetId="2" hidden="1">#REF!</definedName>
    <definedName name="BExU0V279SQQZ2OOHNLK0LYLXALV" hidden="1">#REF!</definedName>
    <definedName name="BExU0ZUUFYHLUK4M4E8GLGIBBNT0" hidden="1">'[3]Reco Sheet for Fcast'!$F$10:$G$10</definedName>
    <definedName name="BExU13B0OT72I9SWX9VOIQTJ3APV" localSheetId="1" hidden="1">#REF!</definedName>
    <definedName name="BExU13B0OT72I9SWX9VOIQTJ3APV" localSheetId="2" hidden="1">#REF!</definedName>
    <definedName name="BExU13B0OT72I9SWX9VOIQTJ3APV" hidden="1">#REF!</definedName>
    <definedName name="BExU147D6RPG6ZVTSXRKFSVRHSBG" hidden="1">'[3]Reco Sheet for Fcast'!$F$11:$G$11</definedName>
    <definedName name="BExU16R10W1SOAPNG4CDJ01T7JRE" hidden="1">'[3]Reco Sheet for Fcast'!$I$6:$J$6</definedName>
    <definedName name="BExU17CKOR3GNIHDNVLH9L1IOJS9" hidden="1">'[3]Reco Sheet for Fcast'!$F$10:$G$10</definedName>
    <definedName name="BExU1CQSGHIYEUTB4X944L0P5KO6" hidden="1">'[3]Reco Sheet for Fcast'!$I$8:$J$8</definedName>
    <definedName name="BExU1GXUTLRPJN4MRINLAPHSZQFG" hidden="1">'[3]Reco Sheet for Fcast'!$F$15</definedName>
    <definedName name="BExU1IL9AOHFO85BZB6S60DK3N8H" localSheetId="1" hidden="1">'[4]AMI P &amp; L'!#REF!</definedName>
    <definedName name="BExU1IL9AOHFO85BZB6S60DK3N8H" localSheetId="2" hidden="1">'[4]AMI P &amp; L'!#REF!</definedName>
    <definedName name="BExU1IL9AOHFO85BZB6S60DK3N8H" hidden="1">'[4]AMI P &amp; L'!#REF!</definedName>
    <definedName name="BExU1NOPS09CLFZL1O31RAF9BQNQ" localSheetId="1" hidden="1">'[4]AMI P &amp; L'!#REF!</definedName>
    <definedName name="BExU1NOPS09CLFZL1O31RAF9BQNQ" localSheetId="2" hidden="1">'[4]AMI P &amp; L'!#REF!</definedName>
    <definedName name="BExU1NOPS09CLFZL1O31RAF9BQNQ" hidden="1">'[4]AMI P &amp; L'!#REF!</definedName>
    <definedName name="BExU1PH9MOEX1JZVZ3D5M9DXB191" hidden="1">'[3]Reco Sheet for Fcast'!$H$2:$I$2</definedName>
    <definedName name="BExU1QZEEKJA35IMEOLOJ3ODX0ZA" hidden="1">'[3]Reco Sheet for Fcast'!$F$9:$G$9</definedName>
    <definedName name="BExU1VRURIWWVJ95O40WA23LMTJD" localSheetId="1" hidden="1">'[4]AMI P &amp; L'!#REF!</definedName>
    <definedName name="BExU1VRURIWWVJ95O40WA23LMTJD" localSheetId="2" hidden="1">'[4]AMI P &amp; L'!#REF!</definedName>
    <definedName name="BExU1VRURIWWVJ95O40WA23LMTJD" hidden="1">'[4]AMI P &amp; L'!#REF!</definedName>
    <definedName name="BExU2M5CK6XK55UIHDVYRXJJJRI4" hidden="1">'[3]Reco Sheet for Fcast'!$F$15</definedName>
    <definedName name="BExU2TXVT25ZTOFQAF6CM53Z1RLF" hidden="1">'[3]Reco Sheet for Fcast'!$K$2</definedName>
    <definedName name="BExU2XZLYIU19G7358W5T9E87AFR" hidden="1">'[3]Reco Sheet for Fcast'!$I$7:$J$7</definedName>
    <definedName name="BExU31FMG5EZ3RLMEW3HTVQ1N7XG" localSheetId="1" hidden="1">#REF!</definedName>
    <definedName name="BExU31FMG5EZ3RLMEW3HTVQ1N7XG" localSheetId="2" hidden="1">#REF!</definedName>
    <definedName name="BExU31FMG5EZ3RLMEW3HTVQ1N7XG" hidden="1">#REF!</definedName>
    <definedName name="BExU3B66MCKJFSKT3HL8B5EJGVX0" hidden="1">'[3]Reco Sheet for Fcast'!$G$2</definedName>
    <definedName name="BExU3RYEDSJFAKYWNZXCULXMIK83" hidden="1">'[5]Bud Mth'!$F$11:$G$11</definedName>
    <definedName name="BExU3UNI9NR1RNZR07NSLSZMDOQQ" hidden="1">'[3]Reco Sheet for Fcast'!$I$6:$J$6</definedName>
    <definedName name="BExU401R18N6XKZKL7CNFOZQCM14" hidden="1">'[3]Reco Sheet for Fcast'!$F$10:$G$10</definedName>
    <definedName name="BExU41UI1HPSMTWQ49N53B0N2Y8P" localSheetId="1" hidden="1">#REF!</definedName>
    <definedName name="BExU41UI1HPSMTWQ49N53B0N2Y8P" localSheetId="2" hidden="1">#REF!</definedName>
    <definedName name="BExU41UI1HPSMTWQ49N53B0N2Y8P" hidden="1">#REF!</definedName>
    <definedName name="BExU42QVGY7TK39W1BIN6CDRG2OE" hidden="1">'[3]Reco Sheet for Fcast'!$I$10:$J$10</definedName>
    <definedName name="BExU46CCJ3OAXXF669QU83U8505X" localSheetId="1" hidden="1">#REF!</definedName>
    <definedName name="BExU46CCJ3OAXXF669QU83U8505X" localSheetId="2" hidden="1">#REF!</definedName>
    <definedName name="BExU46CCJ3OAXXF669QU83U8505X" hidden="1">#REF!</definedName>
    <definedName name="BExU47OZMS6TCWMEHHF0UCSFLLPI" hidden="1">'[3]Reco Sheet for Fcast'!$F$10:$G$10</definedName>
    <definedName name="BExU4D36E8TXN0M8KSNGEAFYP4DQ" hidden="1">'[3]Reco Sheet for Fcast'!$F$11:$G$11</definedName>
    <definedName name="BExU4G31RRVLJ3AC6E1FNEFMXM3O" hidden="1">'[3]Reco Sheet for Fcast'!$I$7:$J$7</definedName>
    <definedName name="BExU4GDVLPUEWBA4MRYRTQAUNO7B" localSheetId="1" hidden="1">'[4]AMI P &amp; L'!#REF!</definedName>
    <definedName name="BExU4GDVLPUEWBA4MRYRTQAUNO7B" localSheetId="2" hidden="1">'[4]AMI P &amp; L'!#REF!</definedName>
    <definedName name="BExU4GDVLPUEWBA4MRYRTQAUNO7B" hidden="1">'[4]AMI P &amp; L'!#REF!</definedName>
    <definedName name="BExU4I148DA7PRCCISLWQ6ABXFK6" hidden="1">'[3]Reco Sheet for Fcast'!$F$2:$G$2</definedName>
    <definedName name="BExU4L101H2KQHVKCKQ4PBAWZV6K" hidden="1">'[3]Reco Sheet for Fcast'!$G$2</definedName>
    <definedName name="BExU4NA00RRRBGRT6TOB0MXZRCRZ" hidden="1">'[3]Reco Sheet for Fcast'!$I$8:$J$8</definedName>
    <definedName name="BExU529I6YHVOG83TJHWSILIQU1S" hidden="1">'[3]Reco Sheet for Fcast'!$F$6:$G$6</definedName>
    <definedName name="BExU57YCIKPRD8QWL6EU0YR3NG3J" hidden="1">'[3]Reco Sheet for Fcast'!$G$2</definedName>
    <definedName name="BExU59WK17RXBRY6DNZSMRYEZFUD" hidden="1">'[3]Reco Sheet for Fcast'!$F$6:$G$6</definedName>
    <definedName name="BExU5DSTBWXLN6E59B757KRWRI6E" hidden="1">'[3]Reco Sheet for Fcast'!$H$2:$I$2</definedName>
    <definedName name="BExU5TDWM8NNDHYPQ7OQODTQ368A" hidden="1">'[3]Reco Sheet for Fcast'!$I$9:$J$9</definedName>
    <definedName name="BExU5U4T9X5KDP3VK3NW53ZHZR0J" localSheetId="1" hidden="1">#REF!</definedName>
    <definedName name="BExU5U4T9X5KDP3VK3NW53ZHZR0J" localSheetId="2" hidden="1">#REF!</definedName>
    <definedName name="BExU5U4T9X5KDP3VK3NW53ZHZR0J" hidden="1">#REF!</definedName>
    <definedName name="BExU5X4OX1V1XHS6WSSORVQPP6Z3" hidden="1">'[3]Reco Sheet for Fcast'!$I$8:$J$8</definedName>
    <definedName name="BExU5XVPARTFMRYHNUTBKDIL4UJN" hidden="1">'[3]Reco Sheet for Fcast'!$F$9:$G$9</definedName>
    <definedName name="BExU66KMFBAP8JCVG9VM1RD1TNFF" hidden="1">'[3]Reco Sheet for Fcast'!$F$8:$G$8</definedName>
    <definedName name="BExU68IOM3CB3TACNAE9565TW7SH" hidden="1">'[3]Reco Sheet for Fcast'!$H$2:$I$2</definedName>
    <definedName name="BExU6AM82KN21E82HMWVP3LWP9IL" hidden="1">'[3]Reco Sheet for Fcast'!$I$8:$J$8</definedName>
    <definedName name="BExU6ECYWW93VXVS8TAIJBYECM1V" localSheetId="1" hidden="1">#REF!</definedName>
    <definedName name="BExU6ECYWW93VXVS8TAIJBYECM1V" localSheetId="2" hidden="1">#REF!</definedName>
    <definedName name="BExU6ECYWW93VXVS8TAIJBYECM1V" hidden="1">#REF!</definedName>
    <definedName name="BExU6FEU1MRHU98R9YOJC5OKUJ6L" hidden="1">'[3]Reco Sheet for Fcast'!$I$11:$J$11</definedName>
    <definedName name="BExU6KIAJ663Y8W8QMU4HCF183DF" hidden="1">'[3]Reco Sheet for Fcast'!$F$7:$G$7</definedName>
    <definedName name="BExU6KT19B4PG6SHXFBGBPLM66KT" hidden="1">'[3]Reco Sheet for Fcast'!$G$2</definedName>
    <definedName name="BExU6PAVKIOAIMQ9XQIHHF1SUAGO" hidden="1">'[3]Reco Sheet for Fcast'!$F$6:$G$6</definedName>
    <definedName name="BExU6WXXC7SSQDMHSLUN5C2V4IYX" hidden="1">'[3]Reco Sheet for Fcast'!$I$7:$J$7</definedName>
    <definedName name="BExU73387E74XE8A9UKZLZNJYY65" hidden="1">'[3]Reco Sheet for Fcast'!$I$7:$J$7</definedName>
    <definedName name="BExU76ZHCJM8I7VSICCMSTC33O6U" hidden="1">'[3]Reco Sheet for Fcast'!$I$9:$J$9</definedName>
    <definedName name="BExU7BBTUF8BQ42DSGM94X5TG5GF" hidden="1">'[3]Reco Sheet for Fcast'!$I$10:$J$10</definedName>
    <definedName name="BExU7ES0XCYMF26C2IBWVI4GIYRC" localSheetId="1" hidden="1">#REF!</definedName>
    <definedName name="BExU7ES0XCYMF26C2IBWVI4GIYRC" localSheetId="2" hidden="1">#REF!</definedName>
    <definedName name="BExU7ES0XCYMF26C2IBWVI4GIYRC" hidden="1">#REF!</definedName>
    <definedName name="BExU7HH4EAHFQHT4AXKGWAWZP3I0" hidden="1">'[3]Reco Sheet for Fcast'!$I$8:$J$8</definedName>
    <definedName name="BExU7MF1ZVPDHOSMCAXOSYICHZ4I" hidden="1">'[3]Reco Sheet for Fcast'!$F$11:$G$11</definedName>
    <definedName name="BExU7O2BJ6D5YCKEL6FD2EFCWYRX" hidden="1">'[3]Reco Sheet for Fcast'!$I$7:$J$7</definedName>
    <definedName name="BExU7Q0JS9YIUKUPNSSAIDK2KJAV" hidden="1">'[3]Reco Sheet for Fcast'!$F$10:$G$10</definedName>
    <definedName name="BExU80I6AE5OU7P7F5V7HWIZBJ4P" localSheetId="1" hidden="1">'[4]AMI P &amp; L'!#REF!</definedName>
    <definedName name="BExU80I6AE5OU7P7F5V7HWIZBJ4P" localSheetId="2" hidden="1">'[4]AMI P &amp; L'!#REF!</definedName>
    <definedName name="BExU80I6AE5OU7P7F5V7HWIZBJ4P" hidden="1">'[4]AMI P &amp; L'!#REF!</definedName>
    <definedName name="BExU86NB26MCPYIISZ36HADONGT2" hidden="1">'[3]Reco Sheet for Fcast'!$H$2:$I$2</definedName>
    <definedName name="BExU885EZZNSZV3GP298UJ8LB7OL" hidden="1">'[3]Reco Sheet for Fcast'!$F$9:$G$9</definedName>
    <definedName name="BExU8FSAUP9TUZ1NO9WXK80QPHWV" hidden="1">'[3]Reco Sheet for Fcast'!$H$2:$I$2</definedName>
    <definedName name="BExU8KFLAN778MBN93NYZB0FV30G" hidden="1">'[3]Reco Sheet for Fcast'!$I$6:$J$6</definedName>
    <definedName name="BExU8UX9JX3XLB47YZ8GFXE0V7R2" hidden="1">'[3]Reco Sheet for Fcast'!$I$11:$J$11</definedName>
    <definedName name="BExU8ZKKDINBKQPVOBFCFBCNK8RG" localSheetId="1" hidden="1">#REF!</definedName>
    <definedName name="BExU8ZKKDINBKQPVOBFCFBCNK8RG" localSheetId="2" hidden="1">#REF!</definedName>
    <definedName name="BExU8ZKKDINBKQPVOBFCFBCNK8RG" hidden="1">#REF!</definedName>
    <definedName name="BExU96M1J7P9DZQ3S9H0C12KGYTW" hidden="1">'[3]Reco Sheet for Fcast'!$F$11:$G$11</definedName>
    <definedName name="BExU9F05OR1GZ3057R6UL3WPEIYI" hidden="1">'[3]Reco Sheet for Fcast'!$I$10:$J$10</definedName>
    <definedName name="BExU9GCSO5YILIKG6VAHN13DL75K" hidden="1">'[3]Reco Sheet for Fcast'!$F$15</definedName>
    <definedName name="BExU9KJOZLO15N11MJVN782NFGJ0" hidden="1">'[3]Reco Sheet for Fcast'!$G$2</definedName>
    <definedName name="BExU9LG29XU2K1GNKRO4438JYQZE" hidden="1">'[3]Reco Sheet for Fcast'!$F$10:$G$10</definedName>
    <definedName name="BExU9RW36I5Z6JIXUIUB3PJH86LT" hidden="1">'[3]Reco Sheet for Fcast'!$I$11:$J$11</definedName>
    <definedName name="BExUA28AO7OWDG3H23Q0CL4B7BHW" hidden="1">'[3]Reco Sheet for Fcast'!$I$10:$J$10</definedName>
    <definedName name="BExUA5O923FFNEBY8BPO1TU3QGBM" hidden="1">'[3]Reco Sheet for Fcast'!$F$8:$G$8</definedName>
    <definedName name="BExUA6Q4K25VH452AQ3ZIRBCMS61" hidden="1">'[3]Reco Sheet for Fcast'!$I$11:$J$11</definedName>
    <definedName name="BExUAD618VJT7Y268F09VY8TCB6I" hidden="1">'[3]Reco Sheet for Fcast'!$F$11:$G$11</definedName>
    <definedName name="BExUAFV4JMBSM2SKBQL9NHL0NIBS" hidden="1">'[3]Reco Sheet for Fcast'!$I$8:$J$8</definedName>
    <definedName name="BExUAMWQODKBXMRH1QCMJLJBF8M7" hidden="1">'[3]Reco Sheet for Fcast'!$I$8:$J$8</definedName>
    <definedName name="BExUAX8WS5OPVLCDXRGKTU2QMTFO" hidden="1">'[3]Reco Sheet for Fcast'!$F$11:$G$11</definedName>
    <definedName name="BExUB08T2BYPVAJVBMXLIDWLL1OE" localSheetId="1" hidden="1">#REF!</definedName>
    <definedName name="BExUB08T2BYPVAJVBMXLIDWLL1OE" localSheetId="2" hidden="1">#REF!</definedName>
    <definedName name="BExUB08T2BYPVAJVBMXLIDWLL1OE" hidden="1">#REF!</definedName>
    <definedName name="BExUB33EK29TFQ0BN3SU5AAHUXYI" hidden="1">'[5]Bud Mth'!$I$9:$J$9</definedName>
    <definedName name="BExUB8HLEXSBVPZ5AXNQEK96F1N4" hidden="1">'[3]Reco Sheet for Fcast'!$I$8:$J$8</definedName>
    <definedName name="BExUBCDVZIEA7YT0LPSMHL5ZSERQ" hidden="1">'[3]Reco Sheet for Fcast'!$F$11:$G$11</definedName>
    <definedName name="BExUBKXBUCN760QYU7Q8GESBWOQH" hidden="1">'[3]Reco Sheet for Fcast'!$I$9:$J$9</definedName>
    <definedName name="BExUBL83ED0P076RN9RJ8P1MZ299" hidden="1">'[3]Reco Sheet for Fcast'!$H$2:$I$2</definedName>
    <definedName name="BExUBWBAQDH3CAWZ4R4K50QVAO9Z" localSheetId="1" hidden="1">#REF!</definedName>
    <definedName name="BExUBWBAQDH3CAWZ4R4K50QVAO9Z" localSheetId="2" hidden="1">#REF!</definedName>
    <definedName name="BExUBWBAQDH3CAWZ4R4K50QVAO9Z" hidden="1">#REF!</definedName>
    <definedName name="BExUC623BDYEODBN0N4DO6PJQ7NU" localSheetId="1" hidden="1">'[4]AMI P &amp; L'!#REF!</definedName>
    <definedName name="BExUC623BDYEODBN0N4DO6PJQ7NU" localSheetId="2" hidden="1">'[4]AMI P &amp; L'!#REF!</definedName>
    <definedName name="BExUC623BDYEODBN0N4DO6PJQ7NU" hidden="1">'[4]AMI P &amp; L'!#REF!</definedName>
    <definedName name="BExUC8G72O2YXWX0KZM5IEBC5NYF" hidden="1">'[5]Bud Mth'!$C$15:$D$29</definedName>
    <definedName name="BExUC8WH8TCKBB5313JGYYQ1WFLT" hidden="1">'[3]Reco Sheet for Fcast'!$I$11:$J$11</definedName>
    <definedName name="BExUCFCDK6SPH86I6STXX8X3WMC4" hidden="1">'[3]Reco Sheet for Fcast'!$F$11:$G$11</definedName>
    <definedName name="BExUCLC6AQ5KR6LXSAXV4QQ8ASVG" hidden="1">'[3]Reco Sheet for Fcast'!$I$9:$J$9</definedName>
    <definedName name="BExUD4IOJ12X3PJG5WXNNGDRCKAP" hidden="1">'[3]Reco Sheet for Fcast'!$G$2</definedName>
    <definedName name="BExUD9WX9BWK72UWVSLYZJLAY5VY" hidden="1">'[3]Reco Sheet for Fcast'!$I$6:$J$6</definedName>
    <definedName name="BExUDEV0CYVO7Y5IQQBEJ6FUY9S6" localSheetId="1" hidden="1">'[4]AMI P &amp; L'!#REF!</definedName>
    <definedName name="BExUDEV0CYVO7Y5IQQBEJ6FUY9S6" localSheetId="2" hidden="1">'[4]AMI P &amp; L'!#REF!</definedName>
    <definedName name="BExUDEV0CYVO7Y5IQQBEJ6FUY9S6" hidden="1">'[4]AMI P &amp; L'!#REF!</definedName>
    <definedName name="BExUDJ7DYJ87DXRZ8X55DX7WPECP" hidden="1">'[5]Bud Mth'!$F$11:$G$11</definedName>
    <definedName name="BExUDWOXQGIZW0EAIIYLQUPXF8YV" hidden="1">'[3]Reco Sheet for Fcast'!$H$2:$I$2</definedName>
    <definedName name="BExUDXAIC17W1FUU8Z10XUAVB7CS" hidden="1">'[3]Reco Sheet for Fcast'!$I$6:$J$6</definedName>
    <definedName name="BExUE5OMY7OAJQ9WR8C8HG311ORP" hidden="1">'[3]Reco Sheet for Fcast'!$F$6:$G$6</definedName>
    <definedName name="BExUEFKOQWXXGRNLAOJV2BJ66UB8" hidden="1">'[3]Reco Sheet for Fcast'!$K$2</definedName>
    <definedName name="BExUEJGX3OQQP5KFRJSRCZ70EI9V" localSheetId="1" hidden="1">'[4]AMI P &amp; L'!#REF!</definedName>
    <definedName name="BExUEJGX3OQQP5KFRJSRCZ70EI9V" localSheetId="2" hidden="1">'[4]AMI P &amp; L'!#REF!</definedName>
    <definedName name="BExUEJGX3OQQP5KFRJSRCZ70EI9V" hidden="1">'[4]AMI P &amp; L'!#REF!</definedName>
    <definedName name="BExUEYR71COFS2X8PDNU21IPMQEU" hidden="1">'[3]Reco Sheet for Fcast'!$F$8:$G$8</definedName>
    <definedName name="BExVPRLJ9I6RX45EDVFSQGCPJSOK" hidden="1">'[3]Reco Sheet for Fcast'!$I$10:$J$10</definedName>
    <definedName name="BExVSK5E1T5C3Z7L1TS7KHBIC1EB" hidden="1">'[5]Bud Mth'!$F$8:$G$8</definedName>
    <definedName name="BExVSL787C8E4HFQZ2NVLT35I2XV" hidden="1">'[3]Reco Sheet for Fcast'!$I$10:$J$10</definedName>
    <definedName name="BExVSTFTVV14SFGHQUOJL5SQ5TX9" hidden="1">'[3]Reco Sheet for Fcast'!$G$2</definedName>
    <definedName name="BExVT2QBVD5W0ZHB69JPOCXYAUR3" localSheetId="1" hidden="1">#REF!</definedName>
    <definedName name="BExVT2QBVD5W0ZHB69JPOCXYAUR3" localSheetId="2" hidden="1">#REF!</definedName>
    <definedName name="BExVT2QBVD5W0ZHB69JPOCXYAUR3" hidden="1">#REF!</definedName>
    <definedName name="BExVT3MPE8LQ5JFN3HQIFKSQ80U4" hidden="1">'[3]Reco Sheet for Fcast'!$F$8:$G$8</definedName>
    <definedName name="BExVT7TRK3NZHPME2TFBXOF1WBR9" hidden="1">'[3]Reco Sheet for Fcast'!$I$9:$J$9</definedName>
    <definedName name="BExVT9H0R0T7WGQAAC0HABMG54YM" hidden="1">'[3]Reco Sheet for Fcast'!$K$2</definedName>
    <definedName name="BExVTCMDDEDGLUIMUU6BSFHEWTOP" localSheetId="1" hidden="1">'[4]AMI P &amp; L'!#REF!</definedName>
    <definedName name="BExVTCMDDEDGLUIMUU6BSFHEWTOP" localSheetId="2" hidden="1">'[4]AMI P &amp; L'!#REF!</definedName>
    <definedName name="BExVTCMDDEDGLUIMUU6BSFHEWTOP" hidden="1">'[4]AMI P &amp; L'!#REF!</definedName>
    <definedName name="BExVTCMDQMLKRA2NQR72XU6Y54IK" hidden="1">'[3]Reco Sheet for Fcast'!$H$2:$I$2</definedName>
    <definedName name="BExVTCRV8FQ5U9OYWWL44N6KFNHU" hidden="1">'[3]Reco Sheet for Fcast'!$I$11:$J$11</definedName>
    <definedName name="BExVTNESHPVG0A0KZ7BRX26MS0PF" hidden="1">'[3]Reco Sheet for Fcast'!$I$7:$J$7</definedName>
    <definedName name="BExVTTJVTNRSBHBTUZ78WG2JM5MK" hidden="1">'[3]Reco Sheet for Fcast'!$I$6:$J$6</definedName>
    <definedName name="BExVTULPY4GSSJVTEJZ6XZ3P43PV" localSheetId="1" hidden="1">#REF!</definedName>
    <definedName name="BExVTULPY4GSSJVTEJZ6XZ3P43PV" localSheetId="2" hidden="1">#REF!</definedName>
    <definedName name="BExVTULPY4GSSJVTEJZ6XZ3P43PV" hidden="1">#REF!</definedName>
    <definedName name="BExVTXLMYR87BC04D1ERALPUFVPG" hidden="1">'[3]Reco Sheet for Fcast'!$F$15</definedName>
    <definedName name="BExVUL9V3H8ZF6Y72LQBBN639YAA" hidden="1">'[3]Reco Sheet for Fcast'!$F$8:$G$8</definedName>
    <definedName name="BExVV4WOJHBCFS30YPAH56TF8XV7" localSheetId="1" hidden="1">#REF!</definedName>
    <definedName name="BExVV4WOJHBCFS30YPAH56TF8XV7" localSheetId="2" hidden="1">#REF!</definedName>
    <definedName name="BExVV4WOJHBCFS30YPAH56TF8XV7" hidden="1">#REF!</definedName>
    <definedName name="BExVV5T14N2HZIK7HQ4P2KG09U0J" hidden="1">'[3]Reco Sheet for Fcast'!$I$10:$J$10</definedName>
    <definedName name="BExVV7R410VYLADLX9LNG63ID6H1" hidden="1">'[3]Reco Sheet for Fcast'!$I$10:$J$10</definedName>
    <definedName name="BExVVCEED4JEKF59OV0G3T4XFMFO" hidden="1">'[3]Reco Sheet for Fcast'!$F$15</definedName>
    <definedName name="BExVVPFO2J7FMSRPD36909HN4BZJ" localSheetId="1" hidden="1">'[4]AMI P &amp; L'!#REF!</definedName>
    <definedName name="BExVVPFO2J7FMSRPD36909HN4BZJ" localSheetId="2" hidden="1">'[4]AMI P &amp; L'!#REF!</definedName>
    <definedName name="BExVVPFO2J7FMSRPD36909HN4BZJ" hidden="1">'[4]AMI P &amp; L'!#REF!</definedName>
    <definedName name="BExVVQ19AQ3VCARJOC38SF7OYE9Y" hidden="1">'[3]Reco Sheet for Fcast'!$I$11:$J$11</definedName>
    <definedName name="BExVVQ19TAECID45CS4HXT1RD3AQ" localSheetId="1" hidden="1">'[4]AMI P &amp; L'!#REF!</definedName>
    <definedName name="BExVVQ19TAECID45CS4HXT1RD3AQ" localSheetId="2" hidden="1">'[4]AMI P &amp; L'!#REF!</definedName>
    <definedName name="BExVVQ19TAECID45CS4HXT1RD3AQ" hidden="1">'[4]AMI P &amp; L'!#REF!</definedName>
    <definedName name="BExVW3YV5XGIVJ97UUPDJGJ2P15B" hidden="1">'[3]Reco Sheet for Fcast'!$I$8:$J$8</definedName>
    <definedName name="BExVW5X571GEYR5SCU1Z2DHKWM79" hidden="1">'[3]Reco Sheet for Fcast'!$H$2:$I$2</definedName>
    <definedName name="BExVW6YTKA098AF57M4PHNQ54XMH" hidden="1">'[3]Reco Sheet for Fcast'!$F$8:$G$8</definedName>
    <definedName name="BExVWH5O60DAWDALWYLP29FXHNYB" localSheetId="1" hidden="1">#REF!</definedName>
    <definedName name="BExVWH5O60DAWDALWYLP29FXHNYB" localSheetId="2" hidden="1">#REF!</definedName>
    <definedName name="BExVWH5O60DAWDALWYLP29FXHNYB" hidden="1">#REF!</definedName>
    <definedName name="BExVWINKCH0V0NUWH363SMXAZE62" hidden="1">'[3]Reco Sheet for Fcast'!$F$6:$G$6</definedName>
    <definedName name="BExVWSZWDVO3AP2D6EDY5H1QYOXC" hidden="1">'[5]Bud Mth'!$F$6:$G$6</definedName>
    <definedName name="BExVWYU8EK669NP172GEIGCTVPPA" hidden="1">'[3]Reco Sheet for Fcast'!$I$8:$J$8</definedName>
    <definedName name="BExVX2VZNPKLDHY7OGN2A2H5HC14" localSheetId="1" hidden="1">#REF!</definedName>
    <definedName name="BExVX2VZNPKLDHY7OGN2A2H5HC14" localSheetId="2" hidden="1">#REF!</definedName>
    <definedName name="BExVX2VZNPKLDHY7OGN2A2H5HC14" hidden="1">#REF!</definedName>
    <definedName name="BExVX3XN2DRJKL8EDBIG58RYQ36R" hidden="1">'[3]Reco Sheet for Fcast'!$I$6:$J$6</definedName>
    <definedName name="BExVXDZ63PUART77BBR5SI63TPC6" hidden="1">'[3]Reco Sheet for Fcast'!$I$11:$J$11</definedName>
    <definedName name="BExVXHKI6LFYMGWISMPACMO247HL" hidden="1">'[3]Reco Sheet for Fcast'!$F$9:$G$9</definedName>
    <definedName name="BExVXLX2BZ5EF2X6R41BTKRJR1NM" localSheetId="1" hidden="1">'[4]AMI P &amp; L'!#REF!</definedName>
    <definedName name="BExVXLX2BZ5EF2X6R41BTKRJR1NM" localSheetId="2" hidden="1">'[4]AMI P &amp; L'!#REF!</definedName>
    <definedName name="BExVXLX2BZ5EF2X6R41BTKRJR1NM" hidden="1">'[4]AMI P &amp; L'!#REF!</definedName>
    <definedName name="BExVY11V7U1SAY4QKYE0PBSPD7LW" hidden="1">'[3]Reco Sheet for Fcast'!$F$7:$G$7</definedName>
    <definedName name="BExVY1SV37DL5YU59HS4IG3VBCP4" localSheetId="1" hidden="1">'[4]AMI P &amp; L'!#REF!</definedName>
    <definedName name="BExVY1SV37DL5YU59HS4IG3VBCP4" localSheetId="2" hidden="1">'[4]AMI P &amp; L'!#REF!</definedName>
    <definedName name="BExVY1SV37DL5YU59HS4IG3VBCP4" hidden="1">'[4]AMI P &amp; L'!#REF!</definedName>
    <definedName name="BExVY3WFGJKSQA08UF9NCMST928Y" hidden="1">'[3]Reco Sheet for Fcast'!$F$7:$G$7</definedName>
    <definedName name="BExVY954UOEVQEIC5OFO4NEWVKAQ" hidden="1">'[3]Reco Sheet for Fcast'!$F$11:$G$11</definedName>
    <definedName name="BExVYH8GALJI83YRQSC210IEPVCS" hidden="1">'[3]Reco Sheet for Fcast'!$F$8:$G$8</definedName>
    <definedName name="BExVYHDYIV5397LC02V4FEP8VD6W" hidden="1">'[3]Reco Sheet for Fcast'!$I$10:$J$10</definedName>
    <definedName name="BExVYOVIZDA18YIQ0A30Q052PCAK" hidden="1">'[3]Reco Sheet for Fcast'!$H$2:$I$2</definedName>
    <definedName name="BExVYQIXPEM6J4JVP78BRHIC05PV" hidden="1">'[3]Reco Sheet for Fcast'!$F$8:$G$8</definedName>
    <definedName name="BExVYTYYVCWBF2IES4QCOV0426AZ" localSheetId="1" hidden="1">#REF!</definedName>
    <definedName name="BExVYTYYVCWBF2IES4QCOV0426AZ" localSheetId="2" hidden="1">#REF!</definedName>
    <definedName name="BExVYTYYVCWBF2IES4QCOV0426AZ" hidden="1">#REF!</definedName>
    <definedName name="BExVYVGWN7SONLVDH9WJ2F1JS264" hidden="1">'[3]Reco Sheet for Fcast'!$I$7:$J$7</definedName>
    <definedName name="BExVZ9EO732IK6MNMG17Y1EFTJQC" hidden="1">'[3]Reco Sheet for Fcast'!$F$8:$G$8</definedName>
    <definedName name="BExVZB1Y5J4UL2LKK0363EU7GIJ1" hidden="1">'[3]Reco Sheet for Fcast'!$F$7:$G$7</definedName>
    <definedName name="BExVZJQVO5LQ0BJH5JEN5NOBIAF6" localSheetId="1" hidden="1">'[4]AMI P &amp; L'!#REF!</definedName>
    <definedName name="BExVZJQVO5LQ0BJH5JEN5NOBIAF6" localSheetId="2" hidden="1">'[4]AMI P &amp; L'!#REF!</definedName>
    <definedName name="BExVZJQVO5LQ0BJH5JEN5NOBIAF6" hidden="1">'[4]AMI P &amp; L'!#REF!</definedName>
    <definedName name="BExVZNXWS91RD7NXV5NE2R3C8WW7" hidden="1">'[3]Reco Sheet for Fcast'!$I$8:$J$8</definedName>
    <definedName name="BExVZYQCU2I82W5UAYV4GQJ2JL8U" hidden="1">'[3]Reco Sheet for Fcast'!$J$2:$K$2</definedName>
    <definedName name="BExW0386REQRCQCVT9BCX80UPTRY" hidden="1">'[3]Reco Sheet for Fcast'!$K$2</definedName>
    <definedName name="BExW0CIOA9SK0V6OKKWTZOS8F5C5" hidden="1">'[5]Bud Mth'!$I$6:$J$6</definedName>
    <definedName name="BExW0FYP4WXY71CYUG40SUBG9UWU" hidden="1">'[3]Reco Sheet for Fcast'!$H$2:$I$2</definedName>
    <definedName name="BExW0RI61B4VV0ARXTFVBAWRA1C5" hidden="1">'[3]Reco Sheet for Fcast'!$F$9:$G$9</definedName>
    <definedName name="BExW1BVUYQTKMOR56MW7RVRX4L1L" hidden="1">'[3]Reco Sheet for Fcast'!$F$15</definedName>
    <definedName name="BExW1D8ARQ40LJ1AAM6R5SHDDYEX" localSheetId="1" hidden="1">#REF!</definedName>
    <definedName name="BExW1D8ARQ40LJ1AAM6R5SHDDYEX" localSheetId="2" hidden="1">#REF!</definedName>
    <definedName name="BExW1D8ARQ40LJ1AAM6R5SHDDYEX" hidden="1">#REF!</definedName>
    <definedName name="BExW1F1220628FOMTW5UAATHRJHK" hidden="1">'[3]Reco Sheet for Fcast'!$F$8:$G$8</definedName>
    <definedName name="BExW1RX03DZ35EAWTOIKB7PS5VV7" localSheetId="1" hidden="1">#REF!</definedName>
    <definedName name="BExW1RX03DZ35EAWTOIKB7PS5VV7" localSheetId="2" hidden="1">#REF!</definedName>
    <definedName name="BExW1RX03DZ35EAWTOIKB7PS5VV7" hidden="1">#REF!</definedName>
    <definedName name="BExW1TKA0Z9OP2DTG50GZR5EG8C7" hidden="1">'[3]Reco Sheet for Fcast'!$K$2</definedName>
    <definedName name="BExW1U0JLKQ094DW5MMOI8UHO09V" hidden="1">'[3]Reco Sheet for Fcast'!$I$8:$J$8</definedName>
    <definedName name="BExW283NP9D366XFPXLGSCI5UB0L" hidden="1">'[3]Reco Sheet for Fcast'!$F$6:$G$6</definedName>
    <definedName name="BExW2H3C8WJSBW5FGTFKVDVJC4CL" hidden="1">'[3]Reco Sheet for Fcast'!$I$7:$J$7</definedName>
    <definedName name="BExW2H8O6QPVDMU9GSJSE2YSL1S9" localSheetId="1" hidden="1">#REF!</definedName>
    <definedName name="BExW2H8O6QPVDMU9GSJSE2YSL1S9" localSheetId="2" hidden="1">#REF!</definedName>
    <definedName name="BExW2H8O6QPVDMU9GSJSE2YSL1S9" hidden="1">#REF!</definedName>
    <definedName name="BExW2MSCKPGF5K3I7TL4KF5ISUOL" hidden="1">'[3]Reco Sheet for Fcast'!$F$15</definedName>
    <definedName name="BExW2NJ8EILHC8GHK3EOST8J05U0" hidden="1">'[3]Reco Sheet for Fcast'!$I$8:$J$8</definedName>
    <definedName name="BExW2SMO90FU9W8DVVES6Q4E6BZR" hidden="1">'[3]Reco Sheet for Fcast'!$F$6:$G$6</definedName>
    <definedName name="BExW2X4IJSLQHE9FU2QSU9ICGNU1" localSheetId="1" hidden="1">#REF!</definedName>
    <definedName name="BExW2X4IJSLQHE9FU2QSU9ICGNU1" localSheetId="2" hidden="1">#REF!</definedName>
    <definedName name="BExW2X4IJSLQHE9FU2QSU9ICGNU1" hidden="1">#REF!</definedName>
    <definedName name="BExW2ZITSE40OUTU5LH01FV5JEA3" localSheetId="1" hidden="1">'[4]AMI P &amp; L'!#REF!</definedName>
    <definedName name="BExW2ZITSE40OUTU5LH01FV5JEA3" localSheetId="2" hidden="1">'[4]AMI P &amp; L'!#REF!</definedName>
    <definedName name="BExW2ZITSE40OUTU5LH01FV5JEA3" hidden="1">'[4]AMI P &amp; L'!#REF!</definedName>
    <definedName name="BExW36V9N91OHCUMGWJQL3I5P4JK" hidden="1">'[3]Reco Sheet for Fcast'!$F$15</definedName>
    <definedName name="BExW370JNJ5KV56Y0SOA3AJROJQV" localSheetId="1" hidden="1">#REF!</definedName>
    <definedName name="BExW370JNJ5KV56Y0SOA3AJROJQV" localSheetId="2" hidden="1">#REF!</definedName>
    <definedName name="BExW370JNJ5KV56Y0SOA3AJROJQV" hidden="1">#REF!</definedName>
    <definedName name="BExW3E7HW3NMLQEPIHSOP33UGJEC" hidden="1">'[5]Bud Mth'!$E$1</definedName>
    <definedName name="BExW3EIBA1J9Q9NA9VCGZGRS8WV7" hidden="1">'[3]Reco Sheet for Fcast'!$F$9:$G$9</definedName>
    <definedName name="BExW3FEO8FI8N6AGQKYEG4SQVJWB" hidden="1">'[3]Reco Sheet for Fcast'!$K$2</definedName>
    <definedName name="BExW3GB28STOMJUSZEIA7YKYNS4Y" hidden="1">'[3]Reco Sheet for Fcast'!$H$2:$I$2</definedName>
    <definedName name="BExW3T1K638HT5E0Y8MMK108P5JT" hidden="1">'[3]Reco Sheet for Fcast'!$F$6:$G$6</definedName>
    <definedName name="BExW4217ZHL9VO39POSTJOD090WU" hidden="1">'[3]Reco Sheet for Fcast'!$F$6:$G$6</definedName>
    <definedName name="BExW44KVCR3RB81KUPAYDCBUJSBB" localSheetId="1" hidden="1">#REF!</definedName>
    <definedName name="BExW44KVCR3RB81KUPAYDCBUJSBB" localSheetId="2" hidden="1">#REF!</definedName>
    <definedName name="BExW44KVCR3RB81KUPAYDCBUJSBB" hidden="1">#REF!</definedName>
    <definedName name="BExW4GPW71EBF8XPS2QGVQHBCDX3" hidden="1">'[3]Reco Sheet for Fcast'!$H$2:$I$2</definedName>
    <definedName name="BExW4JKC5837JBPCOJV337ZVYYY3" hidden="1">'[3]Reco Sheet for Fcast'!$G$2</definedName>
    <definedName name="BExW4QR9FV9MP5K610THBSM51RYO" hidden="1">'[3]Reco Sheet for Fcast'!$H$2:$I$2</definedName>
    <definedName name="BExW4Z029R9E19ZENN3WEA3VDAD1" hidden="1">'[3]Reco Sheet for Fcast'!$G$2</definedName>
    <definedName name="BExW4ZLNV6FJGQP2WOU4NKG3GNYO" localSheetId="1" hidden="1">#REF!</definedName>
    <definedName name="BExW4ZLNV6FJGQP2WOU4NKG3GNYO" localSheetId="2" hidden="1">#REF!</definedName>
    <definedName name="BExW4ZLNV6FJGQP2WOU4NKG3GNYO" hidden="1">#REF!</definedName>
    <definedName name="BExW57U9T36MHXWXN8J2YD6F0KWK" localSheetId="1" hidden="1">#REF!</definedName>
    <definedName name="BExW57U9T36MHXWXN8J2YD6F0KWK" localSheetId="2" hidden="1">#REF!</definedName>
    <definedName name="BExW57U9T36MHXWXN8J2YD6F0KWK" hidden="1">#REF!</definedName>
    <definedName name="BExW5AZNT6IAZGNF2C879ODHY1B8" hidden="1">'[3]Reco Sheet for Fcast'!$F$11:$G$11</definedName>
    <definedName name="BExW5FMU99PBR9I4QY9LWERMXPCD" hidden="1">'[5]Bud Mth'!$J$2:$K$2</definedName>
    <definedName name="BExW5W49QO947ET3384SKBE3YCX3" localSheetId="1" hidden="1">#REF!</definedName>
    <definedName name="BExW5W49QO947ET3384SKBE3YCX3" localSheetId="2" hidden="1">#REF!</definedName>
    <definedName name="BExW5W49QO947ET3384SKBE3YCX3" hidden="1">#REF!</definedName>
    <definedName name="BExW5WPU27WD4NWZOT0ZEJIDLX5J" hidden="1">'[3]Reco Sheet for Fcast'!$I$6:$J$6</definedName>
    <definedName name="BExW660AV1TUV2XNUPD65RZR3QOO" hidden="1">'[3]Reco Sheet for Fcast'!$F$9:$G$9</definedName>
    <definedName name="BExW66LVVZK656PQY1257QMHP2AY" localSheetId="1" hidden="1">'[4]AMI P &amp; L'!#REF!</definedName>
    <definedName name="BExW66LVVZK656PQY1257QMHP2AY" localSheetId="2" hidden="1">'[4]AMI P &amp; L'!#REF!</definedName>
    <definedName name="BExW66LVVZK656PQY1257QMHP2AY" hidden="1">'[4]AMI P &amp; L'!#REF!</definedName>
    <definedName name="BExW6AY8KWN3C31NX1MZHXBFTSK7" localSheetId="1" hidden="1">#REF!</definedName>
    <definedName name="BExW6AY8KWN3C31NX1MZHXBFTSK7" localSheetId="2" hidden="1">#REF!</definedName>
    <definedName name="BExW6AY8KWN3C31NX1MZHXBFTSK7" hidden="1">#REF!</definedName>
    <definedName name="BExW6EJPHAP1TWT380AZLXNHR22P" hidden="1">'[3]Reco Sheet for Fcast'!$I$7:$J$7</definedName>
    <definedName name="BExW6G1PJ38H10DVLL8WPQ736OEB" hidden="1">'[3]Reco Sheet for Fcast'!$I$6:$J$6</definedName>
    <definedName name="BExW75OA5AS517IHUYDHRJXDDOWS" hidden="1">'[3]Reco Sheet for Fcast'!$J$2:$K$2</definedName>
    <definedName name="BExW787XKP4YCU38PAK9CUFFZ8FB" localSheetId="1" hidden="1">#REF!</definedName>
    <definedName name="BExW787XKP4YCU38PAK9CUFFZ8FB" localSheetId="2" hidden="1">#REF!</definedName>
    <definedName name="BExW787XKP4YCU38PAK9CUFFZ8FB" hidden="1">#REF!</definedName>
    <definedName name="BExW794A74Z5F2K8LVQLD6VSKXUE" hidden="1">'[3]Reco Sheet for Fcast'!$F$8:$G$8</definedName>
    <definedName name="BExW7H7MHCUHD1MA5VUKYPO21U2I" localSheetId="1" hidden="1">#REF!</definedName>
    <definedName name="BExW7H7MHCUHD1MA5VUKYPO21U2I" localSheetId="2" hidden="1">#REF!</definedName>
    <definedName name="BExW7H7MHCUHD1MA5VUKYPO21U2I" hidden="1">#REF!</definedName>
    <definedName name="BExW7O3S5FIOKIM535S9J7PKA52A" localSheetId="1" hidden="1">#REF!</definedName>
    <definedName name="BExW7O3S5FIOKIM535S9J7PKA52A" localSheetId="2" hidden="1">#REF!</definedName>
    <definedName name="BExW7O3S5FIOKIM535S9J7PKA52A" hidden="1">#REF!</definedName>
    <definedName name="BExW7RUK8CJ81J4KZCOOP63WMXTX" hidden="1">'[3]Reco Sheet for Fcast'!$I$9:$J$9</definedName>
    <definedName name="BExW886OBR91JIW5EKLII4CQO6E4" hidden="1">'[3]Reco Sheet for Fcast'!$F$8:$G$8</definedName>
    <definedName name="BExW8AFIEPGHQDY6PZGJPQ7YFTB1" localSheetId="1" hidden="1">#REF!</definedName>
    <definedName name="BExW8AFIEPGHQDY6PZGJPQ7YFTB1" localSheetId="2" hidden="1">#REF!</definedName>
    <definedName name="BExW8AFIEPGHQDY6PZGJPQ7YFTB1" hidden="1">#REF!</definedName>
    <definedName name="BExW8K0SSIPSKBVP06IJ71600HJZ" hidden="1">'[3]Reco Sheet for Fcast'!$H$2:$I$2</definedName>
    <definedName name="BExW8T0GVY3ZYO4ACSBLHS8SH895" hidden="1">'[3]Reco Sheet for Fcast'!$F$15</definedName>
    <definedName name="BExW8YEP73JMMU9HZ08PM4WHJQZ4" hidden="1">'[3]Reco Sheet for Fcast'!$I$8:$J$8</definedName>
    <definedName name="BExW937AT53OZQRHNWQZ5BVH24IE" hidden="1">'[3]Reco Sheet for Fcast'!$I$11:$J$11</definedName>
    <definedName name="BExW95LN5N0LYFFVP7GJEGDVDLF0" hidden="1">'[3]Reco Sheet for Fcast'!$G$2</definedName>
    <definedName name="BExW967733Q8RAJOHR2GJ3HO8JIW" hidden="1">'[3]Reco Sheet for Fcast'!$I$6:$J$6</definedName>
    <definedName name="BExW9POK1KIOI0ALS5MZIKTDIYMA" hidden="1">'[3]Reco Sheet for Fcast'!$I$10:$J$10</definedName>
    <definedName name="BExXLDE6PN4ESWT3LXJNQCY94NE4" localSheetId="1" hidden="1">'[4]AMI P &amp; L'!#REF!</definedName>
    <definedName name="BExXLDE6PN4ESWT3LXJNQCY94NE4" localSheetId="2" hidden="1">'[4]AMI P &amp; L'!#REF!</definedName>
    <definedName name="BExXLDE6PN4ESWT3LXJNQCY94NE4" hidden="1">'[4]AMI P &amp; L'!#REF!</definedName>
    <definedName name="BExXLQVPK2H3IF0NDDA5CT612EUK" hidden="1">'[3]Reco Sheet for Fcast'!$I$6:$J$6</definedName>
    <definedName name="BExXLR6IO70TYTACKQH9M5PGV24J" hidden="1">'[3]Reco Sheet for Fcast'!$F$11:$G$11</definedName>
    <definedName name="BExXM065WOLYRYHGHOJE0OOFXA4M" localSheetId="1" hidden="1">'[4]AMI P &amp; L'!#REF!</definedName>
    <definedName name="BExXM065WOLYRYHGHOJE0OOFXA4M" localSheetId="2" hidden="1">'[4]AMI P &amp; L'!#REF!</definedName>
    <definedName name="BExXM065WOLYRYHGHOJE0OOFXA4M" hidden="1">'[4]AMI P &amp; L'!#REF!</definedName>
    <definedName name="BExXM3GUNXVDM82KUR17NNUMQCNI" hidden="1">'[3]Reco Sheet for Fcast'!$F$7:$G$7</definedName>
    <definedName name="BExXMA28M8SH7MKIGETSDA72WUIZ" hidden="1">'[3]Reco Sheet for Fcast'!$I$9:$J$9</definedName>
    <definedName name="BExXMJYBFUWD4HN6WTKX2CX41JCA" hidden="1">'[3]Reco Sheet for Fcast'!$I$10:$J$10</definedName>
    <definedName name="BExXMOLHIAHDLFSA31PUB36SC3I9" hidden="1">'[3]Reco Sheet for Fcast'!$G$2</definedName>
    <definedName name="BExXMT8T5Z3M2JBQN65X2LKH0YQI" hidden="1">'[3]Reco Sheet for Fcast'!$I$7:$J$7</definedName>
    <definedName name="BExXMZU5QRXO4VTGHQGYZ1EEOGNS" localSheetId="1" hidden="1">#REF!</definedName>
    <definedName name="BExXMZU5QRXO4VTGHQGYZ1EEOGNS" localSheetId="2" hidden="1">#REF!</definedName>
    <definedName name="BExXMZU5QRXO4VTGHQGYZ1EEOGNS" hidden="1">#REF!</definedName>
    <definedName name="BExXN1XNO7H60M9X1E7EVWFJDM5N" hidden="1">'[3]Reco Sheet for Fcast'!$I$7:$J$7</definedName>
    <definedName name="BExXN22ZOTIW49GPLWFYKVM90FNZ" hidden="1">'[3]Reco Sheet for Fcast'!$F$6:$G$6</definedName>
    <definedName name="BExXN6QAP8UJQVN4R4BQKPP4QK35" hidden="1">'[3]Reco Sheet for Fcast'!$F$7:$G$7</definedName>
    <definedName name="BExXNBOA39T2X6Y5Y5GZ5DDNA1AX" hidden="1">'[3]Reco Sheet for Fcast'!$F$8:$G$8</definedName>
    <definedName name="BExXND6872VJ3M2PGT056WQMWBHD" hidden="1">'[3]Reco Sheet for Fcast'!$G$2</definedName>
    <definedName name="BExXNF4F0489IITD5JLD8XFY5JNZ" localSheetId="1" hidden="1">#REF!</definedName>
    <definedName name="BExXNF4F0489IITD5JLD8XFY5JNZ" localSheetId="2" hidden="1">#REF!</definedName>
    <definedName name="BExXNF4F0489IITD5JLD8XFY5JNZ" hidden="1">#REF!</definedName>
    <definedName name="BExXNHDA2WVQBP5BYLKJ40W658I3" localSheetId="1" hidden="1">#REF!</definedName>
    <definedName name="BExXNHDA2WVQBP5BYLKJ40W658I3" localSheetId="2" hidden="1">#REF!</definedName>
    <definedName name="BExXNHDA2WVQBP5BYLKJ40W658I3" hidden="1">#REF!</definedName>
    <definedName name="BExXNPM24UN2PGVL9D1TUBFRIKR4" hidden="1">'[3]Reco Sheet for Fcast'!$F$7:$G$7</definedName>
    <definedName name="BExXNWYB165VO9MHARCL5WLCHWS0" localSheetId="1" hidden="1">'[4]AMI P &amp; L'!#REF!</definedName>
    <definedName name="BExXNWYB165VO9MHARCL5WLCHWS0" localSheetId="2" hidden="1">'[4]AMI P &amp; L'!#REF!</definedName>
    <definedName name="BExXNWYB165VO9MHARCL5WLCHWS0" hidden="1">'[4]AMI P &amp; L'!#REF!</definedName>
    <definedName name="BExXO278QHQN8JDK5425EJ615ECC" hidden="1">'[3]Reco Sheet for Fcast'!$F$7:$G$7</definedName>
    <definedName name="BExXO9ZLKVJW7SXKGDCUBHF12QR7" localSheetId="1" hidden="1">#REF!</definedName>
    <definedName name="BExXO9ZLKVJW7SXKGDCUBHF12QR7" localSheetId="2" hidden="1">#REF!</definedName>
    <definedName name="BExXO9ZLKVJW7SXKGDCUBHF12QR7" hidden="1">#REF!</definedName>
    <definedName name="BExXOBHOP0WGFHI2Y9AO4L440UVQ" hidden="1">'[3]Reco Sheet for Fcast'!$F$11:$G$11</definedName>
    <definedName name="BExXOHSAD2NSHOLLMZ2JWA4I3I1R" hidden="1">'[3]Reco Sheet for Fcast'!$I$7:$J$7</definedName>
    <definedName name="BExXP19GG78NHVPUGIKQYOI6GFIN" localSheetId="1" hidden="1">#REF!</definedName>
    <definedName name="BExXP19GG78NHVPUGIKQYOI6GFIN" localSheetId="2" hidden="1">#REF!</definedName>
    <definedName name="BExXP19GG78NHVPUGIKQYOI6GFIN" hidden="1">#REF!</definedName>
    <definedName name="BExXP80B5FGA00JCM7UXKPI3PB7Y" hidden="1">'[3]Reco Sheet for Fcast'!$I$9:$J$9</definedName>
    <definedName name="BExXP85M4WXYVN1UVHUTOEKEG5XS" hidden="1">'[3]Reco Sheet for Fcast'!$F$8:$G$8</definedName>
    <definedName name="BExXPELOTHOAG0OWILLAH94OZV5J" hidden="1">'[3]Reco Sheet for Fcast'!$H$2:$I$2</definedName>
    <definedName name="BExXPLXY0H93MFKJ5WQCZHXQYOUA" localSheetId="1" hidden="1">#REF!</definedName>
    <definedName name="BExXPLXY0H93MFKJ5WQCZHXQYOUA" localSheetId="2" hidden="1">#REF!</definedName>
    <definedName name="BExXPLXY0H93MFKJ5WQCZHXQYOUA" hidden="1">#REF!</definedName>
    <definedName name="BExXPM8PRBF112HYL41356RR1JK1" localSheetId="1" hidden="1">#REF!</definedName>
    <definedName name="BExXPM8PRBF112HYL41356RR1JK1" localSheetId="2" hidden="1">#REF!</definedName>
    <definedName name="BExXPM8PRBF112HYL41356RR1JK1" hidden="1">#REF!</definedName>
    <definedName name="BExXPS31W1VD2NMIE4E37LHVDF0L" hidden="1">'[3]Reco Sheet for Fcast'!$F$8:$G$8</definedName>
    <definedName name="BExXPZKYEMVF5JOC14HYOOYQK6JK" hidden="1">'[3]Reco Sheet for Fcast'!$G$2</definedName>
    <definedName name="BExXQ89PA10X79WBWOEP1AJX1OQM" hidden="1">'[3]Reco Sheet for Fcast'!$F$11:$G$11</definedName>
    <definedName name="BExXQCGQGGYSI0LTRVR73MUO50AW" hidden="1">'[3]Reco Sheet for Fcast'!$I$6:$J$6</definedName>
    <definedName name="BExXQEEXFHDQ8DSRAJSB5ET6J004" hidden="1">'[3]Reco Sheet for Fcast'!$F$6:$G$6</definedName>
    <definedName name="BExXQH41O5HZAH8BO6HCFY8YC3TU" localSheetId="1" hidden="1">'[4]AMI P &amp; L'!#REF!</definedName>
    <definedName name="BExXQH41O5HZAH8BO6HCFY8YC3TU" localSheetId="2" hidden="1">'[4]AMI P &amp; L'!#REF!</definedName>
    <definedName name="BExXQH41O5HZAH8BO6HCFY8YC3TU" hidden="1">'[4]AMI P &amp; L'!#REF!</definedName>
    <definedName name="BExXQJIEF5R3QQ6D8HO3NGPU0IQC" hidden="1">'[3]Reco Sheet for Fcast'!$G$2</definedName>
    <definedName name="BExXQR0550UX7PZCHV6RMVWU8PH7" hidden="1">'[5]Bud Mth'!$E$1</definedName>
    <definedName name="BExXQU00K9ER4I1WM7T9J0W1E7ZC" hidden="1">'[3]Reco Sheet for Fcast'!$I$10:$J$10</definedName>
    <definedName name="BExXQU00KOR7XLM8B13DGJ1MIQDY" hidden="1">'[3]Reco Sheet for Fcast'!$F$10:$G$10</definedName>
    <definedName name="BExXQXG18PS8HGBOS03OSTQ0KEYC" hidden="1">'[3]Reco Sheet for Fcast'!$G$2</definedName>
    <definedName name="BExXQXQT4OAFQT5B0YB3USDJOJOB" hidden="1">'[3]Reco Sheet for Fcast'!$I$9:$J$9</definedName>
    <definedName name="BExXR3FSEXAHSXEQNJORWFCPX86N" hidden="1">'[3]Reco Sheet for Fcast'!$I$6:$J$6</definedName>
    <definedName name="BExXR3W3FKYQBLR299HO9RZ70C43" hidden="1">'[3]Reco Sheet for Fcast'!$F$6:$G$6</definedName>
    <definedName name="BExXR46U23CRRBV6IZT982MAEQKI" hidden="1">'[3]Reco Sheet for Fcast'!$I$7:$J$7</definedName>
    <definedName name="BExXR8OKAVX7O70V5IYG2PRKXSTI" hidden="1">'[3]Reco Sheet for Fcast'!$I$7:$J$7</definedName>
    <definedName name="BExXRA6N6XCLQM6XDV724ZIH6G93" hidden="1">'[3]Reco Sheet for Fcast'!$F$10:$G$10</definedName>
    <definedName name="BExXRABZ1CNKCG6K1MR6OUFHF7J9" hidden="1">'[3]Reco Sheet for Fcast'!$F$10:$G$10</definedName>
    <definedName name="BExXRBOFETC0OTJ6WY3VPMFH03VB" hidden="1">'[3]Reco Sheet for Fcast'!$I$8:$J$8</definedName>
    <definedName name="BExXRBTWU29UW9CQTYEG4QFPE3VY" localSheetId="1" hidden="1">#REF!</definedName>
    <definedName name="BExXRBTWU29UW9CQTYEG4QFPE3VY" localSheetId="2" hidden="1">#REF!</definedName>
    <definedName name="BExXRBTWU29UW9CQTYEG4QFPE3VY" hidden="1">#REF!</definedName>
    <definedName name="BExXRD13K1S9Y3JGR7CXSONT7RJZ" localSheetId="1" hidden="1">'[4]AMI P &amp; L'!#REF!</definedName>
    <definedName name="BExXRD13K1S9Y3JGR7CXSONT7RJZ" localSheetId="2" hidden="1">'[4]AMI P &amp; L'!#REF!</definedName>
    <definedName name="BExXRD13K1S9Y3JGR7CXSONT7RJZ" hidden="1">'[4]AMI P &amp; L'!#REF!</definedName>
    <definedName name="BExXRIFB4QQ87QIGA9AG0NXP577K" hidden="1">'[3]Reco Sheet for Fcast'!$F$10:$G$10</definedName>
    <definedName name="BExXRIQ2JF2CVTRDQX2D9SPH7FTN" hidden="1">'[3]Reco Sheet for Fcast'!$I$11:$J$11</definedName>
    <definedName name="BExXRLKJ6CS4AJYAEHD0WH96AEBA" localSheetId="1" hidden="1">#REF!</definedName>
    <definedName name="BExXRLKJ6CS4AJYAEHD0WH96AEBA" localSheetId="2" hidden="1">#REF!</definedName>
    <definedName name="BExXRLKJ6CS4AJYAEHD0WH96AEBA" hidden="1">#REF!</definedName>
    <definedName name="BExXRO4A6VUH1F4XV8N1BRJ4896W" localSheetId="1" hidden="1">'[4]AMI P &amp; L'!#REF!</definedName>
    <definedName name="BExXRO4A6VUH1F4XV8N1BRJ4896W" localSheetId="2" hidden="1">'[4]AMI P &amp; L'!#REF!</definedName>
    <definedName name="BExXRO4A6VUH1F4XV8N1BRJ4896W" hidden="1">'[4]AMI P &amp; L'!#REF!</definedName>
    <definedName name="BExXRO9N1SNJZGKD90P4K7FU1J0P" hidden="1">'[3]Reco Sheet for Fcast'!$F$15</definedName>
    <definedName name="BExXRV5QP3Z0KAQ1EQT9JYT2FV0L" hidden="1">'[3]Reco Sheet for Fcast'!$F$10:$G$10</definedName>
    <definedName name="BExXRZ20LZZCW8LVGDK0XETOTSAI" hidden="1">'[3]Reco Sheet for Fcast'!$F$15</definedName>
    <definedName name="BExXS1LUZIBBQ6X7INQ2042R3HZF" localSheetId="1" hidden="1">#REF!</definedName>
    <definedName name="BExXS1LUZIBBQ6X7INQ2042R3HZF" localSheetId="2" hidden="1">#REF!</definedName>
    <definedName name="BExXS1LUZIBBQ6X7INQ2042R3HZF" hidden="1">#REF!</definedName>
    <definedName name="BExXS63O4OMWMNXXAODZQFSDG33N" hidden="1">'[3]Reco Sheet for Fcast'!$F$6:$G$6</definedName>
    <definedName name="BExXS81QMRSIH9MRKHX3J2XO8A21" localSheetId="1" hidden="1">#REF!</definedName>
    <definedName name="BExXS81QMRSIH9MRKHX3J2XO8A21" localSheetId="2" hidden="1">#REF!</definedName>
    <definedName name="BExXS81QMRSIH9MRKHX3J2XO8A21" hidden="1">#REF!</definedName>
    <definedName name="BExXSBSP1TOY051HSPEPM0AEIO2M" hidden="1">'[3]Reco Sheet for Fcast'!$F$6:$G$6</definedName>
    <definedName name="BExXSC8RFK5D68FJD2HI4K66SA6I" hidden="1">'[3]Reco Sheet for Fcast'!$F$10:$G$10</definedName>
    <definedName name="BExXSNHC88W4UMXEOIOOATJAIKZO" hidden="1">'[3]Reco Sheet for Fcast'!$I$8:$J$8</definedName>
    <definedName name="BExXSTBS08WIA9TLALV3UQ2Z3MRG" hidden="1">'[3]Reco Sheet for Fcast'!$I$7:$J$7</definedName>
    <definedName name="BExXSVQ2WOJJ73YEO8Q2FK60V4G8" hidden="1">'[3]Reco Sheet for Fcast'!$I$8:$J$8</definedName>
    <definedName name="BExXT5RGFJHY3SWR2QZCX7GJQUOO" localSheetId="1" hidden="1">#REF!</definedName>
    <definedName name="BExXT5RGFJHY3SWR2QZCX7GJQUOO" localSheetId="2" hidden="1">#REF!</definedName>
    <definedName name="BExXT5RGFJHY3SWR2QZCX7GJQUOO" hidden="1">#REF!</definedName>
    <definedName name="BExXTHLRNL82GN7KZY3TOLO508N7" hidden="1">'[3]Reco Sheet for Fcast'!$F$8:$G$8</definedName>
    <definedName name="BExXTIY89DH3YOJMAQ0Q8WTGODVQ" localSheetId="1" hidden="1">#REF!</definedName>
    <definedName name="BExXTIY89DH3YOJMAQ0Q8WTGODVQ" localSheetId="2" hidden="1">#REF!</definedName>
    <definedName name="BExXTIY89DH3YOJMAQ0Q8WTGODVQ" hidden="1">#REF!</definedName>
    <definedName name="BExXTL72MKEQSQH9L2OTFLU8DM2B" hidden="1">'[3]Reco Sheet for Fcast'!$F$8:$G$8</definedName>
    <definedName name="BExXTM3M4RTCRSX7VGAXGQNPP668" hidden="1">'[3]Reco Sheet for Fcast'!$F$7:$G$7</definedName>
    <definedName name="BExXTOCF78J7WY6FOVBRY1N2RBBR" hidden="1">'[3]Reco Sheet for Fcast'!$H$2:$I$2</definedName>
    <definedName name="BExXTP3GYO6Z9RTKKT10XA0UTV3T" hidden="1">'[3]Reco Sheet for Fcast'!$I$8:$J$8</definedName>
    <definedName name="BExXTZKZ4CG92ZQLIRKEXXH9BFIR" hidden="1">'[3]Reco Sheet for Fcast'!$F$7:$G$7</definedName>
    <definedName name="BExXU4J2BM2964GD5UZHM752Q4NS" hidden="1">'[3]Reco Sheet for Fcast'!$F$9:$G$9</definedName>
    <definedName name="BExXU4ZC2TLLQLLN5Z55LSE6D0AG" hidden="1">'[3]Reco Sheet for Fcast'!$O$6:$P$10</definedName>
    <definedName name="BExXU6XDTT7RM93KILIDEYPA9XKF" hidden="1">'[3]Reco Sheet for Fcast'!$I$6:$J$6</definedName>
    <definedName name="BExXU8VLZA7WLPZ3RAQZGNERUD26" localSheetId="1" hidden="1">'[4]AMI P &amp; L'!#REF!</definedName>
    <definedName name="BExXU8VLZA7WLPZ3RAQZGNERUD26" localSheetId="2" hidden="1">'[4]AMI P &amp; L'!#REF!</definedName>
    <definedName name="BExXU8VLZA7WLPZ3RAQZGNERUD26" hidden="1">'[4]AMI P &amp; L'!#REF!</definedName>
    <definedName name="BExXUB9RSLSCNN5ETLXY72DAPZZM" hidden="1">'[3]Reco Sheet for Fcast'!$I$10:$J$10</definedName>
    <definedName name="BExXUEV8QPATH32AX9XYWBHUVOO8" localSheetId="1" hidden="1">#REF!</definedName>
    <definedName name="BExXUEV8QPATH32AX9XYWBHUVOO8" localSheetId="2" hidden="1">#REF!</definedName>
    <definedName name="BExXUEV8QPATH32AX9XYWBHUVOO8" hidden="1">#REF!</definedName>
    <definedName name="BExXUFRM82XQIN2T8KGLDQL1IBQW" hidden="1">'[3]Reco Sheet for Fcast'!$G$2</definedName>
    <definedName name="BExXUFX23FE72H6IM4JSHIQV4VNK" localSheetId="1" hidden="1">#REF!</definedName>
    <definedName name="BExXUFX23FE72H6IM4JSHIQV4VNK" localSheetId="2" hidden="1">#REF!</definedName>
    <definedName name="BExXUFX23FE72H6IM4JSHIQV4VNK" hidden="1">#REF!</definedName>
    <definedName name="BExXUM27VX063JGHF9FYOOLNOP4V" localSheetId="1" hidden="1">#REF!</definedName>
    <definedName name="BExXUM27VX063JGHF9FYOOLNOP4V" localSheetId="2" hidden="1">#REF!</definedName>
    <definedName name="BExXUM27VX063JGHF9FYOOLNOP4V" hidden="1">#REF!</definedName>
    <definedName name="BExXUQEQBF6FI240ZGIF9YXZSRAU" hidden="1">'[3]Reco Sheet for Fcast'!$F$10:$G$10</definedName>
    <definedName name="BExXUYND6EJO7CJ5KRICV4O1JNWK" hidden="1">'[3]Reco Sheet for Fcast'!$F$9:$G$9</definedName>
    <definedName name="BExXV3LG12X440HUOAJXFCK9NX6J" localSheetId="1" hidden="1">#REF!</definedName>
    <definedName name="BExXV3LG12X440HUOAJXFCK9NX6J" localSheetId="2" hidden="1">#REF!</definedName>
    <definedName name="BExXV3LG12X440HUOAJXFCK9NX6J" hidden="1">#REF!</definedName>
    <definedName name="BExXV6FWG4H3S2QEUJZYIXILNGJ7" hidden="1">'[3]Reco Sheet for Fcast'!$F$8:$G$8</definedName>
    <definedName name="BExXVK87BMMO6LHKV0CFDNIQVIBS" hidden="1">'[3]Reco Sheet for Fcast'!$I$11:$J$11</definedName>
    <definedName name="BExXVKZ9WXPGL6IVY6T61IDD771I" hidden="1">'[3]Reco Sheet for Fcast'!$F$8:$G$8</definedName>
    <definedName name="BExXVLVNRJK2QSK3UMZRFRADS2G4" localSheetId="1" hidden="1">'[4]AMI P &amp; L'!#REF!</definedName>
    <definedName name="BExXVLVNRJK2QSK3UMZRFRADS2G4" localSheetId="2" hidden="1">'[4]AMI P &amp; L'!#REF!</definedName>
    <definedName name="BExXVLVNRJK2QSK3UMZRFRADS2G4" hidden="1">'[4]AMI P &amp; L'!#REF!</definedName>
    <definedName name="BExXVVRJB3HO2VD2XCCRRUFKTRES" localSheetId="1" hidden="1">#REF!</definedName>
    <definedName name="BExXVVRJB3HO2VD2XCCRRUFKTRES" localSheetId="2" hidden="1">#REF!</definedName>
    <definedName name="BExXVVRJB3HO2VD2XCCRRUFKTRES" hidden="1">#REF!</definedName>
    <definedName name="BExXW27MMXHXUXX78SDTBE1JYTHT" hidden="1">'[3]Reco Sheet for Fcast'!$I$7:$J$7</definedName>
    <definedName name="BExXW2YIM2MYBSHRIX0RP9D4PRMN" hidden="1">'[3]Reco Sheet for Fcast'!$I$6:$J$6</definedName>
    <definedName name="BExXWBNE4KTFSXKVSRF6WX039WPB" hidden="1">'[3]Reco Sheet for Fcast'!$F$9:$G$9</definedName>
    <definedName name="BExXWFP5AYE7EHYTJWBZSQ8PQ0YX" hidden="1">'[3]Reco Sheet for Fcast'!$I$9:$J$9</definedName>
    <definedName name="BExXWLJG5TBEL46BL8CA7MCLGTUZ" localSheetId="1" hidden="1">#REF!</definedName>
    <definedName name="BExXWLJG5TBEL46BL8CA7MCLGTUZ" localSheetId="2" hidden="1">#REF!</definedName>
    <definedName name="BExXWLJG5TBEL46BL8CA7MCLGTUZ" hidden="1">#REF!</definedName>
    <definedName name="BExXWVFIBQT8OY1O41FRFPFGXQHK" hidden="1">'[3]Reco Sheet for Fcast'!$K$2</definedName>
    <definedName name="BExXWWXHBZHA9J3N8K47F84X0M0L" hidden="1">'[3]Reco Sheet for Fcast'!$I$10:$J$10</definedName>
    <definedName name="BExXXBM521DL8R4ZX7NZ3DBCUOR5" localSheetId="1" hidden="1">'[4]AMI P &amp; L'!#REF!</definedName>
    <definedName name="BExXXBM521DL8R4ZX7NZ3DBCUOR5" localSheetId="2" hidden="1">'[4]AMI P &amp; L'!#REF!</definedName>
    <definedName name="BExXXBM521DL8R4ZX7NZ3DBCUOR5" hidden="1">'[4]AMI P &amp; L'!#REF!</definedName>
    <definedName name="BExXXC7OZI33XZ03NRMEP7VRLQK4" hidden="1">'[3]Reco Sheet for Fcast'!$I$7:$J$7</definedName>
    <definedName name="BExXXH5N3NKBQ7BCJPJTBF8CYM2Q" hidden="1">'[3]Reco Sheet for Fcast'!$I$6:$J$6</definedName>
    <definedName name="BExXXKWLM4D541BH6O8GOJMHFHMW" hidden="1">'[3]Reco Sheet for Fcast'!$I$9:$J$9</definedName>
    <definedName name="BExXXPPA1Q87XPI97X0OXCPBPDON" hidden="1">'[3]Reco Sheet for Fcast'!$I$11:$J$11</definedName>
    <definedName name="BExXXTG1GQYWM6PO30LVLHV2Q33X" localSheetId="1" hidden="1">#REF!</definedName>
    <definedName name="BExXXTG1GQYWM6PO30LVLHV2Q33X" localSheetId="2" hidden="1">#REF!</definedName>
    <definedName name="BExXXTG1GQYWM6PO30LVLHV2Q33X" hidden="1">#REF!</definedName>
    <definedName name="BExXXVUDA98IZTQ6MANKU4MTTDVR" hidden="1">'[3]Reco Sheet for Fcast'!$I$10:$J$10</definedName>
    <definedName name="BExXXZQNZY6IZI45DJXJK0MQZWA7" localSheetId="1" hidden="1">'[4]AMI P &amp; L'!#REF!</definedName>
    <definedName name="BExXXZQNZY6IZI45DJXJK0MQZWA7" localSheetId="2" hidden="1">'[4]AMI P &amp; L'!#REF!</definedName>
    <definedName name="BExXXZQNZY6IZI45DJXJK0MQZWA7" hidden="1">'[4]AMI P &amp; L'!#REF!</definedName>
    <definedName name="BExXY5QFG6QP94SFT3935OBM8Y4K" hidden="1">'[3]Reco Sheet for Fcast'!$I$7:$J$7</definedName>
    <definedName name="BExXY7TYEBFXRYUYIFHTN65RJ8EW" localSheetId="1" hidden="1">'[4]AMI P &amp; L'!#REF!</definedName>
    <definedName name="BExXY7TYEBFXRYUYIFHTN65RJ8EW" localSheetId="2" hidden="1">'[4]AMI P &amp; L'!#REF!</definedName>
    <definedName name="BExXY7TYEBFXRYUYIFHTN65RJ8EW" hidden="1">'[4]AMI P &amp; L'!#REF!</definedName>
    <definedName name="BExXYCBSIHFUY3BDHNBY5TMPFMGL" localSheetId="1" hidden="1">#REF!</definedName>
    <definedName name="BExXYCBSIHFUY3BDHNBY5TMPFMGL" localSheetId="2" hidden="1">#REF!</definedName>
    <definedName name="BExXYCBSIHFUY3BDHNBY5TMPFMGL" hidden="1">#REF!</definedName>
    <definedName name="BExXYLBHANUXC5FCTDDTGOVD3GQS" hidden="1">'[3]Reco Sheet for Fcast'!$I$8:$J$8</definedName>
    <definedName name="BExXYMNYAYH3WA2ZCFAYKZID9ZCI" hidden="1">'[3]Reco Sheet for Fcast'!$I$9:$J$9</definedName>
    <definedName name="BExXYYT12SVN2VDMLVNV4P3ISD8T" hidden="1">'[3]Reco Sheet for Fcast'!$I$7:$J$7</definedName>
    <definedName name="BExXZ3LNUGA4E1LWS1MPLGG3LXKD" localSheetId="1" hidden="1">#REF!</definedName>
    <definedName name="BExXZ3LNUGA4E1LWS1MPLGG3LXKD" localSheetId="2" hidden="1">#REF!</definedName>
    <definedName name="BExXZ3LNUGA4E1LWS1MPLGG3LXKD" hidden="1">#REF!</definedName>
    <definedName name="BExXZFVV4YB42AZ3H1I40YG3JAPU" hidden="1">'[3]Reco Sheet for Fcast'!$I$11:$J$11</definedName>
    <definedName name="BExXZHJ9T2JELF12CHHGD54J1B0C" hidden="1">'[3]Reco Sheet for Fcast'!$F$7:$G$7</definedName>
    <definedName name="BExXZMBX5F1N53KQHPU92S4B5ZZ4" hidden="1">'[3]Reco Sheet for Fcast'!$E$1</definedName>
    <definedName name="BExXZNJ2X1TK2LRK5ZY3MX49H5T7" hidden="1">'[3]Reco Sheet for Fcast'!$J$2:$K$2</definedName>
    <definedName name="BExXZOVPCEP495TQSON6PSRQ8XCY" localSheetId="1" hidden="1">'[4]AMI P &amp; L'!#REF!</definedName>
    <definedName name="BExXZOVPCEP495TQSON6PSRQ8XCY" localSheetId="2" hidden="1">'[4]AMI P &amp; L'!#REF!</definedName>
    <definedName name="BExXZOVPCEP495TQSON6PSRQ8XCY" hidden="1">'[4]AMI P &amp; L'!#REF!</definedName>
    <definedName name="BExXZS0XCQNYYY1DP75R3PCXFSRH" localSheetId="1" hidden="1">#REF!</definedName>
    <definedName name="BExXZS0XCQNYYY1DP75R3PCXFSRH" localSheetId="2" hidden="1">#REF!</definedName>
    <definedName name="BExXZS0XCQNYYY1DP75R3PCXFSRH" hidden="1">#REF!</definedName>
    <definedName name="BExXZXKH7NBARQQAZM69Z57IH1MM" hidden="1">'[3]Reco Sheet for Fcast'!$F$6:$G$6</definedName>
    <definedName name="BExY06EUGA7EW4VVDQKIUQW4P39O" localSheetId="1" hidden="1">#REF!</definedName>
    <definedName name="BExY06EUGA7EW4VVDQKIUQW4P39O" localSheetId="2" hidden="1">#REF!</definedName>
    <definedName name="BExY06EUGA7EW4VVDQKIUQW4P39O" hidden="1">#REF!</definedName>
    <definedName name="BExY07WSDH5QEVM7BJXJK2ZRAI1O" localSheetId="1" hidden="1">'[4]AMI P &amp; L'!#REF!</definedName>
    <definedName name="BExY07WSDH5QEVM7BJXJK2ZRAI1O" localSheetId="2" hidden="1">'[4]AMI P &amp; L'!#REF!</definedName>
    <definedName name="BExY07WSDH5QEVM7BJXJK2ZRAI1O" hidden="1">'[4]AMI P &amp; L'!#REF!</definedName>
    <definedName name="BExY0BI99V6MXLHXBCSPUL0OPF3M" localSheetId="1" hidden="1">#REF!</definedName>
    <definedName name="BExY0BI99V6MXLHXBCSPUL0OPF3M" localSheetId="2" hidden="1">#REF!</definedName>
    <definedName name="BExY0BI99V6MXLHXBCSPUL0OPF3M" hidden="1">#REF!</definedName>
    <definedName name="BExY0C3UBVC4M59JIRXVQ8OWAJC1" hidden="1">'[3]Reco Sheet for Fcast'!$I$7:$J$7</definedName>
    <definedName name="BExY0N1K6XFGR26YH5NSEE627RBN" localSheetId="1" hidden="1">#REF!</definedName>
    <definedName name="BExY0N1K6XFGR26YH5NSEE627RBN" localSheetId="2" hidden="1">#REF!</definedName>
    <definedName name="BExY0N1K6XFGR26YH5NSEE627RBN" hidden="1">#REF!</definedName>
    <definedName name="BExY0OE8GFHMLLTEAFIOQTOPEVPB" hidden="1">'[3]Reco Sheet for Fcast'!$F$8:$G$8</definedName>
    <definedName name="BExY0OJHW85S0VKBA8T4HTYPYBOS" hidden="1">'[3]Reco Sheet for Fcast'!$I$10:$J$10</definedName>
    <definedName name="BExY0T1E034D7XAXNC6F7540LLIE" hidden="1">'[3]Reco Sheet for Fcast'!$F$15</definedName>
    <definedName name="BExY0V4VNPA7ZZUMJNNU0ZHE1KOH" localSheetId="1" hidden="1">#REF!</definedName>
    <definedName name="BExY0V4VNPA7ZZUMJNNU0ZHE1KOH" localSheetId="2" hidden="1">#REF!</definedName>
    <definedName name="BExY0V4VNPA7ZZUMJNNU0ZHE1KOH" hidden="1">#REF!</definedName>
    <definedName name="BExY0XTZLHN49J2JH94BYTKBJLT3" hidden="1">'[3]Reco Sheet for Fcast'!$F$10:$G$10</definedName>
    <definedName name="BExY11FH9TXHERUYGG8FE50U7H7J" hidden="1">'[3]Reco Sheet for Fcast'!$F$10:$G$10</definedName>
    <definedName name="BExY16IWJ7CI1QGWVNBVHPYS9JPN" localSheetId="1" hidden="1">#REF!</definedName>
    <definedName name="BExY16IWJ7CI1QGWVNBVHPYS9JPN" localSheetId="2" hidden="1">#REF!</definedName>
    <definedName name="BExY16IWJ7CI1QGWVNBVHPYS9JPN" hidden="1">#REF!</definedName>
    <definedName name="BExY180UKNW5NIAWD6ZUYTFEH8QS" hidden="1">'[3]Reco Sheet for Fcast'!$F$15</definedName>
    <definedName name="BExY1DPTV4LSY9MEOUGXF8X052NA" hidden="1">'[3]Reco Sheet for Fcast'!$F$7:$G$7</definedName>
    <definedName name="BExY1GK9ELBEKDD7O6HR6DUO8YGO" hidden="1">'[3]Reco Sheet for Fcast'!$I$11:$J$11</definedName>
    <definedName name="BExY1HBBZWCVKT5KEBLCKMKR9LKK" hidden="1">'[3]Reco Sheet for Fcast'!$F$9:$G$9</definedName>
    <definedName name="BExY1JKAZRX115882TBCLNSDWLAA" localSheetId="1" hidden="1">#REF!</definedName>
    <definedName name="BExY1JKAZRX115882TBCLNSDWLAA" localSheetId="2" hidden="1">#REF!</definedName>
    <definedName name="BExY1JKAZRX115882TBCLNSDWLAA" hidden="1">#REF!</definedName>
    <definedName name="BExY1NWOXXFV9GGZ3PX444LZ8TVX" hidden="1">'[3]Reco Sheet for Fcast'!$F$10:$G$10</definedName>
    <definedName name="BExY1TQZQFWKT6O5QIU1TXC6JZG1" localSheetId="1" hidden="1">#REF!</definedName>
    <definedName name="BExY1TQZQFWKT6O5QIU1TXC6JZG1" localSheetId="2" hidden="1">#REF!</definedName>
    <definedName name="BExY1TQZQFWKT6O5QIU1TXC6JZG1" hidden="1">#REF!</definedName>
    <definedName name="BExY1UCL0RND63LLSM9X5SFRG117" hidden="1">'[3]Reco Sheet for Fcast'!$H$2:$I$2</definedName>
    <definedName name="BExY1WAT3937L08HLHIRQHMP2A3H" hidden="1">'[3]Reco Sheet for Fcast'!$I$10:$J$10</definedName>
    <definedName name="BExY1YEBOSLMID7LURP8QB46AI91" hidden="1">'[3]Reco Sheet for Fcast'!$I$10:$J$10</definedName>
    <definedName name="BExY2FS4LFX9OHOTQT7SJ2PXAC25" hidden="1">'[3]Reco Sheet for Fcast'!$I$10:$J$10</definedName>
    <definedName name="BExY2GDPCZPVU0IQ6IJIB1YQQRQ6" hidden="1">'[3]Reco Sheet for Fcast'!$F$6:$G$6</definedName>
    <definedName name="BExY2GTSZ3VA9TXLY7KW1LIAKJ61" hidden="1">'[3]Reco Sheet for Fcast'!$F$6:$G$6</definedName>
    <definedName name="BExY2IXBR1SGYZH08T7QHKEFS8HA" hidden="1">'[3]Reco Sheet for Fcast'!$F$15</definedName>
    <definedName name="BExY2Q4B5FUDA5VU4VRUHX327QN0" hidden="1">'[3]Reco Sheet for Fcast'!$F$9:$G$9</definedName>
    <definedName name="BExY3HOSK7YI364K15OX70AVR6F1" localSheetId="1" hidden="1">'[4]AMI P &amp; L'!#REF!</definedName>
    <definedName name="BExY3HOSK7YI364K15OX70AVR6F1" localSheetId="2" hidden="1">'[4]AMI P &amp; L'!#REF!</definedName>
    <definedName name="BExY3HOSK7YI364K15OX70AVR6F1" hidden="1">'[4]AMI P &amp; L'!#REF!</definedName>
    <definedName name="BExY3T89AUR83SOAZZ3OMDEJDQ39" hidden="1">'[3]Reco Sheet for Fcast'!$F$10:$G$10</definedName>
    <definedName name="BExY41MCOFU9E7TSPZ8U683QRPMT" localSheetId="1" hidden="1">#REF!</definedName>
    <definedName name="BExY41MCOFU9E7TSPZ8U683QRPMT" localSheetId="2" hidden="1">#REF!</definedName>
    <definedName name="BExY41MCOFU9E7TSPZ8U683QRPMT" hidden="1">#REF!</definedName>
    <definedName name="BExY45O3XSWT6MQU6R33GI3YUAUM" localSheetId="1" hidden="1">#REF!</definedName>
    <definedName name="BExY45O3XSWT6MQU6R33GI3YUAUM" localSheetId="2" hidden="1">#REF!</definedName>
    <definedName name="BExY45O3XSWT6MQU6R33GI3YUAUM" hidden="1">#REF!</definedName>
    <definedName name="BExY4ET3RLNWSSJL6DIXQZOTATID" hidden="1">'[5]Bud Mth'!$G$2:$H$2</definedName>
    <definedName name="BExY4FEP1XDIXHJPX1TPN4YPX0A4" localSheetId="1" hidden="1">#REF!</definedName>
    <definedName name="BExY4FEP1XDIXHJPX1TPN4YPX0A4" localSheetId="2" hidden="1">#REF!</definedName>
    <definedName name="BExY4FEP1XDIXHJPX1TPN4YPX0A4" hidden="1">#REF!</definedName>
    <definedName name="BExY4MG771JQ84EMIVB6HQGGHZY7" hidden="1">'[3]Reco Sheet for Fcast'!$H$2:$I$2</definedName>
    <definedName name="BExY4PWCSFB8P3J3TBQB2MD67263" hidden="1">'[3]Reco Sheet for Fcast'!$I$8:$J$8</definedName>
    <definedName name="BExY4RZW3KK11JLYBA4DWZ92M6LQ" hidden="1">'[3]Reco Sheet for Fcast'!$I$11:$J$11</definedName>
    <definedName name="BExY4XOVTTNVZ577RLIEC7NZQFIX" hidden="1">'[3]Reco Sheet for Fcast'!$F$7:$G$7</definedName>
    <definedName name="BExY50JAF5CG01GTHAUS7I4ZLUDC" hidden="1">'[3]Reco Sheet for Fcast'!$I$8:$J$8</definedName>
    <definedName name="BExY53J7EXFEOFTRNAHLK7IH3ACB" hidden="1">'[3]Reco Sheet for Fcast'!$F$8:$G$8</definedName>
    <definedName name="BExY5515SJTJS3VM80M3YYR0WF37" hidden="1">'[3]Reco Sheet for Fcast'!$F$15:$G$16</definedName>
    <definedName name="BExY5515WE39FQ3EG5QHG67V9C0O" hidden="1">'[3]Reco Sheet for Fcast'!$F$11:$G$11</definedName>
    <definedName name="BExY5986WNAD8NFCPXC9TVLBU4FG" hidden="1">'[3]Reco Sheet for Fcast'!$K$2</definedName>
    <definedName name="BExY5DF9MS25IFNWGJ1YAS5MDN8R" hidden="1">'[3]Reco Sheet for Fcast'!$K$2</definedName>
    <definedName name="BExY5ERVGL3UM2MGT8LJ0XPKTZEK" hidden="1">'[3]Reco Sheet for Fcast'!$I$7:$J$7</definedName>
    <definedName name="BExY5EX6NJFK8W754ZVZDN5DS04K" hidden="1">'[3]Reco Sheet for Fcast'!$I$6:$J$6</definedName>
    <definedName name="BExY5S3XD1NJT109CV54IFOHVLQ6" hidden="1">'[3]Reco Sheet for Fcast'!$F$9:$G$9</definedName>
    <definedName name="BExY6KVS1MMZ2R34PGEFR2BMTU9W" hidden="1">'[3]Reco Sheet for Fcast'!$I$11:$J$11</definedName>
    <definedName name="BExY6Q9YY7LW745GP7CYOGGSPHGE" hidden="1">'[3]Reco Sheet for Fcast'!$F$6:$G$6</definedName>
    <definedName name="BExZIA3C8LKJTEH3MKQ57KJH5TA2" hidden="1">'[3]Reco Sheet for Fcast'!$I$11:$J$11</definedName>
    <definedName name="BExZIIHH3QNQE3GFMHEE4UMHY6WQ" hidden="1">'[3]Reco Sheet for Fcast'!$F$6:$G$6</definedName>
    <definedName name="BExZIYO22G5UXOB42GDLYGVRJ6U7" hidden="1">'[3]Reco Sheet for Fcast'!$F$11:$G$11</definedName>
    <definedName name="BExZJ7CYXTDLM412P6E5FAC4YB5M" hidden="1">'[3]Reco Sheet for Fcast'!$F$15:$AI$18</definedName>
    <definedName name="BExZJ7I9T8XU4MZRKJ1VVU76V2LZ" hidden="1">'[3]Reco Sheet for Fcast'!$F$15</definedName>
    <definedName name="BExZJL5B371SHX5YN9IQ2GF888EP" localSheetId="1" hidden="1">#REF!</definedName>
    <definedName name="BExZJL5B371SHX5YN9IQ2GF888EP" localSheetId="2" hidden="1">#REF!</definedName>
    <definedName name="BExZJL5B371SHX5YN9IQ2GF888EP" hidden="1">#REF!</definedName>
    <definedName name="BExZJMY170JCUU1RWASNZ1HJPRTA" hidden="1">'[3]Reco Sheet for Fcast'!$F$8:$G$8</definedName>
    <definedName name="BExZJOQR77H0P4SUKVYACDCFBBXO" hidden="1">'[3]Reco Sheet for Fcast'!$I$6:$J$6</definedName>
    <definedName name="BExZJPN5GR1O28GF1XLDY5EH968X" localSheetId="1" hidden="1">#REF!</definedName>
    <definedName name="BExZJPN5GR1O28GF1XLDY5EH968X" localSheetId="2" hidden="1">#REF!</definedName>
    <definedName name="BExZJPN5GR1O28GF1XLDY5EH968X" hidden="1">#REF!</definedName>
    <definedName name="BExZJS6RG34ODDY9HMZ0O34MEMSB" hidden="1">'[3]Reco Sheet for Fcast'!$I$8:$J$8</definedName>
    <definedName name="BExZJWDUEYTV7TBR6HSM97T24VTT" localSheetId="1" hidden="1">#REF!</definedName>
    <definedName name="BExZJWDUEYTV7TBR6HSM97T24VTT" localSheetId="2" hidden="1">#REF!</definedName>
    <definedName name="BExZJWDUEYTV7TBR6HSM97T24VTT" hidden="1">#REF!</definedName>
    <definedName name="BExZK34NR4BAD7HJAP7SQ926UQP3" hidden="1">'[3]Reco Sheet for Fcast'!$F$11:$G$11</definedName>
    <definedName name="BExZK3FGPHH5H771U7D5XY7XBS6E" localSheetId="1" hidden="1">'[4]AMI P &amp; L'!#REF!</definedName>
    <definedName name="BExZK3FGPHH5H771U7D5XY7XBS6E" localSheetId="2" hidden="1">'[4]AMI P &amp; L'!#REF!</definedName>
    <definedName name="BExZK3FGPHH5H771U7D5XY7XBS6E" hidden="1">'[4]AMI P &amp; L'!#REF!</definedName>
    <definedName name="BExZK7XB7QGGKG7YQASCD1TS7Q60" localSheetId="1" hidden="1">#REF!</definedName>
    <definedName name="BExZK7XB7QGGKG7YQASCD1TS7Q60" localSheetId="2" hidden="1">#REF!</definedName>
    <definedName name="BExZK7XB7QGGKG7YQASCD1TS7Q60" hidden="1">#REF!</definedName>
    <definedName name="BExZKHYORG3O8C772XPFHM1N8T80" localSheetId="1" hidden="1">'[4]AMI P &amp; L'!#REF!</definedName>
    <definedName name="BExZKHYORG3O8C772XPFHM1N8T80" localSheetId="2" hidden="1">'[4]AMI P &amp; L'!#REF!</definedName>
    <definedName name="BExZKHYORG3O8C772XPFHM1N8T80" hidden="1">'[4]AMI P &amp; L'!#REF!</definedName>
    <definedName name="BExZKJRF2IRR57DG9CLC7MSHWNNN" hidden="1">'[3]Reco Sheet for Fcast'!$F$8:$G$8</definedName>
    <definedName name="BExZKV5GYXO0X760SBD9TWTIQHGI" hidden="1">'[3]Reco Sheet for Fcast'!$F$10:$G$10</definedName>
    <definedName name="BExZL5SJD92M56CQDWESAKXHOGSL" localSheetId="1" hidden="1">#REF!</definedName>
    <definedName name="BExZL5SJD92M56CQDWESAKXHOGSL" localSheetId="2" hidden="1">#REF!</definedName>
    <definedName name="BExZL5SJD92M56CQDWESAKXHOGSL" hidden="1">#REF!</definedName>
    <definedName name="BExZL6E4YVXRUN7ZGF2BIGIXFR8K" localSheetId="1" hidden="1">'[4]AMI P &amp; L'!#REF!</definedName>
    <definedName name="BExZL6E4YVXRUN7ZGF2BIGIXFR8K" localSheetId="2" hidden="1">'[4]AMI P &amp; L'!#REF!</definedName>
    <definedName name="BExZL6E4YVXRUN7ZGF2BIGIXFR8K" hidden="1">'[4]AMI P &amp; L'!#REF!</definedName>
    <definedName name="BExZLGVLMKTPFXG42QYT0PO81G7F" hidden="1">'[3]Reco Sheet for Fcast'!$F$9:$G$9</definedName>
    <definedName name="BExZLJ9XQBSJZFBY8GZ1Y9U1TMNE" localSheetId="1" hidden="1">#REF!</definedName>
    <definedName name="BExZLJ9XQBSJZFBY8GZ1Y9U1TMNE" localSheetId="2" hidden="1">#REF!</definedName>
    <definedName name="BExZLJ9XQBSJZFBY8GZ1Y9U1TMNE" hidden="1">#REF!</definedName>
    <definedName name="BExZLKMK7LRK14S09WLMH7MXSQXM" hidden="1">'[3]Reco Sheet for Fcast'!$F$7:$G$7</definedName>
    <definedName name="BExZM7JVLG0W8EG5RBU915U3SKBY" hidden="1">'[3]Reco Sheet for Fcast'!$F$7:$G$7</definedName>
    <definedName name="BExZM85FOVUFF110XMQ9O2ODSJUK" hidden="1">'[3]Reco Sheet for Fcast'!$I$7:$J$7</definedName>
    <definedName name="BExZMF1MMTZ1TA14PZ8ASSU2CBSP" hidden="1">'[3]Reco Sheet for Fcast'!$I$8:$J$8</definedName>
    <definedName name="BExZMKL5YQZD7F0FUCSVFGLPFK52" hidden="1">'[3]Reco Sheet for Fcast'!$F$9:$G$9</definedName>
    <definedName name="BExZMOC3VNZALJM71X2T6FV91GTB" hidden="1">'[3]Reco Sheet for Fcast'!$I$8:$J$8</definedName>
    <definedName name="BExZMXH39OB0I43XEL3K11U3G9PM" hidden="1">'[3]Reco Sheet for Fcast'!$I$6:$J$6</definedName>
    <definedName name="BExZMZQ3RBKDHT5GLFNLS52OSJA0" hidden="1">'[3]Reco Sheet for Fcast'!$F$11:$G$11</definedName>
    <definedName name="BExZN2F7Y2J2L2LN5WZRG949MS4A" hidden="1">'[3]Reco Sheet for Fcast'!$F$6:$G$6</definedName>
    <definedName name="BExZN847WUWKRYTZWG9TCQZJS3OL" hidden="1">'[3]Reco Sheet for Fcast'!$I$6:$J$6</definedName>
    <definedName name="BExZNH3VISFF4NQI11BZDP5IQ7VG" hidden="1">'[3]Reco Sheet for Fcast'!$F$6:$G$6</definedName>
    <definedName name="BExZNJYCFYVMAOI62GB2BABK1ELE" hidden="1">'[3]Reco Sheet for Fcast'!$I$8:$J$8</definedName>
    <definedName name="BExZNV707LIU6Z5H6QI6H67LHTI1" hidden="1">'[3]Reco Sheet for Fcast'!$F$9:$G$9</definedName>
    <definedName name="BExZNVCBKB930QQ9QW7KSGOZ0V1M" hidden="1">'[3]Reco Sheet for Fcast'!$I$9:$J$9</definedName>
    <definedName name="BExZNW8QJ18X0RSGFDWAE9ZSDX39" hidden="1">'[3]Reco Sheet for Fcast'!$H$2:$I$2</definedName>
    <definedName name="BExZNZDWRS6Q40L8OCWFEIVI0A1O" hidden="1">'[3]Reco Sheet for Fcast'!$I$6:$J$6</definedName>
    <definedName name="BExZO532ZI7BQF6A9J5JU0K8HS3X" localSheetId="1" hidden="1">#REF!</definedName>
    <definedName name="BExZO532ZI7BQF6A9J5JU0K8HS3X" localSheetId="2" hidden="1">#REF!</definedName>
    <definedName name="BExZO532ZI7BQF6A9J5JU0K8HS3X" hidden="1">#REF!</definedName>
    <definedName name="BExZO8TVZX68PZ4ENQ8QOILK16OS" localSheetId="1" hidden="1">#REF!</definedName>
    <definedName name="BExZO8TVZX68PZ4ENQ8QOILK16OS" localSheetId="2" hidden="1">#REF!</definedName>
    <definedName name="BExZO8TVZX68PZ4ENQ8QOILK16OS" hidden="1">#REF!</definedName>
    <definedName name="BExZOAH4GDULQO35ZGF099VIFGNC" localSheetId="1" hidden="1">#REF!</definedName>
    <definedName name="BExZOAH4GDULQO35ZGF099VIFGNC" localSheetId="2" hidden="1">#REF!</definedName>
    <definedName name="BExZOAH4GDULQO35ZGF099VIFGNC" hidden="1">#REF!</definedName>
    <definedName name="BExZOBO9NYLGVJQ31LVQ9XS2ZT4N" hidden="1">'[3]Reco Sheet for Fcast'!$I$10:$J$10</definedName>
    <definedName name="BExZOETNB1CJ3Y2RKLI1ZK0S8Z6H" hidden="1">'[3]Reco Sheet for Fcast'!$I$10:$J$10</definedName>
    <definedName name="BExZOREMVSK4E5VSWM838KHUB8AI" hidden="1">'[3]Reco Sheet for Fcast'!$I$6:$J$6</definedName>
    <definedName name="BExZOTCV19JJEJ1Y58F7UUQX3456" localSheetId="1" hidden="1">#REF!</definedName>
    <definedName name="BExZOTCV19JJEJ1Y58F7UUQX3456" localSheetId="2" hidden="1">#REF!</definedName>
    <definedName name="BExZOTCV19JJEJ1Y58F7UUQX3456" hidden="1">#REF!</definedName>
    <definedName name="BExZOVR745T5P1KS9NV2PXZPZVRG" hidden="1">'[3]Reco Sheet for Fcast'!$I$11:$J$11</definedName>
    <definedName name="BExZOZSWGLSY2XYVRIS6VSNJDSGD" hidden="1">'[3]Reco Sheet for Fcast'!$I$8:$J$8</definedName>
    <definedName name="BExZP7AIJKLM6C6CSUIIFAHFBNX2" hidden="1">'[3]Reco Sheet for Fcast'!$G$2</definedName>
    <definedName name="BExZPC8M5K7Q2UCY7H5XZLIGR6BZ" localSheetId="1" hidden="1">#REF!</definedName>
    <definedName name="BExZPC8M5K7Q2UCY7H5XZLIGR6BZ" localSheetId="2" hidden="1">#REF!</definedName>
    <definedName name="BExZPC8M5K7Q2UCY7H5XZLIGR6BZ" hidden="1">#REF!</definedName>
    <definedName name="BExZPQ0XY507N8FJMVPKCTK8HC9H" hidden="1">'[3]Reco Sheet for Fcast'!$K$2</definedName>
    <definedName name="BExZQ37OVBR25U32CO2YYVPZOMR5" hidden="1">'[3]Reco Sheet for Fcast'!$K$2</definedName>
    <definedName name="BExZQ3NT7H06VO0AR48WHZULZB93" hidden="1">'[3]Reco Sheet for Fcast'!$I$8:$J$8</definedName>
    <definedName name="BExZQ7PJU07SEJMDX18U9YVDC2GU" hidden="1">'[3]Reco Sheet for Fcast'!$F$6:$G$6</definedName>
    <definedName name="BExZQIHTGHK7OOI2Y2PN3JYBY82I" localSheetId="1" hidden="1">'[4]AMI P &amp; L'!#REF!</definedName>
    <definedName name="BExZQIHTGHK7OOI2Y2PN3JYBY82I" localSheetId="2" hidden="1">'[4]AMI P &amp; L'!#REF!</definedName>
    <definedName name="BExZQIHTGHK7OOI2Y2PN3JYBY82I" hidden="1">'[4]AMI P &amp; L'!#REF!</definedName>
    <definedName name="BExZQJJMGU5MHQOILGXGJPAQI5XI" localSheetId="1" hidden="1">'[4]AMI P &amp; L'!#REF!</definedName>
    <definedName name="BExZQJJMGU5MHQOILGXGJPAQI5XI" localSheetId="2" hidden="1">'[4]AMI P &amp; L'!#REF!</definedName>
    <definedName name="BExZQJJMGU5MHQOILGXGJPAQI5XI" hidden="1">'[4]AMI P &amp; L'!#REF!</definedName>
    <definedName name="BExZQP3CUHU0IRXBVRJLP1KYRDVE" localSheetId="1" hidden="1">#REF!</definedName>
    <definedName name="BExZQP3CUHU0IRXBVRJLP1KYRDVE" localSheetId="2" hidden="1">#REF!</definedName>
    <definedName name="BExZQP3CUHU0IRXBVRJLP1KYRDVE" hidden="1">#REF!</definedName>
    <definedName name="BExZQRHGZ7WP7RQ2CX0H6W1CIP9U" localSheetId="1" hidden="1">#REF!</definedName>
    <definedName name="BExZQRHGZ7WP7RQ2CX0H6W1CIP9U" localSheetId="2" hidden="1">#REF!</definedName>
    <definedName name="BExZQRHGZ7WP7RQ2CX0H6W1CIP9U" hidden="1">#REF!</definedName>
    <definedName name="BExZQWFMANQLA8Z37ZECN1VLXVSB" localSheetId="1" hidden="1">#REF!</definedName>
    <definedName name="BExZQWFMANQLA8Z37ZECN1VLXVSB" localSheetId="2" hidden="1">#REF!</definedName>
    <definedName name="BExZQWFMANQLA8Z37ZECN1VLXVSB" hidden="1">#REF!</definedName>
    <definedName name="BExZQXBYEBN28QUH1KOVW6KKA5UM" hidden="1">'[3]Reco Sheet for Fcast'!$F$15</definedName>
    <definedName name="BExZQZKT146WEN8FTVZ7Y5TSB8L5" localSheetId="1" hidden="1">'[4]AMI P &amp; L'!#REF!</definedName>
    <definedName name="BExZQZKT146WEN8FTVZ7Y5TSB8L5" localSheetId="2" hidden="1">'[4]AMI P &amp; L'!#REF!</definedName>
    <definedName name="BExZQZKT146WEN8FTVZ7Y5TSB8L5" hidden="1">'[4]AMI P &amp; L'!#REF!</definedName>
    <definedName name="BExZR485AKBH93YZ08CMUC3WROED" hidden="1">'[3]Reco Sheet for Fcast'!$I$10:$J$10</definedName>
    <definedName name="BExZR7TL98P2PPUVGIZYR5873DWW" hidden="1">'[3]Reco Sheet for Fcast'!$F$9:$G$9</definedName>
    <definedName name="BExZRGD1603X5ACFALUUDKCD7X48" hidden="1">'[3]Reco Sheet for Fcast'!$I$9:$J$9</definedName>
    <definedName name="BExZRP1X6UVLN1UOLHH5VF4STP1O" localSheetId="1" hidden="1">'[4]AMI P &amp; L'!#REF!</definedName>
    <definedName name="BExZRP1X6UVLN1UOLHH5VF4STP1O" localSheetId="2" hidden="1">'[4]AMI P &amp; L'!#REF!</definedName>
    <definedName name="BExZRP1X6UVLN1UOLHH5VF4STP1O" hidden="1">'[4]AMI P &amp; L'!#REF!</definedName>
    <definedName name="BExZRQ930U6OCYNV00CH5I0Q4LPE" hidden="1">'[3]Reco Sheet for Fcast'!$I$8:$J$8</definedName>
    <definedName name="BExZRW8W514W8OZ72YBONYJ64GXF" localSheetId="1" hidden="1">'[4]AMI P &amp; L'!#REF!</definedName>
    <definedName name="BExZRW8W514W8OZ72YBONYJ64GXF" localSheetId="2" hidden="1">'[4]AMI P &amp; L'!#REF!</definedName>
    <definedName name="BExZRW8W514W8OZ72YBONYJ64GXF" hidden="1">'[4]AMI P &amp; L'!#REF!</definedName>
    <definedName name="BExZRWJP2BUVFJPO8U8ATQEP0LZU" hidden="1">'[3]Reco Sheet for Fcast'!$F$15</definedName>
    <definedName name="BExZRZUBL5A1WH7YZJXBZG8HPWC7" localSheetId="1" hidden="1">#REF!</definedName>
    <definedName name="BExZRZUBL5A1WH7YZJXBZG8HPWC7" localSheetId="2" hidden="1">#REF!</definedName>
    <definedName name="BExZRZUBL5A1WH7YZJXBZG8HPWC7" hidden="1">#REF!</definedName>
    <definedName name="BExZSD14AZGXB1I4H73PZY0TKWV1" localSheetId="1" hidden="1">#REF!</definedName>
    <definedName name="BExZSD14AZGXB1I4H73PZY0TKWV1" localSheetId="2" hidden="1">#REF!</definedName>
    <definedName name="BExZSD14AZGXB1I4H73PZY0TKWV1" hidden="1">#REF!</definedName>
    <definedName name="BExZSI9USDLZAN8LI8M4YYQL24GZ" hidden="1">'[3]Reco Sheet for Fcast'!$F$7:$G$7</definedName>
    <definedName name="BExZSS0LA2JY4ZLJ1Z5YCMLJJZCH" hidden="1">'[3]Reco Sheet for Fcast'!$F$11:$G$11</definedName>
    <definedName name="BExZT394ULBLT8EUHBM7KV741HQI" localSheetId="1" hidden="1">#REF!</definedName>
    <definedName name="BExZT394ULBLT8EUHBM7KV741HQI" localSheetId="2" hidden="1">#REF!</definedName>
    <definedName name="BExZT394ULBLT8EUHBM7KV741HQI" hidden="1">#REF!</definedName>
    <definedName name="BExZTAQV2QVSZY5Y3VCCWUBSBW9P" localSheetId="1" hidden="1">'[4]AMI P &amp; L'!#REF!</definedName>
    <definedName name="BExZTAQV2QVSZY5Y3VCCWUBSBW9P" localSheetId="2" hidden="1">'[4]AMI P &amp; L'!#REF!</definedName>
    <definedName name="BExZTAQV2QVSZY5Y3VCCWUBSBW9P" hidden="1">'[4]AMI P &amp; L'!#REF!</definedName>
    <definedName name="BExZTHSI2FX56PWRSNX9H5EWTZFO" hidden="1">'[3]Reco Sheet for Fcast'!$F$6:$G$6</definedName>
    <definedName name="BExZTJL3HVBFY139H6CJHEQCT1EL" hidden="1">'[3]Reco Sheet for Fcast'!$F$9:$G$9</definedName>
    <definedName name="BExZTLOL8OPABZI453E0KVNA1GJS" hidden="1">'[3]Reco Sheet for Fcast'!$F$11:$G$11</definedName>
    <definedName name="BExZTT6J3X0TOX0ZY6YPLUVMCW9X" localSheetId="1" hidden="1">'[4]AMI P &amp; L'!#REF!</definedName>
    <definedName name="BExZTT6J3X0TOX0ZY6YPLUVMCW9X" localSheetId="2" hidden="1">'[4]AMI P &amp; L'!#REF!</definedName>
    <definedName name="BExZTT6J3X0TOX0ZY6YPLUVMCW9X" hidden="1">'[4]AMI P &amp; L'!#REF!</definedName>
    <definedName name="BExZTW6ECBRA0BBITWBQ8R93RMCL" hidden="1">'[3]Reco Sheet for Fcast'!$G$2</definedName>
    <definedName name="BExZU2BHYAOKSCBM3C5014ZF6IXS" hidden="1">'[3]Reco Sheet for Fcast'!$H$2:$I$2</definedName>
    <definedName name="BExZU2RMJTXOCS0ROPMYPE6WTD87" hidden="1">'[3]Reco Sheet for Fcast'!$F$7:$G$7</definedName>
    <definedName name="BExZUF7G8FENTJKH9R1XUWXM6CWD" hidden="1">'[3]Reco Sheet for Fcast'!$I$9:$J$9</definedName>
    <definedName name="BExZUHWEEZO4WXP5DG5P4U6A70KN" localSheetId="1" hidden="1">#REF!</definedName>
    <definedName name="BExZUHWEEZO4WXP5DG5P4U6A70KN" localSheetId="2" hidden="1">#REF!</definedName>
    <definedName name="BExZUHWEEZO4WXP5DG5P4U6A70KN" hidden="1">#REF!</definedName>
    <definedName name="BExZUNARUJBIZ08VCAV3GEVBIR3D" hidden="1">'[3]Reco Sheet for Fcast'!$I$8:$J$8</definedName>
    <definedName name="BExZUSZT5496UMBP4LFSLTR1GVEW" hidden="1">'[3]Reco Sheet for Fcast'!$I$9:$J$9</definedName>
    <definedName name="BExZUT54340I38GVCV79EL116WR0" hidden="1">'[3]Reco Sheet for Fcast'!$I$11:$J$11</definedName>
    <definedName name="BExZUYDULCX65H9OZ9JHPBNKF3MI" hidden="1">'[3]Reco Sheet for Fcast'!$F$7:$G$7</definedName>
    <definedName name="BExZV2QD5ZDK3AGDRULLA7JB46C3" hidden="1">'[3]Reco Sheet for Fcast'!$F$8:$G$8</definedName>
    <definedName name="BExZV6BT23LNC2E6HR6HT1BC5R77" localSheetId="1" hidden="1">#REF!</definedName>
    <definedName name="BExZV6BT23LNC2E6HR6HT1BC5R77" localSheetId="2" hidden="1">#REF!</definedName>
    <definedName name="BExZV6BT23LNC2E6HR6HT1BC5R77" hidden="1">#REF!</definedName>
    <definedName name="BExZVBQ29OM0V8XAL3HL0JIM0MMU" hidden="1">'[3]Reco Sheet for Fcast'!$I$9:$J$9</definedName>
    <definedName name="BExZVBQ3B8IIQW88DDLAW5BA4PL4" localSheetId="1" hidden="1">#REF!</definedName>
    <definedName name="BExZVBQ3B8IIQW88DDLAW5BA4PL4" localSheetId="2" hidden="1">#REF!</definedName>
    <definedName name="BExZVBQ3B8IIQW88DDLAW5BA4PL4" hidden="1">#REF!</definedName>
    <definedName name="BExZVLM4T9ORS4ZWHME46U4Q103C" hidden="1">'[3]Reco Sheet for Fcast'!$I$10:$J$10</definedName>
    <definedName name="BExZVM7OZWPPRH5YQW50EYMMIW1A" hidden="1">'[3]Reco Sheet for Fcast'!$I$6:$J$6</definedName>
    <definedName name="BExZVP7KJEUGEZ1AZ15Z29XW6KAH" hidden="1">'[3]Reco Sheet for Fcast'!$I$7:$J$7</definedName>
    <definedName name="BExZVPYGX2C5OSHMZ6F0KBKZ6B1S" hidden="1">'[3]Reco Sheet for Fcast'!$H$2:$I$2</definedName>
    <definedName name="BExZW5UARC8W9AQNLJX2I5WQWS5F" hidden="1">'[3]Reco Sheet for Fcast'!$I$9:$J$9</definedName>
    <definedName name="BExZW71HMG3NQTF9XSJPZOF5MGWE" localSheetId="1" hidden="1">#REF!</definedName>
    <definedName name="BExZW71HMG3NQTF9XSJPZOF5MGWE" localSheetId="2" hidden="1">#REF!</definedName>
    <definedName name="BExZW71HMG3NQTF9XSJPZOF5MGWE" hidden="1">#REF!</definedName>
    <definedName name="BExZW7HRGN6A9YS41KI2B2UUMJ7X" hidden="1">'[3]Reco Sheet for Fcast'!$I$7:$J$7</definedName>
    <definedName name="BExZW8ZPNV43UXGOT98FDNIBQHZY" hidden="1">'[3]Reco Sheet for Fcast'!$I$11:$J$11</definedName>
    <definedName name="BExZWB8KPDQGF787P51Y0GON31FF" hidden="1">'[5]Bud Mth'!$I$10:$J$10</definedName>
    <definedName name="BExZWKDP0QSA9SPSF40ZMQ81QV13" hidden="1">'[3]Reco Sheet for Fcast'!$F$7:$G$7</definedName>
    <definedName name="BExZWKZ5N3RDXU8MZ8HQVYYD8O0F" hidden="1">'[3]Reco Sheet for Fcast'!$F$6:$G$6</definedName>
    <definedName name="BExZWSMC9T48W74GFGQCIUJ8ZPP3" hidden="1">'[3]Reco Sheet for Fcast'!$G$2:$H$2</definedName>
    <definedName name="BExZWUF2V4HY3HI8JN9ZVPRWK1H3" hidden="1">'[3]Reco Sheet for Fcast'!$I$9:$J$9</definedName>
    <definedName name="BExZWWTE9WR6HD25GAGPMXCNVB2Z" localSheetId="1" hidden="1">#REF!</definedName>
    <definedName name="BExZWWTE9WR6HD25GAGPMXCNVB2Z" localSheetId="2" hidden="1">#REF!</definedName>
    <definedName name="BExZWWTE9WR6HD25GAGPMXCNVB2Z" hidden="1">#REF!</definedName>
    <definedName name="BExZWX45URTK9KYDJHEXL1OTZ833" hidden="1">'[3]Reco Sheet for Fcast'!$I$9:$J$9</definedName>
    <definedName name="BExZX0EWQEZO86WDAD9A4EAEZ012" hidden="1">'[3]Reco Sheet for Fcast'!$F$9:$G$9</definedName>
    <definedName name="BExZX2T6ZT2DZLYSDJJBPVIT5OK2" hidden="1">'[3]Reco Sheet for Fcast'!$I$10:$J$10</definedName>
    <definedName name="BExZXHY0PBOVDNV2NSZ1Y4G6WMNK" localSheetId="1" hidden="1">#REF!</definedName>
    <definedName name="BExZXHY0PBOVDNV2NSZ1Y4G6WMNK" localSheetId="2" hidden="1">#REF!</definedName>
    <definedName name="BExZXHY0PBOVDNV2NSZ1Y4G6WMNK" hidden="1">#REF!</definedName>
    <definedName name="BExZXOJDELULNLEH7WG0OYJT0NJ4" hidden="1">'[3]Reco Sheet for Fcast'!$I$6:$J$6</definedName>
    <definedName name="BExZXOOTRNUK8LGEAZ8ZCFW9KXQ1" hidden="1">'[3]Reco Sheet for Fcast'!$J$2:$K$2</definedName>
    <definedName name="BExZXQSD2T3TQZ268XCC2NG9O3JQ" localSheetId="1" hidden="1">#REF!</definedName>
    <definedName name="BExZXQSD2T3TQZ268XCC2NG9O3JQ" localSheetId="2" hidden="1">#REF!</definedName>
    <definedName name="BExZXQSD2T3TQZ268XCC2NG9O3JQ" hidden="1">#REF!</definedName>
    <definedName name="BExZXT6JOXNKEDU23DKL8XZAJZIH" hidden="1">'[3]Reco Sheet for Fcast'!$I$8:$J$8</definedName>
    <definedName name="BExZXUTYW1HWEEZ1LIX4OQWC7HL1" hidden="1">'[3]Reco Sheet for Fcast'!$F$9:$G$9</definedName>
    <definedName name="BExZXY4NKQL9QD76YMQJ15U1C2G8" hidden="1">'[3]Reco Sheet for Fcast'!$I$11:$J$11</definedName>
    <definedName name="BExZXYQ7U5G08FQGUIGYT14QCBOF" hidden="1">'[3]Reco Sheet for Fcast'!$F$9:$G$9</definedName>
    <definedName name="BExZY02V77YJBMODJSWZOYCMPS5X" localSheetId="1" hidden="1">'[4]AMI P &amp; L'!#REF!</definedName>
    <definedName name="BExZY02V77YJBMODJSWZOYCMPS5X" localSheetId="2" hidden="1">'[4]AMI P &amp; L'!#REF!</definedName>
    <definedName name="BExZY02V77YJBMODJSWZOYCMPS5X" hidden="1">'[4]AMI P &amp; L'!#REF!</definedName>
    <definedName name="BExZY49QRZIR6CA41LFA9LM6EULU" hidden="1">'[3]Reco Sheet for Fcast'!$F$7:$G$7</definedName>
    <definedName name="BExZYGUX367COKM0X1ORS6275JGQ" localSheetId="1" hidden="1">#REF!</definedName>
    <definedName name="BExZYGUX367COKM0X1ORS6275JGQ" localSheetId="2" hidden="1">#REF!</definedName>
    <definedName name="BExZYGUX367COKM0X1ORS6275JGQ" hidden="1">#REF!</definedName>
    <definedName name="BExZZ2FQA9A8C7CJKMEFQ9VPSLCE" hidden="1">'[3]Reco Sheet for Fcast'!$G$2</definedName>
    <definedName name="BExZZ8VO1HB3783L61XHP87HBCBE" localSheetId="1" hidden="1">#REF!</definedName>
    <definedName name="BExZZ8VO1HB3783L61XHP87HBCBE" localSheetId="2" hidden="1">#REF!</definedName>
    <definedName name="BExZZ8VO1HB3783L61XHP87HBCBE" hidden="1">#REF!</definedName>
    <definedName name="BExZZCHAVHW8C2H649KRGVQ0WVRT" hidden="1">'[3]Reco Sheet for Fcast'!$I$9:$J$9</definedName>
    <definedName name="BExZZTK54OTLF2YB68BHGOS27GEN" localSheetId="1" hidden="1">'[4]AMI P &amp; L'!#REF!</definedName>
    <definedName name="BExZZTK54OTLF2YB68BHGOS27GEN" localSheetId="2" hidden="1">'[4]AMI P &amp; L'!#REF!</definedName>
    <definedName name="BExZZTK54OTLF2YB68BHGOS27GEN" hidden="1">'[4]AMI P &amp; L'!#REF!</definedName>
    <definedName name="BExZZV7KJWKO2LKG6I21NVTK3177" localSheetId="1" hidden="1">#REF!</definedName>
    <definedName name="BExZZV7KJWKO2LKG6I21NVTK3177" localSheetId="2" hidden="1">#REF!</definedName>
    <definedName name="BExZZV7KJWKO2LKG6I21NVTK3177" hidden="1">#REF!</definedName>
    <definedName name="BExZZXB3JQQG4SIZS4MRU6NNW7HI" hidden="1">'[3]Reco Sheet for Fcast'!$F$7:$G$7</definedName>
    <definedName name="BExZZZEMIIFKMLLV4DJKX5TB9R5V" localSheetId="1" hidden="1">'[4]AMI P &amp; L'!#REF!</definedName>
    <definedName name="BExZZZEMIIFKMLLV4DJKX5TB9R5V" localSheetId="2" hidden="1">'[4]AMI P &amp; L'!#REF!</definedName>
    <definedName name="BExZZZEMIIFKMLLV4DJKX5TB9R5V" hidden="1">'[4]AMI P &amp; L'!#REF!</definedName>
    <definedName name="CA_BusCaseOptions">[8]BusCase_Options!$C$7:$C$12</definedName>
    <definedName name="cat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>[8]General_assump_BA!$D$38</definedName>
    <definedName name="CP_Logo">"Picture 44"</definedName>
    <definedName name="CRA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>[8]General_assump_BA!$E$10</definedName>
    <definedName name="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>[8]Err_Chks_BO!$M$37</definedName>
    <definedName name="ertyier76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yier76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localSheetId="1" hidden="1">{"'kpi2-1'!$E$4"}</definedName>
    <definedName name="Ext_EP" localSheetId="2" hidden="1">{"'kpi2-1'!$E$4"}</definedName>
    <definedName name="Ext_EP" hidden="1">{"'kpi2-1'!$E$4"}</definedName>
    <definedName name="fdu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1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1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localSheetId="1" hidden="1">{#N/A,#N/A,FALSE,"pcf";#N/A,#N/A,FALSE,"pcr"}</definedName>
    <definedName name="hj" localSheetId="2" hidden="1">{#N/A,#N/A,FALSE,"pcf";#N/A,#N/A,FALSE,"pcr"}</definedName>
    <definedName name="hj" hidden="1">{#N/A,#N/A,FALSE,"pcf";#N/A,#N/A,FALSE,"pcr"}</definedName>
    <definedName name="HTML_CodePage" hidden="1">1252</definedName>
    <definedName name="HTML_Control" localSheetId="1" hidden="1">{"'kpi2-1'!$E$4"}</definedName>
    <definedName name="HTML_Control" localSheetId="2" hidden="1">{"'kpi2-1'!$E$4"}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localSheetId="1" hidden="1">{#N/A,#N/A,FALSE,"pcf";#N/A,#N/A,FALSE,"pcr"}</definedName>
    <definedName name="kmhjyuk" localSheetId="2" hidden="1">{#N/A,#N/A,FALSE,"pcf";#N/A,#N/A,FALSE,"pcr"}</definedName>
    <definedName name="kmhjyuk" hidden="1">{#N/A,#N/A,FALSE,"pcf";#N/A,#N/A,FALSE,"pcr"}</definedName>
    <definedName name="kmi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nhdtyjdf" localSheetId="1" hidden="1">{#N/A,#N/A,FALSE,"pcf";#N/A,#N/A,FALSE,"pcr"}</definedName>
    <definedName name="nhdtyjdf" localSheetId="2" hidden="1">{#N/A,#N/A,FALSE,"pcf";#N/A,#N/A,FALSE,"pcr"}</definedName>
    <definedName name="nhdtyjdf" hidden="1">{#N/A,#N/A,FALSE,"pcf";#N/A,#N/A,FALSE,"pcr"}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AL_Logo">"Picture 41"</definedName>
    <definedName name="PPP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>[9]BusCase_Options!$D$6:$P$6</definedName>
    <definedName name="rbb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>[10]Macro1!$A$76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1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1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dfsd" localSheetId="1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dfsd" localSheetId="2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tyuw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iimt" localSheetId="1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1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kfykf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localSheetId="1" hidden="1">{#N/A,#N/A,FALSE,"pcf";#N/A,#N/A,FALSE,"pcr"}</definedName>
    <definedName name="w" localSheetId="2" hidden="1">{#N/A,#N/A,FALSE,"pcf";#N/A,#N/A,FALSE,"pcr"}</definedName>
    <definedName name="w" hidden="1">{#N/A,#N/A,FALSE,"pcf";#N/A,#N/A,FALSE,"pcr"}</definedName>
    <definedName name="w4yy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4yy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localSheetId="1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1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localSheetId="1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Business._.Report._.for._.Executive." localSheetId="2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localSheetId="1" hidden="1">{#N/A,#N/A,FALSE,"Input - Target 02"}</definedName>
    <definedName name="wrn.Data._.Input." localSheetId="2" hidden="1">{#N/A,#N/A,FALSE,"Input - Target 02"}</definedName>
    <definedName name="wrn.Data._.Input." hidden="1">{#N/A,#N/A,FALSE,"Input - Target 02"}</definedName>
    <definedName name="wrn.Dividend._.Schedule." localSheetId="1" hidden="1">{"Dividend",#N/A,FALSE,"Cash Flow"}</definedName>
    <definedName name="wrn.Dividend._.Schedule." localSheetId="2" hidden="1">{"Dividend",#N/A,FALSE,"Cash Flow"}</definedName>
    <definedName name="wrn.Dividend._.Schedule." hidden="1">{"Dividend",#N/A,FALSE,"Cash Flow"}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localSheetId="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" localSheetId="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localSheetId="1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5._.and._.12." localSheetId="2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localSheetId="1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1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ww" localSheetId="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w" localSheetId="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localSheetId="1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F309" i="13" l="1"/>
  <c r="G309" i="13"/>
  <c r="H309" i="13"/>
  <c r="I309" i="13"/>
  <c r="E309" i="13"/>
  <c r="F141" i="13" l="1"/>
  <c r="G141" i="13"/>
  <c r="H141" i="13"/>
  <c r="I141" i="13"/>
  <c r="F142" i="13"/>
  <c r="G142" i="13"/>
  <c r="H142" i="13"/>
  <c r="I142" i="13"/>
  <c r="F143" i="13"/>
  <c r="G143" i="13"/>
  <c r="H143" i="13"/>
  <c r="I143" i="13"/>
  <c r="E142" i="13"/>
  <c r="E143" i="13"/>
  <c r="E141" i="13"/>
  <c r="E135" i="13"/>
  <c r="F135" i="13"/>
  <c r="G135" i="13"/>
  <c r="H135" i="13"/>
  <c r="I135" i="13"/>
  <c r="E136" i="13"/>
  <c r="F136" i="13"/>
  <c r="G136" i="13"/>
  <c r="H136" i="13"/>
  <c r="I136" i="13"/>
  <c r="E137" i="13"/>
  <c r="F137" i="13"/>
  <c r="G137" i="13"/>
  <c r="H137" i="13"/>
  <c r="I137" i="13"/>
  <c r="D136" i="13"/>
  <c r="D137" i="13"/>
  <c r="D135" i="13"/>
  <c r="F90" i="13"/>
  <c r="G90" i="13"/>
  <c r="H90" i="13"/>
  <c r="I90" i="13"/>
  <c r="F91" i="13"/>
  <c r="G91" i="13"/>
  <c r="H91" i="13"/>
  <c r="I91" i="13"/>
  <c r="F92" i="13"/>
  <c r="G92" i="13"/>
  <c r="H92" i="13"/>
  <c r="I92" i="13"/>
  <c r="F93" i="13"/>
  <c r="G93" i="13"/>
  <c r="H93" i="13"/>
  <c r="I93" i="13"/>
  <c r="F94" i="13"/>
  <c r="G94" i="13"/>
  <c r="H94" i="13"/>
  <c r="I94" i="13"/>
  <c r="F95" i="13"/>
  <c r="G95" i="13"/>
  <c r="H95" i="13"/>
  <c r="I95" i="13"/>
  <c r="F96" i="13"/>
  <c r="G96" i="13"/>
  <c r="H96" i="13"/>
  <c r="I96" i="13"/>
  <c r="F97" i="13"/>
  <c r="G97" i="13"/>
  <c r="H97" i="13"/>
  <c r="I97" i="13"/>
  <c r="F98" i="13"/>
  <c r="G98" i="13"/>
  <c r="H98" i="13"/>
  <c r="I98" i="13"/>
  <c r="E91" i="13"/>
  <c r="E92" i="13"/>
  <c r="E93" i="13"/>
  <c r="E94" i="13"/>
  <c r="E95" i="13"/>
  <c r="E96" i="13"/>
  <c r="E97" i="13"/>
  <c r="E98" i="13"/>
  <c r="E90" i="13"/>
  <c r="F70" i="13"/>
  <c r="G70" i="13"/>
  <c r="H70" i="13"/>
  <c r="I70" i="13"/>
  <c r="F71" i="13"/>
  <c r="G71" i="13"/>
  <c r="H71" i="13"/>
  <c r="I71" i="13"/>
  <c r="F72" i="13"/>
  <c r="G72" i="13"/>
  <c r="H72" i="13"/>
  <c r="I72" i="13"/>
  <c r="F73" i="13"/>
  <c r="G73" i="13"/>
  <c r="H73" i="13"/>
  <c r="I73" i="13"/>
  <c r="F74" i="13"/>
  <c r="G74" i="13"/>
  <c r="H74" i="13"/>
  <c r="I74" i="13"/>
  <c r="F75" i="13"/>
  <c r="G75" i="13"/>
  <c r="H75" i="13"/>
  <c r="I75" i="13"/>
  <c r="F76" i="13"/>
  <c r="G76" i="13"/>
  <c r="H76" i="13"/>
  <c r="I76" i="13"/>
  <c r="F77" i="13"/>
  <c r="G77" i="13"/>
  <c r="H77" i="13"/>
  <c r="I77" i="13"/>
  <c r="F78" i="13"/>
  <c r="G78" i="13"/>
  <c r="H78" i="13"/>
  <c r="I78" i="13"/>
  <c r="E71" i="13"/>
  <c r="E72" i="13"/>
  <c r="E73" i="13"/>
  <c r="E74" i="13"/>
  <c r="E75" i="13"/>
  <c r="E76" i="13"/>
  <c r="E77" i="13"/>
  <c r="E78" i="13"/>
  <c r="E70" i="13"/>
  <c r="D51" i="13"/>
  <c r="E51" i="13"/>
  <c r="F51" i="13"/>
  <c r="G51" i="13"/>
  <c r="H51" i="13"/>
  <c r="I51" i="13"/>
  <c r="D52" i="13"/>
  <c r="E52" i="13"/>
  <c r="F52" i="13"/>
  <c r="G52" i="13"/>
  <c r="H52" i="13"/>
  <c r="I52" i="13"/>
  <c r="D53" i="13"/>
  <c r="E53" i="13"/>
  <c r="F53" i="13"/>
  <c r="G53" i="13"/>
  <c r="H53" i="13"/>
  <c r="I53" i="13"/>
  <c r="D54" i="13"/>
  <c r="E54" i="13"/>
  <c r="F54" i="13"/>
  <c r="G54" i="13"/>
  <c r="H54" i="13"/>
  <c r="I54" i="13"/>
  <c r="D55" i="13"/>
  <c r="E55" i="13"/>
  <c r="F55" i="13"/>
  <c r="G55" i="13"/>
  <c r="H55" i="13"/>
  <c r="I55" i="13"/>
  <c r="D56" i="13"/>
  <c r="E56" i="13"/>
  <c r="F56" i="13"/>
  <c r="G56" i="13"/>
  <c r="H56" i="13"/>
  <c r="I56" i="13"/>
  <c r="D57" i="13"/>
  <c r="E57" i="13"/>
  <c r="F57" i="13"/>
  <c r="G57" i="13"/>
  <c r="H57" i="13"/>
  <c r="I57" i="13"/>
  <c r="D58" i="13"/>
  <c r="E58" i="13"/>
  <c r="F58" i="13"/>
  <c r="G58" i="13"/>
  <c r="H58" i="13"/>
  <c r="I58" i="13"/>
  <c r="E50" i="13"/>
  <c r="F50" i="13"/>
  <c r="G50" i="13"/>
  <c r="H50" i="13"/>
  <c r="I50" i="13"/>
  <c r="D50" i="13"/>
  <c r="D31" i="13"/>
  <c r="E31" i="13"/>
  <c r="F31" i="13"/>
  <c r="G31" i="13"/>
  <c r="H31" i="13"/>
  <c r="I31" i="13"/>
  <c r="D32" i="13"/>
  <c r="E32" i="13"/>
  <c r="F32" i="13"/>
  <c r="G32" i="13"/>
  <c r="H32" i="13"/>
  <c r="I32" i="13"/>
  <c r="D33" i="13"/>
  <c r="E33" i="13"/>
  <c r="F33" i="13"/>
  <c r="G33" i="13"/>
  <c r="H33" i="13"/>
  <c r="I33" i="13"/>
  <c r="D34" i="13"/>
  <c r="E34" i="13"/>
  <c r="F34" i="13"/>
  <c r="G34" i="13"/>
  <c r="H34" i="13"/>
  <c r="I34" i="13"/>
  <c r="D35" i="13"/>
  <c r="E35" i="13"/>
  <c r="F35" i="13"/>
  <c r="G35" i="13"/>
  <c r="H35" i="13"/>
  <c r="I35" i="13"/>
  <c r="D36" i="13"/>
  <c r="E36" i="13"/>
  <c r="F36" i="13"/>
  <c r="G36" i="13"/>
  <c r="H36" i="13"/>
  <c r="I36" i="13"/>
  <c r="D37" i="13"/>
  <c r="E37" i="13"/>
  <c r="F37" i="13"/>
  <c r="G37" i="13"/>
  <c r="H37" i="13"/>
  <c r="I37" i="13"/>
  <c r="D38" i="13"/>
  <c r="E38" i="13"/>
  <c r="F38" i="13"/>
  <c r="G38" i="13"/>
  <c r="H38" i="13"/>
  <c r="I38" i="13"/>
  <c r="D39" i="13"/>
  <c r="E39" i="13"/>
  <c r="F39" i="13"/>
  <c r="G39" i="13"/>
  <c r="H39" i="13"/>
  <c r="I39" i="13"/>
  <c r="C32" i="13"/>
  <c r="C33" i="13"/>
  <c r="C34" i="13"/>
  <c r="C35" i="13"/>
  <c r="C36" i="13"/>
  <c r="C37" i="13"/>
  <c r="C38" i="13"/>
  <c r="C39" i="13"/>
  <c r="C31" i="13"/>
  <c r="N135" i="13" l="1"/>
  <c r="O135" i="13"/>
  <c r="P135" i="13"/>
  <c r="Q135" i="13"/>
  <c r="R135" i="13"/>
  <c r="S135" i="13"/>
  <c r="N141" i="13"/>
  <c r="O141" i="13" l="1"/>
  <c r="P141" i="13" s="1"/>
  <c r="Q141" i="13" s="1"/>
  <c r="R141" i="13" s="1"/>
  <c r="S141" i="13" s="1"/>
  <c r="P78" i="13" l="1"/>
  <c r="Q78" i="13"/>
  <c r="R78" i="13"/>
  <c r="S78" i="13"/>
  <c r="O78" i="13"/>
  <c r="S309" i="13" l="1"/>
  <c r="P309" i="13"/>
  <c r="R309" i="13" l="1"/>
  <c r="Q309" i="13"/>
  <c r="L152" i="15"/>
  <c r="K152" i="15"/>
  <c r="J152" i="15"/>
  <c r="I152" i="15"/>
  <c r="H152" i="15"/>
  <c r="G152" i="15"/>
  <c r="L151" i="15"/>
  <c r="K151" i="15"/>
  <c r="J151" i="15"/>
  <c r="I151" i="15"/>
  <c r="H151" i="15"/>
  <c r="G151" i="15"/>
  <c r="L150" i="15"/>
  <c r="K150" i="15"/>
  <c r="J150" i="15"/>
  <c r="I150" i="15"/>
  <c r="H150" i="15"/>
  <c r="G150" i="15"/>
  <c r="L149" i="15"/>
  <c r="K149" i="15"/>
  <c r="J149" i="15"/>
  <c r="I149" i="15"/>
  <c r="H149" i="15"/>
  <c r="G149" i="15"/>
  <c r="L148" i="15"/>
  <c r="K148" i="15"/>
  <c r="J148" i="15"/>
  <c r="I148" i="15"/>
  <c r="H148" i="15"/>
  <c r="G148" i="15"/>
  <c r="L147" i="15"/>
  <c r="K147" i="15"/>
  <c r="J147" i="15"/>
  <c r="I147" i="15"/>
  <c r="H147" i="15"/>
  <c r="G147" i="15"/>
  <c r="L146" i="15"/>
  <c r="K146" i="15"/>
  <c r="J146" i="15"/>
  <c r="I146" i="15"/>
  <c r="H146" i="15"/>
  <c r="G146" i="15"/>
  <c r="L145" i="15"/>
  <c r="K145" i="15"/>
  <c r="J145" i="15"/>
  <c r="I145" i="15"/>
  <c r="H145" i="15"/>
  <c r="G145" i="15"/>
  <c r="L144" i="15"/>
  <c r="L153" i="15" s="1"/>
  <c r="K144" i="15"/>
  <c r="K153" i="15" s="1"/>
  <c r="J144" i="15"/>
  <c r="J153" i="15" s="1"/>
  <c r="I144" i="15"/>
  <c r="I153" i="15" s="1"/>
  <c r="H144" i="15"/>
  <c r="H153" i="15" s="1"/>
  <c r="G144" i="15"/>
  <c r="G153" i="15" s="1"/>
  <c r="G90" i="15"/>
  <c r="H90" i="15" s="1"/>
  <c r="I90" i="15" s="1"/>
  <c r="J90" i="15" s="1"/>
  <c r="K90" i="15" s="1"/>
  <c r="L90" i="15" s="1"/>
  <c r="G89" i="15"/>
  <c r="H89" i="15" s="1"/>
  <c r="I89" i="15" s="1"/>
  <c r="J89" i="15" s="1"/>
  <c r="K89" i="15" s="1"/>
  <c r="L89" i="15" s="1"/>
  <c r="G88" i="15"/>
  <c r="H88" i="15" s="1"/>
  <c r="I88" i="15" s="1"/>
  <c r="J88" i="15" s="1"/>
  <c r="K88" i="15" s="1"/>
  <c r="L88" i="15" s="1"/>
  <c r="G87" i="15"/>
  <c r="H87" i="15" s="1"/>
  <c r="I87" i="15" s="1"/>
  <c r="J87" i="15" s="1"/>
  <c r="K87" i="15" s="1"/>
  <c r="L87" i="15" s="1"/>
  <c r="G86" i="15"/>
  <c r="H86" i="15" s="1"/>
  <c r="I86" i="15" s="1"/>
  <c r="J86" i="15" s="1"/>
  <c r="K86" i="15" s="1"/>
  <c r="L86" i="15" s="1"/>
  <c r="I85" i="15"/>
  <c r="J85" i="15" s="1"/>
  <c r="K85" i="15" s="1"/>
  <c r="L85" i="15" s="1"/>
  <c r="G85" i="15"/>
  <c r="H85" i="15" s="1"/>
  <c r="G84" i="15"/>
  <c r="H84" i="15" s="1"/>
  <c r="I84" i="15" s="1"/>
  <c r="J84" i="15" s="1"/>
  <c r="K84" i="15" s="1"/>
  <c r="L84" i="15" s="1"/>
  <c r="I83" i="15"/>
  <c r="J83" i="15" s="1"/>
  <c r="K83" i="15" s="1"/>
  <c r="L83" i="15" s="1"/>
  <c r="G83" i="15"/>
  <c r="H83" i="15" s="1"/>
  <c r="G82" i="15"/>
  <c r="H82" i="15" s="1"/>
  <c r="I82" i="15" s="1"/>
  <c r="J82" i="15" s="1"/>
  <c r="K82" i="15" s="1"/>
  <c r="L82" i="15" s="1"/>
  <c r="K67" i="15"/>
  <c r="I67" i="15"/>
  <c r="G67" i="15"/>
  <c r="L65" i="15"/>
  <c r="L67" i="15" s="1"/>
  <c r="K65" i="15"/>
  <c r="J65" i="15"/>
  <c r="J67" i="15" s="1"/>
  <c r="I65" i="15"/>
  <c r="H65" i="15"/>
  <c r="H67" i="15" s="1"/>
  <c r="G65" i="15"/>
  <c r="F65" i="15"/>
  <c r="F67" i="15" s="1"/>
  <c r="G43" i="15"/>
  <c r="F43" i="15"/>
  <c r="L41" i="15"/>
  <c r="K41" i="15"/>
  <c r="J41" i="15"/>
  <c r="I41" i="15"/>
  <c r="H41" i="15"/>
  <c r="L40" i="15"/>
  <c r="K40" i="15"/>
  <c r="J40" i="15"/>
  <c r="I40" i="15"/>
  <c r="H40" i="15"/>
  <c r="L39" i="15"/>
  <c r="K39" i="15"/>
  <c r="J39" i="15"/>
  <c r="I39" i="15"/>
  <c r="H39" i="15"/>
  <c r="L38" i="15"/>
  <c r="K38" i="15"/>
  <c r="J38" i="15"/>
  <c r="I38" i="15"/>
  <c r="H38" i="15"/>
  <c r="L37" i="15"/>
  <c r="K37" i="15"/>
  <c r="J37" i="15"/>
  <c r="I37" i="15"/>
  <c r="H37" i="15"/>
  <c r="L36" i="15"/>
  <c r="K36" i="15"/>
  <c r="J36" i="15"/>
  <c r="I36" i="15"/>
  <c r="H36" i="15"/>
  <c r="L35" i="15"/>
  <c r="K35" i="15"/>
  <c r="J35" i="15"/>
  <c r="I35" i="15"/>
  <c r="H35" i="15"/>
  <c r="L34" i="15"/>
  <c r="L43" i="15" s="1"/>
  <c r="K34" i="15"/>
  <c r="K43" i="15" s="1"/>
  <c r="J34" i="15"/>
  <c r="J43" i="15" s="1"/>
  <c r="I34" i="15"/>
  <c r="I43" i="15" s="1"/>
  <c r="H34" i="15"/>
  <c r="H43" i="15" s="1"/>
  <c r="K31" i="15"/>
  <c r="I31" i="15"/>
  <c r="G31" i="15"/>
  <c r="F31" i="15"/>
  <c r="L30" i="15"/>
  <c r="K30" i="15"/>
  <c r="J30" i="15"/>
  <c r="I30" i="15"/>
  <c r="H30" i="15"/>
  <c r="G30" i="15"/>
  <c r="L29" i="15"/>
  <c r="K29" i="15"/>
  <c r="J29" i="15"/>
  <c r="I29" i="15"/>
  <c r="H29" i="15"/>
  <c r="G29" i="15"/>
  <c r="L28" i="15"/>
  <c r="K28" i="15"/>
  <c r="J28" i="15"/>
  <c r="I28" i="15"/>
  <c r="H28" i="15"/>
  <c r="G28" i="15"/>
  <c r="L27" i="15"/>
  <c r="K27" i="15"/>
  <c r="J27" i="15"/>
  <c r="I27" i="15"/>
  <c r="H27" i="15"/>
  <c r="G27" i="15"/>
  <c r="L26" i="15"/>
  <c r="K26" i="15"/>
  <c r="J26" i="15"/>
  <c r="I26" i="15"/>
  <c r="H26" i="15"/>
  <c r="G26" i="15"/>
  <c r="L25" i="15"/>
  <c r="K25" i="15"/>
  <c r="J25" i="15"/>
  <c r="I25" i="15"/>
  <c r="H25" i="15"/>
  <c r="G25" i="15"/>
  <c r="L24" i="15"/>
  <c r="K24" i="15"/>
  <c r="J24" i="15"/>
  <c r="I24" i="15"/>
  <c r="H24" i="15"/>
  <c r="G24" i="15"/>
  <c r="L23" i="15"/>
  <c r="K23" i="15"/>
  <c r="J23" i="15"/>
  <c r="I23" i="15"/>
  <c r="H23" i="15"/>
  <c r="G23" i="15"/>
  <c r="L22" i="15"/>
  <c r="L31" i="15" s="1"/>
  <c r="K22" i="15"/>
  <c r="J22" i="15"/>
  <c r="J31" i="15" s="1"/>
  <c r="I22" i="15"/>
  <c r="H22" i="15"/>
  <c r="H31" i="15" s="1"/>
  <c r="G22" i="15"/>
  <c r="L18" i="15"/>
  <c r="L54" i="15" s="1"/>
  <c r="L78" i="15" s="1"/>
  <c r="K18" i="15"/>
  <c r="K54" i="15" s="1"/>
  <c r="K78" i="15" s="1"/>
  <c r="J18" i="15"/>
  <c r="J54" i="15" s="1"/>
  <c r="J78" i="15" s="1"/>
  <c r="I18" i="15"/>
  <c r="I54" i="15" s="1"/>
  <c r="I78" i="15" s="1"/>
  <c r="H18" i="15"/>
  <c r="H54" i="15" s="1"/>
  <c r="H78" i="15" s="1"/>
  <c r="G18" i="15"/>
  <c r="G54" i="15" s="1"/>
  <c r="G78" i="15" s="1"/>
  <c r="F18" i="15"/>
  <c r="F54" i="15" s="1"/>
  <c r="F78" i="15" s="1"/>
  <c r="L17" i="15"/>
  <c r="L53" i="15" s="1"/>
  <c r="L77" i="15" s="1"/>
  <c r="K17" i="15"/>
  <c r="K53" i="15" s="1"/>
  <c r="K77" i="15" s="1"/>
  <c r="J17" i="15"/>
  <c r="J53" i="15" s="1"/>
  <c r="J77" i="15" s="1"/>
  <c r="I17" i="15"/>
  <c r="I53" i="15" s="1"/>
  <c r="I77" i="15" s="1"/>
  <c r="H17" i="15"/>
  <c r="H53" i="15" s="1"/>
  <c r="H77" i="15" s="1"/>
  <c r="G17" i="15"/>
  <c r="G53" i="15" s="1"/>
  <c r="G77" i="15" s="1"/>
  <c r="F17" i="15"/>
  <c r="F53" i="15" s="1"/>
  <c r="F77" i="15" s="1"/>
  <c r="L16" i="15"/>
  <c r="L52" i="15" s="1"/>
  <c r="L76" i="15" s="1"/>
  <c r="K16" i="15"/>
  <c r="K52" i="15" s="1"/>
  <c r="K76" i="15" s="1"/>
  <c r="J16" i="15"/>
  <c r="J52" i="15" s="1"/>
  <c r="J76" i="15" s="1"/>
  <c r="I16" i="15"/>
  <c r="I52" i="15" s="1"/>
  <c r="I76" i="15" s="1"/>
  <c r="H16" i="15"/>
  <c r="H52" i="15" s="1"/>
  <c r="H76" i="15" s="1"/>
  <c r="G16" i="15"/>
  <c r="G52" i="15" s="1"/>
  <c r="G76" i="15" s="1"/>
  <c r="F16" i="15"/>
  <c r="F52" i="15" s="1"/>
  <c r="F76" i="15" s="1"/>
  <c r="L15" i="15"/>
  <c r="L51" i="15" s="1"/>
  <c r="L75" i="15" s="1"/>
  <c r="K15" i="15"/>
  <c r="K51" i="15" s="1"/>
  <c r="K75" i="15" s="1"/>
  <c r="J15" i="15"/>
  <c r="J51" i="15" s="1"/>
  <c r="J75" i="15" s="1"/>
  <c r="I15" i="15"/>
  <c r="I51" i="15" s="1"/>
  <c r="I75" i="15" s="1"/>
  <c r="H15" i="15"/>
  <c r="H51" i="15" s="1"/>
  <c r="H75" i="15" s="1"/>
  <c r="G15" i="15"/>
  <c r="G51" i="15" s="1"/>
  <c r="G75" i="15" s="1"/>
  <c r="F15" i="15"/>
  <c r="F51" i="15" s="1"/>
  <c r="F75" i="15" s="1"/>
  <c r="L14" i="15"/>
  <c r="L50" i="15" s="1"/>
  <c r="L74" i="15" s="1"/>
  <c r="K14" i="15"/>
  <c r="K50" i="15" s="1"/>
  <c r="K74" i="15" s="1"/>
  <c r="J14" i="15"/>
  <c r="J50" i="15" s="1"/>
  <c r="J74" i="15" s="1"/>
  <c r="I14" i="15"/>
  <c r="I50" i="15" s="1"/>
  <c r="I74" i="15" s="1"/>
  <c r="H14" i="15"/>
  <c r="H50" i="15" s="1"/>
  <c r="H74" i="15" s="1"/>
  <c r="G14" i="15"/>
  <c r="G50" i="15" s="1"/>
  <c r="G74" i="15" s="1"/>
  <c r="F14" i="15"/>
  <c r="F50" i="15" s="1"/>
  <c r="F74" i="15" s="1"/>
  <c r="L13" i="15"/>
  <c r="L49" i="15" s="1"/>
  <c r="L73" i="15" s="1"/>
  <c r="K13" i="15"/>
  <c r="K49" i="15" s="1"/>
  <c r="K73" i="15" s="1"/>
  <c r="J13" i="15"/>
  <c r="J49" i="15" s="1"/>
  <c r="J73" i="15" s="1"/>
  <c r="I13" i="15"/>
  <c r="I49" i="15" s="1"/>
  <c r="I73" i="15" s="1"/>
  <c r="H13" i="15"/>
  <c r="H49" i="15" s="1"/>
  <c r="H73" i="15" s="1"/>
  <c r="G13" i="15"/>
  <c r="G49" i="15" s="1"/>
  <c r="G73" i="15" s="1"/>
  <c r="F13" i="15"/>
  <c r="F49" i="15" s="1"/>
  <c r="F73" i="15" s="1"/>
  <c r="L12" i="15"/>
  <c r="L48" i="15" s="1"/>
  <c r="L72" i="15" s="1"/>
  <c r="K12" i="15"/>
  <c r="K48" i="15" s="1"/>
  <c r="K72" i="15" s="1"/>
  <c r="J12" i="15"/>
  <c r="J48" i="15" s="1"/>
  <c r="J72" i="15" s="1"/>
  <c r="I12" i="15"/>
  <c r="I48" i="15" s="1"/>
  <c r="I72" i="15" s="1"/>
  <c r="H12" i="15"/>
  <c r="H48" i="15" s="1"/>
  <c r="H72" i="15" s="1"/>
  <c r="G12" i="15"/>
  <c r="G48" i="15" s="1"/>
  <c r="G72" i="15" s="1"/>
  <c r="F12" i="15"/>
  <c r="F48" i="15" s="1"/>
  <c r="F72" i="15" s="1"/>
  <c r="L11" i="15"/>
  <c r="L47" i="15" s="1"/>
  <c r="L71" i="15" s="1"/>
  <c r="K11" i="15"/>
  <c r="K47" i="15" s="1"/>
  <c r="K71" i="15" s="1"/>
  <c r="J11" i="15"/>
  <c r="J47" i="15" s="1"/>
  <c r="J71" i="15" s="1"/>
  <c r="I11" i="15"/>
  <c r="I47" i="15" s="1"/>
  <c r="I71" i="15" s="1"/>
  <c r="H11" i="15"/>
  <c r="H47" i="15" s="1"/>
  <c r="H71" i="15" s="1"/>
  <c r="G11" i="15"/>
  <c r="G47" i="15" s="1"/>
  <c r="G71" i="15" s="1"/>
  <c r="F11" i="15"/>
  <c r="F47" i="15" s="1"/>
  <c r="F71" i="15" s="1"/>
  <c r="L10" i="15"/>
  <c r="L46" i="15" s="1"/>
  <c r="K10" i="15"/>
  <c r="K46" i="15" s="1"/>
  <c r="J10" i="15"/>
  <c r="J46" i="15" s="1"/>
  <c r="I10" i="15"/>
  <c r="I46" i="15" s="1"/>
  <c r="H10" i="15"/>
  <c r="H46" i="15" s="1"/>
  <c r="G10" i="15"/>
  <c r="G46" i="15" s="1"/>
  <c r="F10" i="15"/>
  <c r="F46" i="15" s="1"/>
  <c r="J2" i="15"/>
  <c r="A2" i="15"/>
  <c r="A1" i="15"/>
  <c r="F45" i="14"/>
  <c r="E45" i="14"/>
  <c r="D45" i="14"/>
  <c r="C45" i="14"/>
  <c r="B45" i="14"/>
  <c r="A45" i="14"/>
  <c r="B33" i="14"/>
  <c r="B32" i="14"/>
  <c r="A32" i="14"/>
  <c r="B31" i="14"/>
  <c r="A31" i="14"/>
  <c r="B26" i="14"/>
  <c r="B38" i="14" s="1"/>
  <c r="B20" i="14"/>
  <c r="B19" i="14"/>
  <c r="B21" i="14" s="1"/>
  <c r="B8" i="14" s="1"/>
  <c r="B9" i="14" s="1"/>
  <c r="F55" i="15" l="1"/>
  <c r="F70" i="15"/>
  <c r="F79" i="15" s="1"/>
  <c r="L55" i="15"/>
  <c r="L70" i="15"/>
  <c r="K131" i="15"/>
  <c r="K107" i="15"/>
  <c r="K95" i="15"/>
  <c r="K183" i="15" s="1"/>
  <c r="H96" i="15"/>
  <c r="G133" i="15"/>
  <c r="G109" i="15"/>
  <c r="G97" i="15"/>
  <c r="G185" i="15" s="1"/>
  <c r="L98" i="15"/>
  <c r="I111" i="15"/>
  <c r="I99" i="15"/>
  <c r="K111" i="15"/>
  <c r="K99" i="15"/>
  <c r="H100" i="15"/>
  <c r="J100" i="15"/>
  <c r="L100" i="15"/>
  <c r="G113" i="15"/>
  <c r="G101" i="15"/>
  <c r="I113" i="15"/>
  <c r="I101" i="15"/>
  <c r="K113" i="15"/>
  <c r="K101" i="15"/>
  <c r="H102" i="15"/>
  <c r="J102" i="15"/>
  <c r="L102" i="15"/>
  <c r="H55" i="15"/>
  <c r="H70" i="15"/>
  <c r="J55" i="15"/>
  <c r="J70" i="15"/>
  <c r="G131" i="15"/>
  <c r="G159" i="15"/>
  <c r="G107" i="15"/>
  <c r="G95" i="15"/>
  <c r="G183" i="15" s="1"/>
  <c r="I131" i="15"/>
  <c r="I107" i="15"/>
  <c r="I95" i="15"/>
  <c r="J132" i="15"/>
  <c r="J96" i="15"/>
  <c r="L132" i="15"/>
  <c r="L96" i="15"/>
  <c r="I133" i="15"/>
  <c r="I161" i="15"/>
  <c r="I109" i="15"/>
  <c r="I97" i="15"/>
  <c r="I185" i="15" s="1"/>
  <c r="K133" i="15"/>
  <c r="K109" i="15"/>
  <c r="K97" i="15"/>
  <c r="H134" i="15"/>
  <c r="H98" i="15"/>
  <c r="J134" i="15"/>
  <c r="J98" i="15"/>
  <c r="G163" i="15"/>
  <c r="G111" i="15"/>
  <c r="G99" i="15"/>
  <c r="G70" i="15"/>
  <c r="G55" i="15"/>
  <c r="I70" i="15"/>
  <c r="I55" i="15"/>
  <c r="K70" i="15"/>
  <c r="K55" i="15"/>
  <c r="H95" i="15"/>
  <c r="J95" i="15"/>
  <c r="L95" i="15"/>
  <c r="G132" i="15"/>
  <c r="G108" i="15"/>
  <c r="G96" i="15"/>
  <c r="I132" i="15"/>
  <c r="I160" i="15"/>
  <c r="I108" i="15"/>
  <c r="I96" i="15"/>
  <c r="I184" i="15" s="1"/>
  <c r="K132" i="15"/>
  <c r="K108" i="15"/>
  <c r="K96" i="15"/>
  <c r="H133" i="15"/>
  <c r="H97" i="15"/>
  <c r="J133" i="15"/>
  <c r="J97" i="15"/>
  <c r="L133" i="15"/>
  <c r="L97" i="15"/>
  <c r="G134" i="15"/>
  <c r="G162" i="15"/>
  <c r="G110" i="15"/>
  <c r="G98" i="15"/>
  <c r="G186" i="15" s="1"/>
  <c r="I134" i="15"/>
  <c r="I110" i="15"/>
  <c r="I98" i="15"/>
  <c r="K162" i="15"/>
  <c r="K110" i="15"/>
  <c r="K98" i="15"/>
  <c r="H99" i="15"/>
  <c r="J99" i="15"/>
  <c r="L99" i="15"/>
  <c r="G112" i="15"/>
  <c r="G100" i="15"/>
  <c r="I164" i="15"/>
  <c r="I112" i="15"/>
  <c r="I100" i="15"/>
  <c r="K112" i="15"/>
  <c r="K100" i="15"/>
  <c r="H137" i="15"/>
  <c r="H101" i="15"/>
  <c r="L137" i="15"/>
  <c r="L101" i="15"/>
  <c r="G166" i="15"/>
  <c r="G114" i="15"/>
  <c r="G102" i="15"/>
  <c r="K114" i="15"/>
  <c r="K102" i="15"/>
  <c r="F19" i="15"/>
  <c r="J19" i="15"/>
  <c r="L19" i="15"/>
  <c r="G19" i="15"/>
  <c r="I19" i="15"/>
  <c r="K19" i="15"/>
  <c r="J137" i="15"/>
  <c r="J101" i="15"/>
  <c r="I114" i="15"/>
  <c r="I102" i="15"/>
  <c r="H19" i="15"/>
  <c r="F52" i="14"/>
  <c r="D52" i="14"/>
  <c r="B52" i="14"/>
  <c r="E52" i="14"/>
  <c r="C52" i="14"/>
  <c r="I126" i="15" l="1"/>
  <c r="I178" i="15" s="1"/>
  <c r="I138" i="15"/>
  <c r="I190" i="15" s="1"/>
  <c r="J189" i="15"/>
  <c r="J113" i="15"/>
  <c r="J203" i="15" s="1"/>
  <c r="J125" i="15"/>
  <c r="J177" i="15"/>
  <c r="K166" i="15"/>
  <c r="L189" i="15"/>
  <c r="L165" i="15"/>
  <c r="L113" i="15"/>
  <c r="L125" i="15"/>
  <c r="L177" i="15" s="1"/>
  <c r="H189" i="15"/>
  <c r="H113" i="15"/>
  <c r="H203" i="15" s="1"/>
  <c r="H125" i="15"/>
  <c r="H177" i="15"/>
  <c r="K164" i="15"/>
  <c r="G164" i="15"/>
  <c r="L135" i="15"/>
  <c r="J135" i="15"/>
  <c r="H135" i="15"/>
  <c r="I186" i="15"/>
  <c r="I162" i="15"/>
  <c r="L185" i="15"/>
  <c r="L109" i="15"/>
  <c r="L199" i="15" s="1"/>
  <c r="L121" i="15"/>
  <c r="L173" i="15"/>
  <c r="J185" i="15"/>
  <c r="J161" i="15"/>
  <c r="J109" i="15"/>
  <c r="J121" i="15"/>
  <c r="J173" i="15" s="1"/>
  <c r="H185" i="15"/>
  <c r="H109" i="15"/>
  <c r="H199" i="15" s="1"/>
  <c r="H121" i="15"/>
  <c r="H173" i="15"/>
  <c r="K184" i="15"/>
  <c r="K160" i="15"/>
  <c r="G184" i="15"/>
  <c r="G160" i="15"/>
  <c r="L131" i="15"/>
  <c r="J131" i="15"/>
  <c r="H131" i="15"/>
  <c r="J186" i="15"/>
  <c r="J110" i="15"/>
  <c r="J162" i="15" s="1"/>
  <c r="J122" i="15"/>
  <c r="J174" i="15" s="1"/>
  <c r="H186" i="15"/>
  <c r="H110" i="15"/>
  <c r="H200" i="15" s="1"/>
  <c r="H122" i="15"/>
  <c r="H174" i="15"/>
  <c r="K185" i="15"/>
  <c r="K161" i="15"/>
  <c r="L184" i="15"/>
  <c r="L160" i="15"/>
  <c r="L108" i="15"/>
  <c r="L120" i="15"/>
  <c r="L172" i="15" s="1"/>
  <c r="J184" i="15"/>
  <c r="J108" i="15"/>
  <c r="J198" i="15" s="1"/>
  <c r="J120" i="15"/>
  <c r="J172" i="15"/>
  <c r="I183" i="15"/>
  <c r="I159" i="15"/>
  <c r="I166" i="15"/>
  <c r="L187" i="15"/>
  <c r="L111" i="15"/>
  <c r="L163" i="15" s="1"/>
  <c r="L123" i="15"/>
  <c r="L175" i="15"/>
  <c r="J187" i="15"/>
  <c r="J163" i="15"/>
  <c r="J111" i="15"/>
  <c r="J201" i="15" s="1"/>
  <c r="J123" i="15"/>
  <c r="J175" i="15" s="1"/>
  <c r="H187" i="15"/>
  <c r="H111" i="15"/>
  <c r="H201" i="15" s="1"/>
  <c r="H123" i="15"/>
  <c r="H175" i="15"/>
  <c r="L183" i="15"/>
  <c r="L107" i="15"/>
  <c r="L197" i="15" s="1"/>
  <c r="L119" i="15"/>
  <c r="L171" i="15"/>
  <c r="J183" i="15"/>
  <c r="J159" i="15"/>
  <c r="J107" i="15"/>
  <c r="J197" i="15" s="1"/>
  <c r="J119" i="15"/>
  <c r="J171" i="15" s="1"/>
  <c r="H183" i="15"/>
  <c r="H107" i="15"/>
  <c r="H159" i="15" s="1"/>
  <c r="H119" i="15"/>
  <c r="H171" i="15"/>
  <c r="K126" i="15"/>
  <c r="K178" i="15" s="1"/>
  <c r="K138" i="15"/>
  <c r="K190" i="15" s="1"/>
  <c r="G126" i="15"/>
  <c r="G138" i="15"/>
  <c r="G190" i="15" s="1"/>
  <c r="K124" i="15"/>
  <c r="K176" i="15" s="1"/>
  <c r="K136" i="15"/>
  <c r="K188" i="15" s="1"/>
  <c r="I124" i="15"/>
  <c r="I136" i="15"/>
  <c r="I188" i="15" s="1"/>
  <c r="G124" i="15"/>
  <c r="G176" i="15" s="1"/>
  <c r="G136" i="15"/>
  <c r="G188" i="15" s="1"/>
  <c r="K122" i="15"/>
  <c r="K134" i="15"/>
  <c r="K186" i="15" s="1"/>
  <c r="I122" i="15"/>
  <c r="I200" i="15" s="1"/>
  <c r="G122" i="15"/>
  <c r="G200" i="15" s="1"/>
  <c r="K120" i="15"/>
  <c r="K172" i="15" s="1"/>
  <c r="I120" i="15"/>
  <c r="I198" i="15" s="1"/>
  <c r="G120" i="15"/>
  <c r="G172" i="15" s="1"/>
  <c r="K94" i="15"/>
  <c r="K103" i="15" s="1"/>
  <c r="K79" i="15"/>
  <c r="I94" i="15"/>
  <c r="I103" i="15" s="1"/>
  <c r="I79" i="15"/>
  <c r="G94" i="15"/>
  <c r="G103" i="15" s="1"/>
  <c r="G79" i="15"/>
  <c r="G123" i="15"/>
  <c r="G135" i="15"/>
  <c r="G187" i="15" s="1"/>
  <c r="K121" i="15"/>
  <c r="K173" i="15" s="1"/>
  <c r="I121" i="15"/>
  <c r="I199" i="15" s="1"/>
  <c r="I119" i="15"/>
  <c r="I197" i="15" s="1"/>
  <c r="G119" i="15"/>
  <c r="G197" i="15" s="1"/>
  <c r="J170" i="15"/>
  <c r="J106" i="15"/>
  <c r="J115" i="15" s="1"/>
  <c r="J94" i="15"/>
  <c r="J79" i="15"/>
  <c r="J118" i="15"/>
  <c r="H170" i="15"/>
  <c r="H106" i="15"/>
  <c r="H115" i="15" s="1"/>
  <c r="H94" i="15"/>
  <c r="H79" i="15"/>
  <c r="H118" i="15"/>
  <c r="L126" i="15"/>
  <c r="L178" i="15" s="1"/>
  <c r="L114" i="15"/>
  <c r="L204" i="15" s="1"/>
  <c r="L166" i="15"/>
  <c r="J126" i="15"/>
  <c r="J178" i="15" s="1"/>
  <c r="J114" i="15"/>
  <c r="J204" i="15" s="1"/>
  <c r="J166" i="15"/>
  <c r="H126" i="15"/>
  <c r="H178" i="15" s="1"/>
  <c r="H114" i="15"/>
  <c r="H204" i="15" s="1"/>
  <c r="H166" i="15"/>
  <c r="K125" i="15"/>
  <c r="K177" i="15" s="1"/>
  <c r="K137" i="15"/>
  <c r="K189" i="15" s="1"/>
  <c r="I125" i="15"/>
  <c r="I177" i="15" s="1"/>
  <c r="I137" i="15"/>
  <c r="I189" i="15" s="1"/>
  <c r="G125" i="15"/>
  <c r="G177" i="15" s="1"/>
  <c r="G137" i="15"/>
  <c r="G189" i="15" s="1"/>
  <c r="L124" i="15"/>
  <c r="L112" i="15"/>
  <c r="L202" i="15" s="1"/>
  <c r="L164" i="15"/>
  <c r="J124" i="15"/>
  <c r="J112" i="15"/>
  <c r="J202" i="15" s="1"/>
  <c r="J164" i="15"/>
  <c r="H124" i="15"/>
  <c r="H112" i="15"/>
  <c r="H202" i="15" s="1"/>
  <c r="H164" i="15"/>
  <c r="K123" i="15"/>
  <c r="K175" i="15" s="1"/>
  <c r="K135" i="15"/>
  <c r="K187" i="15" s="1"/>
  <c r="I123" i="15"/>
  <c r="I175" i="15" s="1"/>
  <c r="I135" i="15"/>
  <c r="I187" i="15" s="1"/>
  <c r="L122" i="15"/>
  <c r="L110" i="15"/>
  <c r="L200" i="15" s="1"/>
  <c r="L162" i="15"/>
  <c r="G121" i="15"/>
  <c r="G173" i="15" s="1"/>
  <c r="H120" i="15"/>
  <c r="H172" i="15" s="1"/>
  <c r="H108" i="15"/>
  <c r="H198" i="15" s="1"/>
  <c r="H160" i="15"/>
  <c r="K119" i="15"/>
  <c r="K171" i="15" s="1"/>
  <c r="L170" i="15"/>
  <c r="L106" i="15"/>
  <c r="L115" i="15" s="1"/>
  <c r="L94" i="15"/>
  <c r="L79" i="15"/>
  <c r="L118" i="15"/>
  <c r="L138" i="15"/>
  <c r="L190" i="15" s="1"/>
  <c r="J138" i="15"/>
  <c r="J190" i="15" s="1"/>
  <c r="H138" i="15"/>
  <c r="H190" i="15" s="1"/>
  <c r="K165" i="15"/>
  <c r="I165" i="15"/>
  <c r="G165" i="15"/>
  <c r="L136" i="15"/>
  <c r="L188" i="15" s="1"/>
  <c r="L176" i="15"/>
  <c r="J136" i="15"/>
  <c r="J188" i="15" s="1"/>
  <c r="J176" i="15"/>
  <c r="H136" i="15"/>
  <c r="H188" i="15" s="1"/>
  <c r="H176" i="15"/>
  <c r="K163" i="15"/>
  <c r="I163" i="15"/>
  <c r="L134" i="15"/>
  <c r="L186" i="15" s="1"/>
  <c r="L174" i="15"/>
  <c r="G161" i="15"/>
  <c r="H132" i="15"/>
  <c r="H184" i="15" s="1"/>
  <c r="K159" i="15"/>
  <c r="C8" i="14"/>
  <c r="L179" i="15" l="1"/>
  <c r="H179" i="15"/>
  <c r="J179" i="15"/>
  <c r="G201" i="15"/>
  <c r="G175" i="15"/>
  <c r="G118" i="15"/>
  <c r="G127" i="15" s="1"/>
  <c r="G128" i="15" s="1"/>
  <c r="G170" i="15"/>
  <c r="I118" i="15"/>
  <c r="I127" i="15" s="1"/>
  <c r="I128" i="15" s="1"/>
  <c r="I170" i="15"/>
  <c r="K118" i="15"/>
  <c r="K127" i="15" s="1"/>
  <c r="K128" i="15" s="1"/>
  <c r="K170" i="15"/>
  <c r="K200" i="15"/>
  <c r="K174" i="15"/>
  <c r="I202" i="15"/>
  <c r="I176" i="15"/>
  <c r="G204" i="15"/>
  <c r="G178" i="15"/>
  <c r="K201" i="15"/>
  <c r="K197" i="15"/>
  <c r="G199" i="15"/>
  <c r="I203" i="15"/>
  <c r="H161" i="15"/>
  <c r="J199" i="15"/>
  <c r="L161" i="15"/>
  <c r="H165" i="15"/>
  <c r="L203" i="15"/>
  <c r="J165" i="15"/>
  <c r="K199" i="15"/>
  <c r="K198" i="15"/>
  <c r="L201" i="15"/>
  <c r="H197" i="15"/>
  <c r="G198" i="15"/>
  <c r="K204" i="15"/>
  <c r="L127" i="15"/>
  <c r="L103" i="15"/>
  <c r="L128" i="15"/>
  <c r="L116" i="15"/>
  <c r="L130" i="15"/>
  <c r="L139" i="15" s="1"/>
  <c r="L140" i="15" s="1"/>
  <c r="L158" i="15"/>
  <c r="L182" i="15"/>
  <c r="L191" i="15" s="1"/>
  <c r="H127" i="15"/>
  <c r="H128" i="15" s="1"/>
  <c r="H103" i="15"/>
  <c r="H116" i="15"/>
  <c r="H130" i="15"/>
  <c r="H139" i="15" s="1"/>
  <c r="H140" i="15" s="1"/>
  <c r="H158" i="15"/>
  <c r="H182" i="15"/>
  <c r="H191" i="15" s="1"/>
  <c r="J127" i="15"/>
  <c r="J128" i="15" s="1"/>
  <c r="J103" i="15"/>
  <c r="J116" i="15"/>
  <c r="J130" i="15"/>
  <c r="J139" i="15" s="1"/>
  <c r="J140" i="15" s="1"/>
  <c r="J158" i="15"/>
  <c r="J182" i="15"/>
  <c r="J191" i="15" s="1"/>
  <c r="G171" i="15"/>
  <c r="I171" i="15"/>
  <c r="I173" i="15"/>
  <c r="G106" i="15"/>
  <c r="G115" i="15" s="1"/>
  <c r="G116" i="15" s="1"/>
  <c r="G130" i="15"/>
  <c r="G139" i="15" s="1"/>
  <c r="G140" i="15" s="1"/>
  <c r="I106" i="15"/>
  <c r="I115" i="15" s="1"/>
  <c r="I116" i="15" s="1"/>
  <c r="I130" i="15"/>
  <c r="I139" i="15" s="1"/>
  <c r="I140" i="15" s="1"/>
  <c r="K106" i="15"/>
  <c r="K115" i="15" s="1"/>
  <c r="K116" i="15" s="1"/>
  <c r="K130" i="15"/>
  <c r="K139" i="15" s="1"/>
  <c r="K140" i="15" s="1"/>
  <c r="I172" i="15"/>
  <c r="G174" i="15"/>
  <c r="I174" i="15"/>
  <c r="I201" i="15"/>
  <c r="L159" i="15"/>
  <c r="H163" i="15"/>
  <c r="G203" i="15"/>
  <c r="K203" i="15"/>
  <c r="J160" i="15"/>
  <c r="L198" i="15"/>
  <c r="H162" i="15"/>
  <c r="J200" i="15"/>
  <c r="K202" i="15"/>
  <c r="G202" i="15"/>
  <c r="I204" i="15"/>
  <c r="C9" i="14"/>
  <c r="E8" i="14"/>
  <c r="E9" i="14" s="1"/>
  <c r="D8" i="14"/>
  <c r="D9" i="14" s="1"/>
  <c r="O116" i="15" l="1"/>
  <c r="K196" i="15"/>
  <c r="I179" i="15"/>
  <c r="G196" i="15"/>
  <c r="O128" i="15"/>
  <c r="O140" i="15"/>
  <c r="K182" i="15"/>
  <c r="K191" i="15" s="1"/>
  <c r="K158" i="15"/>
  <c r="K167" i="15" s="1"/>
  <c r="I182" i="15"/>
  <c r="I191" i="15" s="1"/>
  <c r="I158" i="15"/>
  <c r="I167" i="15" s="1"/>
  <c r="G182" i="15"/>
  <c r="G191" i="15" s="1"/>
  <c r="G158" i="15"/>
  <c r="G167" i="15" s="1"/>
  <c r="J167" i="15"/>
  <c r="H167" i="15"/>
  <c r="L167" i="15"/>
  <c r="L196" i="15"/>
  <c r="K179" i="15"/>
  <c r="I196" i="15"/>
  <c r="G179" i="15"/>
  <c r="J196" i="15"/>
  <c r="H196" i="15"/>
  <c r="J206" i="15" l="1"/>
  <c r="J205" i="15"/>
  <c r="J209" i="15" s="1"/>
  <c r="J222" i="15" s="1"/>
  <c r="I206" i="15"/>
  <c r="I205" i="15"/>
  <c r="I209" i="15" s="1"/>
  <c r="I222" i="15" s="1"/>
  <c r="L206" i="15"/>
  <c r="L205" i="15"/>
  <c r="L209" i="15" s="1"/>
  <c r="L222" i="15" s="1"/>
  <c r="G206" i="15"/>
  <c r="G205" i="15"/>
  <c r="K206" i="15"/>
  <c r="K205" i="15"/>
  <c r="K209" i="15" s="1"/>
  <c r="K222" i="15" s="1"/>
  <c r="H206" i="15"/>
  <c r="H205" i="15"/>
  <c r="H209" i="15" s="1"/>
  <c r="N136" i="13"/>
  <c r="N137" i="13"/>
  <c r="H222" i="15" l="1"/>
  <c r="O209" i="15"/>
  <c r="O206" i="15"/>
  <c r="O7" i="15" s="1"/>
  <c r="F313" i="13"/>
  <c r="G313" i="13"/>
  <c r="H313" i="13"/>
  <c r="I313" i="13"/>
  <c r="E313" i="13"/>
  <c r="C305" i="13"/>
  <c r="C187" i="13"/>
  <c r="C188" i="13"/>
  <c r="C189" i="13"/>
  <c r="C190" i="13"/>
  <c r="C191" i="13"/>
  <c r="C192" i="13"/>
  <c r="C193" i="13"/>
  <c r="C194" i="13"/>
  <c r="C186" i="13"/>
  <c r="C176" i="13"/>
  <c r="C177" i="13"/>
  <c r="C178" i="13"/>
  <c r="C179" i="13"/>
  <c r="C180" i="13"/>
  <c r="C181" i="13"/>
  <c r="C182" i="13"/>
  <c r="C183" i="13"/>
  <c r="C175" i="13"/>
  <c r="C165" i="13"/>
  <c r="C166" i="13"/>
  <c r="C167" i="13"/>
  <c r="C168" i="13"/>
  <c r="C169" i="13"/>
  <c r="C170" i="13"/>
  <c r="C171" i="13"/>
  <c r="C172" i="13"/>
  <c r="C164" i="13"/>
  <c r="O136" i="13"/>
  <c r="O142" i="13" s="1"/>
  <c r="P136" i="13"/>
  <c r="Q136" i="13"/>
  <c r="R136" i="13"/>
  <c r="S136" i="13"/>
  <c r="P137" i="13"/>
  <c r="Q137" i="13"/>
  <c r="R137" i="13"/>
  <c r="S137" i="13"/>
  <c r="F111" i="13"/>
  <c r="H111" i="13"/>
  <c r="F113" i="13"/>
  <c r="H113" i="13"/>
  <c r="F115" i="13"/>
  <c r="H115" i="13"/>
  <c r="F117" i="13"/>
  <c r="H117" i="13"/>
  <c r="G110" i="13"/>
  <c r="I110" i="13"/>
  <c r="E111" i="13"/>
  <c r="G111" i="13"/>
  <c r="I111" i="13"/>
  <c r="F112" i="13"/>
  <c r="H112" i="13"/>
  <c r="E113" i="13"/>
  <c r="G113" i="13"/>
  <c r="I113" i="13"/>
  <c r="F114" i="13"/>
  <c r="H114" i="13"/>
  <c r="E115" i="13"/>
  <c r="G115" i="13"/>
  <c r="I115" i="13"/>
  <c r="F116" i="13"/>
  <c r="H116" i="13"/>
  <c r="G117" i="13"/>
  <c r="I117" i="13"/>
  <c r="F118" i="13"/>
  <c r="H118" i="13"/>
  <c r="F110" i="13"/>
  <c r="H110" i="13"/>
  <c r="I118" i="13" l="1"/>
  <c r="G118" i="13"/>
  <c r="E118" i="13"/>
  <c r="I116" i="13"/>
  <c r="G116" i="13"/>
  <c r="E116" i="13"/>
  <c r="I114" i="13"/>
  <c r="G114" i="13"/>
  <c r="E114" i="13"/>
  <c r="I112" i="13"/>
  <c r="G112" i="13"/>
  <c r="E112" i="13"/>
  <c r="E117" i="13"/>
  <c r="I324" i="13"/>
  <c r="E110" i="13"/>
  <c r="O309" i="13"/>
  <c r="N212" i="13"/>
  <c r="N208" i="13"/>
  <c r="O137" i="13"/>
  <c r="O143" i="13" s="1"/>
  <c r="N206" i="13"/>
  <c r="N213" i="13"/>
  <c r="N211" i="13"/>
  <c r="N209" i="13"/>
  <c r="N207" i="13"/>
  <c r="N214" i="13"/>
  <c r="N210" i="13"/>
  <c r="F324" i="13"/>
  <c r="H324" i="13"/>
  <c r="E324" i="13"/>
  <c r="G324" i="13"/>
  <c r="P143" i="13" l="1"/>
  <c r="P142" i="13"/>
  <c r="Q143" i="13"/>
  <c r="S143" i="13" l="1"/>
  <c r="R143" i="13"/>
  <c r="Q142" i="13"/>
  <c r="S142" i="13" l="1"/>
  <c r="R142" i="13"/>
  <c r="P313" i="13" l="1"/>
  <c r="Q313" i="13"/>
  <c r="R313" i="13"/>
  <c r="S313" i="13"/>
  <c r="O313" i="13"/>
  <c r="L305" i="13"/>
  <c r="M165" i="13"/>
  <c r="M166" i="13"/>
  <c r="M167" i="13"/>
  <c r="M168" i="13"/>
  <c r="M169" i="13"/>
  <c r="M170" i="13"/>
  <c r="M171" i="13"/>
  <c r="M172" i="13"/>
  <c r="M174" i="13"/>
  <c r="N174" i="13"/>
  <c r="O174" i="13"/>
  <c r="P174" i="13"/>
  <c r="Q174" i="13"/>
  <c r="R174" i="13"/>
  <c r="S174" i="13"/>
  <c r="M175" i="13"/>
  <c r="M176" i="13"/>
  <c r="M177" i="13"/>
  <c r="M178" i="13"/>
  <c r="M179" i="13"/>
  <c r="M180" i="13"/>
  <c r="M181" i="13"/>
  <c r="M182" i="13"/>
  <c r="M183" i="13"/>
  <c r="M185" i="13"/>
  <c r="N185" i="13"/>
  <c r="O185" i="13"/>
  <c r="P185" i="13"/>
  <c r="Q185" i="13"/>
  <c r="R185" i="13"/>
  <c r="S185" i="13"/>
  <c r="M186" i="13"/>
  <c r="M187" i="13"/>
  <c r="M188" i="13"/>
  <c r="M189" i="13"/>
  <c r="M190" i="13"/>
  <c r="M191" i="13"/>
  <c r="M192" i="13"/>
  <c r="M193" i="13"/>
  <c r="M194" i="13"/>
  <c r="M164" i="13"/>
  <c r="O147" i="13"/>
  <c r="O148" i="13"/>
  <c r="O149" i="13"/>
  <c r="O150" i="13"/>
  <c r="O151" i="13"/>
  <c r="O152" i="13"/>
  <c r="O153" i="13"/>
  <c r="O154" i="13"/>
  <c r="O155" i="13"/>
  <c r="O156" i="13"/>
  <c r="P97" i="13"/>
  <c r="Q97" i="13"/>
  <c r="R97" i="13"/>
  <c r="S97" i="13"/>
  <c r="O97" i="13"/>
  <c r="O99" i="13" s="1"/>
  <c r="S99" i="13"/>
  <c r="R99" i="13"/>
  <c r="Q99" i="13"/>
  <c r="P99" i="13"/>
  <c r="O71" i="13"/>
  <c r="P71" i="13"/>
  <c r="Q71" i="13"/>
  <c r="R71" i="13"/>
  <c r="S71" i="13"/>
  <c r="O72" i="13"/>
  <c r="P72" i="13"/>
  <c r="Q72" i="13"/>
  <c r="R72" i="13"/>
  <c r="S72" i="13"/>
  <c r="O73" i="13"/>
  <c r="P73" i="13"/>
  <c r="Q73" i="13"/>
  <c r="R73" i="13"/>
  <c r="S73" i="13"/>
  <c r="O74" i="13"/>
  <c r="P74" i="13"/>
  <c r="Q74" i="13"/>
  <c r="R74" i="13"/>
  <c r="S74" i="13"/>
  <c r="O75" i="13"/>
  <c r="P75" i="13"/>
  <c r="Q75" i="13"/>
  <c r="R75" i="13"/>
  <c r="S75" i="13"/>
  <c r="O76" i="13"/>
  <c r="P76" i="13"/>
  <c r="Q76" i="13"/>
  <c r="R76" i="13"/>
  <c r="S76" i="13"/>
  <c r="O77" i="13"/>
  <c r="P77" i="13"/>
  <c r="Q77" i="13"/>
  <c r="R77" i="13"/>
  <c r="S77" i="13"/>
  <c r="P70" i="13"/>
  <c r="Q70" i="13"/>
  <c r="R70" i="13"/>
  <c r="S70" i="13"/>
  <c r="O70" i="13"/>
  <c r="N51" i="13"/>
  <c r="O51" i="13"/>
  <c r="P51" i="13"/>
  <c r="Q51" i="13"/>
  <c r="R51" i="13"/>
  <c r="S51" i="13"/>
  <c r="N52" i="13"/>
  <c r="O52" i="13"/>
  <c r="P52" i="13"/>
  <c r="Q52" i="13"/>
  <c r="R52" i="13"/>
  <c r="S52" i="13"/>
  <c r="N53" i="13"/>
  <c r="O53" i="13"/>
  <c r="P53" i="13"/>
  <c r="Q53" i="13"/>
  <c r="R53" i="13"/>
  <c r="S53" i="13"/>
  <c r="N54" i="13"/>
  <c r="O54" i="13"/>
  <c r="P54" i="13"/>
  <c r="Q54" i="13"/>
  <c r="R54" i="13"/>
  <c r="S54" i="13"/>
  <c r="N55" i="13"/>
  <c r="O55" i="13"/>
  <c r="P55" i="13"/>
  <c r="Q55" i="13"/>
  <c r="R55" i="13"/>
  <c r="S55" i="13"/>
  <c r="N56" i="13"/>
  <c r="O56" i="13"/>
  <c r="P56" i="13"/>
  <c r="Q56" i="13"/>
  <c r="R56" i="13"/>
  <c r="S56" i="13"/>
  <c r="N57" i="13"/>
  <c r="O57" i="13"/>
  <c r="P57" i="13"/>
  <c r="Q57" i="13"/>
  <c r="R57" i="13"/>
  <c r="S57" i="13"/>
  <c r="N58" i="13"/>
  <c r="O58" i="13"/>
  <c r="P58" i="13"/>
  <c r="Q58" i="13"/>
  <c r="R58" i="13"/>
  <c r="S58" i="13"/>
  <c r="O50" i="13"/>
  <c r="P50" i="13"/>
  <c r="Q50" i="13"/>
  <c r="R50" i="13"/>
  <c r="S50" i="13"/>
  <c r="N50" i="13"/>
  <c r="M32" i="13"/>
  <c r="N32" i="13"/>
  <c r="O32" i="13"/>
  <c r="P32" i="13"/>
  <c r="Q32" i="13"/>
  <c r="R32" i="13"/>
  <c r="S32" i="13"/>
  <c r="M33" i="13"/>
  <c r="N33" i="13"/>
  <c r="O33" i="13"/>
  <c r="P33" i="13"/>
  <c r="Q33" i="13"/>
  <c r="R33" i="13"/>
  <c r="S33" i="13"/>
  <c r="M34" i="13"/>
  <c r="N34" i="13"/>
  <c r="O34" i="13"/>
  <c r="P34" i="13"/>
  <c r="Q34" i="13"/>
  <c r="R34" i="13"/>
  <c r="S34" i="13"/>
  <c r="M35" i="13"/>
  <c r="N35" i="13"/>
  <c r="O35" i="13"/>
  <c r="P35" i="13"/>
  <c r="Q35" i="13"/>
  <c r="R35" i="13"/>
  <c r="S35" i="13"/>
  <c r="M36" i="13"/>
  <c r="N36" i="13"/>
  <c r="O36" i="13"/>
  <c r="P36" i="13"/>
  <c r="Q36" i="13"/>
  <c r="R36" i="13"/>
  <c r="S36" i="13"/>
  <c r="M37" i="13"/>
  <c r="N37" i="13"/>
  <c r="O37" i="13"/>
  <c r="P37" i="13"/>
  <c r="Q37" i="13"/>
  <c r="R37" i="13"/>
  <c r="S37" i="13"/>
  <c r="M38" i="13"/>
  <c r="N38" i="13"/>
  <c r="O38" i="13"/>
  <c r="P38" i="13"/>
  <c r="Q38" i="13"/>
  <c r="R38" i="13"/>
  <c r="S38" i="13"/>
  <c r="M39" i="13"/>
  <c r="N39" i="13"/>
  <c r="O39" i="13"/>
  <c r="P39" i="13"/>
  <c r="Q39" i="13"/>
  <c r="R39" i="13"/>
  <c r="S39" i="13"/>
  <c r="N31" i="13"/>
  <c r="O31" i="13"/>
  <c r="P31" i="13"/>
  <c r="Q31" i="13"/>
  <c r="R31" i="13"/>
  <c r="S31" i="13"/>
  <c r="M31" i="13"/>
  <c r="B305" i="13"/>
  <c r="F332" i="13"/>
  <c r="B148" i="13"/>
  <c r="B149" i="13"/>
  <c r="B150" i="13"/>
  <c r="B151" i="13"/>
  <c r="B152" i="13"/>
  <c r="B153" i="13"/>
  <c r="B154" i="13"/>
  <c r="B155" i="13"/>
  <c r="B147" i="13"/>
  <c r="F99" i="13"/>
  <c r="G99" i="13"/>
  <c r="H99" i="13"/>
  <c r="I99" i="13"/>
  <c r="E99" i="13"/>
  <c r="R79" i="13" l="1"/>
  <c r="Q40" i="13"/>
  <c r="O110" i="13"/>
  <c r="Q59" i="13"/>
  <c r="S40" i="13"/>
  <c r="O40" i="13"/>
  <c r="S59" i="13"/>
  <c r="O59" i="13"/>
  <c r="S110" i="13"/>
  <c r="Q110" i="13"/>
  <c r="N40" i="13"/>
  <c r="R59" i="13"/>
  <c r="P59" i="13"/>
  <c r="N59" i="13"/>
  <c r="Q324" i="13"/>
  <c r="Q332" i="13" s="1"/>
  <c r="S118" i="13"/>
  <c r="Q118" i="13"/>
  <c r="O118" i="13"/>
  <c r="S116" i="13"/>
  <c r="Q116" i="13"/>
  <c r="O116" i="13"/>
  <c r="S114" i="13"/>
  <c r="Q114" i="13"/>
  <c r="O114" i="13"/>
  <c r="S112" i="13"/>
  <c r="Q112" i="13"/>
  <c r="O112" i="13"/>
  <c r="P79" i="13"/>
  <c r="O79" i="13"/>
  <c r="S79" i="13"/>
  <c r="Q79" i="13"/>
  <c r="R117" i="13"/>
  <c r="P117" i="13"/>
  <c r="R115" i="13"/>
  <c r="P115" i="13"/>
  <c r="R113" i="13"/>
  <c r="P113" i="13"/>
  <c r="R111" i="13"/>
  <c r="P111" i="13"/>
  <c r="P40" i="13"/>
  <c r="R40" i="13"/>
  <c r="M40" i="13"/>
  <c r="O324" i="13"/>
  <c r="O332" i="13" s="1"/>
  <c r="R110" i="13"/>
  <c r="P110" i="13"/>
  <c r="R118" i="13"/>
  <c r="P118" i="13"/>
  <c r="S117" i="13"/>
  <c r="Q117" i="13"/>
  <c r="O117" i="13"/>
  <c r="R116" i="13"/>
  <c r="P116" i="13"/>
  <c r="S115" i="13"/>
  <c r="Q115" i="13"/>
  <c r="O115" i="13"/>
  <c r="R114" i="13"/>
  <c r="P114" i="13"/>
  <c r="S113" i="13"/>
  <c r="Q113" i="13"/>
  <c r="O113" i="13"/>
  <c r="R112" i="13"/>
  <c r="P112" i="13"/>
  <c r="S111" i="13"/>
  <c r="Q111" i="13"/>
  <c r="O111" i="13"/>
  <c r="S324" i="13"/>
  <c r="S332" i="13" s="1"/>
  <c r="P324" i="13"/>
  <c r="P332" i="13" s="1"/>
  <c r="R324" i="13"/>
  <c r="R332" i="13" s="1"/>
  <c r="I79" i="13"/>
  <c r="G79" i="13"/>
  <c r="D59" i="13"/>
  <c r="H59" i="13"/>
  <c r="F59" i="13"/>
  <c r="E79" i="13"/>
  <c r="H79" i="13"/>
  <c r="F79" i="13"/>
  <c r="I59" i="13"/>
  <c r="G59" i="13"/>
  <c r="E59" i="13"/>
  <c r="B32" i="13"/>
  <c r="B33" i="13"/>
  <c r="B34" i="13"/>
  <c r="B35" i="13"/>
  <c r="B36" i="13"/>
  <c r="B37" i="13"/>
  <c r="B38" i="13"/>
  <c r="B39" i="13"/>
  <c r="B31" i="13"/>
  <c r="B143" i="13"/>
  <c r="B142" i="13"/>
  <c r="B141" i="13"/>
  <c r="B137" i="13"/>
  <c r="B136" i="13"/>
  <c r="B135" i="13"/>
  <c r="Q119" i="13" l="1"/>
  <c r="O119" i="13"/>
  <c r="S119" i="13"/>
  <c r="R119" i="13"/>
  <c r="P119" i="13"/>
  <c r="I332" i="13"/>
  <c r="H332" i="13"/>
  <c r="G332" i="13"/>
  <c r="E332" i="13"/>
  <c r="H119" i="13"/>
  <c r="G119" i="13"/>
  <c r="E119" i="13"/>
  <c r="F119" i="13"/>
  <c r="I119" i="13"/>
  <c r="C40" i="13"/>
  <c r="H40" i="13"/>
  <c r="F40" i="13"/>
  <c r="D40" i="13"/>
  <c r="I40" i="13"/>
  <c r="G40" i="13"/>
  <c r="E40" i="13"/>
  <c r="N175" i="13" l="1"/>
  <c r="N186" i="13"/>
  <c r="N176" i="13"/>
  <c r="N187" i="13"/>
  <c r="N177" i="13"/>
  <c r="N188" i="13"/>
  <c r="N178" i="13"/>
  <c r="N189" i="13"/>
  <c r="N179" i="13"/>
  <c r="N190" i="13"/>
  <c r="N191" i="13"/>
  <c r="N181" i="13"/>
  <c r="N192" i="13"/>
  <c r="N182" i="13"/>
  <c r="N193" i="13"/>
  <c r="N194" i="13"/>
  <c r="O179" i="13" l="1"/>
  <c r="O187" i="13"/>
  <c r="O178" i="13"/>
  <c r="O175" i="13"/>
  <c r="O189" i="13"/>
  <c r="O191" i="13"/>
  <c r="O182" i="13"/>
  <c r="O181" i="13"/>
  <c r="O192" i="13"/>
  <c r="O193" i="13"/>
  <c r="O186" i="13"/>
  <c r="O177" i="13"/>
  <c r="O188" i="13"/>
  <c r="O190" i="13"/>
  <c r="O194" i="13"/>
  <c r="O176" i="13"/>
  <c r="P176" i="13" l="1"/>
  <c r="P191" i="13"/>
  <c r="P187" i="13"/>
  <c r="P179" i="13"/>
  <c r="P192" i="13"/>
  <c r="P182" i="13"/>
  <c r="P194" i="13"/>
  <c r="P193" i="13"/>
  <c r="P181" i="13"/>
  <c r="P175" i="13"/>
  <c r="P188" i="13"/>
  <c r="P177" i="13"/>
  <c r="P189" i="13"/>
  <c r="P178" i="13"/>
  <c r="P190" i="13"/>
  <c r="P186" i="13"/>
  <c r="Q190" i="13" l="1"/>
  <c r="Q178" i="13"/>
  <c r="Q186" i="13"/>
  <c r="Q194" i="13"/>
  <c r="Q179" i="13"/>
  <c r="Q191" i="13"/>
  <c r="Q176" i="13"/>
  <c r="Q189" i="13"/>
  <c r="Q188" i="13"/>
  <c r="Q187" i="13"/>
  <c r="Q192" i="13"/>
  <c r="Q175" i="13"/>
  <c r="Q181" i="13"/>
  <c r="Q193" i="13"/>
  <c r="Q182" i="13"/>
  <c r="Q177" i="13"/>
  <c r="R188" i="13" l="1"/>
  <c r="R176" i="13"/>
  <c r="R175" i="13"/>
  <c r="R186" i="13"/>
  <c r="R191" i="13"/>
  <c r="R187" i="13"/>
  <c r="R182" i="13"/>
  <c r="R194" i="13"/>
  <c r="R178" i="13"/>
  <c r="R192" i="13"/>
  <c r="S169" i="13"/>
  <c r="R193" i="13"/>
  <c r="R179" i="13"/>
  <c r="R189" i="13"/>
  <c r="R177" i="13"/>
  <c r="R181" i="13"/>
  <c r="R190" i="13"/>
  <c r="S167" i="13" l="1"/>
  <c r="S177" i="13"/>
  <c r="S171" i="13"/>
  <c r="S176" i="13"/>
  <c r="S178" i="13"/>
  <c r="S182" i="13"/>
  <c r="S165" i="13"/>
  <c r="S186" i="13"/>
  <c r="S193" i="13"/>
  <c r="S189" i="13"/>
  <c r="S179" i="13"/>
  <c r="S188" i="13"/>
  <c r="S181" i="13"/>
  <c r="S187" i="13"/>
  <c r="S191" i="13"/>
  <c r="S192" i="13"/>
  <c r="S190" i="13"/>
  <c r="S166" i="13"/>
  <c r="S164" i="13"/>
  <c r="S175" i="13"/>
  <c r="S170" i="13"/>
  <c r="S194" i="13"/>
  <c r="I159" i="13" l="1"/>
  <c r="H159" i="13"/>
  <c r="G159" i="13"/>
  <c r="F159" i="13"/>
  <c r="E159" i="13"/>
  <c r="F228" i="13" l="1"/>
  <c r="F226" i="13"/>
  <c r="F224" i="13"/>
  <c r="F222" i="13"/>
  <c r="F223" i="13"/>
  <c r="F227" i="13"/>
  <c r="F225" i="13"/>
  <c r="F221" i="13"/>
  <c r="P159" i="13"/>
  <c r="E228" i="13"/>
  <c r="E226" i="13"/>
  <c r="E224" i="13"/>
  <c r="E227" i="13"/>
  <c r="E225" i="13"/>
  <c r="E223" i="13"/>
  <c r="E221" i="13"/>
  <c r="E222" i="13"/>
  <c r="O159" i="13"/>
  <c r="G226" i="13"/>
  <c r="G227" i="13"/>
  <c r="G225" i="13"/>
  <c r="G223" i="13"/>
  <c r="G221" i="13"/>
  <c r="G222" i="13"/>
  <c r="G228" i="13"/>
  <c r="G224" i="13"/>
  <c r="Q159" i="13"/>
  <c r="I224" i="13"/>
  <c r="I222" i="13"/>
  <c r="I228" i="13"/>
  <c r="I227" i="13"/>
  <c r="I225" i="13"/>
  <c r="I223" i="13"/>
  <c r="I221" i="13"/>
  <c r="I226" i="13"/>
  <c r="S159" i="13"/>
  <c r="H221" i="13"/>
  <c r="H227" i="13"/>
  <c r="H228" i="13"/>
  <c r="H226" i="13"/>
  <c r="H224" i="13"/>
  <c r="H222" i="13"/>
  <c r="H225" i="13"/>
  <c r="H223" i="13"/>
  <c r="R159" i="13"/>
  <c r="H282" i="13" l="1"/>
  <c r="H262" i="13"/>
  <c r="H287" i="13"/>
  <c r="H267" i="13"/>
  <c r="I266" i="13"/>
  <c r="I286" i="13"/>
  <c r="I246" i="13"/>
  <c r="I348" i="13" s="1"/>
  <c r="I247" i="13"/>
  <c r="I267" i="13"/>
  <c r="I287" i="13"/>
  <c r="I220" i="13"/>
  <c r="I215" i="13"/>
  <c r="R208" i="13"/>
  <c r="R222" i="13" s="1"/>
  <c r="R211" i="13"/>
  <c r="R225" i="13" s="1"/>
  <c r="R207" i="13"/>
  <c r="R221" i="13" s="1"/>
  <c r="R212" i="13"/>
  <c r="R226" i="13" s="1"/>
  <c r="R210" i="13"/>
  <c r="R224" i="13" s="1"/>
  <c r="R213" i="13"/>
  <c r="R227" i="13" s="1"/>
  <c r="R209" i="13"/>
  <c r="R223" i="13" s="1"/>
  <c r="R214" i="13"/>
  <c r="R228" i="13" s="1"/>
  <c r="R206" i="13"/>
  <c r="H265" i="13"/>
  <c r="H285" i="13"/>
  <c r="H264" i="13"/>
  <c r="H284" i="13"/>
  <c r="H288" i="13"/>
  <c r="H268" i="13"/>
  <c r="H220" i="13"/>
  <c r="H215" i="13"/>
  <c r="S214" i="13"/>
  <c r="S228" i="13" s="1"/>
  <c r="S211" i="13"/>
  <c r="S225" i="13" s="1"/>
  <c r="S209" i="13"/>
  <c r="S223" i="13" s="1"/>
  <c r="S208" i="13"/>
  <c r="S222" i="13" s="1"/>
  <c r="S213" i="13"/>
  <c r="S227" i="13" s="1"/>
  <c r="S210" i="13"/>
  <c r="S224" i="13" s="1"/>
  <c r="S206" i="13"/>
  <c r="S212" i="13"/>
  <c r="S226" i="13" s="1"/>
  <c r="S207" i="13"/>
  <c r="S221" i="13" s="1"/>
  <c r="I261" i="13"/>
  <c r="I241" i="13"/>
  <c r="I281" i="13"/>
  <c r="I343" i="13" s="1"/>
  <c r="I245" i="13"/>
  <c r="I285" i="13"/>
  <c r="I265" i="13"/>
  <c r="I248" i="13"/>
  <c r="I288" i="13"/>
  <c r="I268" i="13"/>
  <c r="I244" i="13"/>
  <c r="I264" i="13"/>
  <c r="I284" i="13"/>
  <c r="Q209" i="13"/>
  <c r="Q223" i="13" s="1"/>
  <c r="Q208" i="13"/>
  <c r="Q222" i="13" s="1"/>
  <c r="Q214" i="13"/>
  <c r="Q228" i="13" s="1"/>
  <c r="Q206" i="13"/>
  <c r="Q213" i="13"/>
  <c r="Q227" i="13" s="1"/>
  <c r="Q212" i="13"/>
  <c r="Q226" i="13" s="1"/>
  <c r="Q211" i="13"/>
  <c r="Q225" i="13" s="1"/>
  <c r="Q210" i="13"/>
  <c r="Q224" i="13" s="1"/>
  <c r="Q207" i="13"/>
  <c r="Q221" i="13" s="1"/>
  <c r="G288" i="13"/>
  <c r="G268" i="13"/>
  <c r="G220" i="13"/>
  <c r="G215" i="13"/>
  <c r="G263" i="13"/>
  <c r="G283" i="13"/>
  <c r="G287" i="13"/>
  <c r="G267" i="13"/>
  <c r="O214" i="13"/>
  <c r="O228" i="13" s="1"/>
  <c r="O213" i="13"/>
  <c r="O227" i="13" s="1"/>
  <c r="O208" i="13"/>
  <c r="O222" i="13" s="1"/>
  <c r="O210" i="13"/>
  <c r="O224" i="13" s="1"/>
  <c r="O211" i="13"/>
  <c r="O225" i="13" s="1"/>
  <c r="O212" i="13"/>
  <c r="O226" i="13" s="1"/>
  <c r="O206" i="13"/>
  <c r="O207" i="13"/>
  <c r="O221" i="13" s="1"/>
  <c r="O209" i="13"/>
  <c r="O223" i="13" s="1"/>
  <c r="E281" i="13"/>
  <c r="E261" i="13"/>
  <c r="E265" i="13"/>
  <c r="E285" i="13"/>
  <c r="E220" i="13"/>
  <c r="E215" i="13"/>
  <c r="E266" i="13"/>
  <c r="E286" i="13"/>
  <c r="P208" i="13"/>
  <c r="P222" i="13" s="1"/>
  <c r="P210" i="13"/>
  <c r="P224" i="13" s="1"/>
  <c r="P211" i="13"/>
  <c r="P225" i="13" s="1"/>
  <c r="P207" i="13"/>
  <c r="P221" i="13" s="1"/>
  <c r="P214" i="13"/>
  <c r="P228" i="13" s="1"/>
  <c r="P206" i="13"/>
  <c r="P213" i="13"/>
  <c r="P227" i="13" s="1"/>
  <c r="P209" i="13"/>
  <c r="P223" i="13" s="1"/>
  <c r="P212" i="13"/>
  <c r="P226" i="13" s="1"/>
  <c r="F265" i="13"/>
  <c r="F285" i="13"/>
  <c r="F267" i="13"/>
  <c r="F287" i="13"/>
  <c r="F282" i="13"/>
  <c r="F262" i="13"/>
  <c r="F286" i="13"/>
  <c r="F266" i="13"/>
  <c r="H263" i="13"/>
  <c r="H283" i="13"/>
  <c r="H266" i="13"/>
  <c r="H286" i="13"/>
  <c r="H281" i="13"/>
  <c r="H261" i="13"/>
  <c r="I243" i="13"/>
  <c r="I263" i="13"/>
  <c r="I283" i="13"/>
  <c r="I262" i="13"/>
  <c r="I282" i="13"/>
  <c r="I242" i="13"/>
  <c r="G264" i="13"/>
  <c r="G284" i="13"/>
  <c r="G282" i="13"/>
  <c r="G262" i="13"/>
  <c r="G261" i="13"/>
  <c r="G281" i="13"/>
  <c r="G265" i="13"/>
  <c r="G285" i="13"/>
  <c r="G286" i="13"/>
  <c r="G266" i="13"/>
  <c r="E262" i="13"/>
  <c r="E282" i="13"/>
  <c r="E263" i="13"/>
  <c r="E283" i="13"/>
  <c r="E267" i="13"/>
  <c r="E287" i="13"/>
  <c r="E264" i="13"/>
  <c r="E284" i="13"/>
  <c r="E288" i="13"/>
  <c r="E268" i="13"/>
  <c r="F261" i="13"/>
  <c r="F281" i="13"/>
  <c r="F220" i="13"/>
  <c r="F215" i="13"/>
  <c r="F283" i="13"/>
  <c r="F263" i="13"/>
  <c r="F264" i="13"/>
  <c r="F284" i="13"/>
  <c r="F288" i="13"/>
  <c r="F268" i="13"/>
  <c r="I345" i="13" l="1"/>
  <c r="I347" i="13"/>
  <c r="I349" i="13"/>
  <c r="I346" i="13"/>
  <c r="F229" i="13"/>
  <c r="F260" i="13"/>
  <c r="F269" i="13" s="1"/>
  <c r="F280" i="13"/>
  <c r="F289" i="13" s="1"/>
  <c r="I344" i="13"/>
  <c r="P263" i="13"/>
  <c r="P283" i="13"/>
  <c r="P220" i="13"/>
  <c r="P215" i="13"/>
  <c r="P281" i="13"/>
  <c r="P261" i="13"/>
  <c r="P244" i="13"/>
  <c r="P284" i="13"/>
  <c r="P346" i="13"/>
  <c r="P264" i="13"/>
  <c r="E229" i="13"/>
  <c r="E260" i="13"/>
  <c r="E269" i="13" s="1"/>
  <c r="E280" i="13"/>
  <c r="E289" i="13" s="1"/>
  <c r="O263" i="13"/>
  <c r="O283" i="13"/>
  <c r="O215" i="13"/>
  <c r="O220" i="13"/>
  <c r="O265" i="13"/>
  <c r="O285" i="13"/>
  <c r="O282" i="13"/>
  <c r="O262" i="13"/>
  <c r="O248" i="13"/>
  <c r="O268" i="13"/>
  <c r="O288" i="13"/>
  <c r="G229" i="13"/>
  <c r="G280" i="13"/>
  <c r="G289" i="13" s="1"/>
  <c r="G260" i="13"/>
  <c r="G269" i="13" s="1"/>
  <c r="Q244" i="13"/>
  <c r="Q264" i="13"/>
  <c r="Q284" i="13"/>
  <c r="Q266" i="13"/>
  <c r="Q286" i="13"/>
  <c r="Q220" i="13"/>
  <c r="Q215" i="13"/>
  <c r="Q262" i="13"/>
  <c r="Q282" i="13"/>
  <c r="I350" i="13"/>
  <c r="S246" i="13"/>
  <c r="S286" i="13"/>
  <c r="S266" i="13"/>
  <c r="S244" i="13"/>
  <c r="S284" i="13"/>
  <c r="S264" i="13"/>
  <c r="S282" i="13"/>
  <c r="S242" i="13"/>
  <c r="S262" i="13"/>
  <c r="S265" i="13"/>
  <c r="S245" i="13"/>
  <c r="S285" i="13"/>
  <c r="R248" i="13"/>
  <c r="R268" i="13"/>
  <c r="R288" i="13"/>
  <c r="R350" i="13" s="1"/>
  <c r="R287" i="13"/>
  <c r="R267" i="13"/>
  <c r="R286" i="13"/>
  <c r="R266" i="13"/>
  <c r="R265" i="13"/>
  <c r="R285" i="13"/>
  <c r="P266" i="13"/>
  <c r="P286" i="13"/>
  <c r="P267" i="13"/>
  <c r="P287" i="13"/>
  <c r="P268" i="13"/>
  <c r="P248" i="13"/>
  <c r="P288" i="13"/>
  <c r="P265" i="13"/>
  <c r="P285" i="13"/>
  <c r="P262" i="13"/>
  <c r="P282" i="13"/>
  <c r="O261" i="13"/>
  <c r="O281" i="13"/>
  <c r="O286" i="13"/>
  <c r="O266" i="13"/>
  <c r="O244" i="13"/>
  <c r="O264" i="13"/>
  <c r="O346" i="13" s="1"/>
  <c r="O284" i="13"/>
  <c r="O287" i="13"/>
  <c r="O267" i="13"/>
  <c r="Q281" i="13"/>
  <c r="Q261" i="13"/>
  <c r="Q265" i="13"/>
  <c r="Q285" i="13"/>
  <c r="Q267" i="13"/>
  <c r="Q287" i="13"/>
  <c r="Q248" i="13"/>
  <c r="Q268" i="13"/>
  <c r="Q288" i="13"/>
  <c r="Q283" i="13"/>
  <c r="Q263" i="13"/>
  <c r="S261" i="13"/>
  <c r="S281" i="13"/>
  <c r="S241" i="13"/>
  <c r="S220" i="13"/>
  <c r="S215" i="13"/>
  <c r="S287" i="13"/>
  <c r="S267" i="13"/>
  <c r="S247" i="13"/>
  <c r="S243" i="13"/>
  <c r="S283" i="13"/>
  <c r="S263" i="13"/>
  <c r="S268" i="13"/>
  <c r="S248" i="13"/>
  <c r="S288" i="13"/>
  <c r="S350" i="13" s="1"/>
  <c r="H229" i="13"/>
  <c r="H260" i="13"/>
  <c r="H269" i="13" s="1"/>
  <c r="H280" i="13"/>
  <c r="H289" i="13" s="1"/>
  <c r="R220" i="13"/>
  <c r="R215" i="13"/>
  <c r="R283" i="13"/>
  <c r="R263" i="13"/>
  <c r="R244" i="13"/>
  <c r="R284" i="13"/>
  <c r="R264" i="13"/>
  <c r="R261" i="13"/>
  <c r="R281" i="13"/>
  <c r="R262" i="13"/>
  <c r="R282" i="13"/>
  <c r="I229" i="13"/>
  <c r="I280" i="13"/>
  <c r="I289" i="13" s="1"/>
  <c r="I240" i="13"/>
  <c r="I249" i="13" s="1"/>
  <c r="I260" i="13"/>
  <c r="I269" i="13" s="1"/>
  <c r="R346" i="13" l="1"/>
  <c r="S343" i="13"/>
  <c r="O350" i="13"/>
  <c r="P350" i="13"/>
  <c r="S346" i="13"/>
  <c r="S349" i="13"/>
  <c r="S348" i="13"/>
  <c r="S345" i="13"/>
  <c r="R229" i="13"/>
  <c r="R260" i="13"/>
  <c r="R269" i="13" s="1"/>
  <c r="R280" i="13"/>
  <c r="R289" i="13" s="1"/>
  <c r="I342" i="13"/>
  <c r="I351" i="13" s="1"/>
  <c r="I14" i="13" s="1"/>
  <c r="Q350" i="13"/>
  <c r="S347" i="13"/>
  <c r="S344" i="13"/>
  <c r="Q229" i="13"/>
  <c r="Q260" i="13"/>
  <c r="Q269" i="13" s="1"/>
  <c r="Q280" i="13"/>
  <c r="Q289" i="13" s="1"/>
  <c r="Q346" i="13"/>
  <c r="S229" i="13"/>
  <c r="S240" i="13"/>
  <c r="S249" i="13" s="1"/>
  <c r="S280" i="13"/>
  <c r="S289" i="13" s="1"/>
  <c r="S260" i="13"/>
  <c r="S269" i="13" s="1"/>
  <c r="O229" i="13"/>
  <c r="O280" i="13"/>
  <c r="O289" i="13" s="1"/>
  <c r="O260" i="13"/>
  <c r="O269" i="13" s="1"/>
  <c r="P229" i="13"/>
  <c r="P280" i="13"/>
  <c r="P289" i="13" s="1"/>
  <c r="P260" i="13"/>
  <c r="P269" i="13" s="1"/>
  <c r="S342" i="13" l="1"/>
  <c r="S351" i="13" s="1"/>
  <c r="S14" i="13" s="1"/>
  <c r="N164" i="13" l="1"/>
  <c r="O240" i="13" s="1"/>
  <c r="N171" i="13" l="1"/>
  <c r="N166" i="13"/>
  <c r="N170" i="13"/>
  <c r="N165" i="13"/>
  <c r="N167" i="13"/>
  <c r="N169" i="13"/>
  <c r="O342" i="13"/>
  <c r="E248" i="13"/>
  <c r="E350" i="13" s="1"/>
  <c r="E244" i="13"/>
  <c r="E346" i="13" s="1"/>
  <c r="O170" i="13" l="1"/>
  <c r="O246" i="13" s="1"/>
  <c r="O348" i="13" s="1"/>
  <c r="E246" i="13"/>
  <c r="E348" i="13" s="1"/>
  <c r="P169" i="13"/>
  <c r="P245" i="13" s="1"/>
  <c r="P347" i="13" s="1"/>
  <c r="F245" i="13"/>
  <c r="F347" i="13" s="1"/>
  <c r="O171" i="13"/>
  <c r="O247" i="13" s="1"/>
  <c r="O349" i="13" s="1"/>
  <c r="E247" i="13"/>
  <c r="E349" i="13" s="1"/>
  <c r="O165" i="13"/>
  <c r="O241" i="13" s="1"/>
  <c r="E241" i="13"/>
  <c r="E343" i="13" s="1"/>
  <c r="O166" i="13"/>
  <c r="O242" i="13" s="1"/>
  <c r="O344" i="13" s="1"/>
  <c r="E242" i="13"/>
  <c r="E344" i="13" s="1"/>
  <c r="O167" i="13"/>
  <c r="O243" i="13" s="1"/>
  <c r="O345" i="13" s="1"/>
  <c r="E243" i="13"/>
  <c r="E345" i="13" s="1"/>
  <c r="O164" i="13"/>
  <c r="E240" i="13"/>
  <c r="O169" i="13"/>
  <c r="O245" i="13" s="1"/>
  <c r="O347" i="13" s="1"/>
  <c r="E245" i="13"/>
  <c r="E347" i="13" s="1"/>
  <c r="F244" i="13"/>
  <c r="F346" i="13" s="1"/>
  <c r="F248" i="13"/>
  <c r="F350" i="13" s="1"/>
  <c r="Q169" i="13" l="1"/>
  <c r="Q245" i="13" s="1"/>
  <c r="Q347" i="13" s="1"/>
  <c r="G245" i="13"/>
  <c r="G347" i="13" s="1"/>
  <c r="P164" i="13"/>
  <c r="P240" i="13" s="1"/>
  <c r="F240" i="13"/>
  <c r="P167" i="13"/>
  <c r="P243" i="13" s="1"/>
  <c r="P345" i="13" s="1"/>
  <c r="F243" i="13"/>
  <c r="F345" i="13" s="1"/>
  <c r="P165" i="13"/>
  <c r="P241" i="13" s="1"/>
  <c r="P343" i="13" s="1"/>
  <c r="F241" i="13"/>
  <c r="F343" i="13" s="1"/>
  <c r="P170" i="13"/>
  <c r="P246" i="13" s="1"/>
  <c r="P348" i="13" s="1"/>
  <c r="F246" i="13"/>
  <c r="F348" i="13" s="1"/>
  <c r="O343" i="13"/>
  <c r="O351" i="13" s="1"/>
  <c r="O14" i="13" s="1"/>
  <c r="O249" i="13"/>
  <c r="P166" i="13"/>
  <c r="P242" i="13" s="1"/>
  <c r="P344" i="13" s="1"/>
  <c r="F242" i="13"/>
  <c r="F344" i="13" s="1"/>
  <c r="P171" i="13"/>
  <c r="P247" i="13" s="1"/>
  <c r="P349" i="13" s="1"/>
  <c r="F247" i="13"/>
  <c r="F349" i="13" s="1"/>
  <c r="E249" i="13"/>
  <c r="E342" i="13"/>
  <c r="E351" i="13" s="1"/>
  <c r="E14" i="13" s="1"/>
  <c r="G244" i="13"/>
  <c r="G346" i="13" s="1"/>
  <c r="G248" i="13"/>
  <c r="G350" i="13" s="1"/>
  <c r="Q165" i="13" l="1"/>
  <c r="Q241" i="13" s="1"/>
  <c r="Q343" i="13" s="1"/>
  <c r="G241" i="13"/>
  <c r="G343" i="13" s="1"/>
  <c r="Q170" i="13"/>
  <c r="Q246" i="13" s="1"/>
  <c r="Q348" i="13" s="1"/>
  <c r="G246" i="13"/>
  <c r="G348" i="13" s="1"/>
  <c r="Q171" i="13"/>
  <c r="Q247" i="13" s="1"/>
  <c r="Q349" i="13" s="1"/>
  <c r="G247" i="13"/>
  <c r="G349" i="13" s="1"/>
  <c r="Q166" i="13"/>
  <c r="Q242" i="13" s="1"/>
  <c r="Q344" i="13" s="1"/>
  <c r="G242" i="13"/>
  <c r="G344" i="13" s="1"/>
  <c r="F249" i="13"/>
  <c r="F342" i="13"/>
  <c r="F351" i="13" s="1"/>
  <c r="F14" i="13" s="1"/>
  <c r="R169" i="13"/>
  <c r="R245" i="13" s="1"/>
  <c r="R347" i="13" s="1"/>
  <c r="H245" i="13"/>
  <c r="H347" i="13" s="1"/>
  <c r="Q164" i="13"/>
  <c r="Q240" i="13" s="1"/>
  <c r="G240" i="13"/>
  <c r="Q167" i="13"/>
  <c r="Q243" i="13" s="1"/>
  <c r="Q345" i="13" s="1"/>
  <c r="G243" i="13"/>
  <c r="G345" i="13" s="1"/>
  <c r="P249" i="13"/>
  <c r="P342" i="13"/>
  <c r="P351" i="13" s="1"/>
  <c r="P14" i="13" s="1"/>
  <c r="H244" i="13"/>
  <c r="H346" i="13" s="1"/>
  <c r="H248" i="13"/>
  <c r="H350" i="13" s="1"/>
  <c r="R166" i="13" l="1"/>
  <c r="R242" i="13" s="1"/>
  <c r="R344" i="13" s="1"/>
  <c r="H242" i="13"/>
  <c r="H344" i="13" s="1"/>
  <c r="R164" i="13"/>
  <c r="R240" i="13" s="1"/>
  <c r="H240" i="13"/>
  <c r="R170" i="13"/>
  <c r="R246" i="13" s="1"/>
  <c r="R348" i="13" s="1"/>
  <c r="H246" i="13"/>
  <c r="H348" i="13" s="1"/>
  <c r="R167" i="13"/>
  <c r="R243" i="13" s="1"/>
  <c r="R345" i="13" s="1"/>
  <c r="H243" i="13"/>
  <c r="H345" i="13" s="1"/>
  <c r="R171" i="13"/>
  <c r="R247" i="13" s="1"/>
  <c r="R349" i="13" s="1"/>
  <c r="H247" i="13"/>
  <c r="H349" i="13" s="1"/>
  <c r="R165" i="13"/>
  <c r="R241" i="13" s="1"/>
  <c r="R343" i="13" s="1"/>
  <c r="H241" i="13"/>
  <c r="H343" i="13" s="1"/>
  <c r="Q249" i="13"/>
  <c r="Q342" i="13"/>
  <c r="Q351" i="13" s="1"/>
  <c r="Q14" i="13" s="1"/>
  <c r="G249" i="13"/>
  <c r="G342" i="13"/>
  <c r="G351" i="13" s="1"/>
  <c r="G14" i="13" s="1"/>
  <c r="H249" i="13" l="1"/>
  <c r="H342" i="13"/>
  <c r="H351" i="13" s="1"/>
  <c r="H14" i="13" s="1"/>
  <c r="J14" i="13" s="1"/>
  <c r="R249" i="13"/>
  <c r="R342" i="13"/>
  <c r="R351" i="13" s="1"/>
  <c r="R14" i="13" s="1"/>
  <c r="T14" i="13" s="1"/>
  <c r="C17" i="13" l="1"/>
  <c r="C18" i="13"/>
  <c r="C5" i="13"/>
  <c r="C4" i="13"/>
</calcChain>
</file>

<file path=xl/sharedStrings.xml><?xml version="1.0" encoding="utf-8"?>
<sst xmlns="http://schemas.openxmlformats.org/spreadsheetml/2006/main" count="572" uniqueCount="110">
  <si>
    <t>CitiPower</t>
  </si>
  <si>
    <t>Total</t>
  </si>
  <si>
    <t>AER decision</t>
  </si>
  <si>
    <t>Total opex ($real 2015)</t>
  </si>
  <si>
    <t>Proposed</t>
  </si>
  <si>
    <t>Difference $</t>
  </si>
  <si>
    <t>% approved</t>
  </si>
  <si>
    <t>Meter data services</t>
  </si>
  <si>
    <t>IT</t>
  </si>
  <si>
    <t>Opex</t>
  </si>
  <si>
    <t>Cross check</t>
  </si>
  <si>
    <t>Calculation ($real 2015)</t>
  </si>
  <si>
    <t>Reallocate SCS opex to ACS</t>
  </si>
  <si>
    <t>Opex allocated to ACS</t>
  </si>
  <si>
    <t>Opex allocated to SCS</t>
  </si>
  <si>
    <t>Calculate raw base</t>
  </si>
  <si>
    <t>Calculate one-off costs</t>
  </si>
  <si>
    <t xml:space="preserve">Remove off-costs from raw base </t>
  </si>
  <si>
    <t>AER substitute base opex</t>
  </si>
  <si>
    <t>Apply step changes</t>
  </si>
  <si>
    <t>Trend forward base opex</t>
  </si>
  <si>
    <t>Menu</t>
  </si>
  <si>
    <t>Real 2015 $</t>
  </si>
  <si>
    <t>2014 Operating and Maintenance Expenditure Base</t>
  </si>
  <si>
    <t xml:space="preserve">Meter maintenance </t>
  </si>
  <si>
    <t xml:space="preserve">Customer service </t>
  </si>
  <si>
    <t>Customer response trials</t>
  </si>
  <si>
    <t>Backhaul communications</t>
  </si>
  <si>
    <t>Communication operations</t>
  </si>
  <si>
    <t>Direct Overheads</t>
  </si>
  <si>
    <t>Corporate overheads</t>
  </si>
  <si>
    <t>Remove no recurrent expenditure</t>
  </si>
  <si>
    <t>Transfers to standard control</t>
  </si>
  <si>
    <t>Corporate Overheads</t>
  </si>
  <si>
    <t>2014 O&amp;M Expenditure Base incl Corp Overheads</t>
  </si>
  <si>
    <t>Scale Adjustment</t>
  </si>
  <si>
    <t>Scale Escalation</t>
  </si>
  <si>
    <t>Contract escalation</t>
  </si>
  <si>
    <t>Materials escalation</t>
  </si>
  <si>
    <t>Labour escalation</t>
  </si>
  <si>
    <t>Step Changes</t>
  </si>
  <si>
    <t>Escalated OPEX by AER category</t>
  </si>
  <si>
    <t>Contract</t>
  </si>
  <si>
    <t>Materials</t>
  </si>
  <si>
    <t>Labour</t>
  </si>
  <si>
    <t>Total escalated OPEX</t>
  </si>
  <si>
    <t>Operating and Maintenance Expenditure</t>
  </si>
  <si>
    <t>Outputs for PTRM (post AER reallocation of IT back to ACS)</t>
  </si>
  <si>
    <t>Effect of reallocation</t>
  </si>
  <si>
    <t>Approved</t>
  </si>
  <si>
    <t>Inputs</t>
  </si>
  <si>
    <t>Real escalations</t>
  </si>
  <si>
    <t>Labour cost escalation</t>
  </si>
  <si>
    <t>Materials cost escalation</t>
  </si>
  <si>
    <t>Contracts cost escalation</t>
  </si>
  <si>
    <t>Index</t>
  </si>
  <si>
    <t>Proposed base</t>
  </si>
  <si>
    <t>Approved base</t>
  </si>
  <si>
    <t>Proposed base (2014 opex)</t>
  </si>
  <si>
    <t>Approved base (2014 opex)</t>
  </si>
  <si>
    <t>Proposed transfer to standard control</t>
  </si>
  <si>
    <t>Proposed removal of non-recurrent expenditure</t>
  </si>
  <si>
    <t>Proposed overhead</t>
  </si>
  <si>
    <t>Proposed base opex with overheads</t>
  </si>
  <si>
    <t>Executive &amp; corporate office services</t>
  </si>
  <si>
    <t>Proposed inputs</t>
  </si>
  <si>
    <t>Approved inputs</t>
  </si>
  <si>
    <t>Scale adjustment</t>
  </si>
  <si>
    <t>Applicable scale adjustment</t>
  </si>
  <si>
    <t>Net growth in regulated meter volumes</t>
  </si>
  <si>
    <t>Growth rate</t>
  </si>
  <si>
    <t>Proposed scale adjustmet and escalation</t>
  </si>
  <si>
    <t>Approved scale adjustment and escalation</t>
  </si>
  <si>
    <t>Scale escalation</t>
  </si>
  <si>
    <t>Escalation switches</t>
  </si>
  <si>
    <t>Proposed contract escalation</t>
  </si>
  <si>
    <t>Proposed materials escalation</t>
  </si>
  <si>
    <t>Proposed labour escalation</t>
  </si>
  <si>
    <t>OPEX</t>
  </si>
  <si>
    <t>Raw input</t>
  </si>
  <si>
    <t>Proposed labour adjustment</t>
  </si>
  <si>
    <t>Escaltor</t>
  </si>
  <si>
    <t>Rate</t>
  </si>
  <si>
    <t>Volume</t>
  </si>
  <si>
    <t>CT meter testing</t>
  </si>
  <si>
    <t>Total escalated opex</t>
  </si>
  <si>
    <t>Proposed step change to meter maintenace</t>
  </si>
  <si>
    <t>Proposed step change</t>
  </si>
  <si>
    <t xml:space="preserve">Revised proposal </t>
  </si>
  <si>
    <t>Proposed opex - for PTRM</t>
  </si>
  <si>
    <t>Approved opex - for PTRM</t>
  </si>
  <si>
    <t>Proposed escalation</t>
  </si>
  <si>
    <t>Approved escalation</t>
  </si>
  <si>
    <t>Approved contract escalation</t>
  </si>
  <si>
    <t>Approved materials escalation</t>
  </si>
  <si>
    <t>Approved labour escalation</t>
  </si>
  <si>
    <t>Proposed step changes</t>
  </si>
  <si>
    <t>Approved step changes</t>
  </si>
  <si>
    <t>Approved step change</t>
  </si>
  <si>
    <t>Powercor</t>
  </si>
  <si>
    <t>AusNet Services</t>
  </si>
  <si>
    <t>Powecor's original proposal</t>
  </si>
  <si>
    <t>AER check 1</t>
  </si>
  <si>
    <t>AER check 2</t>
  </si>
  <si>
    <t>Difference from proposed</t>
  </si>
  <si>
    <t>Percentage approved</t>
  </si>
  <si>
    <t>Approved removal of non-recurrent expenditure</t>
  </si>
  <si>
    <t>Approved transfer to standard control</t>
  </si>
  <si>
    <t>Approved overhead</t>
  </si>
  <si>
    <t>Approved base opex with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</si>
</sst>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1" formatCode="_(* #,##0_);_(* \(#,##0\);_(* &quot;-&quot;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#,##0_);\(#,##0\);_(&quot;-&quot;_)"/>
    <numFmt numFmtId="169" formatCode="_([$€-2]* #,##0.00_);_([$€-2]* \(#,##0.00\);_([$€-2]* &quot;-&quot;??_)"/>
    <numFmt numFmtId="170" formatCode="_-* #,##0_-;\-* #,##0_-;_-* &quot;-&quot;??_-;_-@_-"/>
    <numFmt numFmtId="171" formatCode="#,##0;\(#,##0\);&quot;-&quot;"/>
    <numFmt numFmtId="172" formatCode="0.0%"/>
    <numFmt numFmtId="173" formatCode="_ &quot;?&quot;* #,##0_ ;_ &quot;?&quot;* \-#,##0_ ;_ &quot;?&quot;* &quot;-&quot;_ ;_ @_ "/>
    <numFmt numFmtId="174" formatCode="_ * #,##0_ ;_ * \-#,##0_ ;_ * &quot;-&quot;_ ;_ @_ "/>
    <numFmt numFmtId="175" formatCode="_ * #,##0.00_ ;_ * \-#,##0.00_ ;_ * &quot;-&quot;??_ ;_ @_ "/>
    <numFmt numFmtId="176" formatCode="_-* #,##0.00\ _D_M_-;\-* #,##0.00\ _D_M_-;_-* &quot;-&quot;??\ _D_M_-;_-@_-"/>
    <numFmt numFmtId="177" formatCode="_-* #,##0.00_-;[Red]\(#,##0.00\)_-;_-* &quot;-&quot;??_-;_-@_-"/>
    <numFmt numFmtId="178" formatCode="_(&quot;$&quot;#,##0.0_);\(&quot;$&quot;#,##0.0\);_(&quot;$&quot;#,##0.0_)"/>
    <numFmt numFmtId="179" formatCode="d/m/yy"/>
    <numFmt numFmtId="180" formatCode="_(#,##0.0\x_);\(#,##0.0\x\);_(#,##0.0\x_)"/>
    <numFmt numFmtId="181" formatCode="_(#,##0.0_);\(#,##0.0\);_(#,##0.0_)"/>
    <numFmt numFmtId="182" formatCode="_(#,##0.0%_);\(#,##0.0%\);_(#,##0.0%_)"/>
    <numFmt numFmtId="183" formatCode="_(###0_);\(###0\);_(###0_)"/>
    <numFmt numFmtId="184" formatCode="_)d/m/yy_)"/>
    <numFmt numFmtId="185" formatCode="#,##0;\-#,##0;&quot;-&quot;"/>
    <numFmt numFmtId="186" formatCode="0.000_)"/>
    <numFmt numFmtId="187" formatCode="#,##0.0_);\(#,##0.0\)"/>
    <numFmt numFmtId="188" formatCode="_(&quot;Rp.&quot;* #,##0_);_(&quot;Rp.&quot;* \(#,##0\);_(&quot;Rp.&quot;* &quot;-&quot;_);_(@_)"/>
    <numFmt numFmtId="189" formatCode="00000"/>
    <numFmt numFmtId="190" formatCode="mm/dd/yy"/>
    <numFmt numFmtId="191" formatCode="0_);[Red]\(0\)"/>
    <numFmt numFmtId="192" formatCode="_(* #,##0_);_(* \(#,##0\);_(* &quot;-&quot;??_);_(@_)"/>
    <numFmt numFmtId="193" formatCode="&quot;Rp.&quot;#,##0.00_);\(&quot;Rp.&quot;#,##0.00\)"/>
    <numFmt numFmtId="194" formatCode="_(* #,##0.0_);_(* \(#,##0.0\);_(* &quot;-&quot;?_);_(@_)"/>
    <numFmt numFmtId="195" formatCode="0.00%;_*\(0.00\)%"/>
    <numFmt numFmtId="196" formatCode="_(* #,##0_);_(* \(#,##0\);_(* &quot;-&quot;?_);_(@_)"/>
    <numFmt numFmtId="197" formatCode="#,##0.000_ ;[Red]\-#,##0.000\ "/>
    <numFmt numFmtId="198" formatCode="_(#,##0_);\(#,##0\);_(#,##0_)"/>
    <numFmt numFmtId="199" formatCode="_-* #,##0_ _F_-;\-* #,##0_ _F_-;_-* &quot;-&quot;_ _F_-;_-@_-"/>
    <numFmt numFmtId="200" formatCode="_-* #,##0.00_ _F_-;\-* #,##0.00_ _F_-;_-* &quot;-&quot;??_ _F_-;_-@_-"/>
    <numFmt numFmtId="201" formatCode="_-* #,##0&quot; F&quot;_-;\-* #,##0&quot; F&quot;_-;_-* &quot;-&quot;&quot; F&quot;_-;_-@_-"/>
    <numFmt numFmtId="202" formatCode="_-* #,##0.00&quot; F&quot;_-;\-* #,##0.00&quot; F&quot;_-;_-* &quot;-&quot;??&quot; F&quot;_-;_-@_-"/>
    <numFmt numFmtId="203" formatCode="_-* #,##0.0_-;\(\ #,##0.0\)"/>
    <numFmt numFmtId="204" formatCode="0.00_)"/>
    <numFmt numFmtId="205" formatCode="&quot;£&quot;#,##0_);\(&quot;£&quot;#,##0\)"/>
    <numFmt numFmtId="206" formatCode="#,##0_ ;[Red]\(#,##0\)\ "/>
    <numFmt numFmtId="207" formatCode="#,##0.00;\(#,##0.00\)"/>
    <numFmt numFmtId="208" formatCode="#,##0&quot;£&quot;_);[Red]\(#,##0&quot;£&quot;\)"/>
    <numFmt numFmtId="209" formatCode="0_)"/>
    <numFmt numFmtId="210" formatCode="_(* #,##0.00%_);_(* \(#,##0.00%\);_(* #,##0.00%_);_(@_)"/>
    <numFmt numFmtId="211" formatCode="#,##0;\(#,##0\)"/>
    <numFmt numFmtId="212" formatCode="#,##0.0000_);[Red]\(#,##0.0000\)"/>
    <numFmt numFmtId="213" formatCode="_(* #,##0_);[Red]_(* \(#,##0\);_(* &quot;-&quot;_);_(@_)"/>
    <numFmt numFmtId="214" formatCode="_(* #,##0.000000_);_(* \(#,##0.000000\);_(* &quot;-&quot;??_);_(@_)"/>
    <numFmt numFmtId="215" formatCode="_(* #,##0.0000000_);_(* \(#,##0.0000000\);_(* &quot;-&quot;??_);_(@_)"/>
    <numFmt numFmtId="216" formatCode="&quot;\&quot;#,##0.00;[Red]&quot;\&quot;&quot;\&quot;&quot;\&quot;&quot;\&quot;\-#,##0.00"/>
    <numFmt numFmtId="217" formatCode="&quot;\&quot;#,##0;[Red]&quot;\&quot;&quot;\&quot;&quot;\&quot;&quot;\&quot;\-#,##0"/>
    <numFmt numFmtId="218" formatCode="0.00_);\(0.00\)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u/>
      <sz val="8"/>
      <color indexed="12"/>
      <name val="Arial"/>
      <family val="2"/>
    </font>
    <font>
      <b/>
      <u/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10"/>
      <color rgb="FF008000"/>
      <name val="Arial"/>
      <family val="2"/>
    </font>
    <font>
      <sz val="9"/>
      <color rgb="FFFF0000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indexed="16"/>
      <name val="MS Serif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0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95">
    <xf numFmtId="0" fontId="0" fillId="0" borderId="0"/>
    <xf numFmtId="168" fontId="4" fillId="0" borderId="2">
      <alignment horizontal="right" vertical="center"/>
      <protection locked="0"/>
    </xf>
    <xf numFmtId="41" fontId="5" fillId="2" borderId="0" applyNumberFormat="0" applyFont="0" applyBorder="0" applyAlignment="0">
      <alignment horizontal="right"/>
    </xf>
    <xf numFmtId="41" fontId="5" fillId="2" borderId="0" applyNumberFormat="0" applyFont="0" applyBorder="0" applyAlignment="0">
      <alignment horizontal="right"/>
    </xf>
    <xf numFmtId="167" fontId="1" fillId="0" borderId="0" applyFont="0" applyFill="0" applyBorder="0" applyAlignment="0" applyProtection="0"/>
    <xf numFmtId="41" fontId="5" fillId="3" borderId="0" applyFont="0" applyBorder="0" applyAlignment="0">
      <alignment horizontal="right"/>
      <protection locked="0"/>
    </xf>
    <xf numFmtId="169" fontId="5" fillId="4" borderId="0"/>
    <xf numFmtId="0" fontId="5" fillId="0" borderId="0"/>
    <xf numFmtId="0" fontId="5" fillId="0" borderId="0"/>
    <xf numFmtId="169" fontId="5" fillId="4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4" fillId="0" borderId="2">
      <alignment vertical="center"/>
      <protection locked="0"/>
    </xf>
    <xf numFmtId="0" fontId="13" fillId="10" borderId="0" applyNumberFormat="0" applyBorder="0" applyAlignment="0" applyProtection="0"/>
    <xf numFmtId="0" fontId="14" fillId="27" borderId="4" applyNumberFormat="0" applyAlignment="0" applyProtection="0"/>
    <xf numFmtId="0" fontId="4" fillId="0" borderId="0" applyNumberFormat="0" applyFont="0" applyFill="0" applyBorder="0">
      <alignment horizontal="center" vertical="center"/>
      <protection locked="0"/>
    </xf>
    <xf numFmtId="0" fontId="15" fillId="28" borderId="5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Fill="0" applyBorder="0">
      <alignment horizontal="left" vertical="center"/>
      <protection locked="0"/>
    </xf>
    <xf numFmtId="0" fontId="23" fillId="14" borderId="4" applyNumberFormat="0" applyAlignment="0" applyProtection="0"/>
    <xf numFmtId="0" fontId="24" fillId="0" borderId="9" applyNumberFormat="0" applyFill="0" applyAlignment="0" applyProtection="0"/>
    <xf numFmtId="0" fontId="25" fillId="29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 applyFont="0"/>
    <xf numFmtId="0" fontId="5" fillId="0" borderId="0"/>
    <xf numFmtId="0" fontId="16" fillId="0" borderId="0"/>
    <xf numFmtId="0" fontId="1" fillId="0" borderId="0"/>
    <xf numFmtId="0" fontId="5" fillId="30" borderId="10" applyNumberFormat="0" applyFont="0" applyAlignment="0" applyProtection="0"/>
    <xf numFmtId="0" fontId="26" fillId="27" borderId="11" applyNumberFormat="0" applyAlignment="0" applyProtection="0"/>
    <xf numFmtId="9" fontId="27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4" fontId="4" fillId="21" borderId="13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0" fontId="5" fillId="0" borderId="0"/>
    <xf numFmtId="169" fontId="5" fillId="0" borderId="0"/>
    <xf numFmtId="0" fontId="5" fillId="0" borderId="0"/>
    <xf numFmtId="169" fontId="5" fillId="0" borderId="0"/>
    <xf numFmtId="0" fontId="43" fillId="0" borderId="0"/>
    <xf numFmtId="0" fontId="43" fillId="0" borderId="0"/>
    <xf numFmtId="40" fontId="44" fillId="0" borderId="0"/>
    <xf numFmtId="0" fontId="5" fillId="0" borderId="0"/>
    <xf numFmtId="17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5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4" fillId="0" borderId="0"/>
    <xf numFmtId="177" fontId="4" fillId="0" borderId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38" borderId="0" applyNumberFormat="0" applyBorder="0" applyAlignment="0" applyProtection="0"/>
    <xf numFmtId="0" fontId="11" fillId="46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49" fillId="0" borderId="0"/>
    <xf numFmtId="178" fontId="4" fillId="0" borderId="15">
      <alignment horizontal="center" vertical="center"/>
      <protection locked="0"/>
    </xf>
    <xf numFmtId="179" fontId="4" fillId="0" borderId="15">
      <alignment horizontal="center" vertical="center"/>
      <protection locked="0"/>
    </xf>
    <xf numFmtId="180" fontId="4" fillId="0" borderId="15">
      <alignment horizontal="center" vertical="center"/>
      <protection locked="0"/>
    </xf>
    <xf numFmtId="181" fontId="4" fillId="0" borderId="15">
      <alignment horizontal="center" vertical="center"/>
      <protection locked="0"/>
    </xf>
    <xf numFmtId="182" fontId="4" fillId="0" borderId="15">
      <alignment horizontal="center" vertical="center"/>
      <protection locked="0"/>
    </xf>
    <xf numFmtId="183" fontId="4" fillId="0" borderId="15">
      <alignment horizontal="center" vertical="center"/>
      <protection locked="0"/>
    </xf>
    <xf numFmtId="178" fontId="4" fillId="0" borderId="15">
      <alignment vertical="center"/>
      <protection locked="0"/>
    </xf>
    <xf numFmtId="184" fontId="4" fillId="0" borderId="15">
      <alignment horizontal="right" vertical="center"/>
      <protection locked="0"/>
    </xf>
    <xf numFmtId="180" fontId="4" fillId="0" borderId="15">
      <alignment vertical="center"/>
      <protection locked="0"/>
    </xf>
    <xf numFmtId="182" fontId="4" fillId="0" borderId="15">
      <alignment vertical="center"/>
      <protection locked="0"/>
    </xf>
    <xf numFmtId="183" fontId="4" fillId="0" borderId="15">
      <alignment horizontal="right" vertical="center"/>
      <protection locked="0"/>
    </xf>
    <xf numFmtId="0" fontId="5" fillId="0" borderId="0"/>
    <xf numFmtId="164" fontId="50" fillId="0" borderId="0" applyFont="0" applyFill="0" applyBorder="0" applyAlignment="0" applyProtection="0"/>
    <xf numFmtId="0" fontId="51" fillId="0" borderId="0" applyNumberFormat="0" applyFill="0" applyBorder="0" applyAlignment="0"/>
    <xf numFmtId="0" fontId="52" fillId="0" borderId="0" applyNumberFormat="0" applyFill="0" applyBorder="0" applyAlignment="0">
      <protection locked="0"/>
    </xf>
    <xf numFmtId="185" fontId="40" fillId="0" borderId="0" applyFill="0" applyBorder="0" applyAlignment="0"/>
    <xf numFmtId="0" fontId="53" fillId="54" borderId="0" applyNumberFormat="0" applyFill="0" applyBorder="0" applyProtection="0">
      <alignment horizontal="center"/>
    </xf>
    <xf numFmtId="0" fontId="53" fillId="54" borderId="0" applyNumberFormat="0" applyFill="0" applyBorder="0" applyProtection="0"/>
    <xf numFmtId="178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182" fontId="4" fillId="0" borderId="0" applyFill="0" applyBorder="0">
      <alignment horizontal="center" vertical="center"/>
    </xf>
    <xf numFmtId="183" fontId="4" fillId="0" borderId="0" applyFill="0" applyBorder="0">
      <alignment horizontal="center" vertical="center"/>
    </xf>
    <xf numFmtId="0" fontId="15" fillId="28" borderId="5" applyNumberFormat="0" applyAlignment="0" applyProtection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86" fontId="54" fillId="0" borderId="0"/>
    <xf numFmtId="165" fontId="5" fillId="0" borderId="0" applyFont="0" applyFill="0" applyBorder="0" applyAlignment="0" applyProtection="0"/>
    <xf numFmtId="187" fontId="55" fillId="0" borderId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 applyNumberFormat="0" applyAlignment="0">
      <alignment horizontal="left"/>
    </xf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/>
    <xf numFmtId="16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59" fillId="0" borderId="0" applyNumberFormat="0" applyAlignment="0">
      <alignment horizontal="lef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193" fontId="5" fillId="0" borderId="0" applyFont="0" applyFill="0" applyBorder="0" applyAlignment="0" applyProtection="0">
      <alignment horizontal="center"/>
    </xf>
    <xf numFmtId="193" fontId="5" fillId="0" borderId="0" applyFont="0" applyFill="0" applyBorder="0" applyAlignment="0" applyProtection="0">
      <alignment horizontal="center"/>
    </xf>
    <xf numFmtId="0" fontId="60" fillId="0" borderId="0"/>
    <xf numFmtId="0" fontId="61" fillId="0" borderId="0"/>
    <xf numFmtId="38" fontId="4" fillId="2" borderId="0" applyNumberFormat="0" applyBorder="0" applyAlignment="0" applyProtection="0"/>
    <xf numFmtId="0" fontId="62" fillId="0" borderId="16" applyNumberFormat="0" applyAlignment="0" applyProtection="0">
      <alignment horizontal="left" vertical="center"/>
    </xf>
    <xf numFmtId="0" fontId="62" fillId="0" borderId="3">
      <alignment horizontal="left" vertical="center"/>
    </xf>
    <xf numFmtId="0" fontId="37" fillId="0" borderId="0" applyFill="0" applyBorder="0">
      <alignment vertical="center"/>
    </xf>
    <xf numFmtId="0" fontId="63" fillId="0" borderId="0" applyFill="0" applyBorder="0">
      <alignment vertical="center"/>
    </xf>
    <xf numFmtId="0" fontId="64" fillId="0" borderId="0" applyFill="0" applyBorder="0">
      <alignment vertical="center"/>
    </xf>
    <xf numFmtId="0" fontId="4" fillId="0" borderId="0" applyFill="0" applyBorder="0">
      <alignment vertical="center"/>
    </xf>
    <xf numFmtId="0" fontId="65" fillId="0" borderId="0" applyNumberFormat="0" applyFill="0" applyBorder="0" applyAlignment="0" applyProtection="0"/>
    <xf numFmtId="172" fontId="66" fillId="0" borderId="0"/>
    <xf numFmtId="0" fontId="67" fillId="58" borderId="17"/>
    <xf numFmtId="0" fontId="6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9" fillId="0" borderId="0" applyFill="0" applyBorder="0" applyAlignment="0">
      <protection locked="0"/>
    </xf>
    <xf numFmtId="0" fontId="22" fillId="0" borderId="0" applyFill="0" applyBorder="0" applyAlignment="0">
      <protection locked="0"/>
    </xf>
    <xf numFmtId="194" fontId="5" fillId="59" borderId="0" applyFont="0" applyBorder="0">
      <alignment horizontal="right"/>
    </xf>
    <xf numFmtId="172" fontId="5" fillId="59" borderId="0" applyFont="0" applyBorder="0" applyAlignment="0"/>
    <xf numFmtId="194" fontId="5" fillId="59" borderId="0" applyFont="0" applyBorder="0">
      <alignment horizontal="right"/>
    </xf>
    <xf numFmtId="187" fontId="70" fillId="0" borderId="18" applyProtection="0"/>
    <xf numFmtId="195" fontId="71" fillId="0" borderId="18">
      <alignment horizontal="right"/>
      <protection locked="0"/>
    </xf>
    <xf numFmtId="10" fontId="4" fillId="59" borderId="19" applyNumberFormat="0" applyBorder="0" applyAlignment="0" applyProtection="0"/>
    <xf numFmtId="0" fontId="70" fillId="0" borderId="18">
      <protection locked="0"/>
    </xf>
    <xf numFmtId="10" fontId="5" fillId="60" borderId="0" applyFont="0" applyBorder="0">
      <alignment horizontal="right"/>
      <protection locked="0"/>
    </xf>
    <xf numFmtId="41" fontId="5" fillId="60" borderId="0" applyFont="0" applyBorder="0" applyAlignment="0">
      <alignment horizontal="right"/>
      <protection locked="0"/>
    </xf>
    <xf numFmtId="3" fontId="5" fillId="61" borderId="0" applyFont="0" applyBorder="0">
      <protection locked="0"/>
    </xf>
    <xf numFmtId="172" fontId="63" fillId="61" borderId="0" applyBorder="0" applyAlignment="0">
      <protection locked="0"/>
    </xf>
    <xf numFmtId="0" fontId="72" fillId="62" borderId="0">
      <alignment horizontal="center"/>
    </xf>
    <xf numFmtId="0" fontId="72" fillId="62" borderId="0">
      <alignment horizontal="center"/>
    </xf>
    <xf numFmtId="196" fontId="5" fillId="63" borderId="0" applyFont="0" applyBorder="0">
      <alignment horizontal="right"/>
      <protection locked="0"/>
    </xf>
    <xf numFmtId="165" fontId="5" fillId="59" borderId="0" applyFont="0" applyBorder="0">
      <alignment horizontal="right"/>
      <protection locked="0"/>
    </xf>
    <xf numFmtId="0" fontId="73" fillId="58" borderId="0" applyNumberFormat="0" applyFont="0" applyAlignment="0"/>
    <xf numFmtId="0" fontId="73" fillId="58" borderId="20" applyNumberFormat="0" applyFont="0" applyAlignment="0">
      <protection locked="0"/>
    </xf>
    <xf numFmtId="197" fontId="5" fillId="5" borderId="21" applyFill="0">
      <alignment horizontal="right" vertical="center" wrapText="1"/>
      <protection locked="0"/>
    </xf>
    <xf numFmtId="0" fontId="74" fillId="64" borderId="0" applyNumberFormat="0"/>
    <xf numFmtId="172" fontId="75" fillId="33" borderId="0" applyBorder="0" applyAlignment="0"/>
    <xf numFmtId="167" fontId="5" fillId="0" borderId="0" applyFont="0" applyFill="0" applyBorder="0" applyAlignment="0" applyProtection="0"/>
    <xf numFmtId="0" fontId="50" fillId="0" borderId="0" applyNumberFormat="0" applyFont="0" applyFill="0" applyBorder="0" applyProtection="0">
      <alignment horizontal="left" vertical="center"/>
    </xf>
    <xf numFmtId="0" fontId="4" fillId="2" borderId="0"/>
    <xf numFmtId="194" fontId="76" fillId="2" borderId="14" applyFont="0" applyBorder="0" applyAlignment="0"/>
    <xf numFmtId="172" fontId="63" fillId="2" borderId="0" applyFont="0" applyBorder="0" applyAlignment="0"/>
    <xf numFmtId="0" fontId="64" fillId="0" borderId="22" applyFill="0">
      <alignment horizontal="center" vertical="center"/>
    </xf>
    <xf numFmtId="0" fontId="4" fillId="0" borderId="22" applyFill="0">
      <alignment horizontal="center" vertical="center"/>
    </xf>
    <xf numFmtId="198" fontId="4" fillId="0" borderId="22" applyFill="0">
      <alignment horizontal="center" vertical="center"/>
    </xf>
    <xf numFmtId="199" fontId="77" fillId="0" borderId="0" applyFont="0" applyFill="0" applyBorder="0" applyAlignment="0" applyProtection="0"/>
    <xf numFmtId="200" fontId="77" fillId="0" borderId="0" applyFont="0" applyFill="0" applyBorder="0" applyAlignment="0" applyProtection="0"/>
    <xf numFmtId="187" fontId="78" fillId="0" borderId="0"/>
    <xf numFmtId="0" fontId="62" fillId="0" borderId="0" applyFill="0" applyBorder="0" applyAlignment="0"/>
    <xf numFmtId="201" fontId="77" fillId="0" borderId="0" applyFont="0" applyFill="0" applyBorder="0" applyAlignment="0" applyProtection="0"/>
    <xf numFmtId="202" fontId="77" fillId="0" borderId="0" applyFont="0" applyFill="0" applyBorder="0" applyAlignment="0" applyProtection="0"/>
    <xf numFmtId="203" fontId="79" fillId="0" borderId="18">
      <alignment horizontal="right"/>
      <protection locked="0"/>
    </xf>
    <xf numFmtId="197" fontId="80" fillId="6" borderId="23">
      <alignment horizontal="right" vertical="center" wrapText="1"/>
    </xf>
    <xf numFmtId="204" fontId="8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" fillId="0" borderId="0"/>
    <xf numFmtId="0" fontId="4" fillId="65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>
      <protection locked="0"/>
    </xf>
    <xf numFmtId="0" fontId="11" fillId="0" borderId="0"/>
    <xf numFmtId="0" fontId="5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5" fillId="0" borderId="0"/>
    <xf numFmtId="0" fontId="1" fillId="0" borderId="0"/>
    <xf numFmtId="0" fontId="5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82" fillId="0" borderId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40" fontId="83" fillId="4" borderId="0">
      <alignment horizontal="right"/>
    </xf>
    <xf numFmtId="0" fontId="84" fillId="4" borderId="0">
      <alignment horizontal="right"/>
    </xf>
    <xf numFmtId="0" fontId="85" fillId="4" borderId="14"/>
    <xf numFmtId="0" fontId="85" fillId="0" borderId="0" applyBorder="0">
      <alignment horizontal="centerContinuous"/>
    </xf>
    <xf numFmtId="0" fontId="86" fillId="0" borderId="0" applyBorder="0">
      <alignment horizontal="centerContinuous"/>
    </xf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87" fillId="0" borderId="0"/>
    <xf numFmtId="0" fontId="64" fillId="0" borderId="0" applyFill="0" applyBorder="0">
      <alignment horizontal="right" vertical="center"/>
    </xf>
    <xf numFmtId="205" fontId="63" fillId="0" borderId="0"/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206" fontId="88" fillId="0" borderId="1"/>
    <xf numFmtId="0" fontId="89" fillId="0" borderId="24">
      <alignment horizontal="center"/>
    </xf>
    <xf numFmtId="0" fontId="89" fillId="0" borderId="24">
      <alignment horizontal="center"/>
    </xf>
    <xf numFmtId="3" fontId="28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207" fontId="5" fillId="0" borderId="0"/>
    <xf numFmtId="208" fontId="5" fillId="0" borderId="0" applyNumberFormat="0" applyFill="0" applyBorder="0" applyAlignment="0" applyProtection="0">
      <alignment horizontal="left"/>
    </xf>
    <xf numFmtId="178" fontId="4" fillId="0" borderId="0" applyFill="0" applyBorder="0">
      <alignment horizontal="right" vertical="center"/>
    </xf>
    <xf numFmtId="184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183" fontId="4" fillId="0" borderId="0" applyFill="0" applyBorder="0">
      <alignment horizontal="right" vertical="center"/>
    </xf>
    <xf numFmtId="0" fontId="90" fillId="66" borderId="0">
      <alignment horizontal="left" vertical="center"/>
      <protection locked="0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0" fillId="73" borderId="0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0" fillId="74" borderId="0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64" fillId="71" borderId="27" applyBorder="0"/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0" fontId="4" fillId="77" borderId="19"/>
    <xf numFmtId="0" fontId="4" fillId="77" borderId="19"/>
    <xf numFmtId="0" fontId="4" fillId="77" borderId="19"/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0" fontId="5" fillId="30" borderId="0" applyNumberFormat="0" applyFont="0" applyBorder="0" applyAlignment="0" applyProtection="0"/>
    <xf numFmtId="0" fontId="5" fillId="58" borderId="0" applyNumberFormat="0" applyFont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96" fillId="0" borderId="0" applyFill="0" applyBorder="0" applyAlignment="0"/>
    <xf numFmtId="0" fontId="97" fillId="78" borderId="0"/>
    <xf numFmtId="49" fontId="98" fillId="78" borderId="28">
      <alignment horizontal="center" wrapText="1"/>
    </xf>
    <xf numFmtId="49" fontId="98" fillId="78" borderId="0">
      <alignment horizontal="center" wrapText="1"/>
    </xf>
    <xf numFmtId="0" fontId="97" fillId="78" borderId="0"/>
    <xf numFmtId="0" fontId="99" fillId="0" borderId="0" applyNumberFormat="0" applyFill="0" applyBorder="0" applyAlignment="0" applyProtection="0"/>
    <xf numFmtId="209" fontId="40" fillId="0" borderId="29">
      <alignment horizontal="justify" vertical="top" wrapText="1"/>
    </xf>
    <xf numFmtId="209" fontId="40" fillId="0" borderId="29">
      <alignment horizontal="justify" vertical="top" wrapText="1"/>
    </xf>
    <xf numFmtId="0" fontId="5" fillId="0" borderId="0"/>
    <xf numFmtId="38" fontId="100" fillId="0" borderId="17" applyBorder="0" applyAlignment="0"/>
    <xf numFmtId="210" fontId="40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62" fillId="0" borderId="0"/>
    <xf numFmtId="0" fontId="101" fillId="0" borderId="0"/>
    <xf numFmtId="15" fontId="5" fillId="0" borderId="0"/>
    <xf numFmtId="10" fontId="5" fillId="0" borderId="0"/>
    <xf numFmtId="40" fontId="102" fillId="0" borderId="0" applyBorder="0">
      <alignment horizontal="right"/>
    </xf>
    <xf numFmtId="0" fontId="103" fillId="32" borderId="30" applyBorder="0" applyProtection="0">
      <alignment horizontal="centerContinuous" vertical="center"/>
    </xf>
    <xf numFmtId="0" fontId="104" fillId="0" borderId="0" applyBorder="0" applyProtection="0">
      <alignment vertical="center"/>
    </xf>
    <xf numFmtId="0" fontId="105" fillId="0" borderId="0">
      <alignment horizontal="left"/>
    </xf>
    <xf numFmtId="0" fontId="105" fillId="0" borderId="17" applyFill="0" applyBorder="0" applyProtection="0">
      <alignment horizontal="left" vertical="top"/>
    </xf>
    <xf numFmtId="0" fontId="90" fillId="66" borderId="0">
      <alignment horizontal="left" vertical="center"/>
      <protection locked="0"/>
    </xf>
    <xf numFmtId="0" fontId="106" fillId="79" borderId="0">
      <alignment vertical="center"/>
      <protection locked="0"/>
    </xf>
    <xf numFmtId="49" fontId="5" fillId="0" borderId="0" applyFont="0" applyFill="0" applyBorder="0" applyAlignment="0" applyProtection="0"/>
    <xf numFmtId="0" fontId="107" fillId="0" borderId="0"/>
    <xf numFmtId="0" fontId="108" fillId="0" borderId="0"/>
    <xf numFmtId="0" fontId="108" fillId="0" borderId="0"/>
    <xf numFmtId="0" fontId="107" fillId="0" borderId="0"/>
    <xf numFmtId="187" fontId="109" fillId="0" borderId="0"/>
    <xf numFmtId="0" fontId="110" fillId="0" borderId="0"/>
    <xf numFmtId="0" fontId="111" fillId="0" borderId="0" applyFill="0" applyBorder="0">
      <alignment horizontal="left" vertical="center"/>
      <protection locked="0"/>
    </xf>
    <xf numFmtId="0" fontId="107" fillId="0" borderId="0"/>
    <xf numFmtId="0" fontId="112" fillId="0" borderId="0" applyFill="0" applyBorder="0">
      <alignment horizontal="left" vertical="center"/>
      <protection locked="0"/>
    </xf>
    <xf numFmtId="192" fontId="113" fillId="0" borderId="14">
      <protection locked="0"/>
    </xf>
    <xf numFmtId="207" fontId="114" fillId="0" borderId="0"/>
    <xf numFmtId="0" fontId="115" fillId="0" borderId="0" applyNumberFormat="0" applyFont="0" applyFill="0"/>
    <xf numFmtId="211" fontId="114" fillId="0" borderId="0"/>
    <xf numFmtId="0" fontId="116" fillId="0" borderId="0" applyNumberFormat="0" applyFill="0" applyBorder="0" applyAlignment="0"/>
    <xf numFmtId="0" fontId="77" fillId="0" borderId="0" applyNumberFormat="0" applyFont="0" applyFill="0" applyBorder="0" applyProtection="0">
      <alignment horizontal="center" vertical="center" wrapText="1"/>
    </xf>
    <xf numFmtId="212" fontId="5" fillId="0" borderId="30" applyBorder="0" applyProtection="0">
      <alignment horizontal="right"/>
    </xf>
    <xf numFmtId="0" fontId="5" fillId="0" borderId="0"/>
    <xf numFmtId="213" fontId="117" fillId="0" borderId="0"/>
    <xf numFmtId="209" fontId="50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/>
    <xf numFmtId="172" fontId="44" fillId="0" borderId="0"/>
    <xf numFmtId="40" fontId="44" fillId="0" borderId="0"/>
    <xf numFmtId="17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38" fontId="44" fillId="0" borderId="0"/>
    <xf numFmtId="0" fontId="120" fillId="0" borderId="0"/>
    <xf numFmtId="164" fontId="121" fillId="0" borderId="0" applyFont="0" applyFill="0" applyBorder="0" applyAlignment="0" applyProtection="0"/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216" fontId="120" fillId="0" borderId="0" applyFont="0" applyFill="0" applyBorder="0" applyAlignment="0" applyProtection="0"/>
    <xf numFmtId="217" fontId="120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0" fillId="5" borderId="0" xfId="0" applyNumberFormat="1" applyFill="1"/>
    <xf numFmtId="3" fontId="2" fillId="5" borderId="0" xfId="0" applyNumberFormat="1" applyFont="1" applyFill="1"/>
    <xf numFmtId="0" fontId="0" fillId="7" borderId="0" xfId="0" applyFill="1"/>
    <xf numFmtId="0" fontId="7" fillId="0" borderId="0" xfId="0" applyFont="1"/>
    <xf numFmtId="9" fontId="0" fillId="5" borderId="0" xfId="0" applyNumberFormat="1" applyFill="1"/>
    <xf numFmtId="37" fontId="0" fillId="5" borderId="0" xfId="0" applyNumberFormat="1" applyFill="1"/>
    <xf numFmtId="0" fontId="2" fillId="0" borderId="3" xfId="0" applyFont="1" applyBorder="1"/>
    <xf numFmtId="3" fontId="3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10" fillId="0" borderId="0" xfId="0" applyFont="1"/>
    <xf numFmtId="0" fontId="0" fillId="0" borderId="0" xfId="0" applyFont="1"/>
    <xf numFmtId="0" fontId="32" fillId="32" borderId="0" xfId="69" applyFont="1" applyFill="1" applyBorder="1" applyAlignment="1">
      <alignment horizontal="left"/>
    </xf>
    <xf numFmtId="0" fontId="32" fillId="32" borderId="0" xfId="70" applyFont="1" applyFill="1" applyAlignment="1"/>
    <xf numFmtId="0" fontId="33" fillId="32" borderId="0" xfId="70" applyFont="1" applyFill="1" applyAlignment="1"/>
    <xf numFmtId="0" fontId="34" fillId="32" borderId="0" xfId="70" applyFont="1" applyFill="1"/>
    <xf numFmtId="0" fontId="5" fillId="32" borderId="0" xfId="70" applyFill="1"/>
    <xf numFmtId="0" fontId="34" fillId="32" borderId="0" xfId="71" applyFont="1" applyFill="1" applyAlignment="1">
      <alignment horizontal="left"/>
    </xf>
    <xf numFmtId="0" fontId="34" fillId="32" borderId="0" xfId="70" applyFont="1" applyFill="1" applyAlignment="1">
      <alignment horizontal="left"/>
    </xf>
    <xf numFmtId="0" fontId="34" fillId="32" borderId="0" xfId="70" applyFont="1" applyFill="1" applyAlignment="1">
      <alignment horizontal="right"/>
    </xf>
    <xf numFmtId="0" fontId="36" fillId="0" borderId="0" xfId="72" applyFont="1" applyAlignment="1" applyProtection="1">
      <alignment horizontal="left"/>
    </xf>
    <xf numFmtId="0" fontId="5" fillId="0" borderId="0" xfId="7"/>
    <xf numFmtId="0" fontId="38" fillId="33" borderId="14" xfId="73" applyNumberFormat="1" applyFont="1" applyFill="1" applyBorder="1" applyAlignment="1">
      <alignment horizontal="center" vertical="center" wrapText="1"/>
    </xf>
    <xf numFmtId="0" fontId="38" fillId="0" borderId="0" xfId="73" applyNumberFormat="1" applyFont="1" applyFill="1" applyBorder="1" applyAlignment="1">
      <alignment horizontal="center" vertical="center" wrapText="1"/>
    </xf>
    <xf numFmtId="0" fontId="5" fillId="0" borderId="0" xfId="8"/>
    <xf numFmtId="172" fontId="0" fillId="0" borderId="0" xfId="74" applyNumberFormat="1" applyFont="1"/>
    <xf numFmtId="0" fontId="5" fillId="80" borderId="0" xfId="7" applyFill="1" applyBorder="1"/>
    <xf numFmtId="0" fontId="5" fillId="80" borderId="0" xfId="7" applyFill="1"/>
    <xf numFmtId="0" fontId="37" fillId="80" borderId="0" xfId="7" applyFont="1" applyFill="1"/>
    <xf numFmtId="0" fontId="5" fillId="80" borderId="0" xfId="7" applyFont="1" applyFill="1"/>
    <xf numFmtId="0" fontId="38" fillId="80" borderId="0" xfId="73" applyNumberFormat="1" applyFont="1" applyFill="1" applyBorder="1" applyAlignment="1">
      <alignment horizontal="center" vertical="center" wrapText="1"/>
    </xf>
    <xf numFmtId="0" fontId="5" fillId="80" borderId="0" xfId="8" applyFill="1"/>
    <xf numFmtId="0" fontId="0" fillId="79" borderId="0" xfId="0" applyFill="1"/>
    <xf numFmtId="0" fontId="124" fillId="79" borderId="0" xfId="0" applyFont="1" applyFill="1"/>
    <xf numFmtId="0" fontId="125" fillId="79" borderId="0" xfId="0" applyFont="1" applyFill="1"/>
    <xf numFmtId="0" fontId="126" fillId="79" borderId="0" xfId="0" applyFont="1" applyFill="1"/>
    <xf numFmtId="3" fontId="0" fillId="0" borderId="0" xfId="0" applyNumberFormat="1"/>
    <xf numFmtId="3" fontId="0" fillId="0" borderId="3" xfId="0" applyNumberFormat="1" applyBorder="1"/>
    <xf numFmtId="0" fontId="0" fillId="81" borderId="0" xfId="0" applyFill="1"/>
    <xf numFmtId="0" fontId="124" fillId="81" borderId="0" xfId="0" applyFont="1" applyFill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8" borderId="0" xfId="0" applyFill="1"/>
    <xf numFmtId="37" fontId="0" fillId="0" borderId="0" xfId="0" applyNumberFormat="1"/>
    <xf numFmtId="37" fontId="0" fillId="0" borderId="3" xfId="0" applyNumberFormat="1" applyBorder="1"/>
    <xf numFmtId="0" fontId="0" fillId="0" borderId="0" xfId="0" applyBorder="1"/>
    <xf numFmtId="37" fontId="0" fillId="0" borderId="0" xfId="0" applyNumberFormat="1" applyBorder="1"/>
    <xf numFmtId="9" fontId="0" fillId="0" borderId="0" xfId="0" applyNumberFormat="1"/>
    <xf numFmtId="0" fontId="127" fillId="0" borderId="0" xfId="0" applyFont="1"/>
    <xf numFmtId="1" fontId="0" fillId="0" borderId="3" xfId="0" applyNumberFormat="1" applyBorder="1"/>
    <xf numFmtId="3" fontId="0" fillId="0" borderId="0" xfId="0" applyNumberFormat="1" applyFont="1"/>
    <xf numFmtId="37" fontId="2" fillId="5" borderId="0" xfId="0" applyNumberFormat="1" applyFont="1" applyFill="1"/>
    <xf numFmtId="0" fontId="34" fillId="32" borderId="0" xfId="70" applyFont="1" applyFill="1" applyAlignment="1">
      <alignment horizontal="center"/>
    </xf>
    <xf numFmtId="0" fontId="37" fillId="0" borderId="0" xfId="0" applyFont="1" applyBorder="1"/>
    <xf numFmtId="0" fontId="37" fillId="0" borderId="0" xfId="0" applyFont="1"/>
    <xf numFmtId="0" fontId="38" fillId="33" borderId="0" xfId="0" applyFont="1" applyFill="1" applyAlignment="1">
      <alignment horizontal="center"/>
    </xf>
    <xf numFmtId="170" fontId="39" fillId="0" borderId="0" xfId="0" applyNumberFormat="1" applyFont="1" applyFill="1"/>
    <xf numFmtId="0" fontId="37" fillId="0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/>
    <xf numFmtId="170" fontId="0" fillId="0" borderId="0" xfId="346" applyNumberFormat="1" applyFont="1"/>
    <xf numFmtId="170" fontId="41" fillId="0" borderId="0" xfId="346" applyNumberFormat="1" applyFont="1"/>
    <xf numFmtId="170" fontId="0" fillId="0" borderId="3" xfId="0" applyNumberFormat="1" applyBorder="1"/>
    <xf numFmtId="171" fontId="40" fillId="8" borderId="0" xfId="0" applyNumberFormat="1" applyFont="1" applyFill="1"/>
    <xf numFmtId="171" fontId="41" fillId="0" borderId="0" xfId="0" applyNumberFormat="1" applyFont="1" applyFill="1"/>
    <xf numFmtId="171" fontId="40" fillId="0" borderId="0" xfId="0" applyNumberFormat="1" applyFont="1" applyFill="1"/>
    <xf numFmtId="171" fontId="40" fillId="0" borderId="3" xfId="0" applyNumberFormat="1" applyFont="1" applyFill="1" applyBorder="1"/>
    <xf numFmtId="0" fontId="37" fillId="80" borderId="0" xfId="0" applyFont="1" applyFill="1"/>
    <xf numFmtId="0" fontId="0" fillId="80" borderId="0" xfId="0" applyFill="1"/>
    <xf numFmtId="0" fontId="0" fillId="80" borderId="0" xfId="0" applyFill="1" applyBorder="1"/>
    <xf numFmtId="0" fontId="5" fillId="80" borderId="0" xfId="0" applyFont="1" applyFill="1"/>
    <xf numFmtId="171" fontId="40" fillId="80" borderId="0" xfId="0" applyNumberFormat="1" applyFont="1" applyFill="1"/>
    <xf numFmtId="171" fontId="40" fillId="80" borderId="3" xfId="0" applyNumberFormat="1" applyFont="1" applyFill="1" applyBorder="1"/>
    <xf numFmtId="170" fontId="0" fillId="0" borderId="0" xfId="0" applyNumberFormat="1" applyBorder="1"/>
    <xf numFmtId="170" fontId="0" fillId="0" borderId="0" xfId="0" applyNumberFormat="1"/>
    <xf numFmtId="167" fontId="0" fillId="0" borderId="0" xfId="0" applyNumberFormat="1"/>
    <xf numFmtId="170" fontId="42" fillId="0" borderId="0" xfId="0" applyNumberFormat="1" applyFont="1"/>
    <xf numFmtId="3" fontId="0" fillId="80" borderId="0" xfId="0" applyNumberFormat="1" applyFill="1"/>
    <xf numFmtId="3" fontId="5" fillId="80" borderId="0" xfId="7" applyNumberFormat="1" applyFill="1"/>
    <xf numFmtId="0" fontId="2" fillId="0" borderId="0" xfId="0" applyFont="1" applyAlignment="1">
      <alignment horizontal="right"/>
    </xf>
    <xf numFmtId="10" fontId="0" fillId="82" borderId="0" xfId="0" applyNumberFormat="1" applyFill="1"/>
    <xf numFmtId="37" fontId="0" fillId="82" borderId="0" xfId="0" applyNumberFormat="1" applyFill="1"/>
    <xf numFmtId="218" fontId="0" fillId="0" borderId="0" xfId="0" applyNumberFormat="1"/>
  </cellXfs>
  <cellStyles count="795">
    <cellStyle name=" 1" xfId="75"/>
    <cellStyle name=" 1 2" xfId="76"/>
    <cellStyle name=" 1 2 2" xfId="77"/>
    <cellStyle name=" 1 3" xfId="78"/>
    <cellStyle name=" 1 3 2" xfId="79"/>
    <cellStyle name=" 1 4" xfId="80"/>
    <cellStyle name="#､000" xfId="81"/>
    <cellStyle name="??" xfId="82"/>
    <cellStyle name="?? [0]_0698_19 " xfId="83"/>
    <cellStyle name="???[0]_0698_1S C" xfId="84"/>
    <cellStyle name="???_0698_1mar" xfId="85"/>
    <cellStyle name="??[0]_GJVmm" xfId="86"/>
    <cellStyle name="??_0698_197" xfId="87"/>
    <cellStyle name="_2012 Budget V3 Presentation File Appendices" xfId="88"/>
    <cellStyle name="_3GIS model v2.77_Distribution Business_Retail Fin Perform " xfId="89"/>
    <cellStyle name="_3GIS model v2.77_Fleet Overhead Costs 2_Retail Fin Perform " xfId="90"/>
    <cellStyle name="_3GIS model v2.77_Fleet Overhead Costs_Retail Fin Perform " xfId="91"/>
    <cellStyle name="_3GIS model v2.77_Forecast 2_Retail Fin Perform " xfId="92"/>
    <cellStyle name="_3GIS model v2.77_Forecast_Retail Fin Perform " xfId="93"/>
    <cellStyle name="_3GIS model v2.77_Funding &amp; Cashflow_1_Retail Fin Perform " xfId="94"/>
    <cellStyle name="_3GIS model v2.77_Funding &amp; Cashflow_Retail Fin Perform " xfId="95"/>
    <cellStyle name="_3GIS model v2.77_Group P&amp;L_1_Retail Fin Perform " xfId="96"/>
    <cellStyle name="_3GIS model v2.77_Group P&amp;L_Retail Fin Perform " xfId="97"/>
    <cellStyle name="_3GIS model v2.77_Opening  Detailed BS_Retail Fin Perform " xfId="98"/>
    <cellStyle name="_3GIS model v2.77_OUTPUT DB_Retail Fin Perform " xfId="99"/>
    <cellStyle name="_3GIS model v2.77_OUTPUT EB_Retail Fin Perform " xfId="100"/>
    <cellStyle name="_3GIS model v2.77_Report_Retail Fin Perform " xfId="101"/>
    <cellStyle name="_3GIS model v2.77_Retail Fin Perform " xfId="102"/>
    <cellStyle name="_3GIS model v2.77_Sheet2 2_Retail Fin Perform " xfId="103"/>
    <cellStyle name="_3GIS model v2.77_Sheet2_Retail Fin Perform " xfId="104"/>
    <cellStyle name="_ACS Template CP 12" xfId="105"/>
    <cellStyle name="_ACS Template PAL 12" xfId="106"/>
    <cellStyle name="_C8. Summary 205" xfId="107"/>
    <cellStyle name="_C8. Summary 205_PAL network expenditure template iter1v1" xfId="108"/>
    <cellStyle name="_Capex" xfId="109"/>
    <cellStyle name="_CitiPower AMI Budget Templates 2012-15 Draft" xfId="110"/>
    <cellStyle name="_CitiPower AMI Budget Templates 2012-15 Draft_PAL network expenditure template iter1v1" xfId="111"/>
    <cellStyle name="_Consolidated Capex" xfId="112"/>
    <cellStyle name="_ICC Analysis Aug Q3 Forecast 2012" xfId="113"/>
    <cellStyle name="_ICC Analysis Budget 2011" xfId="114"/>
    <cellStyle name="_Item 1.30-Related Party-CHED Serv Charges to PAL&amp;CP 09" xfId="115"/>
    <cellStyle name="_Item 1.30-Related Party-CHED Serv Charges to PAL&amp;CP 09_PAL network expenditure template iter1v1" xfId="116"/>
    <cellStyle name="_Item 1.34-Related Party-CHED Serv Charges to PAL&amp;CP 2010" xfId="117"/>
    <cellStyle name="_Item 1.34-Related Party-CHED Serv Charges to PAL&amp;CP 2010_PAL network expenditure template iter1v1" xfId="118"/>
    <cellStyle name="_New P&amp;L" xfId="119"/>
    <cellStyle name="_PAL AMI SALARIES" xfId="120"/>
    <cellStyle name="_Powercor AMI Budget Templates 2012-15 Draft" xfId="121"/>
    <cellStyle name="_Powercor AMI Budget Templates 2012-15 Draft_PAL network expenditure template iter1v1" xfId="122"/>
    <cellStyle name="_Reallocation of Opex and Capex for 2014 &amp; 10 year plan-Aug revised" xfId="123"/>
    <cellStyle name="_Reg Sub Prescribed Metering Capex Costs" xfId="124"/>
    <cellStyle name="_Salaries Control Model_AMIv1" xfId="125"/>
    <cellStyle name="_UED AMP 2009-14 Final 250309 Less PU" xfId="126"/>
    <cellStyle name="_UED AMP 2009-14 Final 250309 Less PU_1011 monthly" xfId="127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- 20%" xfId="128"/>
    <cellStyle name="Accent1 - 40%" xfId="129"/>
    <cellStyle name="Accent1 - 60%" xfId="130"/>
    <cellStyle name="Accent1 10" xfId="131"/>
    <cellStyle name="Accent1 11" xfId="132"/>
    <cellStyle name="Accent1 12" xfId="133"/>
    <cellStyle name="Accent1 13" xfId="134"/>
    <cellStyle name="Accent1 14" xfId="135"/>
    <cellStyle name="Accent1 15" xfId="136"/>
    <cellStyle name="Accent1 16" xfId="137"/>
    <cellStyle name="Accent1 17" xfId="138"/>
    <cellStyle name="Accent1 18" xfId="139"/>
    <cellStyle name="Accent1 19" xfId="140"/>
    <cellStyle name="Accent1 2" xfId="28"/>
    <cellStyle name="Accent1 20" xfId="141"/>
    <cellStyle name="Accent1 21" xfId="142"/>
    <cellStyle name="Accent1 22" xfId="143"/>
    <cellStyle name="Accent1 23" xfId="144"/>
    <cellStyle name="Accent1 24" xfId="145"/>
    <cellStyle name="Accent1 25" xfId="146"/>
    <cellStyle name="Accent1 26" xfId="147"/>
    <cellStyle name="Accent1 27" xfId="148"/>
    <cellStyle name="Accent1 28" xfId="149"/>
    <cellStyle name="Accent1 29" xfId="150"/>
    <cellStyle name="Accent1 3" xfId="151"/>
    <cellStyle name="Accent1 4" xfId="152"/>
    <cellStyle name="Accent1 5" xfId="153"/>
    <cellStyle name="Accent1 6" xfId="154"/>
    <cellStyle name="Accent1 7" xfId="155"/>
    <cellStyle name="Accent1 8" xfId="156"/>
    <cellStyle name="Accent1 9" xfId="157"/>
    <cellStyle name="Accent2 - 20%" xfId="158"/>
    <cellStyle name="Accent2 - 40%" xfId="159"/>
    <cellStyle name="Accent2 - 60%" xfId="160"/>
    <cellStyle name="Accent2 10" xfId="161"/>
    <cellStyle name="Accent2 11" xfId="162"/>
    <cellStyle name="Accent2 12" xfId="163"/>
    <cellStyle name="Accent2 13" xfId="164"/>
    <cellStyle name="Accent2 14" xfId="165"/>
    <cellStyle name="Accent2 15" xfId="166"/>
    <cellStyle name="Accent2 16" xfId="167"/>
    <cellStyle name="Accent2 17" xfId="168"/>
    <cellStyle name="Accent2 18" xfId="169"/>
    <cellStyle name="Accent2 19" xfId="170"/>
    <cellStyle name="Accent2 2" xfId="29"/>
    <cellStyle name="Accent2 20" xfId="171"/>
    <cellStyle name="Accent2 21" xfId="172"/>
    <cellStyle name="Accent2 22" xfId="173"/>
    <cellStyle name="Accent2 23" xfId="174"/>
    <cellStyle name="Accent2 24" xfId="175"/>
    <cellStyle name="Accent2 25" xfId="176"/>
    <cellStyle name="Accent2 26" xfId="177"/>
    <cellStyle name="Accent2 27" xfId="178"/>
    <cellStyle name="Accent2 28" xfId="179"/>
    <cellStyle name="Accent2 29" xfId="180"/>
    <cellStyle name="Accent2 3" xfId="181"/>
    <cellStyle name="Accent2 4" xfId="182"/>
    <cellStyle name="Accent2 5" xfId="183"/>
    <cellStyle name="Accent2 6" xfId="184"/>
    <cellStyle name="Accent2 7" xfId="185"/>
    <cellStyle name="Accent2 8" xfId="186"/>
    <cellStyle name="Accent2 9" xfId="187"/>
    <cellStyle name="Accent3 - 20%" xfId="188"/>
    <cellStyle name="Accent3 - 40%" xfId="189"/>
    <cellStyle name="Accent3 - 60%" xfId="190"/>
    <cellStyle name="Accent3 10" xfId="191"/>
    <cellStyle name="Accent3 11" xfId="192"/>
    <cellStyle name="Accent3 12" xfId="193"/>
    <cellStyle name="Accent3 13" xfId="194"/>
    <cellStyle name="Accent3 14" xfId="195"/>
    <cellStyle name="Accent3 15" xfId="196"/>
    <cellStyle name="Accent3 16" xfId="197"/>
    <cellStyle name="Accent3 17" xfId="198"/>
    <cellStyle name="Accent3 18" xfId="199"/>
    <cellStyle name="Accent3 19" xfId="200"/>
    <cellStyle name="Accent3 2" xfId="30"/>
    <cellStyle name="Accent3 20" xfId="201"/>
    <cellStyle name="Accent3 21" xfId="202"/>
    <cellStyle name="Accent3 22" xfId="203"/>
    <cellStyle name="Accent3 23" xfId="204"/>
    <cellStyle name="Accent3 24" xfId="205"/>
    <cellStyle name="Accent3 25" xfId="206"/>
    <cellStyle name="Accent3 26" xfId="207"/>
    <cellStyle name="Accent3 27" xfId="208"/>
    <cellStyle name="Accent3 28" xfId="209"/>
    <cellStyle name="Accent3 29" xfId="210"/>
    <cellStyle name="Accent3 3" xfId="211"/>
    <cellStyle name="Accent3 4" xfId="212"/>
    <cellStyle name="Accent3 5" xfId="213"/>
    <cellStyle name="Accent3 6" xfId="214"/>
    <cellStyle name="Accent3 7" xfId="215"/>
    <cellStyle name="Accent3 8" xfId="216"/>
    <cellStyle name="Accent3 9" xfId="217"/>
    <cellStyle name="Accent4 - 20%" xfId="218"/>
    <cellStyle name="Accent4 - 40%" xfId="219"/>
    <cellStyle name="Accent4 - 60%" xfId="220"/>
    <cellStyle name="Accent4 10" xfId="221"/>
    <cellStyle name="Accent4 11" xfId="222"/>
    <cellStyle name="Accent4 12" xfId="223"/>
    <cellStyle name="Accent4 13" xfId="224"/>
    <cellStyle name="Accent4 14" xfId="225"/>
    <cellStyle name="Accent4 15" xfId="226"/>
    <cellStyle name="Accent4 16" xfId="227"/>
    <cellStyle name="Accent4 17" xfId="228"/>
    <cellStyle name="Accent4 18" xfId="229"/>
    <cellStyle name="Accent4 19" xfId="230"/>
    <cellStyle name="Accent4 2" xfId="31"/>
    <cellStyle name="Accent4 20" xfId="231"/>
    <cellStyle name="Accent4 21" xfId="232"/>
    <cellStyle name="Accent4 22" xfId="233"/>
    <cellStyle name="Accent4 23" xfId="234"/>
    <cellStyle name="Accent4 24" xfId="235"/>
    <cellStyle name="Accent4 25" xfId="236"/>
    <cellStyle name="Accent4 26" xfId="237"/>
    <cellStyle name="Accent4 27" xfId="238"/>
    <cellStyle name="Accent4 28" xfId="239"/>
    <cellStyle name="Accent4 29" xfId="240"/>
    <cellStyle name="Accent4 3" xfId="241"/>
    <cellStyle name="Accent4 4" xfId="242"/>
    <cellStyle name="Accent4 5" xfId="243"/>
    <cellStyle name="Accent4 6" xfId="244"/>
    <cellStyle name="Accent4 7" xfId="245"/>
    <cellStyle name="Accent4 8" xfId="246"/>
    <cellStyle name="Accent4 9" xfId="247"/>
    <cellStyle name="Accent5 - 20%" xfId="248"/>
    <cellStyle name="Accent5 - 40%" xfId="249"/>
    <cellStyle name="Accent5 - 60%" xfId="250"/>
    <cellStyle name="Accent5 10" xfId="251"/>
    <cellStyle name="Accent5 11" xfId="252"/>
    <cellStyle name="Accent5 12" xfId="253"/>
    <cellStyle name="Accent5 13" xfId="254"/>
    <cellStyle name="Accent5 14" xfId="255"/>
    <cellStyle name="Accent5 15" xfId="256"/>
    <cellStyle name="Accent5 16" xfId="257"/>
    <cellStyle name="Accent5 17" xfId="258"/>
    <cellStyle name="Accent5 18" xfId="259"/>
    <cellStyle name="Accent5 19" xfId="260"/>
    <cellStyle name="Accent5 2" xfId="32"/>
    <cellStyle name="Accent5 20" xfId="261"/>
    <cellStyle name="Accent5 21" xfId="262"/>
    <cellStyle name="Accent5 22" xfId="263"/>
    <cellStyle name="Accent5 23" xfId="264"/>
    <cellStyle name="Accent5 24" xfId="265"/>
    <cellStyle name="Accent5 25" xfId="266"/>
    <cellStyle name="Accent5 26" xfId="267"/>
    <cellStyle name="Accent5 27" xfId="268"/>
    <cellStyle name="Accent5 28" xfId="269"/>
    <cellStyle name="Accent5 29" xfId="270"/>
    <cellStyle name="Accent5 3" xfId="271"/>
    <cellStyle name="Accent5 4" xfId="272"/>
    <cellStyle name="Accent5 5" xfId="273"/>
    <cellStyle name="Accent5 6" xfId="274"/>
    <cellStyle name="Accent5 7" xfId="275"/>
    <cellStyle name="Accent5 8" xfId="276"/>
    <cellStyle name="Accent5 9" xfId="277"/>
    <cellStyle name="Accent6 - 20%" xfId="278"/>
    <cellStyle name="Accent6 - 40%" xfId="279"/>
    <cellStyle name="Accent6 - 60%" xfId="280"/>
    <cellStyle name="Accent6 10" xfId="281"/>
    <cellStyle name="Accent6 11" xfId="282"/>
    <cellStyle name="Accent6 12" xfId="283"/>
    <cellStyle name="Accent6 13" xfId="284"/>
    <cellStyle name="Accent6 14" xfId="285"/>
    <cellStyle name="Accent6 15" xfId="286"/>
    <cellStyle name="Accent6 16" xfId="287"/>
    <cellStyle name="Accent6 17" xfId="288"/>
    <cellStyle name="Accent6 18" xfId="289"/>
    <cellStyle name="Accent6 19" xfId="290"/>
    <cellStyle name="Accent6 2" xfId="33"/>
    <cellStyle name="Accent6 20" xfId="291"/>
    <cellStyle name="Accent6 21" xfId="292"/>
    <cellStyle name="Accent6 22" xfId="293"/>
    <cellStyle name="Accent6 23" xfId="294"/>
    <cellStyle name="Accent6 24" xfId="295"/>
    <cellStyle name="Accent6 25" xfId="296"/>
    <cellStyle name="Accent6 26" xfId="297"/>
    <cellStyle name="Accent6 27" xfId="298"/>
    <cellStyle name="Accent6 28" xfId="299"/>
    <cellStyle name="Accent6 29" xfId="300"/>
    <cellStyle name="Accent6 3" xfId="301"/>
    <cellStyle name="Accent6 4" xfId="302"/>
    <cellStyle name="Accent6 5" xfId="303"/>
    <cellStyle name="Accent6 6" xfId="304"/>
    <cellStyle name="Accent6 7" xfId="305"/>
    <cellStyle name="Accent6 8" xfId="306"/>
    <cellStyle name="Accent6 9" xfId="307"/>
    <cellStyle name="Agara" xfId="308"/>
    <cellStyle name="Assumptions Center Currency" xfId="309"/>
    <cellStyle name="Assumptions Center Date" xfId="310"/>
    <cellStyle name="Assumptions Center Multiple" xfId="311"/>
    <cellStyle name="Assumptions Center Number" xfId="312"/>
    <cellStyle name="Assumptions Center Percentage" xfId="313"/>
    <cellStyle name="Assumptions Center Year" xfId="314"/>
    <cellStyle name="Assumptions Heading" xfId="34"/>
    <cellStyle name="Assumptions Right Currency" xfId="315"/>
    <cellStyle name="Assumptions Right Date" xfId="316"/>
    <cellStyle name="Assumptions Right Multiple" xfId="317"/>
    <cellStyle name="Assumptions Right Number" xfId="1"/>
    <cellStyle name="Assumptions Right Percentage" xfId="318"/>
    <cellStyle name="Assumptions Right Year" xfId="319"/>
    <cellStyle name="AutoFormat Options" xfId="320"/>
    <cellStyle name="B79812_.wvu.PrintTitlest" xfId="321"/>
    <cellStyle name="Bad 2" xfId="35"/>
    <cellStyle name="Black" xfId="322"/>
    <cellStyle name="Blockout" xfId="2"/>
    <cellStyle name="Blockout 2" xfId="3"/>
    <cellStyle name="Blue" xfId="323"/>
    <cellStyle name="Calc Currency (0)" xfId="324"/>
    <cellStyle name="Calculation 2" xfId="36"/>
    <cellStyle name="CaptionC" xfId="325"/>
    <cellStyle name="CaptionL" xfId="326"/>
    <cellStyle name="Cell Link" xfId="37"/>
    <cellStyle name="Center Currency" xfId="327"/>
    <cellStyle name="Center Date" xfId="328"/>
    <cellStyle name="Center Multiple" xfId="329"/>
    <cellStyle name="Center Number" xfId="330"/>
    <cellStyle name="Center Percentage" xfId="331"/>
    <cellStyle name="Center Year" xfId="332"/>
    <cellStyle name="Check Cell 2" xfId="38"/>
    <cellStyle name="Check Cell 2 2 2 2" xfId="333"/>
    <cellStyle name="Comma  - Style1" xfId="334"/>
    <cellStyle name="Comma  - Style2" xfId="335"/>
    <cellStyle name="Comma  - Style3" xfId="336"/>
    <cellStyle name="Comma  - Style4" xfId="337"/>
    <cellStyle name="Comma  - Style5" xfId="338"/>
    <cellStyle name="Comma  - Style6" xfId="339"/>
    <cellStyle name="Comma  - Style7" xfId="340"/>
    <cellStyle name="Comma  - Style8" xfId="341"/>
    <cellStyle name="Comma [0]7Z_87C" xfId="342"/>
    <cellStyle name="Comma [1]" xfId="343"/>
    <cellStyle name="Comma 0" xfId="344"/>
    <cellStyle name="Comma 1" xfId="345"/>
    <cellStyle name="Comma 10" xfId="346"/>
    <cellStyle name="Comma 11" xfId="347"/>
    <cellStyle name="Comma 12" xfId="348"/>
    <cellStyle name="Comma 13" xfId="349"/>
    <cellStyle name="Comma 14" xfId="350"/>
    <cellStyle name="Comma 15" xfId="351"/>
    <cellStyle name="Comma 2" xfId="4"/>
    <cellStyle name="Comma 2 2" xfId="352"/>
    <cellStyle name="Comma 3" xfId="39"/>
    <cellStyle name="Comma 4" xfId="40"/>
    <cellStyle name="Comma 4 2" xfId="41"/>
    <cellStyle name="Comma 5" xfId="42"/>
    <cellStyle name="Comma 6" xfId="353"/>
    <cellStyle name="Comma 7" xfId="354"/>
    <cellStyle name="Comma 8" xfId="355"/>
    <cellStyle name="Comma 9" xfId="356"/>
    <cellStyle name="Comma0" xfId="357"/>
    <cellStyle name="Copied" xfId="358"/>
    <cellStyle name="Currency [$0]" xfId="359"/>
    <cellStyle name="Currency [$0] 2" xfId="360"/>
    <cellStyle name="Currency [£0]" xfId="361"/>
    <cellStyle name="Currency [£0] 2" xfId="362"/>
    <cellStyle name="Currency 11" xfId="363"/>
    <cellStyle name="Currency 2" xfId="43"/>
    <cellStyle name="Currency 3" xfId="44"/>
    <cellStyle name="Currency 4" xfId="364"/>
    <cellStyle name="Currency 5" xfId="365"/>
    <cellStyle name="Currency0" xfId="366"/>
    <cellStyle name="D4_B8B1_005004B79812_.wvu.PrintTitlest" xfId="367"/>
    <cellStyle name="Date" xfId="368"/>
    <cellStyle name="Emphasis 1" xfId="369"/>
    <cellStyle name="Emphasis 2" xfId="370"/>
    <cellStyle name="Emphasis 3" xfId="371"/>
    <cellStyle name="Entered" xfId="372"/>
    <cellStyle name="Euro" xfId="373"/>
    <cellStyle name="Euro 2" xfId="374"/>
    <cellStyle name="Explanatory Text 2" xfId="45"/>
    <cellStyle name="Fixed" xfId="375"/>
    <cellStyle name="fred" xfId="376"/>
    <cellStyle name="fred 2" xfId="377"/>
    <cellStyle name="Fred%" xfId="378"/>
    <cellStyle name="Fred% 2" xfId="379"/>
    <cellStyle name="Gilsans" xfId="380"/>
    <cellStyle name="Gilsansl" xfId="381"/>
    <cellStyle name="Good 2" xfId="46"/>
    <cellStyle name="Grey" xfId="382"/>
    <cellStyle name="Header1" xfId="383"/>
    <cellStyle name="Header2" xfId="384"/>
    <cellStyle name="Heading 1 2" xfId="47"/>
    <cellStyle name="Heading 1 3" xfId="385"/>
    <cellStyle name="Heading 2 2" xfId="48"/>
    <cellStyle name="Heading 2 3" xfId="386"/>
    <cellStyle name="Heading 3 2" xfId="49"/>
    <cellStyle name="Heading 3 3" xfId="387"/>
    <cellStyle name="Heading 4 2" xfId="50"/>
    <cellStyle name="Heading 4 3" xfId="388"/>
    <cellStyle name="Heading 4 4" xfId="389"/>
    <cellStyle name="Heading(4)" xfId="390"/>
    <cellStyle name="Heading2" xfId="391"/>
    <cellStyle name="Hyperlink 2" xfId="392"/>
    <cellStyle name="Hyperlink 2 2" xfId="393"/>
    <cellStyle name="Hyperlink 3" xfId="394"/>
    <cellStyle name="Hyperlink Arrow" xfId="395"/>
    <cellStyle name="Hyperlink Text" xfId="51"/>
    <cellStyle name="Hyperlink Text 2" xfId="396"/>
    <cellStyle name="Hyperlink_PAL Metering expenditure templates - iter1v1" xfId="72"/>
    <cellStyle name="import" xfId="397"/>
    <cellStyle name="import%" xfId="398"/>
    <cellStyle name="import_ICRC Electricity model 1-1  (1 Feb 2003) " xfId="399"/>
    <cellStyle name="Input $" xfId="400"/>
    <cellStyle name="Input %" xfId="401"/>
    <cellStyle name="Input [yellow]" xfId="402"/>
    <cellStyle name="Input 2" xfId="52"/>
    <cellStyle name="Input text" xfId="403"/>
    <cellStyle name="Input1" xfId="5"/>
    <cellStyle name="Input1%" xfId="404"/>
    <cellStyle name="Input1_ICRC Electricity model 1-1  (1 Feb 2003) " xfId="405"/>
    <cellStyle name="Input1default" xfId="406"/>
    <cellStyle name="Input1default%" xfId="407"/>
    <cellStyle name="Input2" xfId="408"/>
    <cellStyle name="Input2 2" xfId="409"/>
    <cellStyle name="Input2_PAL network expenditure template iter1v1" xfId="410"/>
    <cellStyle name="Input3" xfId="411"/>
    <cellStyle name="InputArea" xfId="412"/>
    <cellStyle name="InputAreaDotted" xfId="413"/>
    <cellStyle name="InputCell" xfId="414"/>
    <cellStyle name="Inputs2" xfId="415"/>
    <cellStyle name="key result" xfId="416"/>
    <cellStyle name="Komma_HWL BudgetSummary 2004 HWL retrieve Cons 031014" xfId="417"/>
    <cellStyle name="left" xfId="418"/>
    <cellStyle name="Lines" xfId="419"/>
    <cellStyle name="Linked Cell 2" xfId="53"/>
    <cellStyle name="Local import" xfId="420"/>
    <cellStyle name="Local import %" xfId="421"/>
    <cellStyle name="Lookup Table Heading" xfId="422"/>
    <cellStyle name="Lookup Table Label" xfId="423"/>
    <cellStyle name="Lookup Table Number" xfId="424"/>
    <cellStyle name="Milliers [0]_laroux" xfId="425"/>
    <cellStyle name="Milliers_laroux" xfId="426"/>
    <cellStyle name="Mine" xfId="427"/>
    <cellStyle name="Model Name" xfId="428"/>
    <cellStyle name="Monétaire [0]_laroux" xfId="429"/>
    <cellStyle name="Monétaire_laroux" xfId="430"/>
    <cellStyle name="Neutral 2" xfId="54"/>
    <cellStyle name="Non crit Input 0.0" xfId="431"/>
    <cellStyle name="NonInputCell" xfId="432"/>
    <cellStyle name="Normal" xfId="0" builtinId="0"/>
    <cellStyle name="Normal - Style1" xfId="433"/>
    <cellStyle name="Normal 10" xfId="434"/>
    <cellStyle name="Normal 100" xfId="435"/>
    <cellStyle name="Normal 101" xfId="436"/>
    <cellStyle name="Normal 102" xfId="437"/>
    <cellStyle name="Normal 103" xfId="438"/>
    <cellStyle name="Normal 104" xfId="439"/>
    <cellStyle name="Normal 105" xfId="440"/>
    <cellStyle name="Normal 106" xfId="441"/>
    <cellStyle name="Normal 107" xfId="442"/>
    <cellStyle name="Normal 108" xfId="443"/>
    <cellStyle name="Normal 109" xfId="444"/>
    <cellStyle name="Normal 11" xfId="6"/>
    <cellStyle name="Normal 11 2" xfId="445"/>
    <cellStyle name="Normal 110" xfId="446"/>
    <cellStyle name="Normal 111" xfId="447"/>
    <cellStyle name="Normal 112" xfId="448"/>
    <cellStyle name="Normal 113" xfId="449"/>
    <cellStyle name="Normal 114" xfId="450"/>
    <cellStyle name="Normal 12" xfId="451"/>
    <cellStyle name="Normal 13" xfId="452"/>
    <cellStyle name="Normal 13 2" xfId="453"/>
    <cellStyle name="Normal 14" xfId="454"/>
    <cellStyle name="Normal 15" xfId="455"/>
    <cellStyle name="Normal 16" xfId="456"/>
    <cellStyle name="Normal 17" xfId="457"/>
    <cellStyle name="Normal 18" xfId="458"/>
    <cellStyle name="Normal 19" xfId="459"/>
    <cellStyle name="Normal 2" xfId="7"/>
    <cellStyle name="Normal 2 2" xfId="8"/>
    <cellStyle name="Normal 2 2 2" xfId="460"/>
    <cellStyle name="Normal 2 3" xfId="461"/>
    <cellStyle name="Normal 20" xfId="462"/>
    <cellStyle name="Normal 21" xfId="463"/>
    <cellStyle name="Normal 22" xfId="464"/>
    <cellStyle name="Normal 23" xfId="465"/>
    <cellStyle name="Normal 24" xfId="466"/>
    <cellStyle name="Normal 25" xfId="467"/>
    <cellStyle name="Normal 26" xfId="468"/>
    <cellStyle name="Normal 27" xfId="469"/>
    <cellStyle name="Normal 28" xfId="470"/>
    <cellStyle name="Normal 29" xfId="471"/>
    <cellStyle name="Normal 3" xfId="9"/>
    <cellStyle name="Normal 3 2" xfId="55"/>
    <cellStyle name="Normal 3 3" xfId="56"/>
    <cellStyle name="Normal 3 5" xfId="472"/>
    <cellStyle name="Normal 30" xfId="473"/>
    <cellStyle name="Normal 31" xfId="474"/>
    <cellStyle name="Normal 32" xfId="475"/>
    <cellStyle name="Normal 33" xfId="476"/>
    <cellStyle name="Normal 34" xfId="477"/>
    <cellStyle name="Normal 35" xfId="478"/>
    <cellStyle name="Normal 36" xfId="479"/>
    <cellStyle name="Normal 37" xfId="480"/>
    <cellStyle name="Normal 38" xfId="481"/>
    <cellStyle name="Normal 39" xfId="482"/>
    <cellStyle name="Normal 4" xfId="57"/>
    <cellStyle name="Normal 4 2" xfId="58"/>
    <cellStyle name="Normal 40" xfId="483"/>
    <cellStyle name="Normal 41" xfId="484"/>
    <cellStyle name="Normal 42" xfId="485"/>
    <cellStyle name="Normal 43" xfId="486"/>
    <cellStyle name="Normal 44" xfId="487"/>
    <cellStyle name="Normal 45" xfId="488"/>
    <cellStyle name="Normal 46" xfId="489"/>
    <cellStyle name="Normal 47" xfId="490"/>
    <cellStyle name="Normal 48" xfId="491"/>
    <cellStyle name="Normal 49" xfId="492"/>
    <cellStyle name="Normal 5" xfId="59"/>
    <cellStyle name="Normal 5 2" xfId="60"/>
    <cellStyle name="Normal 50" xfId="493"/>
    <cellStyle name="Normal 51" xfId="494"/>
    <cellStyle name="Normal 52" xfId="495"/>
    <cellStyle name="Normal 53" xfId="496"/>
    <cellStyle name="Normal 54" xfId="497"/>
    <cellStyle name="Normal 55" xfId="498"/>
    <cellStyle name="Normal 56" xfId="499"/>
    <cellStyle name="Normal 57" xfId="500"/>
    <cellStyle name="Normal 58" xfId="501"/>
    <cellStyle name="Normal 59" xfId="502"/>
    <cellStyle name="Normal 6" xfId="61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7" xfId="510"/>
    <cellStyle name="Normal 68" xfId="511"/>
    <cellStyle name="Normal 69" xfId="512"/>
    <cellStyle name="Normal 7" xfId="513"/>
    <cellStyle name="Normal 70" xfId="514"/>
    <cellStyle name="Normal 71" xfId="515"/>
    <cellStyle name="Normal 72" xfId="516"/>
    <cellStyle name="Normal 73" xfId="517"/>
    <cellStyle name="Normal 74" xfId="518"/>
    <cellStyle name="Normal 75" xfId="519"/>
    <cellStyle name="Normal 76" xfId="520"/>
    <cellStyle name="Normal 77" xfId="521"/>
    <cellStyle name="Normal 78" xfId="522"/>
    <cellStyle name="Normal 79" xfId="523"/>
    <cellStyle name="Normal 8" xfId="524"/>
    <cellStyle name="Normal 8 2" xfId="525"/>
    <cellStyle name="Normal 80" xfId="526"/>
    <cellStyle name="Normal 81" xfId="527"/>
    <cellStyle name="Normal 82" xfId="528"/>
    <cellStyle name="Normal 83" xfId="529"/>
    <cellStyle name="Normal 84" xfId="530"/>
    <cellStyle name="Normal 85" xfId="531"/>
    <cellStyle name="Normal 86" xfId="532"/>
    <cellStyle name="Normal 87" xfId="533"/>
    <cellStyle name="Normal 88" xfId="534"/>
    <cellStyle name="Normal 89" xfId="535"/>
    <cellStyle name="Normal 9" xfId="536"/>
    <cellStyle name="Normal 90" xfId="537"/>
    <cellStyle name="Normal 91" xfId="538"/>
    <cellStyle name="Normal 92" xfId="539"/>
    <cellStyle name="Normal 93" xfId="540"/>
    <cellStyle name="Normal 94" xfId="541"/>
    <cellStyle name="Normal 95" xfId="542"/>
    <cellStyle name="Normal 96" xfId="543"/>
    <cellStyle name="Normal 97" xfId="544"/>
    <cellStyle name="Normal 98" xfId="545"/>
    <cellStyle name="Normal 99" xfId="546"/>
    <cellStyle name="Normal_PAL 2013 Budget &amp; Forecast Volumes Model VMay13YTD" xfId="70"/>
    <cellStyle name="Normal_PAL 2013 Budget &amp; Forecast Volumes Model VMay13YTD 2" xfId="71"/>
    <cellStyle name="Normal_PAL Metering expenditure templates - iter1v1" xfId="69"/>
    <cellStyle name="Normalny_3,4" xfId="547"/>
    <cellStyle name="Note 2" xfId="62"/>
    <cellStyle name="Note 3" xfId="548"/>
    <cellStyle name="Note 4" xfId="549"/>
    <cellStyle name="Note 5" xfId="550"/>
    <cellStyle name="Output 2" xfId="63"/>
    <cellStyle name="Output Amounts" xfId="551"/>
    <cellStyle name="Output Column Headings" xfId="552"/>
    <cellStyle name="Output Line Items" xfId="553"/>
    <cellStyle name="Output Report Heading" xfId="554"/>
    <cellStyle name="Output Report Title" xfId="555"/>
    <cellStyle name="Percent [2]" xfId="556"/>
    <cellStyle name="Percent 2" xfId="64"/>
    <cellStyle name="Percent 3" xfId="74"/>
    <cellStyle name="Percent 3 4" xfId="557"/>
    <cellStyle name="Percentage" xfId="558"/>
    <cellStyle name="Period Title" xfId="559"/>
    <cellStyle name="Pounds (0)" xfId="560"/>
    <cellStyle name="PSChar" xfId="561"/>
    <cellStyle name="PSChar 2" xfId="562"/>
    <cellStyle name="PSDate" xfId="563"/>
    <cellStyle name="PSDate 2" xfId="564"/>
    <cellStyle name="PSDec" xfId="565"/>
    <cellStyle name="PSDec 2" xfId="566"/>
    <cellStyle name="PSDetail" xfId="567"/>
    <cellStyle name="PSHeading" xfId="568"/>
    <cellStyle name="PSHeading 2" xfId="569"/>
    <cellStyle name="PSInt" xfId="570"/>
    <cellStyle name="PSSpacer" xfId="65"/>
    <cellStyle name="PSSpacer 2" xfId="571"/>
    <cellStyle name="Ratio" xfId="572"/>
    <cellStyle name="RevList" xfId="573"/>
    <cellStyle name="Right Currency" xfId="574"/>
    <cellStyle name="Right Date" xfId="575"/>
    <cellStyle name="Right Multiple" xfId="576"/>
    <cellStyle name="Right Number" xfId="577"/>
    <cellStyle name="Right Percentage" xfId="578"/>
    <cellStyle name="Right Year" xfId="579"/>
    <cellStyle name="RIN_TB2" xfId="580"/>
    <cellStyle name="SAPBEXaggData" xfId="581"/>
    <cellStyle name="SAPBEXaggData 2" xfId="582"/>
    <cellStyle name="SAPBEXaggData_2009-12 Comms actuals " xfId="583"/>
    <cellStyle name="SAPBEXaggDataEmph" xfId="584"/>
    <cellStyle name="SAPBEXaggDataEmph 2" xfId="585"/>
    <cellStyle name="SAPBEXaggDataEmph_PAL Graphs" xfId="586"/>
    <cellStyle name="SAPBEXaggItem" xfId="587"/>
    <cellStyle name="SAPBEXaggItem 2" xfId="588"/>
    <cellStyle name="SAPBEXaggItem_2009-12 Comms actuals " xfId="589"/>
    <cellStyle name="SAPBEXaggItemX" xfId="590"/>
    <cellStyle name="SAPBEXaggItemX 2" xfId="591"/>
    <cellStyle name="SAPBEXaggItemX_PAL Graphs" xfId="592"/>
    <cellStyle name="SAPBEXchaText" xfId="593"/>
    <cellStyle name="SAPBEXchaText 2" xfId="594"/>
    <cellStyle name="SAPBEXchaText_2009-12 Comms actuals " xfId="595"/>
    <cellStyle name="SAPBEXchaText_AMI proposed unit costs 2" xfId="73"/>
    <cellStyle name="SAPBEXexcBad7" xfId="596"/>
    <cellStyle name="SAPBEXexcBad7 2" xfId="597"/>
    <cellStyle name="SAPBEXexcBad7_PAL Graphs" xfId="598"/>
    <cellStyle name="SAPBEXexcBad8" xfId="599"/>
    <cellStyle name="SAPBEXexcBad8 2" xfId="600"/>
    <cellStyle name="SAPBEXexcBad8_PAL Graphs" xfId="601"/>
    <cellStyle name="SAPBEXexcBad9" xfId="602"/>
    <cellStyle name="SAPBEXexcBad9 2" xfId="603"/>
    <cellStyle name="SAPBEXexcBad9_PAL Graphs" xfId="604"/>
    <cellStyle name="SAPBEXexcCritical4" xfId="605"/>
    <cellStyle name="SAPBEXexcCritical4 2" xfId="606"/>
    <cellStyle name="SAPBEXexcCritical4_PAL Graphs" xfId="607"/>
    <cellStyle name="SAPBEXexcCritical5" xfId="608"/>
    <cellStyle name="SAPBEXexcCritical5 2" xfId="609"/>
    <cellStyle name="SAPBEXexcCritical5_PAL Graphs" xfId="610"/>
    <cellStyle name="SAPBEXexcCritical6" xfId="611"/>
    <cellStyle name="SAPBEXexcCritical6 2" xfId="612"/>
    <cellStyle name="SAPBEXexcCritical6_PAL Graphs" xfId="613"/>
    <cellStyle name="SAPBEXexcGood1" xfId="614"/>
    <cellStyle name="SAPBEXexcGood1 2" xfId="615"/>
    <cellStyle name="SAPBEXexcGood1_PAL Graphs" xfId="616"/>
    <cellStyle name="SAPBEXexcGood2" xfId="617"/>
    <cellStyle name="SAPBEXexcGood2 2" xfId="618"/>
    <cellStyle name="SAPBEXexcGood2_PAL Graphs" xfId="619"/>
    <cellStyle name="SAPBEXexcGood3" xfId="620"/>
    <cellStyle name="SAPBEXexcGood3 2" xfId="621"/>
    <cellStyle name="SAPBEXexcGood3_PAL Graphs" xfId="622"/>
    <cellStyle name="SAPBEXfilterDrill" xfId="623"/>
    <cellStyle name="SAPBEXfilterDrill 2" xfId="624"/>
    <cellStyle name="SAPBEXfilterDrill_PAL Graphs" xfId="625"/>
    <cellStyle name="SAPBEXfilterItem" xfId="626"/>
    <cellStyle name="SAPBEXfilterItem 2" xfId="627"/>
    <cellStyle name="SAPBEXfilterItem 3" xfId="628"/>
    <cellStyle name="SAPBEXfilterItem_PAL Graphs" xfId="629"/>
    <cellStyle name="SAPBEXfilterText" xfId="630"/>
    <cellStyle name="SAPBEXfilterText 2" xfId="631"/>
    <cellStyle name="SAPBEXfilterText 3" xfId="632"/>
    <cellStyle name="SAPBEXfilterText_PAL Graphs" xfId="633"/>
    <cellStyle name="SAPBEXformats" xfId="634"/>
    <cellStyle name="SAPBEXformats 2" xfId="635"/>
    <cellStyle name="SAPBEXformats_2009-12 Comms actuals " xfId="636"/>
    <cellStyle name="SAPBEXheaderItem" xfId="637"/>
    <cellStyle name="SAPBEXheaderItem 2" xfId="638"/>
    <cellStyle name="SAPBEXheaderItem 3" xfId="639"/>
    <cellStyle name="SAPBEXheaderItem 4" xfId="640"/>
    <cellStyle name="SAPBEXheaderItem_PAL Graphs" xfId="641"/>
    <cellStyle name="SAPBEXheaderText" xfId="642"/>
    <cellStyle name="SAPBEXheaderText 2" xfId="643"/>
    <cellStyle name="SAPBEXheaderText 3" xfId="644"/>
    <cellStyle name="SAPBEXheaderText 4" xfId="645"/>
    <cellStyle name="SAPBEXheaderText_PAL Graphs" xfId="646"/>
    <cellStyle name="SAPBEXHLevel0" xfId="647"/>
    <cellStyle name="SAPBEXHLevel0 2" xfId="648"/>
    <cellStyle name="SAPBEXHLevel0 3" xfId="649"/>
    <cellStyle name="SAPBEXHLevel0_F0" xfId="650"/>
    <cellStyle name="SAPBEXHLevel0X" xfId="651"/>
    <cellStyle name="SAPBEXHLevel0X 2" xfId="652"/>
    <cellStyle name="SAPBEXHLevel0X 3" xfId="653"/>
    <cellStyle name="SAPBEXHLevel0X 4" xfId="654"/>
    <cellStyle name="SAPBEXHLevel0X 5" xfId="655"/>
    <cellStyle name="SAPBEXHLevel0X_2009-12 Comms actuals " xfId="656"/>
    <cellStyle name="SAPBEXHLevel1" xfId="657"/>
    <cellStyle name="SAPBEXHLevel1 2" xfId="658"/>
    <cellStyle name="SAPBEXHLevel1 3" xfId="659"/>
    <cellStyle name="SAPBEXHLevel1_PAL Graphs" xfId="660"/>
    <cellStyle name="SAPBEXHLevel1X" xfId="661"/>
    <cellStyle name="SAPBEXHLevel1X 2" xfId="662"/>
    <cellStyle name="SAPBEXHLevel1X 3" xfId="663"/>
    <cellStyle name="SAPBEXHLevel1X 4" xfId="664"/>
    <cellStyle name="SAPBEXHLevel1X 5" xfId="665"/>
    <cellStyle name="SAPBEXHLevel1X_2009-12 Comms actuals " xfId="666"/>
    <cellStyle name="SAPBEXHLevel2" xfId="667"/>
    <cellStyle name="SAPBEXHLevel2 2" xfId="668"/>
    <cellStyle name="SAPBEXHLevel2 3" xfId="669"/>
    <cellStyle name="SAPBEXHLevel2_PAL Graphs" xfId="670"/>
    <cellStyle name="SAPBEXHLevel2X" xfId="671"/>
    <cellStyle name="SAPBEXHLevel2X 2" xfId="672"/>
    <cellStyle name="SAPBEXHLevel2X 3" xfId="673"/>
    <cellStyle name="SAPBEXHLevel2X 4" xfId="674"/>
    <cellStyle name="SAPBEXHLevel2X 5" xfId="675"/>
    <cellStyle name="SAPBEXHLevel2X_PAL Graphs" xfId="676"/>
    <cellStyle name="SAPBEXHLevel3" xfId="677"/>
    <cellStyle name="SAPBEXHLevel3 2" xfId="678"/>
    <cellStyle name="SAPBEXHLevel3 3" xfId="679"/>
    <cellStyle name="SAPBEXHLevel3_PAL Graphs" xfId="680"/>
    <cellStyle name="SAPBEXHLevel3X" xfId="681"/>
    <cellStyle name="SAPBEXHLevel3X 2" xfId="682"/>
    <cellStyle name="SAPBEXHLevel3X 3" xfId="683"/>
    <cellStyle name="SAPBEXHLevel3X 4" xfId="684"/>
    <cellStyle name="SAPBEXHLevel3X 5" xfId="685"/>
    <cellStyle name="SAPBEXHLevel3X_PAL Graphs" xfId="686"/>
    <cellStyle name="SAPBEXinputData" xfId="687"/>
    <cellStyle name="SAPBEXinputData 2" xfId="688"/>
    <cellStyle name="SAPBEXinputData 3" xfId="689"/>
    <cellStyle name="SAPBEXItemHeader" xfId="690"/>
    <cellStyle name="SAPBEXresData" xfId="691"/>
    <cellStyle name="SAPBEXresData 2" xfId="692"/>
    <cellStyle name="SAPBEXresData_PAL Graphs" xfId="693"/>
    <cellStyle name="SAPBEXresDataEmph" xfId="694"/>
    <cellStyle name="SAPBEXresDataEmph 2" xfId="695"/>
    <cellStyle name="SAPBEXresDataEmph_PAL Graphs" xfId="696"/>
    <cellStyle name="SAPBEXresItem" xfId="697"/>
    <cellStyle name="SAPBEXresItem 2" xfId="698"/>
    <cellStyle name="SAPBEXresItem_PAL Graphs" xfId="699"/>
    <cellStyle name="SAPBEXresItemX" xfId="700"/>
    <cellStyle name="SAPBEXresItemX 2" xfId="701"/>
    <cellStyle name="SAPBEXresItemX_PAL Graphs" xfId="702"/>
    <cellStyle name="SAPBEXstdData" xfId="703"/>
    <cellStyle name="SAPBEXstdData 2" xfId="704"/>
    <cellStyle name="SAPBEXstdData_2009-12 Comms actuals " xfId="705"/>
    <cellStyle name="SAPBEXstdDataEmph" xfId="706"/>
    <cellStyle name="SAPBEXstdDataEmph 2" xfId="707"/>
    <cellStyle name="SAPBEXstdDataEmph_PAL Graphs" xfId="708"/>
    <cellStyle name="SAPBEXstdItem" xfId="709"/>
    <cellStyle name="SAPBEXstdItem 2" xfId="710"/>
    <cellStyle name="SAPBEXstdItem_2009-12 Comms actuals " xfId="711"/>
    <cellStyle name="SAPBEXstdItemX" xfId="712"/>
    <cellStyle name="SAPBEXstdItemX 2" xfId="713"/>
    <cellStyle name="SAPBEXstdItemX_PAL Graphs" xfId="714"/>
    <cellStyle name="SAPBEXtitle" xfId="715"/>
    <cellStyle name="SAPBEXtitle 2" xfId="716"/>
    <cellStyle name="SAPBEXtitle 3" xfId="717"/>
    <cellStyle name="SAPBEXtitle_PAL Graphs" xfId="718"/>
    <cellStyle name="SAPBEXunassignedItem" xfId="719"/>
    <cellStyle name="SAPBEXunassignedItem 2" xfId="720"/>
    <cellStyle name="SAPBEXunassignedItem_PAL Graphs" xfId="721"/>
    <cellStyle name="SAPBEXundefined" xfId="722"/>
    <cellStyle name="SAPBEXundefined 2" xfId="723"/>
    <cellStyle name="SAPBEXundefined_PAL Graphs" xfId="724"/>
    <cellStyle name="SAPError" xfId="725"/>
    <cellStyle name="SAPKey" xfId="726"/>
    <cellStyle name="SAPLocked" xfId="727"/>
    <cellStyle name="SAPOutput" xfId="728"/>
    <cellStyle name="SAPSpace" xfId="729"/>
    <cellStyle name="SAPText" xfId="730"/>
    <cellStyle name="SAPUnLocked" xfId="731"/>
    <cellStyle name="Section Number" xfId="732"/>
    <cellStyle name="SEM-BPS-data" xfId="733"/>
    <cellStyle name="SEM-BPS-headdata" xfId="734"/>
    <cellStyle name="SEM-BPS-headkey" xfId="735"/>
    <cellStyle name="SEM-BPS-key" xfId="736"/>
    <cellStyle name="Sheet Title" xfId="737"/>
    <cellStyle name="Special" xfId="738"/>
    <cellStyle name="Special 2" xfId="739"/>
    <cellStyle name="Standaard_HWL BudgetSummary 2004 HWL retrieve Cons 031014" xfId="740"/>
    <cellStyle name="StaticText" xfId="741"/>
    <cellStyle name="Std_%" xfId="742"/>
    <cellStyle name="Style 1" xfId="743"/>
    <cellStyle name="Style 1 2" xfId="744"/>
    <cellStyle name="Style 2" xfId="745"/>
    <cellStyle name="Style2" xfId="746"/>
    <cellStyle name="Style3" xfId="747"/>
    <cellStyle name="Style4" xfId="748"/>
    <cellStyle name="Style5" xfId="749"/>
    <cellStyle name="Subtotal" xfId="750"/>
    <cellStyle name="Table Head Green" xfId="751"/>
    <cellStyle name="Table Head_pldt" xfId="752"/>
    <cellStyle name="Table Source" xfId="753"/>
    <cellStyle name="Table Units" xfId="754"/>
    <cellStyle name="TableLvl2" xfId="755"/>
    <cellStyle name="TableLvl3" xfId="756"/>
    <cellStyle name="Text" xfId="757"/>
    <cellStyle name="Text 2" xfId="758"/>
    <cellStyle name="Text Head 1" xfId="759"/>
    <cellStyle name="Text Head 2" xfId="760"/>
    <cellStyle name="Text Indent 2" xfId="761"/>
    <cellStyle name="Theirs" xfId="762"/>
    <cellStyle name="Tim" xfId="763"/>
    <cellStyle name="Title 2" xfId="66"/>
    <cellStyle name="TOC 1" xfId="764"/>
    <cellStyle name="TOC 2" xfId="765"/>
    <cellStyle name="TOC 3" xfId="766"/>
    <cellStyle name="Total 2" xfId="67"/>
    <cellStyle name="tpaid capitalisation" xfId="767"/>
    <cellStyle name="two" xfId="768"/>
    <cellStyle name="UNITS" xfId="769"/>
    <cellStyle name="Warning Text 2" xfId="68"/>
    <cellStyle name="whole" xfId="770"/>
    <cellStyle name="Word_Formula" xfId="771"/>
    <cellStyle name="wrap" xfId="772"/>
    <cellStyle name="year" xfId="773"/>
    <cellStyle name="_934" xfId="774"/>
    <cellStyle name="표준_2008 Budget Summary" xfId="775"/>
    <cellStyle name="一般_2 Individual BU" xfId="776"/>
    <cellStyle name="千位分隔[0]_2000sales" xfId="777"/>
    <cellStyle name="千位分隔_2000sales" xfId="778"/>
    <cellStyle name="千分位_Budget summary 2007-2011 (Aqua Tower)" xfId="779"/>
    <cellStyle name="后继超级链接_2001SALES" xfId="780"/>
    <cellStyle name="常规_2000sales" xfId="781"/>
    <cellStyle name="桁区切り [0.]" xfId="782"/>
    <cellStyle name="桁区切り [0.0]" xfId="783"/>
    <cellStyle name="桁区切り [0.00]_laroux" xfId="784"/>
    <cellStyle name="桁区切り_laroux" xfId="785"/>
    <cellStyle name="桁区切り0.0" xfId="786"/>
    <cellStyle name="標準_BSD-Academic" xfId="787"/>
    <cellStyle name="貨幣[0]_BJV" xfId="788"/>
    <cellStyle name="货币[0]_2000sales" xfId="789"/>
    <cellStyle name="货币_2000sales" xfId="790"/>
    <cellStyle name="超级链接_2001SALES" xfId="791"/>
    <cellStyle name="通貨 [0.00]_BSD-Academic" xfId="792"/>
    <cellStyle name="通貨_BSD-Academic" xfId="793"/>
    <cellStyle name="隨後的超連結_loyalty scheme impact WTC 16 sept 2004" xfId="7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EDPR%202016-20\Prelim%20decisions%20-%2028%20Oct%202015\Powercor\Powercor%20PD%20-%20Public\Powercor%20Models\AER%20-%20Preliminary%20decision%20model%20-%20Victoria%20metering%20-%20Opex%20-%20Cross%20chec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EDPR%202016-20\Prelim%20decisions%20-%2028%20Oct%202015\Powercor\Powercor%20PD%20-%20Public\Powercor%20Models\AER%20-%20Preliminary%20decision%20Powercor%20-%20Metering%20opex%20-%20October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EDPR%20-%202016-20\Initial%20proposals%20-%2030%20April%202015\Powercor\05%20Models\Metering%20ACS\PAL%20CONFIDENTIAL%20MOD%201.2%20-%20PAL%20Metering%20Capex%20&amp;%20Ope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2016%20revised%20proposals\Powercor\03%20Models\Metering%20ACS\PAL%20CONFIDENTIAL%20RRP%20MOD%201.2%20PAL%20Metering%20Capex%20and%20Opex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2016%20revised%20proposals\CitiPower\03%20Models\Metering%20ACS\CP%20PUBLIC%20RRP%20MOD%201.2%20CP%20Metering%20Capex%20and%20Opex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2016%20revised%20proposals\Powercor\03%20Models\Metering%20ACS\PAL%20PUBLIC%20RRP%20MOD%201.2%20PAL%20Metering%20Capex%20and%20Opex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Opex%20modelling\Vic%20base%20opex\AMI%20allocation\Powercor%20-%20Metering%20opex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2016%20revised%20proposals\CitiPower\03%20Models\Metering%20ACS\CP%20CONFIDENTIAL%20RRP%20MOD%201.2%20CP%20Metering%20Capex%20and%20Opex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Alternative%20Control%20Services%20(Metering)\Vic%20final%20decision\Escalators\AER%20final%20decision%20-%20Forecast%20labour%20price%20chang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EDPR%20-%202016-20\Initial%20proposals%20-%2030%20April%202015\CitiPower\05%20Models\Metering%20ACS\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"/>
      <sheetName val="Base"/>
      <sheetName val="Step"/>
      <sheetName val="Trend"/>
    </sheetNames>
    <sheetDataSet>
      <sheetData sheetId="0">
        <row r="17">
          <cell r="B17">
            <v>102743202</v>
          </cell>
          <cell r="C17">
            <v>91658973.233530313</v>
          </cell>
          <cell r="D17">
            <v>-11084228.766469687</v>
          </cell>
          <cell r="E17">
            <v>0.89211715665169078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 decision"/>
      <sheetName val="Proposed opex"/>
    </sheetNames>
    <sheetDataSet>
      <sheetData sheetId="0"/>
      <sheetData sheetId="1">
        <row r="19">
          <cell r="G19">
            <v>18919227.560179446</v>
          </cell>
        </row>
        <row r="22">
          <cell r="D22" t="str">
            <v>Meter data services</v>
          </cell>
          <cell r="H22">
            <v>-503511.90035735065</v>
          </cell>
          <cell r="I22">
            <v>-503511.90035735065</v>
          </cell>
          <cell r="J22">
            <v>-503511.90035735065</v>
          </cell>
          <cell r="K22">
            <v>-503511.90035735065</v>
          </cell>
          <cell r="L22">
            <v>-503511.90035735065</v>
          </cell>
        </row>
        <row r="28">
          <cell r="D28" t="str">
            <v>Direct Overheads</v>
          </cell>
          <cell r="H28">
            <v>0</v>
          </cell>
          <cell r="I28">
            <v>-608316.62865788455</v>
          </cell>
          <cell r="J28">
            <v>-608316.62865788455</v>
          </cell>
          <cell r="K28">
            <v>-608316.62865788455</v>
          </cell>
          <cell r="L28">
            <v>-608316.62865788455</v>
          </cell>
        </row>
        <row r="145">
          <cell r="D145" t="str">
            <v xml:space="preserve">Meter maintenance </v>
          </cell>
          <cell r="H145">
            <v>373075.73407124955</v>
          </cell>
          <cell r="I145">
            <v>399927.76757922606</v>
          </cell>
          <cell r="J145">
            <v>406664.04453810112</v>
          </cell>
          <cell r="K145">
            <v>413513.78555460175</v>
          </cell>
          <cell r="L145">
            <v>420478.90178713953</v>
          </cell>
        </row>
        <row r="217">
          <cell r="H217">
            <v>15408009.654265393</v>
          </cell>
          <cell r="I217">
            <v>14991506.649254164</v>
          </cell>
          <cell r="J217">
            <v>15184854.21988262</v>
          </cell>
          <cell r="K217">
            <v>15380827.902140111</v>
          </cell>
          <cell r="L217">
            <v>15580186.360791642</v>
          </cell>
        </row>
        <row r="222">
          <cell r="H222">
            <v>5147653.5801578574</v>
          </cell>
          <cell r="I222">
            <v>5199408.7064249534</v>
          </cell>
          <cell r="J222">
            <v>5241161.320893677</v>
          </cell>
          <cell r="K222">
            <v>5283091.1328057982</v>
          </cell>
          <cell r="L222">
            <v>5326502.41223621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PAL Exit Fee Rates"/>
      <sheetName val="PAL Reset RIN"/>
      <sheetName val="Opex"/>
      <sheetName val="Capex"/>
      <sheetName val="PAL Cost"/>
      <sheetName val="PAL Rates"/>
      <sheetName val="PAL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PAL Metering Capex &amp; Opex Expenditure Model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  <cell r="G17">
            <v>4.07834308861037E-2</v>
          </cell>
          <cell r="H17">
            <v>5.8314110206259206E-2</v>
          </cell>
          <cell r="I17">
            <v>7.6140071626711103E-2</v>
          </cell>
          <cell r="J17">
            <v>9.4266288800628928E-2</v>
          </cell>
          <cell r="K17">
            <v>0.1126978191560728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1.2240601503759274E-2</v>
          </cell>
          <cell r="G19">
            <v>2.2007835377918283E-2</v>
          </cell>
          <cell r="H19">
            <v>4.402184430759859E-2</v>
          </cell>
          <cell r="I19">
            <v>6.2134503984669909E-2</v>
          </cell>
          <cell r="J19">
            <v>8.0354355125147547E-2</v>
          </cell>
          <cell r="K19">
            <v>9.9202642607350233E-2</v>
          </cell>
        </row>
        <row r="21">
          <cell r="F21">
            <v>3.6291578990387929E-2</v>
          </cell>
        </row>
        <row r="26">
          <cell r="F26">
            <v>0.5</v>
          </cell>
        </row>
        <row r="27">
          <cell r="F27">
            <v>0.5</v>
          </cell>
        </row>
        <row r="28">
          <cell r="F28">
            <v>0.75</v>
          </cell>
        </row>
        <row r="29">
          <cell r="F29">
            <v>0</v>
          </cell>
        </row>
        <row r="30">
          <cell r="F30">
            <v>1</v>
          </cell>
        </row>
        <row r="31">
          <cell r="F31">
            <v>0.75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0.8</v>
          </cell>
        </row>
        <row r="37">
          <cell r="F37">
            <v>1.6316361295190873E-2</v>
          </cell>
          <cell r="G37">
            <v>1.6316361295190873E-2</v>
          </cell>
          <cell r="H37">
            <v>-4.7309627815883548E-3</v>
          </cell>
          <cell r="I37">
            <v>-4.7228118906920136E-3</v>
          </cell>
          <cell r="J37">
            <v>-4.7149103463610675E-3</v>
          </cell>
          <cell r="K37">
            <v>-4.7072513933507087E-3</v>
          </cell>
        </row>
        <row r="43">
          <cell r="F43">
            <v>762007</v>
          </cell>
        </row>
        <row r="184">
          <cell r="F184">
            <v>-377633.92526801297</v>
          </cell>
          <cell r="G184">
            <v>-503511.90035735065</v>
          </cell>
          <cell r="H184">
            <v>-503511.90035735065</v>
          </cell>
          <cell r="I184">
            <v>-503511.90035735065</v>
          </cell>
          <cell r="J184">
            <v>-503511.90035735065</v>
          </cell>
          <cell r="K184">
            <v>-503511.90035735065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G192">
            <v>373075.73407124955</v>
          </cell>
          <cell r="H192">
            <v>399927.76757922606</v>
          </cell>
          <cell r="I192">
            <v>406664.04453810112</v>
          </cell>
          <cell r="J192">
            <v>413513.78555460175</v>
          </cell>
          <cell r="K192">
            <v>420478.90178713953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</v>
          </cell>
          <cell r="G294">
            <v>1</v>
          </cell>
          <cell r="H294">
            <v>1</v>
          </cell>
          <cell r="I294">
            <v>1</v>
          </cell>
          <cell r="J294">
            <v>1</v>
          </cell>
          <cell r="K294">
            <v>1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0.50230647604099998</v>
          </cell>
          <cell r="G298">
            <v>0.50230647604099998</v>
          </cell>
          <cell r="H298">
            <v>0.50230647604099998</v>
          </cell>
          <cell r="I298">
            <v>0.50230647604099998</v>
          </cell>
          <cell r="J298">
            <v>0.50230647604099998</v>
          </cell>
          <cell r="K298">
            <v>0.50230647604099998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F306">
            <v>0.1</v>
          </cell>
          <cell r="G306">
            <v>0.1</v>
          </cell>
          <cell r="H306">
            <v>0.1</v>
          </cell>
          <cell r="I306">
            <v>0.1</v>
          </cell>
          <cell r="J306">
            <v>0.1</v>
          </cell>
          <cell r="K306">
            <v>0.1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F309">
            <v>0.32160130968840722</v>
          </cell>
          <cell r="G309">
            <v>0.32160130968840722</v>
          </cell>
          <cell r="H309">
            <v>0.32160130968840722</v>
          </cell>
          <cell r="I309">
            <v>0.32160130968840722</v>
          </cell>
          <cell r="J309">
            <v>0.32160130968840722</v>
          </cell>
          <cell r="K309">
            <v>0.32160130968840722</v>
          </cell>
        </row>
        <row r="312">
          <cell r="F312">
            <v>1</v>
          </cell>
          <cell r="G312">
            <v>1</v>
          </cell>
          <cell r="H312">
            <v>1</v>
          </cell>
          <cell r="I312">
            <v>1</v>
          </cell>
          <cell r="J312">
            <v>1</v>
          </cell>
          <cell r="K312">
            <v>1</v>
          </cell>
        </row>
        <row r="313">
          <cell r="F313">
            <v>1</v>
          </cell>
          <cell r="G313">
            <v>1</v>
          </cell>
          <cell r="H313">
            <v>1</v>
          </cell>
          <cell r="I313">
            <v>1</v>
          </cell>
          <cell r="J313">
            <v>1</v>
          </cell>
          <cell r="K313">
            <v>1</v>
          </cell>
        </row>
        <row r="314">
          <cell r="F314">
            <v>1</v>
          </cell>
          <cell r="G314">
            <v>1</v>
          </cell>
          <cell r="H314">
            <v>1</v>
          </cell>
          <cell r="I314">
            <v>1</v>
          </cell>
          <cell r="J314">
            <v>1</v>
          </cell>
          <cell r="K314">
            <v>1</v>
          </cell>
        </row>
        <row r="315">
          <cell r="F315">
            <v>1</v>
          </cell>
          <cell r="G315">
            <v>1</v>
          </cell>
          <cell r="H315">
            <v>1</v>
          </cell>
          <cell r="I315">
            <v>1</v>
          </cell>
          <cell r="J315">
            <v>1</v>
          </cell>
          <cell r="K315">
            <v>1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0.9</v>
          </cell>
          <cell r="G317">
            <v>0.9</v>
          </cell>
          <cell r="H317">
            <v>0.9</v>
          </cell>
          <cell r="I317">
            <v>0.9</v>
          </cell>
          <cell r="J317">
            <v>0.9</v>
          </cell>
          <cell r="K317">
            <v>0.9</v>
          </cell>
        </row>
        <row r="318">
          <cell r="F318">
            <v>1</v>
          </cell>
          <cell r="G318">
            <v>1</v>
          </cell>
          <cell r="H318">
            <v>1</v>
          </cell>
          <cell r="I318">
            <v>1</v>
          </cell>
          <cell r="J318">
            <v>1</v>
          </cell>
          <cell r="K318">
            <v>1</v>
          </cell>
        </row>
        <row r="319">
          <cell r="F319">
            <v>1</v>
          </cell>
          <cell r="G319">
            <v>1</v>
          </cell>
          <cell r="H319">
            <v>1</v>
          </cell>
          <cell r="I319">
            <v>1</v>
          </cell>
          <cell r="J319">
            <v>1</v>
          </cell>
          <cell r="K319">
            <v>1</v>
          </cell>
        </row>
        <row r="320">
          <cell r="F320">
            <v>0.17609221427059263</v>
          </cell>
          <cell r="G320">
            <v>0.17609221427059263</v>
          </cell>
          <cell r="H320">
            <v>0.17609221427059263</v>
          </cell>
          <cell r="I320">
            <v>0.17609221427059263</v>
          </cell>
          <cell r="J320">
            <v>0.17609221427059263</v>
          </cell>
          <cell r="K320">
            <v>0.17609221427059263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E13">
            <v>3335113.7600000002</v>
          </cell>
        </row>
        <row r="14">
          <cell r="E14">
            <v>1770382.13</v>
          </cell>
        </row>
        <row r="15">
          <cell r="E15">
            <v>1145954.52</v>
          </cell>
        </row>
        <row r="16">
          <cell r="E16">
            <v>0</v>
          </cell>
        </row>
        <row r="17">
          <cell r="E17">
            <v>155381.65</v>
          </cell>
        </row>
        <row r="18">
          <cell r="E18">
            <v>3042903.44</v>
          </cell>
        </row>
        <row r="19">
          <cell r="E19">
            <v>1104189.51</v>
          </cell>
        </row>
        <row r="20">
          <cell r="E20">
            <v>74198.42</v>
          </cell>
        </row>
        <row r="21">
          <cell r="E21">
            <v>7074882.8299999991</v>
          </cell>
        </row>
        <row r="24">
          <cell r="E24">
            <v>553658.12263601157</v>
          </cell>
        </row>
      </sheetData>
      <sheetData sheetId="18"/>
      <sheetData sheetId="19">
        <row r="54">
          <cell r="P54">
            <v>0</v>
          </cell>
          <cell r="V54">
            <v>0</v>
          </cell>
        </row>
        <row r="55">
          <cell r="P55">
            <v>0</v>
          </cell>
          <cell r="V55">
            <v>0</v>
          </cell>
        </row>
        <row r="56">
          <cell r="P56">
            <v>0</v>
          </cell>
          <cell r="V56">
            <v>0</v>
          </cell>
        </row>
        <row r="58">
          <cell r="P58">
            <v>0</v>
          </cell>
          <cell r="V58">
            <v>0</v>
          </cell>
        </row>
        <row r="59">
          <cell r="P59">
            <v>0</v>
          </cell>
          <cell r="V59">
            <v>0</v>
          </cell>
        </row>
        <row r="60">
          <cell r="I60">
            <v>0</v>
          </cell>
          <cell r="J60">
            <v>0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P60">
            <v>-587013</v>
          </cell>
          <cell r="V60">
            <v>0</v>
          </cell>
        </row>
        <row r="61">
          <cell r="P61">
            <v>0</v>
          </cell>
          <cell r="V61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PAL Exit Fee Rates"/>
      <sheetName val="PAL Reset RIN"/>
      <sheetName val="Opex"/>
      <sheetName val="Capex"/>
      <sheetName val="PAL Cost"/>
      <sheetName val="PAL Rates"/>
      <sheetName val="PAL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2.164431082030327E-2</v>
          </cell>
        </row>
        <row r="173">
          <cell r="G173">
            <v>347.16</v>
          </cell>
        </row>
        <row r="297">
          <cell r="E297">
            <v>0</v>
          </cell>
        </row>
        <row r="298">
          <cell r="E298">
            <v>5</v>
          </cell>
        </row>
        <row r="299">
          <cell r="E299">
            <v>10</v>
          </cell>
        </row>
        <row r="300">
          <cell r="E300">
            <v>15</v>
          </cell>
        </row>
        <row r="301">
          <cell r="E301">
            <v>20</v>
          </cell>
        </row>
        <row r="302">
          <cell r="E302">
            <v>25</v>
          </cell>
        </row>
        <row r="303">
          <cell r="E303">
            <v>30</v>
          </cell>
        </row>
        <row r="304">
          <cell r="E304">
            <v>35</v>
          </cell>
        </row>
        <row r="305">
          <cell r="E305">
            <v>40</v>
          </cell>
        </row>
        <row r="308">
          <cell r="E308">
            <v>0</v>
          </cell>
        </row>
        <row r="309">
          <cell r="E309">
            <v>5</v>
          </cell>
        </row>
        <row r="310">
          <cell r="E310">
            <v>10</v>
          </cell>
        </row>
        <row r="311">
          <cell r="E311">
            <v>15</v>
          </cell>
        </row>
        <row r="312">
          <cell r="E312">
            <v>20</v>
          </cell>
        </row>
        <row r="313">
          <cell r="E313">
            <v>25</v>
          </cell>
        </row>
        <row r="314">
          <cell r="E314">
            <v>30</v>
          </cell>
        </row>
        <row r="315">
          <cell r="E315">
            <v>35</v>
          </cell>
        </row>
        <row r="316">
          <cell r="E316">
            <v>40</v>
          </cell>
        </row>
        <row r="319">
          <cell r="E319">
            <v>0</v>
          </cell>
        </row>
        <row r="320">
          <cell r="E320">
            <v>5</v>
          </cell>
        </row>
        <row r="321">
          <cell r="E321">
            <v>10</v>
          </cell>
        </row>
        <row r="322">
          <cell r="E322">
            <v>15</v>
          </cell>
        </row>
        <row r="323">
          <cell r="E323">
            <v>20</v>
          </cell>
        </row>
        <row r="324">
          <cell r="E324">
            <v>25</v>
          </cell>
        </row>
        <row r="325">
          <cell r="E325">
            <v>30</v>
          </cell>
        </row>
        <row r="326">
          <cell r="E326">
            <v>35</v>
          </cell>
        </row>
        <row r="327">
          <cell r="E327">
            <v>40</v>
          </cell>
        </row>
      </sheetData>
      <sheetData sheetId="6">
        <row r="15">
          <cell r="E15">
            <v>141.28</v>
          </cell>
        </row>
      </sheetData>
      <sheetData sheetId="7"/>
      <sheetData sheetId="8">
        <row r="6">
          <cell r="B6">
            <v>15.25587257945924</v>
          </cell>
          <cell r="C6">
            <v>14.883837801045125</v>
          </cell>
          <cell r="D6">
            <v>15.125221910121802</v>
          </cell>
          <cell r="E6">
            <v>15.371860995855704</v>
          </cell>
          <cell r="F6">
            <v>15.622783142977472</v>
          </cell>
        </row>
      </sheetData>
      <sheetData sheetId="9"/>
      <sheetData sheetId="10"/>
      <sheetData sheetId="11"/>
      <sheetData sheetId="12">
        <row r="10">
          <cell r="F10">
            <v>3454465.6100882119</v>
          </cell>
        </row>
      </sheetData>
      <sheetData sheetId="13"/>
      <sheetData sheetId="14"/>
      <sheetData sheetId="15">
        <row r="46">
          <cell r="J46">
            <v>34.015920000000001</v>
          </cell>
        </row>
      </sheetData>
      <sheetData sheetId="16">
        <row r="8">
          <cell r="L8">
            <v>10353</v>
          </cell>
        </row>
        <row r="124">
          <cell r="L124">
            <v>1032.5401612266089</v>
          </cell>
          <cell r="M124">
            <v>1088.5222049231679</v>
          </cell>
          <cell r="N124">
            <v>1088.5222049231679</v>
          </cell>
          <cell r="O124">
            <v>1088.5222049231679</v>
          </cell>
          <cell r="P124">
            <v>1088.5222049231679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G13">
            <v>1.9727529749346218E-2</v>
          </cell>
        </row>
        <row r="26">
          <cell r="D26" t="str">
            <v>Meter data services</v>
          </cell>
        </row>
        <row r="27">
          <cell r="D27" t="str">
            <v xml:space="preserve">Meter maintenance </v>
          </cell>
        </row>
        <row r="28">
          <cell r="D28" t="str">
            <v xml:space="preserve">Customer service </v>
          </cell>
        </row>
        <row r="29">
          <cell r="D29" t="str">
            <v>Customer response trials</v>
          </cell>
        </row>
        <row r="30">
          <cell r="D30" t="str">
            <v>Backhaul communications</v>
          </cell>
        </row>
        <row r="31">
          <cell r="D31" t="str">
            <v>Communication operations</v>
          </cell>
        </row>
        <row r="32">
          <cell r="D32" t="str">
            <v>Direct Overheads</v>
          </cell>
        </row>
        <row r="33">
          <cell r="D33" t="str">
            <v>Corporate overheads</v>
          </cell>
        </row>
        <row r="34">
          <cell r="D34" t="str">
            <v>IT</v>
          </cell>
        </row>
        <row r="173">
          <cell r="D173" t="str">
            <v>Test CT Meter</v>
          </cell>
        </row>
      </sheetData>
      <sheetData sheetId="6"/>
      <sheetData sheetId="7"/>
      <sheetData sheetId="8">
        <row r="6">
          <cell r="B6">
            <v>7.4353744649986222</v>
          </cell>
        </row>
      </sheetData>
      <sheetData sheetId="9">
        <row r="6">
          <cell r="B6">
            <v>3.5496408465179252</v>
          </cell>
        </row>
      </sheetData>
      <sheetData sheetId="10">
        <row r="24">
          <cell r="K24">
            <v>9959.0123591432894</v>
          </cell>
        </row>
      </sheetData>
      <sheetData sheetId="11"/>
      <sheetData sheetId="12">
        <row r="10">
          <cell r="D10" t="str">
            <v>Meter data services</v>
          </cell>
        </row>
        <row r="11">
          <cell r="D11" t="str">
            <v xml:space="preserve">Meter maintenance </v>
          </cell>
        </row>
        <row r="12">
          <cell r="D12" t="str">
            <v xml:space="preserve">Customer service </v>
          </cell>
        </row>
        <row r="13">
          <cell r="D13" t="str">
            <v>Customer response trials</v>
          </cell>
        </row>
        <row r="14">
          <cell r="D14" t="str">
            <v>Backhaul communications</v>
          </cell>
        </row>
        <row r="15">
          <cell r="D15" t="str">
            <v>Communication operations</v>
          </cell>
        </row>
        <row r="16">
          <cell r="D16" t="str">
            <v>Direct Overheads</v>
          </cell>
        </row>
        <row r="17">
          <cell r="D17" t="str">
            <v>Corporate overheads</v>
          </cell>
        </row>
        <row r="18">
          <cell r="D18" t="str">
            <v>IT</v>
          </cell>
        </row>
      </sheetData>
      <sheetData sheetId="13"/>
      <sheetData sheetId="14"/>
      <sheetData sheetId="15">
        <row r="32">
          <cell r="I32" t="str">
            <v>FMR Inst AMI 1Ph 1e</v>
          </cell>
        </row>
      </sheetData>
      <sheetData sheetId="16">
        <row r="14">
          <cell r="K14" t="str">
            <v>FMR AMI 1Ph 1e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PAL Exit Fee Rates"/>
      <sheetName val="PAL Reset RIN"/>
      <sheetName val="Opex"/>
      <sheetName val="Capex"/>
      <sheetName val="PAL Cost"/>
      <sheetName val="PAL Rates"/>
      <sheetName val="PAL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2.164431082030327E-2</v>
          </cell>
          <cell r="G13">
            <v>1.9727529749346218E-2</v>
          </cell>
          <cell r="H13">
            <v>1.7638838518018396E-2</v>
          </cell>
          <cell r="I13">
            <v>1.7638838518018618E-2</v>
          </cell>
          <cell r="J13">
            <v>1.7638838518018618E-2</v>
          </cell>
          <cell r="K13">
            <v>1.7638838518018618E-2</v>
          </cell>
        </row>
        <row r="14">
          <cell r="F14">
            <v>0</v>
          </cell>
          <cell r="G14">
            <v>2.7317073170733952E-3</v>
          </cell>
          <cell r="H14">
            <v>8.2926829268294977E-3</v>
          </cell>
          <cell r="I14">
            <v>5.1707317073170778E-3</v>
          </cell>
          <cell r="J14">
            <v>7.6097560975609824E-3</v>
          </cell>
          <cell r="K14">
            <v>8.0975609756099853E-3</v>
          </cell>
        </row>
        <row r="15">
          <cell r="F15">
            <v>1.2240601503759274E-2</v>
          </cell>
          <cell r="G15">
            <v>8.7804878048780566E-3</v>
          </cell>
          <cell r="H15">
            <v>1.2682926829268304E-2</v>
          </cell>
          <cell r="I15">
            <v>1.2390243902439257E-2</v>
          </cell>
          <cell r="J15">
            <v>1.1317073170731717E-2</v>
          </cell>
          <cell r="K15">
            <v>1.1024390243902449E-2</v>
          </cell>
        </row>
        <row r="17">
          <cell r="G17">
            <v>4.1798829355261136E-2</v>
          </cell>
          <cell r="H17">
            <v>6.0174950674519279E-2</v>
          </cell>
          <cell r="I17">
            <v>7.8875205430315454E-2</v>
          </cell>
          <cell r="J17">
            <v>9.7905310959994996E-2</v>
          </cell>
          <cell r="K17">
            <v>0.11727108544809339</v>
          </cell>
        </row>
        <row r="18">
          <cell r="G18">
            <v>2.7317073170733952E-3</v>
          </cell>
          <cell r="H18">
            <v>1.1047043426532177E-2</v>
          </cell>
          <cell r="I18">
            <v>1.6274896431566876E-2</v>
          </cell>
          <cell r="J18">
            <v>2.4008500521485177E-2</v>
          </cell>
          <cell r="K18">
            <v>3.2300471794000751E-2</v>
          </cell>
        </row>
        <row r="19">
          <cell r="G19">
            <v>2.1128567760865469E-2</v>
          </cell>
          <cell r="H19">
            <v>3.4079466669052039E-2</v>
          </cell>
          <cell r="I19">
            <v>4.6891963475585996E-2</v>
          </cell>
          <cell r="J19">
            <v>5.8739716428090283E-2</v>
          </cell>
          <cell r="K19">
            <v>7.0411676228712139E-2</v>
          </cell>
        </row>
        <row r="37">
          <cell r="G37">
            <v>1.6316361295190873E-2</v>
          </cell>
          <cell r="H37">
            <v>1.5159252059869122E-2</v>
          </cell>
          <cell r="I37">
            <v>-4.7146752335855968E-3</v>
          </cell>
          <cell r="J37">
            <v>-4.7069355793832868E-3</v>
          </cell>
          <cell r="K37">
            <v>-4.6994339712999045E-3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0">
          <cell r="F10">
            <v>3454465.6100882119</v>
          </cell>
          <cell r="G10">
            <v>3454465.6100882119</v>
          </cell>
          <cell r="H10">
            <v>3454465.6100882119</v>
          </cell>
          <cell r="I10">
            <v>3454465.6100882119</v>
          </cell>
          <cell r="J10">
            <v>3454465.6100882119</v>
          </cell>
          <cell r="K10">
            <v>3454465.6100882119</v>
          </cell>
          <cell r="L10">
            <v>3454465.6100882119</v>
          </cell>
        </row>
        <row r="11">
          <cell r="F11">
            <v>2407209.380825385</v>
          </cell>
          <cell r="G11">
            <v>2407209.380825385</v>
          </cell>
          <cell r="H11">
            <v>2407209.380825385</v>
          </cell>
          <cell r="I11">
            <v>2407209.380825385</v>
          </cell>
          <cell r="J11">
            <v>2407209.380825385</v>
          </cell>
          <cell r="K11">
            <v>2407209.380825385</v>
          </cell>
          <cell r="L11">
            <v>2407209.380825385</v>
          </cell>
        </row>
        <row r="12">
          <cell r="F12">
            <v>1186964.1532303065</v>
          </cell>
          <cell r="G12">
            <v>1186964.1532303065</v>
          </cell>
          <cell r="H12">
            <v>1186964.1532303065</v>
          </cell>
          <cell r="I12">
            <v>1186964.1532303065</v>
          </cell>
          <cell r="J12">
            <v>1186964.1532303065</v>
          </cell>
          <cell r="K12">
            <v>1186964.1532303065</v>
          </cell>
          <cell r="L12">
            <v>1186964.1532303065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160942.20617043148</v>
          </cell>
          <cell r="G14">
            <v>160942.20617043148</v>
          </cell>
          <cell r="H14">
            <v>160942.20617043148</v>
          </cell>
          <cell r="I14">
            <v>160942.20617043148</v>
          </cell>
          <cell r="J14">
            <v>160942.20617043148</v>
          </cell>
          <cell r="K14">
            <v>160942.20617043148</v>
          </cell>
          <cell r="L14">
            <v>160942.20617043148</v>
          </cell>
        </row>
        <row r="15">
          <cell r="F15">
            <v>3151798.1228619674</v>
          </cell>
          <cell r="G15">
            <v>3151798.1228619674</v>
          </cell>
          <cell r="H15">
            <v>3151798.1228619674</v>
          </cell>
          <cell r="I15">
            <v>3151798.1228619674</v>
          </cell>
          <cell r="J15">
            <v>3151798.1228619674</v>
          </cell>
          <cell r="K15">
            <v>3151798.1228619674</v>
          </cell>
          <cell r="L15">
            <v>3151798.1228619674</v>
          </cell>
        </row>
        <row r="16">
          <cell r="F16">
            <v>1143704.5221855203</v>
          </cell>
          <cell r="G16">
            <v>1143704.5221855203</v>
          </cell>
          <cell r="H16">
            <v>1143704.5221855203</v>
          </cell>
          <cell r="I16">
            <v>1143704.5221855203</v>
          </cell>
          <cell r="J16">
            <v>1143704.5221855203</v>
          </cell>
          <cell r="K16">
            <v>1143704.5221855203</v>
          </cell>
          <cell r="L16">
            <v>1143704.5221855203</v>
          </cell>
        </row>
        <row r="17">
          <cell r="F17">
            <v>76853.717341528216</v>
          </cell>
          <cell r="G17">
            <v>76853.717341528216</v>
          </cell>
          <cell r="H17">
            <v>76853.717341528216</v>
          </cell>
          <cell r="I17">
            <v>76853.717341528216</v>
          </cell>
          <cell r="J17">
            <v>76853.717341528216</v>
          </cell>
          <cell r="K17">
            <v>76853.717341528216</v>
          </cell>
          <cell r="L17">
            <v>76853.717341528216</v>
          </cell>
        </row>
        <row r="18">
          <cell r="F18">
            <v>7328067.7033453155</v>
          </cell>
          <cell r="G18">
            <v>7328067.7033453155</v>
          </cell>
          <cell r="H18">
            <v>7328067.7033453155</v>
          </cell>
          <cell r="I18">
            <v>7328067.7033453155</v>
          </cell>
          <cell r="J18">
            <v>7328067.7033453155</v>
          </cell>
          <cell r="K18">
            <v>7328067.7033453155</v>
          </cell>
          <cell r="L18">
            <v>7328067.7033453155</v>
          </cell>
        </row>
        <row r="22">
          <cell r="G22">
            <v>-377633.92526801297</v>
          </cell>
          <cell r="H22">
            <v>-395095.68814448355</v>
          </cell>
          <cell r="I22">
            <v>-395095.68814448355</v>
          </cell>
          <cell r="J22">
            <v>-395095.68814448355</v>
          </cell>
          <cell r="K22">
            <v>-395095.68814448355</v>
          </cell>
          <cell r="L22">
            <v>-395095.68814448355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G28">
            <v>0</v>
          </cell>
          <cell r="H28">
            <v>0</v>
          </cell>
          <cell r="I28">
            <v>-608020.10578934837</v>
          </cell>
          <cell r="J28">
            <v>-608020.10578934837</v>
          </cell>
          <cell r="K28">
            <v>-608020.10578934837</v>
          </cell>
          <cell r="L28">
            <v>-608020.10578934837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H42">
            <v>-4923620.4786884859</v>
          </cell>
          <cell r="I42">
            <v>-4923620.4786884859</v>
          </cell>
          <cell r="J42">
            <v>-4923620.4786884859</v>
          </cell>
          <cell r="K42">
            <v>-4923620.4786884859</v>
          </cell>
          <cell r="L42">
            <v>-4923620.4786884859</v>
          </cell>
        </row>
        <row r="65">
          <cell r="G65">
            <v>762007</v>
          </cell>
          <cell r="H65">
            <v>762007</v>
          </cell>
          <cell r="I65">
            <v>762007</v>
          </cell>
          <cell r="J65">
            <v>762007</v>
          </cell>
          <cell r="K65">
            <v>762007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PAL Exit Fee Rates"/>
      <sheetName val="PAL Reset RIN"/>
      <sheetName val="Opex"/>
      <sheetName val="Capex"/>
      <sheetName val="PAL Cost"/>
      <sheetName val="PAL Rates"/>
      <sheetName val="PAL Vols"/>
      <sheetName val="2014 Cat RIN Opex"/>
      <sheetName val="2014 Total Opex"/>
      <sheetName val="2014 IT Opex"/>
      <sheetName val="2014 Non IT O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2">
          <cell r="H42">
            <v>-3150384.49762396</v>
          </cell>
          <cell r="I42">
            <v>-3150384.49762396</v>
          </cell>
          <cell r="J42">
            <v>-3150384.49762396</v>
          </cell>
          <cell r="K42">
            <v>-3150384.49762396</v>
          </cell>
          <cell r="L42">
            <v>-3150384.49762396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D13" t="str">
            <v>Labour cost escalation</v>
          </cell>
        </row>
        <row r="14">
          <cell r="D14" t="str">
            <v>Materials cost escalation</v>
          </cell>
        </row>
        <row r="15">
          <cell r="D15" t="str">
            <v>Contracts cost escalation</v>
          </cell>
        </row>
        <row r="17">
          <cell r="D17" t="str">
            <v>Labour cost escalation</v>
          </cell>
        </row>
        <row r="18">
          <cell r="D18" t="str">
            <v>Materials cost escalation</v>
          </cell>
        </row>
        <row r="19">
          <cell r="D19" t="str">
            <v>Contracts cost escalation</v>
          </cell>
        </row>
      </sheetData>
      <sheetData sheetId="6">
        <row r="14">
          <cell r="C14" t="str">
            <v>L+G Meter Prices</v>
          </cell>
        </row>
      </sheetData>
      <sheetData sheetId="7"/>
      <sheetData sheetId="8"/>
      <sheetData sheetId="9">
        <row r="6">
          <cell r="B6">
            <v>3.5496408465179252</v>
          </cell>
        </row>
      </sheetData>
      <sheetData sheetId="10"/>
      <sheetData sheetId="11"/>
      <sheetData sheetId="12"/>
      <sheetData sheetId="13">
        <row r="21">
          <cell r="H21">
            <v>2491064.5658983057</v>
          </cell>
        </row>
      </sheetData>
      <sheetData sheetId="14">
        <row r="46">
          <cell r="I46" t="str">
            <v>Antenna (meter)- External on meter - Supply</v>
          </cell>
        </row>
      </sheetData>
      <sheetData sheetId="15">
        <row r="46">
          <cell r="J46">
            <v>34.015920000000001</v>
          </cell>
        </row>
      </sheetData>
      <sheetData sheetId="16">
        <row r="32">
          <cell r="K32" t="str">
            <v>FMR Inst AMI 1Ph 1e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labour price change"/>
    </sheetNames>
    <sheetDataSet>
      <sheetData sheetId="0">
        <row r="3">
          <cell r="C3">
            <v>1.6536166039624671</v>
          </cell>
          <cell r="D3">
            <v>0.40141199352505452</v>
          </cell>
          <cell r="E3">
            <v>0.37161988694249537</v>
          </cell>
          <cell r="F3">
            <v>0.78500228561824381</v>
          </cell>
          <cell r="G3">
            <v>0.9573685442850095</v>
          </cell>
          <cell r="H3">
            <v>1.0192912905840656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</sheetData>
      <sheetData sheetId="18"/>
      <sheetData sheetId="19">
        <row r="56">
          <cell r="P5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Profit Loss Analysis"/>
      <sheetName val="Table"/>
      <sheetName val="PAL NETW ONLY"/>
      <sheetName val="CP NETW ONLY"/>
      <sheetName val="PAL NETW SERV"/>
      <sheetName val="CP NETW SERV"/>
      <sheetName val="NETW_reglu Reco"/>
      <sheetName val="NETW_reglu reports PAL"/>
      <sheetName val="NETW_reglu reports CP"/>
      <sheetName val="PAL Total"/>
      <sheetName val="PAL METR"/>
      <sheetName val="PAL PM"/>
      <sheetName val="PAL METR Soln"/>
      <sheetName val="PAL EN Service"/>
      <sheetName val="CP TOTAL"/>
      <sheetName val="CP P.METR"/>
      <sheetName val="CP EN Service"/>
      <sheetName val="BExRepositorySheet"/>
      <sheetName val="CP P&amp;L"/>
      <sheetName val="PAL P&amp;L"/>
      <sheetName val="CP CTR REPORT"/>
      <sheetName val="PAL CTR REPORT"/>
      <sheetName val="Summary RECO"/>
      <sheetName val="NEW PAL CT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workbookViewId="0">
      <selection activeCell="G43" sqref="G4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zoomScale="80" zoomScaleNormal="80" workbookViewId="0">
      <selection activeCell="I26" sqref="I26"/>
    </sheetView>
  </sheetViews>
  <sheetFormatPr defaultRowHeight="15"/>
  <cols>
    <col min="1" max="1" width="40.7109375" customWidth="1"/>
    <col min="2" max="2" width="17" customWidth="1"/>
    <col min="3" max="11" width="15.7109375" customWidth="1"/>
  </cols>
  <sheetData>
    <row r="1" spans="1:27">
      <c r="A1" s="14" t="s">
        <v>9</v>
      </c>
      <c r="U1" s="6"/>
      <c r="V1" s="6"/>
      <c r="W1" s="6"/>
      <c r="X1" s="6"/>
      <c r="Y1" s="6"/>
      <c r="Z1" s="6"/>
      <c r="AA1" s="6"/>
    </row>
    <row r="2" spans="1:27">
      <c r="U2" s="6"/>
      <c r="V2" s="6"/>
      <c r="W2" s="6"/>
      <c r="X2" s="6"/>
      <c r="Y2" s="6"/>
      <c r="Z2" s="6"/>
      <c r="AA2" s="6"/>
    </row>
    <row r="3" spans="1:27">
      <c r="A3" s="12" t="s">
        <v>2</v>
      </c>
      <c r="U3" s="6"/>
      <c r="V3" s="6"/>
      <c r="W3" s="6"/>
      <c r="X3" s="6"/>
      <c r="Y3" s="6"/>
      <c r="Z3" s="6"/>
      <c r="AA3" s="6"/>
    </row>
    <row r="4" spans="1:27">
      <c r="F4" s="2"/>
      <c r="G4" s="2"/>
      <c r="I4" s="2"/>
      <c r="U4" s="6"/>
      <c r="V4" s="6"/>
      <c r="W4" s="6"/>
      <c r="X4" s="6"/>
      <c r="Y4" s="6"/>
      <c r="Z4" s="6"/>
      <c r="AA4" s="6"/>
    </row>
    <row r="5" spans="1:27">
      <c r="A5" s="3" t="s">
        <v>3</v>
      </c>
      <c r="U5" s="6"/>
      <c r="V5" s="6"/>
      <c r="W5" s="6"/>
      <c r="X5" s="6"/>
      <c r="Y5" s="6"/>
      <c r="Z5" s="6"/>
      <c r="AA5" s="6"/>
    </row>
    <row r="6" spans="1:27">
      <c r="B6" s="1" t="s">
        <v>4</v>
      </c>
      <c r="C6" s="1" t="s">
        <v>2</v>
      </c>
      <c r="D6" s="1" t="s">
        <v>5</v>
      </c>
      <c r="E6" s="1" t="s">
        <v>6</v>
      </c>
      <c r="U6" s="6"/>
      <c r="V6" s="6"/>
      <c r="W6" s="6"/>
      <c r="X6" s="6"/>
      <c r="Y6" s="6"/>
      <c r="Z6" s="6"/>
      <c r="AA6" s="6"/>
    </row>
    <row r="7" spans="1:27">
      <c r="U7" s="6"/>
      <c r="V7" s="6"/>
      <c r="W7" s="6"/>
      <c r="X7" s="6"/>
      <c r="Y7" s="6"/>
      <c r="Z7" s="6"/>
      <c r="AA7" s="6"/>
    </row>
    <row r="8" spans="1:27">
      <c r="A8" t="s">
        <v>99</v>
      </c>
      <c r="B8" s="4">
        <f>B21</f>
        <v>102743201.93885243</v>
      </c>
      <c r="C8" s="4">
        <f>SUM(B52:F52)</f>
        <v>91658973.034427553</v>
      </c>
      <c r="D8" s="9">
        <f>C8-B8</f>
        <v>-11084228.904424876</v>
      </c>
      <c r="E8" s="8">
        <f>C8/B8</f>
        <v>0.89211715524476598</v>
      </c>
      <c r="U8" s="6"/>
      <c r="V8" s="6"/>
      <c r="W8" s="6"/>
      <c r="X8" s="6"/>
      <c r="Y8" s="6"/>
      <c r="Z8" s="6"/>
      <c r="AA8" s="6"/>
    </row>
    <row r="9" spans="1:27">
      <c r="A9" s="7" t="s">
        <v>10</v>
      </c>
      <c r="B9" s="7" t="str">
        <f>IF(ROUND(B8,0)=ROUND([11]Decision!B17,0),"OK","CHECK")</f>
        <v>OK</v>
      </c>
      <c r="C9" s="7" t="str">
        <f>IF(ROUND(C8,0)=ROUND([11]Decision!C17,0),"OK","CHECK")</f>
        <v>OK</v>
      </c>
      <c r="D9" s="7" t="str">
        <f>IF(ROUND(D8,0)=ROUND([11]Decision!D17,0),"OK","CHECK")</f>
        <v>OK</v>
      </c>
      <c r="E9" s="7" t="str">
        <f>IF(ROUND(E8,0)=ROUND([11]Decision!E17,0),"OK","CHECK")</f>
        <v>OK</v>
      </c>
      <c r="U9" s="6"/>
      <c r="V9" s="6"/>
      <c r="W9" s="6"/>
      <c r="X9" s="6"/>
      <c r="Y9" s="6"/>
      <c r="Z9" s="6"/>
      <c r="AA9" s="6"/>
    </row>
    <row r="10" spans="1:27">
      <c r="A10" s="7"/>
      <c r="B10" s="7"/>
      <c r="C10" s="7"/>
      <c r="D10" s="7"/>
      <c r="E10" s="7"/>
      <c r="U10" s="6"/>
      <c r="V10" s="6"/>
      <c r="W10" s="6"/>
      <c r="X10" s="6"/>
      <c r="Y10" s="6"/>
      <c r="Z10" s="6"/>
      <c r="AA10" s="6"/>
    </row>
    <row r="11" spans="1:27">
      <c r="A11" s="7"/>
      <c r="B11" s="13"/>
      <c r="C11" s="13"/>
      <c r="D11" s="13"/>
      <c r="E11" s="13"/>
      <c r="U11" s="6"/>
      <c r="V11" s="6"/>
      <c r="W11" s="6"/>
      <c r="X11" s="6"/>
      <c r="Y11" s="6"/>
      <c r="Z11" s="6"/>
      <c r="AA11" s="6"/>
    </row>
    <row r="12" spans="1:27">
      <c r="A12" s="7"/>
      <c r="B12" s="13"/>
      <c r="C12" s="13"/>
      <c r="D12" s="13"/>
      <c r="E12" s="13"/>
      <c r="U12" s="6"/>
      <c r="V12" s="6"/>
      <c r="W12" s="6"/>
      <c r="X12" s="6"/>
      <c r="Y12" s="6"/>
      <c r="Z12" s="6"/>
      <c r="AA12" s="6"/>
    </row>
    <row r="13" spans="1:27">
      <c r="A13" s="7"/>
      <c r="B13" s="13"/>
      <c r="C13" s="13"/>
      <c r="D13" s="13"/>
      <c r="E13" s="13"/>
      <c r="U13" s="6"/>
      <c r="V13" s="6"/>
      <c r="W13" s="6"/>
      <c r="X13" s="6"/>
      <c r="Y13" s="6"/>
      <c r="Z13" s="6"/>
      <c r="AA13" s="6"/>
    </row>
    <row r="14" spans="1:27">
      <c r="A14" s="14" t="s">
        <v>11</v>
      </c>
      <c r="U14" s="6"/>
      <c r="V14" s="6"/>
      <c r="W14" s="6"/>
      <c r="X14" s="6"/>
      <c r="Y14" s="6"/>
      <c r="Z14" s="6"/>
      <c r="AA14" s="6"/>
    </row>
    <row r="15" spans="1:27">
      <c r="A15" s="14"/>
      <c r="U15" s="6"/>
      <c r="V15" s="6"/>
      <c r="W15" s="6"/>
      <c r="X15" s="6"/>
      <c r="Y15" s="6"/>
      <c r="Z15" s="6"/>
      <c r="AA15" s="6"/>
    </row>
    <row r="16" spans="1:27">
      <c r="A16" s="1"/>
      <c r="U16" s="6"/>
      <c r="V16" s="6"/>
      <c r="W16" s="6"/>
      <c r="X16" s="6"/>
      <c r="Y16" s="6"/>
      <c r="Z16" s="6"/>
      <c r="AA16" s="6"/>
    </row>
    <row r="17" spans="1:27">
      <c r="A17" s="12" t="s">
        <v>12</v>
      </c>
      <c r="U17" s="6"/>
      <c r="V17" s="6"/>
      <c r="W17" s="6"/>
      <c r="X17" s="6"/>
      <c r="Y17" s="6"/>
      <c r="Z17" s="6"/>
      <c r="AA17" s="6"/>
    </row>
    <row r="18" spans="1:27">
      <c r="A18" s="1"/>
      <c r="H18" s="7"/>
      <c r="I18" s="7"/>
      <c r="U18" s="6"/>
      <c r="V18" s="6"/>
      <c r="W18" s="6"/>
      <c r="X18" s="6"/>
      <c r="Y18" s="6"/>
      <c r="Z18" s="6"/>
      <c r="AA18" s="6"/>
    </row>
    <row r="19" spans="1:27">
      <c r="A19" s="15" t="s">
        <v>13</v>
      </c>
      <c r="B19" s="4">
        <f>SUM('[12]Proposed opex'!H217:L217)</f>
        <v>76545384.786333933</v>
      </c>
      <c r="U19" s="6"/>
      <c r="V19" s="6"/>
      <c r="W19" s="6"/>
      <c r="X19" s="6"/>
      <c r="Y19" s="6"/>
      <c r="Z19" s="6"/>
      <c r="AA19" s="6"/>
    </row>
    <row r="20" spans="1:27">
      <c r="A20" s="15" t="s">
        <v>14</v>
      </c>
      <c r="B20" s="4">
        <f>SUM('[12]Proposed opex'!H222:L222)</f>
        <v>26197817.152518496</v>
      </c>
      <c r="U20" s="6"/>
      <c r="V20" s="6"/>
      <c r="W20" s="6"/>
      <c r="X20" s="6"/>
      <c r="Y20" s="6"/>
      <c r="Z20" s="6"/>
      <c r="AA20" s="6"/>
    </row>
    <row r="21" spans="1:27">
      <c r="A21" s="1" t="s">
        <v>1</v>
      </c>
      <c r="B21" s="5">
        <f>SUM(B19:B20)</f>
        <v>102743201.93885243</v>
      </c>
      <c r="U21" s="6"/>
      <c r="V21" s="6"/>
      <c r="W21" s="6"/>
      <c r="X21" s="6"/>
      <c r="Y21" s="6"/>
      <c r="Z21" s="6"/>
      <c r="AA21" s="6"/>
    </row>
    <row r="22" spans="1:27">
      <c r="A22" s="1"/>
      <c r="U22" s="6"/>
      <c r="V22" s="6"/>
      <c r="W22" s="6"/>
      <c r="X22" s="6"/>
      <c r="Y22" s="6"/>
      <c r="Z22" s="6"/>
      <c r="AA22" s="6"/>
    </row>
    <row r="23" spans="1:27">
      <c r="F23" s="2"/>
      <c r="G23" s="2"/>
      <c r="H23" s="2"/>
      <c r="U23" s="6"/>
      <c r="V23" s="6"/>
      <c r="W23" s="6"/>
      <c r="X23" s="6"/>
      <c r="Y23" s="6"/>
      <c r="Z23" s="6"/>
      <c r="AA23" s="6"/>
    </row>
    <row r="24" spans="1:27">
      <c r="A24" s="3" t="s">
        <v>15</v>
      </c>
      <c r="U24" s="6"/>
      <c r="V24" s="6"/>
      <c r="W24" s="6"/>
      <c r="X24" s="6"/>
      <c r="Y24" s="6"/>
      <c r="Z24" s="6"/>
      <c r="AA24" s="6"/>
    </row>
    <row r="25" spans="1:27">
      <c r="H25" s="7"/>
      <c r="I25" s="7"/>
      <c r="U25" s="6"/>
      <c r="V25" s="6"/>
      <c r="W25" s="6"/>
      <c r="X25" s="6"/>
      <c r="Y25" s="6"/>
      <c r="Z25" s="6"/>
      <c r="AA25" s="6"/>
    </row>
    <row r="26" spans="1:27">
      <c r="A26" t="s">
        <v>0</v>
      </c>
      <c r="B26" s="4">
        <f>'[12]Proposed opex'!G19</f>
        <v>18919227.560179446</v>
      </c>
      <c r="C26" s="2"/>
      <c r="D26" s="2"/>
      <c r="F26" s="7"/>
      <c r="G26" s="7"/>
      <c r="U26" s="6"/>
      <c r="V26" s="6"/>
      <c r="W26" s="6"/>
      <c r="X26" s="6"/>
      <c r="Y26" s="6"/>
      <c r="Z26" s="6"/>
      <c r="AA26" s="6"/>
    </row>
    <row r="27" spans="1:27">
      <c r="F27" s="7"/>
      <c r="G27" s="7"/>
      <c r="H27" s="7"/>
      <c r="U27" s="6"/>
      <c r="V27" s="6"/>
      <c r="W27" s="6"/>
      <c r="X27" s="6"/>
      <c r="Y27" s="6"/>
      <c r="Z27" s="6"/>
      <c r="AA27" s="6"/>
    </row>
    <row r="28" spans="1:27">
      <c r="U28" s="6"/>
      <c r="V28" s="6"/>
      <c r="W28" s="6"/>
      <c r="X28" s="6"/>
      <c r="Y28" s="6"/>
      <c r="Z28" s="6"/>
      <c r="AA28" s="6"/>
    </row>
    <row r="29" spans="1:27">
      <c r="A29" s="3" t="s">
        <v>16</v>
      </c>
      <c r="C29" s="2"/>
      <c r="D29" s="2"/>
      <c r="U29" s="6"/>
      <c r="V29" s="6"/>
      <c r="W29" s="6"/>
      <c r="X29" s="6"/>
      <c r="Y29" s="6"/>
      <c r="Z29" s="6"/>
      <c r="AA29" s="6"/>
    </row>
    <row r="30" spans="1:27">
      <c r="A30" s="3"/>
      <c r="C30" s="2"/>
      <c r="D30" s="2"/>
      <c r="H30" s="7"/>
      <c r="I30" s="7"/>
      <c r="U30" s="6"/>
      <c r="V30" s="6"/>
      <c r="W30" s="6"/>
      <c r="X30" s="6"/>
      <c r="Y30" s="6"/>
      <c r="Z30" s="6"/>
      <c r="AA30" s="6"/>
    </row>
    <row r="31" spans="1:27">
      <c r="A31" t="str">
        <f>'[12]Proposed opex'!D22</f>
        <v>Meter data services</v>
      </c>
      <c r="B31" s="9">
        <f>AVERAGE('[12]Proposed opex'!H22:L22)</f>
        <v>-503511.90035735059</v>
      </c>
      <c r="C31" s="11"/>
      <c r="D31" s="2"/>
      <c r="F31" s="7"/>
      <c r="G31" s="7"/>
      <c r="H31" s="7"/>
      <c r="U31" s="6"/>
      <c r="V31" s="6"/>
      <c r="W31" s="6"/>
      <c r="X31" s="6"/>
      <c r="Y31" s="6"/>
      <c r="Z31" s="6"/>
      <c r="AA31" s="6"/>
    </row>
    <row r="32" spans="1:27">
      <c r="A32" t="str">
        <f>'[12]Proposed opex'!D28</f>
        <v>Direct Overheads</v>
      </c>
      <c r="B32" s="9">
        <f>AVERAGE('[12]Proposed opex'!H28:L28)</f>
        <v>-486653.30292630766</v>
      </c>
      <c r="C32" s="2"/>
      <c r="D32" s="2"/>
      <c r="F32" s="7"/>
      <c r="G32" s="7"/>
      <c r="H32" s="7"/>
      <c r="U32" s="6"/>
      <c r="V32" s="6"/>
      <c r="W32" s="6"/>
      <c r="X32" s="6"/>
      <c r="Y32" s="6"/>
      <c r="Z32" s="6"/>
      <c r="AA32" s="6"/>
    </row>
    <row r="33" spans="1:27">
      <c r="A33" s="1" t="s">
        <v>1</v>
      </c>
      <c r="B33" s="56">
        <f>ROUND(SUM(B31:B32),0)</f>
        <v>-990165</v>
      </c>
      <c r="C33" s="2"/>
      <c r="D33" s="2"/>
      <c r="F33" s="7"/>
      <c r="G33" s="7"/>
      <c r="H33" s="7"/>
      <c r="U33" s="6"/>
      <c r="V33" s="6"/>
      <c r="W33" s="6"/>
      <c r="X33" s="6"/>
      <c r="Y33" s="6"/>
      <c r="Z33" s="6"/>
      <c r="AA33" s="6"/>
    </row>
    <row r="34" spans="1:27">
      <c r="U34" s="6"/>
      <c r="V34" s="6"/>
      <c r="W34" s="6"/>
      <c r="X34" s="6"/>
      <c r="Y34" s="6"/>
      <c r="Z34" s="6"/>
      <c r="AA34" s="6"/>
    </row>
    <row r="35" spans="1:27">
      <c r="U35" s="6"/>
      <c r="V35" s="6"/>
      <c r="W35" s="6"/>
      <c r="X35" s="6"/>
      <c r="Y35" s="6"/>
      <c r="Z35" s="6"/>
      <c r="AA35" s="6"/>
    </row>
    <row r="36" spans="1:27">
      <c r="A36" s="12" t="s">
        <v>17</v>
      </c>
      <c r="U36" s="6"/>
      <c r="V36" s="6"/>
      <c r="W36" s="6"/>
      <c r="X36" s="6"/>
      <c r="Y36" s="6"/>
      <c r="Z36" s="6"/>
      <c r="AA36" s="6"/>
    </row>
    <row r="37" spans="1:27">
      <c r="H37" s="7"/>
      <c r="I37" s="7"/>
      <c r="U37" s="6"/>
      <c r="V37" s="6"/>
      <c r="W37" s="6"/>
      <c r="X37" s="6"/>
      <c r="Y37" s="6"/>
      <c r="Z37" s="6"/>
      <c r="AA37" s="6"/>
    </row>
    <row r="38" spans="1:27">
      <c r="A38" t="s">
        <v>18</v>
      </c>
      <c r="B38" s="5">
        <f>B26+B33</f>
        <v>17929062.560179446</v>
      </c>
      <c r="U38" s="6"/>
      <c r="V38" s="6"/>
      <c r="W38" s="6"/>
      <c r="X38" s="6"/>
      <c r="Y38" s="6"/>
      <c r="Z38" s="6"/>
      <c r="AA38" s="6"/>
    </row>
    <row r="39" spans="1:27">
      <c r="U39" s="6"/>
      <c r="V39" s="6"/>
      <c r="W39" s="6"/>
      <c r="X39" s="6"/>
      <c r="Y39" s="6"/>
      <c r="Z39" s="6"/>
      <c r="AA39" s="6"/>
    </row>
    <row r="40" spans="1:27">
      <c r="U40" s="6"/>
      <c r="V40" s="6"/>
      <c r="W40" s="6"/>
      <c r="X40" s="6"/>
      <c r="Y40" s="6"/>
      <c r="Z40" s="6"/>
      <c r="AA40" s="6"/>
    </row>
    <row r="41" spans="1:27">
      <c r="A41" s="12" t="s">
        <v>19</v>
      </c>
      <c r="U41" s="6"/>
      <c r="V41" s="6"/>
      <c r="W41" s="6"/>
      <c r="X41" s="6"/>
      <c r="Y41" s="6"/>
      <c r="Z41" s="6"/>
      <c r="AA41" s="6"/>
    </row>
    <row r="42" spans="1:27">
      <c r="U42" s="6"/>
      <c r="V42" s="6"/>
      <c r="W42" s="6"/>
      <c r="X42" s="6"/>
      <c r="Y42" s="6"/>
      <c r="Z42" s="6"/>
      <c r="AA42" s="6"/>
    </row>
    <row r="43" spans="1:27">
      <c r="B43" s="10">
        <v>2016</v>
      </c>
      <c r="C43" s="10">
        <v>2017</v>
      </c>
      <c r="D43" s="10">
        <v>2018</v>
      </c>
      <c r="E43" s="10">
        <v>2019</v>
      </c>
      <c r="F43" s="10">
        <v>2020</v>
      </c>
      <c r="U43" s="6"/>
      <c r="V43" s="6"/>
      <c r="W43" s="6"/>
      <c r="X43" s="6"/>
      <c r="Y43" s="6"/>
      <c r="Z43" s="6"/>
      <c r="AA43" s="6"/>
    </row>
    <row r="44" spans="1:27">
      <c r="U44" s="6"/>
      <c r="V44" s="6"/>
      <c r="W44" s="6"/>
      <c r="X44" s="6"/>
      <c r="Y44" s="6"/>
      <c r="Z44" s="6"/>
      <c r="AA44" s="6"/>
    </row>
    <row r="45" spans="1:27">
      <c r="A45" t="str">
        <f>'[12]Proposed opex'!D145</f>
        <v xml:space="preserve">Meter maintenance </v>
      </c>
      <c r="B45" s="4">
        <f>'[12]Proposed opex'!H145</f>
        <v>373075.73407124955</v>
      </c>
      <c r="C45" s="4">
        <f>'[12]Proposed opex'!I145</f>
        <v>399927.76757922606</v>
      </c>
      <c r="D45" s="4">
        <f>'[12]Proposed opex'!J145</f>
        <v>406664.04453810112</v>
      </c>
      <c r="E45" s="4">
        <f>'[12]Proposed opex'!K145</f>
        <v>413513.78555460175</v>
      </c>
      <c r="F45" s="4">
        <f>'[12]Proposed opex'!L145</f>
        <v>420478.90178713953</v>
      </c>
      <c r="U45" s="6"/>
      <c r="V45" s="6"/>
      <c r="W45" s="6"/>
      <c r="X45" s="6"/>
      <c r="Y45" s="6"/>
      <c r="Z45" s="6"/>
      <c r="AA45" s="6"/>
    </row>
    <row r="46" spans="1:27">
      <c r="U46" s="6"/>
      <c r="V46" s="6"/>
      <c r="W46" s="6"/>
      <c r="X46" s="6"/>
      <c r="Y46" s="6"/>
      <c r="Z46" s="6"/>
      <c r="AA46" s="6"/>
    </row>
    <row r="47" spans="1:27">
      <c r="U47" s="6"/>
      <c r="V47" s="6"/>
      <c r="W47" s="6"/>
      <c r="X47" s="6"/>
      <c r="Y47" s="6"/>
      <c r="Z47" s="6"/>
      <c r="AA47" s="6"/>
    </row>
    <row r="48" spans="1:27">
      <c r="A48" s="12" t="s">
        <v>20</v>
      </c>
      <c r="U48" s="6"/>
      <c r="V48" s="6"/>
      <c r="W48" s="6"/>
      <c r="X48" s="6"/>
      <c r="Y48" s="6"/>
      <c r="Z48" s="6"/>
      <c r="AA48" s="6"/>
    </row>
    <row r="49" spans="1:27">
      <c r="H49" s="7"/>
      <c r="I49" s="7"/>
      <c r="U49" s="6"/>
      <c r="V49" s="6"/>
      <c r="W49" s="6"/>
      <c r="X49" s="6"/>
      <c r="Y49" s="6"/>
      <c r="Z49" s="6"/>
      <c r="AA49" s="6"/>
    </row>
    <row r="50" spans="1:27">
      <c r="B50" s="10">
        <v>2016</v>
      </c>
      <c r="C50" s="10">
        <v>2017</v>
      </c>
      <c r="D50" s="10">
        <v>2018</v>
      </c>
      <c r="E50" s="10">
        <v>2019</v>
      </c>
      <c r="F50" s="10">
        <v>2020</v>
      </c>
      <c r="U50" s="6"/>
      <c r="V50" s="6"/>
      <c r="W50" s="6"/>
      <c r="X50" s="6"/>
      <c r="Y50" s="6"/>
      <c r="Z50" s="6"/>
      <c r="AA50" s="6"/>
    </row>
    <row r="51" spans="1:27">
      <c r="U51" s="6"/>
      <c r="V51" s="6"/>
      <c r="W51" s="6"/>
      <c r="X51" s="6"/>
      <c r="Y51" s="6"/>
      <c r="Z51" s="6"/>
      <c r="AA51" s="6"/>
    </row>
    <row r="52" spans="1:27">
      <c r="A52" t="s">
        <v>100</v>
      </c>
      <c r="B52" s="4">
        <f>$B$38+B45</f>
        <v>18302138.294250697</v>
      </c>
      <c r="C52" s="4">
        <f t="shared" ref="C52:F52" si="0">$B$38+C45</f>
        <v>18328990.327758674</v>
      </c>
      <c r="D52" s="4">
        <f t="shared" si="0"/>
        <v>18335726.604717545</v>
      </c>
      <c r="E52" s="4">
        <f t="shared" si="0"/>
        <v>18342576.345734049</v>
      </c>
      <c r="F52" s="4">
        <f t="shared" si="0"/>
        <v>18349541.461966585</v>
      </c>
      <c r="U52" s="6"/>
      <c r="V52" s="6"/>
      <c r="W52" s="6"/>
      <c r="X52" s="6"/>
      <c r="Y52" s="6"/>
      <c r="Z52" s="6"/>
      <c r="AA52" s="6"/>
    </row>
    <row r="53" spans="1:27">
      <c r="A53" s="7"/>
      <c r="B53" s="7"/>
      <c r="C53" s="7"/>
      <c r="D53" s="7"/>
      <c r="E53" s="7"/>
      <c r="F53" s="7"/>
      <c r="U53" s="6"/>
      <c r="V53" s="6"/>
      <c r="W53" s="6"/>
      <c r="X53" s="6"/>
      <c r="Y53" s="6"/>
      <c r="Z53" s="6"/>
      <c r="AA53" s="6"/>
    </row>
    <row r="54" spans="1:27">
      <c r="A54" s="7"/>
      <c r="B54" s="7"/>
      <c r="C54" s="7"/>
      <c r="D54" s="7"/>
      <c r="E54" s="7"/>
      <c r="F54" s="7"/>
      <c r="U54" s="6"/>
      <c r="V54" s="6"/>
      <c r="W54" s="6"/>
      <c r="X54" s="6"/>
      <c r="Y54" s="6"/>
      <c r="Z54" s="6"/>
      <c r="AA54" s="6"/>
    </row>
    <row r="55" spans="1:27">
      <c r="U55" s="6"/>
      <c r="V55" s="6"/>
      <c r="W55" s="6"/>
      <c r="X55" s="6"/>
      <c r="Y55" s="6"/>
      <c r="Z55" s="6"/>
      <c r="AA55" s="6"/>
    </row>
    <row r="56" spans="1:27">
      <c r="U56" s="6"/>
      <c r="V56" s="6"/>
      <c r="W56" s="6"/>
      <c r="X56" s="6"/>
      <c r="Y56" s="6"/>
      <c r="Z56" s="6"/>
      <c r="AA56" s="6"/>
    </row>
    <row r="57" spans="1:27">
      <c r="U57" s="6"/>
      <c r="V57" s="6"/>
      <c r="W57" s="6"/>
      <c r="X57" s="6"/>
      <c r="Y57" s="6"/>
      <c r="Z57" s="6"/>
      <c r="AA57" s="6"/>
    </row>
    <row r="58" spans="1:27">
      <c r="U58" s="6"/>
      <c r="V58" s="6"/>
      <c r="W58" s="6"/>
      <c r="X58" s="6"/>
      <c r="Y58" s="6"/>
      <c r="Z58" s="6"/>
      <c r="AA58" s="6"/>
    </row>
    <row r="59" spans="1:27">
      <c r="U59" s="6"/>
      <c r="V59" s="6"/>
      <c r="W59" s="6"/>
      <c r="X59" s="6"/>
      <c r="Y59" s="6"/>
      <c r="Z59" s="6"/>
      <c r="AA59" s="6"/>
    </row>
    <row r="60" spans="1:27">
      <c r="U60" s="6"/>
      <c r="V60" s="6"/>
      <c r="W60" s="6"/>
      <c r="X60" s="6"/>
      <c r="Y60" s="6"/>
      <c r="Z60" s="6"/>
      <c r="AA60" s="6"/>
    </row>
    <row r="61" spans="1:27">
      <c r="U61" s="6"/>
      <c r="V61" s="6"/>
      <c r="W61" s="6"/>
      <c r="X61" s="6"/>
      <c r="Y61" s="6"/>
      <c r="Z61" s="6"/>
      <c r="AA61" s="6"/>
    </row>
    <row r="62" spans="1:27">
      <c r="U62" s="6"/>
      <c r="V62" s="6"/>
      <c r="W62" s="6"/>
      <c r="X62" s="6"/>
      <c r="Y62" s="6"/>
      <c r="Z62" s="6"/>
      <c r="AA62" s="6"/>
    </row>
    <row r="63" spans="1:27">
      <c r="U63" s="6"/>
      <c r="V63" s="6"/>
      <c r="W63" s="6"/>
      <c r="X63" s="6"/>
      <c r="Y63" s="6"/>
      <c r="Z63" s="6"/>
      <c r="AA63" s="6"/>
    </row>
    <row r="64" spans="1:27">
      <c r="U64" s="6"/>
      <c r="V64" s="6"/>
      <c r="W64" s="6"/>
      <c r="X64" s="6"/>
      <c r="Y64" s="6"/>
      <c r="Z64" s="6"/>
      <c r="AA64" s="6"/>
    </row>
    <row r="65" spans="21:27">
      <c r="U65" s="6"/>
      <c r="V65" s="6"/>
      <c r="W65" s="6"/>
      <c r="X65" s="6"/>
      <c r="Y65" s="6"/>
      <c r="Z65" s="6"/>
      <c r="AA65" s="6"/>
    </row>
    <row r="66" spans="21:27">
      <c r="U66" s="6"/>
      <c r="V66" s="6"/>
      <c r="W66" s="6"/>
      <c r="X66" s="6"/>
      <c r="Y66" s="6"/>
      <c r="Z66" s="6"/>
      <c r="AA66" s="6"/>
    </row>
    <row r="67" spans="21:27">
      <c r="U67" s="6"/>
      <c r="V67" s="6"/>
      <c r="W67" s="6"/>
      <c r="X67" s="6"/>
      <c r="Y67" s="6"/>
      <c r="Z67" s="6"/>
      <c r="AA67" s="6"/>
    </row>
    <row r="68" spans="21:27">
      <c r="U68" s="6"/>
      <c r="V68" s="6"/>
      <c r="W68" s="6"/>
      <c r="X68" s="6"/>
      <c r="Y68" s="6"/>
      <c r="Z68" s="6"/>
      <c r="AA68" s="6"/>
    </row>
    <row r="69" spans="21:27">
      <c r="U69" s="6"/>
      <c r="V69" s="6"/>
      <c r="W69" s="6"/>
      <c r="X69" s="6"/>
      <c r="Y69" s="6"/>
      <c r="Z69" s="6"/>
      <c r="AA69" s="6"/>
    </row>
    <row r="70" spans="21:27">
      <c r="U70" s="6"/>
      <c r="V70" s="6"/>
      <c r="W70" s="6"/>
      <c r="X70" s="6"/>
      <c r="Y70" s="6"/>
      <c r="Z70" s="6"/>
      <c r="AA70" s="6"/>
    </row>
    <row r="71" spans="21:27">
      <c r="U71" s="6"/>
      <c r="V71" s="6"/>
      <c r="W71" s="6"/>
      <c r="X71" s="6"/>
      <c r="Y71" s="6"/>
      <c r="Z71" s="6"/>
      <c r="AA71" s="6"/>
    </row>
    <row r="72" spans="21:27">
      <c r="U72" s="6"/>
      <c r="V72" s="6"/>
      <c r="W72" s="6"/>
      <c r="X72" s="6"/>
      <c r="Y72" s="6"/>
      <c r="Z72" s="6"/>
      <c r="AA72" s="6"/>
    </row>
    <row r="73" spans="21:27">
      <c r="U73" s="6"/>
      <c r="V73" s="6"/>
      <c r="W73" s="6"/>
      <c r="X73" s="6"/>
      <c r="Y73" s="6"/>
      <c r="Z73" s="6"/>
      <c r="AA73" s="6"/>
    </row>
    <row r="74" spans="21:27">
      <c r="U74" s="6"/>
      <c r="V74" s="6"/>
      <c r="W74" s="6"/>
      <c r="X74" s="6"/>
      <c r="Y74" s="6"/>
      <c r="Z74" s="6"/>
      <c r="AA74" s="6"/>
    </row>
    <row r="75" spans="21:27">
      <c r="U75" s="6"/>
      <c r="V75" s="6"/>
      <c r="W75" s="6"/>
      <c r="X75" s="6"/>
      <c r="Y75" s="6"/>
      <c r="Z75" s="6"/>
      <c r="AA75" s="6"/>
    </row>
    <row r="76" spans="21:27">
      <c r="U76" s="6"/>
      <c r="V76" s="6"/>
      <c r="W76" s="6"/>
      <c r="X76" s="6"/>
      <c r="Y76" s="6"/>
      <c r="Z76" s="6"/>
      <c r="AA76" s="6"/>
    </row>
    <row r="77" spans="21:27">
      <c r="U77" s="6"/>
      <c r="V77" s="6"/>
      <c r="W77" s="6"/>
      <c r="X77" s="6"/>
      <c r="Y77" s="6"/>
      <c r="Z77" s="6"/>
      <c r="AA77" s="6"/>
    </row>
    <row r="78" spans="21:27">
      <c r="U78" s="6"/>
      <c r="V78" s="6"/>
      <c r="W78" s="6"/>
      <c r="X78" s="6"/>
      <c r="Y78" s="6"/>
      <c r="Z78" s="6"/>
      <c r="AA78" s="6"/>
    </row>
    <row r="79" spans="21:27">
      <c r="U79" s="6"/>
      <c r="V79" s="6"/>
      <c r="W79" s="6"/>
      <c r="X79" s="6"/>
      <c r="Y79" s="6"/>
      <c r="Z79" s="6"/>
      <c r="AA79" s="6"/>
    </row>
    <row r="80" spans="21:27">
      <c r="U80" s="6"/>
      <c r="V80" s="6"/>
      <c r="W80" s="6"/>
      <c r="X80" s="6"/>
      <c r="Y80" s="6"/>
      <c r="Z80" s="6"/>
      <c r="AA80" s="6"/>
    </row>
    <row r="81" spans="21:27">
      <c r="U81" s="6"/>
      <c r="V81" s="6"/>
      <c r="W81" s="6"/>
      <c r="X81" s="6"/>
      <c r="Y81" s="6"/>
      <c r="Z81" s="6"/>
      <c r="AA81" s="6"/>
    </row>
    <row r="82" spans="21:27">
      <c r="U82" s="6"/>
      <c r="V82" s="6"/>
      <c r="W82" s="6"/>
      <c r="X82" s="6"/>
      <c r="Y82" s="6"/>
      <c r="Z82" s="6"/>
      <c r="AA82" s="6"/>
    </row>
    <row r="83" spans="21:27">
      <c r="U83" s="6"/>
      <c r="V83" s="6"/>
      <c r="W83" s="6"/>
      <c r="X83" s="6"/>
      <c r="Y83" s="6"/>
      <c r="Z83" s="6"/>
      <c r="AA83" s="6"/>
    </row>
    <row r="84" spans="21:27">
      <c r="U84" s="6"/>
      <c r="V84" s="6"/>
      <c r="W84" s="6"/>
      <c r="X84" s="6"/>
      <c r="Y84" s="6"/>
      <c r="Z84" s="6"/>
      <c r="AA84" s="6"/>
    </row>
    <row r="85" spans="21:27">
      <c r="U85" s="6"/>
      <c r="V85" s="6"/>
      <c r="W85" s="6"/>
      <c r="X85" s="6"/>
      <c r="Y85" s="6"/>
      <c r="Z85" s="6"/>
      <c r="AA85" s="6"/>
    </row>
    <row r="86" spans="21:27">
      <c r="U86" s="6"/>
      <c r="V86" s="6"/>
      <c r="W86" s="6"/>
      <c r="X86" s="6"/>
      <c r="Y86" s="6"/>
      <c r="Z86" s="6"/>
      <c r="AA86" s="6"/>
    </row>
    <row r="87" spans="21:27">
      <c r="U87" s="6"/>
      <c r="V87" s="6"/>
      <c r="W87" s="6"/>
      <c r="X87" s="6"/>
      <c r="Y87" s="6"/>
      <c r="Z87" s="6"/>
      <c r="AA87" s="6"/>
    </row>
    <row r="88" spans="21:27">
      <c r="U88" s="6"/>
      <c r="V88" s="6"/>
      <c r="W88" s="6"/>
      <c r="X88" s="6"/>
      <c r="Y88" s="6"/>
      <c r="Z88" s="6"/>
      <c r="AA88" s="6"/>
    </row>
    <row r="89" spans="21:27">
      <c r="U89" s="6"/>
      <c r="V89" s="6"/>
      <c r="W89" s="6"/>
      <c r="X89" s="6"/>
      <c r="Y89" s="6"/>
      <c r="Z89" s="6"/>
      <c r="AA89" s="6"/>
    </row>
    <row r="90" spans="21:27">
      <c r="U90" s="6"/>
      <c r="V90" s="6"/>
      <c r="W90" s="6"/>
      <c r="X90" s="6"/>
      <c r="Y90" s="6"/>
      <c r="Z90" s="6"/>
      <c r="AA90" s="6"/>
    </row>
    <row r="91" spans="21:27">
      <c r="U91" s="6"/>
      <c r="V91" s="6"/>
      <c r="W91" s="6"/>
      <c r="X91" s="6"/>
      <c r="Y91" s="6"/>
      <c r="Z91" s="6"/>
      <c r="AA91" s="6"/>
    </row>
    <row r="92" spans="21:27">
      <c r="U92" s="6"/>
      <c r="V92" s="6"/>
      <c r="W92" s="6"/>
      <c r="X92" s="6"/>
      <c r="Y92" s="6"/>
      <c r="Z92" s="6"/>
      <c r="AA92" s="6"/>
    </row>
    <row r="93" spans="21:27">
      <c r="U93" s="6"/>
      <c r="V93" s="6"/>
      <c r="W93" s="6"/>
      <c r="X93" s="6"/>
      <c r="Y93" s="6"/>
      <c r="Z93" s="6"/>
      <c r="AA93" s="6"/>
    </row>
    <row r="94" spans="21:27">
      <c r="U94" s="6"/>
      <c r="V94" s="6"/>
      <c r="W94" s="6"/>
      <c r="X94" s="6"/>
      <c r="Y94" s="6"/>
      <c r="Z94" s="6"/>
      <c r="AA94" s="6"/>
    </row>
    <row r="95" spans="21:27">
      <c r="U95" s="6"/>
      <c r="V95" s="6"/>
      <c r="W95" s="6"/>
      <c r="X95" s="6"/>
      <c r="Y95" s="6"/>
      <c r="Z95" s="6"/>
      <c r="AA95" s="6"/>
    </row>
    <row r="96" spans="21:27">
      <c r="U96" s="6"/>
      <c r="V96" s="6"/>
      <c r="W96" s="6"/>
      <c r="X96" s="6"/>
      <c r="Y96" s="6"/>
      <c r="Z96" s="6"/>
      <c r="AA96" s="6"/>
    </row>
    <row r="97" spans="21:27">
      <c r="U97" s="6"/>
      <c r="V97" s="6"/>
      <c r="W97" s="6"/>
      <c r="X97" s="6"/>
      <c r="Y97" s="6"/>
      <c r="Z97" s="6"/>
      <c r="AA97" s="6"/>
    </row>
    <row r="98" spans="21:27">
      <c r="U98" s="6"/>
      <c r="V98" s="6"/>
      <c r="W98" s="6"/>
      <c r="X98" s="6"/>
      <c r="Y98" s="6"/>
      <c r="Z98" s="6"/>
      <c r="AA98" s="6"/>
    </row>
    <row r="99" spans="21:27">
      <c r="U99" s="6"/>
      <c r="V99" s="6"/>
      <c r="W99" s="6"/>
      <c r="X99" s="6"/>
      <c r="Y99" s="6"/>
      <c r="Z99" s="6"/>
      <c r="AA99" s="6"/>
    </row>
    <row r="100" spans="21:27">
      <c r="U100" s="6"/>
      <c r="V100" s="6"/>
      <c r="W100" s="6"/>
      <c r="X100" s="6"/>
      <c r="Y100" s="6"/>
      <c r="Z100" s="6"/>
      <c r="AA100" s="6"/>
    </row>
    <row r="101" spans="21:27">
      <c r="U101" s="6"/>
      <c r="V101" s="6"/>
      <c r="W101" s="6"/>
      <c r="X101" s="6"/>
      <c r="Y101" s="6"/>
      <c r="Z101" s="6"/>
      <c r="AA101" s="6"/>
    </row>
    <row r="102" spans="21:27">
      <c r="U102" s="6"/>
      <c r="V102" s="6"/>
      <c r="W102" s="6"/>
      <c r="X102" s="6"/>
      <c r="Y102" s="6"/>
      <c r="Z102" s="6"/>
      <c r="AA102" s="6"/>
    </row>
    <row r="103" spans="21:27">
      <c r="U103" s="6"/>
      <c r="V103" s="6"/>
      <c r="W103" s="6"/>
      <c r="X103" s="6"/>
      <c r="Y103" s="6"/>
      <c r="Z103" s="6"/>
      <c r="AA103" s="6"/>
    </row>
    <row r="104" spans="21:27">
      <c r="U104" s="6"/>
      <c r="V104" s="6"/>
      <c r="W104" s="6"/>
      <c r="X104" s="6"/>
      <c r="Y104" s="6"/>
      <c r="Z104" s="6"/>
      <c r="AA104" s="6"/>
    </row>
    <row r="105" spans="21:27">
      <c r="U105" s="6"/>
      <c r="V105" s="6"/>
      <c r="W105" s="6"/>
      <c r="X105" s="6"/>
      <c r="Y105" s="6"/>
      <c r="Z105" s="6"/>
      <c r="AA105" s="6"/>
    </row>
    <row r="106" spans="21:27">
      <c r="U106" s="6"/>
      <c r="V106" s="6"/>
      <c r="W106" s="6"/>
      <c r="X106" s="6"/>
      <c r="Y106" s="6"/>
      <c r="Z106" s="6"/>
      <c r="AA106" s="6"/>
    </row>
    <row r="107" spans="21:27">
      <c r="U107" s="6"/>
      <c r="V107" s="6"/>
      <c r="W107" s="6"/>
      <c r="X107" s="6"/>
      <c r="Y107" s="6"/>
      <c r="Z107" s="6"/>
      <c r="AA107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zoomScale="60" zoomScaleNormal="60" workbookViewId="0">
      <selection activeCell="Q40" sqref="Q40"/>
    </sheetView>
  </sheetViews>
  <sheetFormatPr defaultRowHeight="15"/>
  <cols>
    <col min="1" max="1" width="3.28515625" customWidth="1"/>
    <col min="2" max="2" width="3.85546875" customWidth="1"/>
    <col min="3" max="3" width="4" customWidth="1"/>
    <col min="4" max="4" width="46.42578125" customWidth="1"/>
    <col min="5" max="5" width="1.7109375" customWidth="1"/>
    <col min="6" max="12" width="14.28515625" customWidth="1"/>
    <col min="13" max="13" width="9" customWidth="1"/>
    <col min="14" max="14" width="11.28515625" bestFit="1" customWidth="1"/>
    <col min="15" max="15" width="12" bestFit="1" customWidth="1"/>
  </cols>
  <sheetData>
    <row r="1" spans="1:15" ht="18">
      <c r="A1" s="16" t="str">
        <f>[13]Title!A38</f>
        <v>PAL Metering Capex &amp; Opex Expenditure Model</v>
      </c>
      <c r="B1" s="16"/>
      <c r="C1" s="17"/>
      <c r="D1" s="17"/>
      <c r="E1" s="17"/>
      <c r="F1" s="17"/>
      <c r="G1" s="17"/>
      <c r="H1" s="18"/>
      <c r="I1" s="19"/>
      <c r="J1" s="19"/>
      <c r="K1" s="19"/>
      <c r="L1" s="19"/>
      <c r="M1" s="19"/>
      <c r="N1" s="20"/>
      <c r="O1" s="20"/>
    </row>
    <row r="2" spans="1:15" ht="15.75">
      <c r="A2" s="21" t="str">
        <f ca="1">MID(CELL("Filename",D1),FIND("]",CELL("Filename",D1))+1,255)</f>
        <v>Proposed opex</v>
      </c>
      <c r="B2" s="21"/>
      <c r="C2" s="22"/>
      <c r="D2" s="22"/>
      <c r="E2" s="22"/>
      <c r="F2" s="20"/>
      <c r="G2" s="22"/>
      <c r="H2" s="20"/>
      <c r="I2" s="23"/>
      <c r="J2" s="57" t="str">
        <f>[13]Check!G6</f>
        <v>OK</v>
      </c>
      <c r="K2" s="19"/>
      <c r="L2" s="19"/>
      <c r="M2" s="19"/>
      <c r="N2" s="20"/>
      <c r="O2" s="20"/>
    </row>
    <row r="3" spans="1:15">
      <c r="A3" s="24" t="s">
        <v>21</v>
      </c>
      <c r="B3" s="24"/>
      <c r="E3" s="58"/>
    </row>
    <row r="4" spans="1:15">
      <c r="A4" s="59"/>
      <c r="B4" s="59"/>
      <c r="E4" s="50"/>
    </row>
    <row r="5" spans="1:15">
      <c r="A5" s="59"/>
      <c r="B5" s="59"/>
      <c r="E5" s="50"/>
    </row>
    <row r="6" spans="1:15">
      <c r="A6" s="59"/>
      <c r="B6" s="59"/>
      <c r="D6" s="59"/>
      <c r="E6" s="50"/>
      <c r="F6" s="60">
        <v>2014</v>
      </c>
      <c r="G6" s="60">
        <v>2015</v>
      </c>
      <c r="H6" s="60">
        <v>2016</v>
      </c>
      <c r="I6" s="60">
        <v>2017</v>
      </c>
      <c r="J6" s="60">
        <v>2018</v>
      </c>
      <c r="K6" s="60">
        <v>2019</v>
      </c>
      <c r="L6" s="60">
        <v>2020</v>
      </c>
    </row>
    <row r="7" spans="1:15">
      <c r="A7" s="59"/>
      <c r="B7" s="59"/>
      <c r="E7" s="50"/>
      <c r="F7" s="26" t="s">
        <v>22</v>
      </c>
      <c r="G7" s="26" t="s">
        <v>22</v>
      </c>
      <c r="H7" s="26" t="s">
        <v>22</v>
      </c>
      <c r="I7" s="26" t="s">
        <v>22</v>
      </c>
      <c r="J7" s="26" t="s">
        <v>22</v>
      </c>
      <c r="K7" s="26" t="s">
        <v>22</v>
      </c>
      <c r="L7" s="26" t="s">
        <v>22</v>
      </c>
      <c r="O7" s="61">
        <f>SUM(O8:O209)</f>
        <v>0</v>
      </c>
    </row>
    <row r="8" spans="1:15">
      <c r="A8" s="62"/>
      <c r="B8" s="62"/>
      <c r="C8" s="63"/>
      <c r="D8" s="63"/>
      <c r="E8" s="64"/>
      <c r="F8" s="27"/>
      <c r="G8" s="27"/>
      <c r="H8" s="27"/>
      <c r="I8" s="27"/>
      <c r="J8" s="27"/>
      <c r="K8" s="63"/>
      <c r="L8" s="63"/>
      <c r="M8" s="63"/>
      <c r="N8" s="63"/>
      <c r="O8" s="63"/>
    </row>
    <row r="9" spans="1:15">
      <c r="A9" s="62"/>
      <c r="B9" s="59" t="s">
        <v>23</v>
      </c>
      <c r="D9" s="59"/>
      <c r="E9" s="58"/>
      <c r="M9" s="63"/>
      <c r="N9" s="63"/>
      <c r="O9" s="63"/>
    </row>
    <row r="10" spans="1:15">
      <c r="A10" s="62"/>
      <c r="C10" s="59"/>
      <c r="D10" s="65" t="s">
        <v>7</v>
      </c>
      <c r="E10" s="58"/>
      <c r="F10" s="66">
        <f>'[13]2014 Total Opex'!$E13*(1+[13]Inputs!$F$21)</f>
        <v>3456150.3044629698</v>
      </c>
      <c r="G10" s="66">
        <f>'[13]2014 Total Opex'!$E13*(1+[13]Inputs!$F$21)</f>
        <v>3456150.3044629698</v>
      </c>
      <c r="H10" s="66">
        <f>'[13]2014 Total Opex'!$E13*(1+[13]Inputs!$F$21)</f>
        <v>3456150.3044629698</v>
      </c>
      <c r="I10" s="66">
        <f>'[13]2014 Total Opex'!$E13*(1+[13]Inputs!$F$21)</f>
        <v>3456150.3044629698</v>
      </c>
      <c r="J10" s="66">
        <f>'[13]2014 Total Opex'!$E13*(1+[13]Inputs!$F$21)</f>
        <v>3456150.3044629698</v>
      </c>
      <c r="K10" s="66">
        <f>'[13]2014 Total Opex'!$E13*(1+[13]Inputs!$F$21)</f>
        <v>3456150.3044629698</v>
      </c>
      <c r="L10" s="66">
        <f>'[13]2014 Total Opex'!$E13*(1+[13]Inputs!$F$21)</f>
        <v>3456150.3044629698</v>
      </c>
      <c r="M10" s="63"/>
      <c r="N10" s="63"/>
      <c r="O10" s="63"/>
    </row>
    <row r="11" spans="1:15">
      <c r="A11" s="62"/>
      <c r="C11" s="59"/>
      <c r="D11" s="65" t="s">
        <v>24</v>
      </c>
      <c r="E11" s="58"/>
      <c r="F11" s="67">
        <f>('[13]2014 Total Opex'!$E14+'[13]2014 Total Opex'!$E24)*(1+[13]Inputs!$F$21)</f>
        <v>2408383.3430413925</v>
      </c>
      <c r="G11" s="67">
        <f>('[13]2014 Total Opex'!$E14+'[13]2014 Total Opex'!$E24)*(1+[13]Inputs!$F$21)</f>
        <v>2408383.3430413925</v>
      </c>
      <c r="H11" s="67">
        <f>('[13]2014 Total Opex'!$E14+'[13]2014 Total Opex'!$E24)*(1+[13]Inputs!$F$21)</f>
        <v>2408383.3430413925</v>
      </c>
      <c r="I11" s="67">
        <f>('[13]2014 Total Opex'!$E14+'[13]2014 Total Opex'!$E24)*(1+[13]Inputs!$F$21)</f>
        <v>2408383.3430413925</v>
      </c>
      <c r="J11" s="67">
        <f>('[13]2014 Total Opex'!$E14+'[13]2014 Total Opex'!$E24)*(1+[13]Inputs!$F$21)</f>
        <v>2408383.3430413925</v>
      </c>
      <c r="K11" s="67">
        <f>('[13]2014 Total Opex'!$E14+'[13]2014 Total Opex'!$E24)*(1+[13]Inputs!$F$21)</f>
        <v>2408383.3430413925</v>
      </c>
      <c r="L11" s="67">
        <f>('[13]2014 Total Opex'!$E14+'[13]2014 Total Opex'!$E24)*(1+[13]Inputs!$F$21)</f>
        <v>2408383.3430413925</v>
      </c>
      <c r="M11" s="63"/>
      <c r="N11" s="63"/>
      <c r="O11" s="63"/>
    </row>
    <row r="12" spans="1:15">
      <c r="A12" s="62"/>
      <c r="C12" s="59"/>
      <c r="D12" s="65" t="s">
        <v>25</v>
      </c>
      <c r="E12" s="58"/>
      <c r="F12" s="66">
        <f>'[13]2014 Total Opex'!$E15*(1+[13]Inputs!$F$21)</f>
        <v>1187543.018981972</v>
      </c>
      <c r="G12" s="66">
        <f>'[13]2014 Total Opex'!$E15*(1+[13]Inputs!$F$21)</f>
        <v>1187543.018981972</v>
      </c>
      <c r="H12" s="66">
        <f>'[13]2014 Total Opex'!$E15*(1+[13]Inputs!$F$21)</f>
        <v>1187543.018981972</v>
      </c>
      <c r="I12" s="66">
        <f>'[13]2014 Total Opex'!$E15*(1+[13]Inputs!$F$21)</f>
        <v>1187543.018981972</v>
      </c>
      <c r="J12" s="66">
        <f>'[13]2014 Total Opex'!$E15*(1+[13]Inputs!$F$21)</f>
        <v>1187543.018981972</v>
      </c>
      <c r="K12" s="66">
        <f>'[13]2014 Total Opex'!$E15*(1+[13]Inputs!$F$21)</f>
        <v>1187543.018981972</v>
      </c>
      <c r="L12" s="66">
        <f>'[13]2014 Total Opex'!$E15*(1+[13]Inputs!$F$21)</f>
        <v>1187543.018981972</v>
      </c>
      <c r="M12" s="63"/>
      <c r="N12" s="63"/>
      <c r="O12" s="63"/>
    </row>
    <row r="13" spans="1:15">
      <c r="A13" s="62"/>
      <c r="C13" s="59"/>
      <c r="D13" s="65" t="s">
        <v>26</v>
      </c>
      <c r="E13" s="58"/>
      <c r="F13" s="66">
        <f>'[13]2014 Total Opex'!$E16*(1+[13]Inputs!$F$21)</f>
        <v>0</v>
      </c>
      <c r="G13" s="66">
        <f>'[13]2014 Total Opex'!$E16*(1+[13]Inputs!$F$21)</f>
        <v>0</v>
      </c>
      <c r="H13" s="66">
        <f>'[13]2014 Total Opex'!$E16*(1+[13]Inputs!$F$21)</f>
        <v>0</v>
      </c>
      <c r="I13" s="66">
        <f>'[13]2014 Total Opex'!$E16*(1+[13]Inputs!$F$21)</f>
        <v>0</v>
      </c>
      <c r="J13" s="66">
        <f>'[13]2014 Total Opex'!$E16*(1+[13]Inputs!$F$21)</f>
        <v>0</v>
      </c>
      <c r="K13" s="66">
        <f>'[13]2014 Total Opex'!$E16*(1+[13]Inputs!$F$21)</f>
        <v>0</v>
      </c>
      <c r="L13" s="66">
        <f>'[13]2014 Total Opex'!$E16*(1+[13]Inputs!$F$21)</f>
        <v>0</v>
      </c>
      <c r="M13" s="63"/>
      <c r="N13" s="63"/>
      <c r="O13" s="63"/>
    </row>
    <row r="14" spans="1:15">
      <c r="A14" s="62"/>
      <c r="C14" s="59"/>
      <c r="D14" s="65" t="s">
        <v>27</v>
      </c>
      <c r="E14" s="58"/>
      <c r="F14" s="66">
        <f>'[13]2014 Total Opex'!$E17*(1+[13]Inputs!$F$21)</f>
        <v>161020.69542463179</v>
      </c>
      <c r="G14" s="66">
        <f>'[13]2014 Total Opex'!$E17*(1+[13]Inputs!$F$21)</f>
        <v>161020.69542463179</v>
      </c>
      <c r="H14" s="66">
        <f>'[13]2014 Total Opex'!$E17*(1+[13]Inputs!$F$21)</f>
        <v>161020.69542463179</v>
      </c>
      <c r="I14" s="66">
        <f>'[13]2014 Total Opex'!$E17*(1+[13]Inputs!$F$21)</f>
        <v>161020.69542463179</v>
      </c>
      <c r="J14" s="66">
        <f>'[13]2014 Total Opex'!$E17*(1+[13]Inputs!$F$21)</f>
        <v>161020.69542463179</v>
      </c>
      <c r="K14" s="66">
        <f>'[13]2014 Total Opex'!$E17*(1+[13]Inputs!$F$21)</f>
        <v>161020.69542463179</v>
      </c>
      <c r="L14" s="66">
        <f>'[13]2014 Total Opex'!$E17*(1+[13]Inputs!$F$21)</f>
        <v>161020.69542463179</v>
      </c>
      <c r="M14" s="63"/>
      <c r="N14" s="63"/>
      <c r="O14" s="63"/>
    </row>
    <row r="15" spans="1:15">
      <c r="A15" s="62"/>
      <c r="C15" s="59"/>
      <c r="D15" s="65" t="s">
        <v>28</v>
      </c>
      <c r="E15" s="58"/>
      <c r="F15" s="66">
        <f>'[13]2014 Total Opex'!$E18*(1+[13]Inputs!$F$21)</f>
        <v>3153335.2105528829</v>
      </c>
      <c r="G15" s="66">
        <f>'[13]2014 Total Opex'!$E18*(1+[13]Inputs!$F$21)</f>
        <v>3153335.2105528829</v>
      </c>
      <c r="H15" s="66">
        <f>'[13]2014 Total Opex'!$E18*(1+[13]Inputs!$F$21)</f>
        <v>3153335.2105528829</v>
      </c>
      <c r="I15" s="66">
        <f>'[13]2014 Total Opex'!$E18*(1+[13]Inputs!$F$21)</f>
        <v>3153335.2105528829</v>
      </c>
      <c r="J15" s="66">
        <f>'[13]2014 Total Opex'!$E18*(1+[13]Inputs!$F$21)</f>
        <v>3153335.2105528829</v>
      </c>
      <c r="K15" s="66">
        <f>'[13]2014 Total Opex'!$E18*(1+[13]Inputs!$F$21)</f>
        <v>3153335.2105528829</v>
      </c>
      <c r="L15" s="66">
        <f>'[13]2014 Total Opex'!$E18*(1+[13]Inputs!$F$21)</f>
        <v>3153335.2105528829</v>
      </c>
      <c r="M15" s="63"/>
      <c r="N15" s="63"/>
      <c r="O15" s="63"/>
    </row>
    <row r="16" spans="1:15">
      <c r="A16" s="62"/>
      <c r="C16" s="59"/>
      <c r="D16" s="65" t="s">
        <v>29</v>
      </c>
      <c r="E16" s="58"/>
      <c r="F16" s="66">
        <f>'[13]2014 Total Opex'!$E19*(1+[13]Inputs!$F$21)</f>
        <v>1144262.2908225227</v>
      </c>
      <c r="G16" s="66">
        <f>'[13]2014 Total Opex'!$E19*(1+[13]Inputs!$F$21)</f>
        <v>1144262.2908225227</v>
      </c>
      <c r="H16" s="66">
        <f>'[13]2014 Total Opex'!$E19*(1+[13]Inputs!$F$21)</f>
        <v>1144262.2908225227</v>
      </c>
      <c r="I16" s="66">
        <f>'[13]2014 Total Opex'!$E19*(1+[13]Inputs!$F$21)</f>
        <v>1144262.2908225227</v>
      </c>
      <c r="J16" s="66">
        <f>'[13]2014 Total Opex'!$E19*(1+[13]Inputs!$F$21)</f>
        <v>1144262.2908225227</v>
      </c>
      <c r="K16" s="66">
        <f>'[13]2014 Total Opex'!$E19*(1+[13]Inputs!$F$21)</f>
        <v>1144262.2908225227</v>
      </c>
      <c r="L16" s="66">
        <f>'[13]2014 Total Opex'!$E19*(1+[13]Inputs!$F$21)</f>
        <v>1144262.2908225227</v>
      </c>
      <c r="M16" s="63"/>
      <c r="N16" s="63"/>
      <c r="O16" s="63"/>
    </row>
    <row r="17" spans="1:15">
      <c r="A17" s="62"/>
      <c r="C17" s="59"/>
      <c r="D17" s="28" t="s">
        <v>30</v>
      </c>
      <c r="E17" s="58"/>
      <c r="F17" s="66">
        <f>'[13]2014 Total Opex'!$E20*(1+[13]Inputs!$F$21)</f>
        <v>76891.197820391972</v>
      </c>
      <c r="G17" s="66">
        <f>'[13]2014 Total Opex'!$E20*(1+[13]Inputs!$F$21)</f>
        <v>76891.197820391972</v>
      </c>
      <c r="H17" s="66">
        <f>'[13]2014 Total Opex'!$E20*(1+[13]Inputs!$F$21)</f>
        <v>76891.197820391972</v>
      </c>
      <c r="I17" s="66">
        <f>'[13]2014 Total Opex'!$E20*(1+[13]Inputs!$F$21)</f>
        <v>76891.197820391972</v>
      </c>
      <c r="J17" s="66">
        <f>'[13]2014 Total Opex'!$E20*(1+[13]Inputs!$F$21)</f>
        <v>76891.197820391972</v>
      </c>
      <c r="K17" s="66">
        <f>'[13]2014 Total Opex'!$E20*(1+[13]Inputs!$F$21)</f>
        <v>76891.197820391972</v>
      </c>
      <c r="L17" s="66">
        <f>'[13]2014 Total Opex'!$E20*(1+[13]Inputs!$F$21)</f>
        <v>76891.197820391972</v>
      </c>
      <c r="M17" s="63"/>
      <c r="N17" s="63"/>
      <c r="O17" s="63"/>
    </row>
    <row r="18" spans="1:15">
      <c r="A18" s="62"/>
      <c r="C18" s="59"/>
      <c r="D18" s="65" t="s">
        <v>8</v>
      </c>
      <c r="E18" s="58"/>
      <c r="F18" s="66">
        <f>'[13]2014 Total Opex'!$E21*(1+[13]Inputs!$F$21)</f>
        <v>7331641.499072683</v>
      </c>
      <c r="G18" s="66">
        <f>'[13]2014 Total Opex'!$E21*(1+[13]Inputs!$F$21)</f>
        <v>7331641.499072683</v>
      </c>
      <c r="H18" s="66">
        <f>'[13]2014 Total Opex'!$E21*(1+[13]Inputs!$F$21)</f>
        <v>7331641.499072683</v>
      </c>
      <c r="I18" s="66">
        <f>'[13]2014 Total Opex'!$E21*(1+[13]Inputs!$F$21)</f>
        <v>7331641.499072683</v>
      </c>
      <c r="J18" s="66">
        <f>'[13]2014 Total Opex'!$E21*(1+[13]Inputs!$F$21)</f>
        <v>7331641.499072683</v>
      </c>
      <c r="K18" s="66">
        <f>'[13]2014 Total Opex'!$E21*(1+[13]Inputs!$F$21)</f>
        <v>7331641.499072683</v>
      </c>
      <c r="L18" s="66">
        <f>'[13]2014 Total Opex'!$E21*(1+[13]Inputs!$F$21)</f>
        <v>7331641.499072683</v>
      </c>
      <c r="M18" s="63"/>
      <c r="N18" s="63"/>
      <c r="O18" s="63"/>
    </row>
    <row r="19" spans="1:15">
      <c r="A19" s="62"/>
      <c r="C19" s="59"/>
      <c r="D19" s="59"/>
      <c r="E19" s="58"/>
      <c r="F19" s="68">
        <f>SUM(F10:F18)</f>
        <v>18919227.560179446</v>
      </c>
      <c r="G19" s="68">
        <f t="shared" ref="G19:L19" si="0">SUM(G10:G18)</f>
        <v>18919227.560179446</v>
      </c>
      <c r="H19" s="68">
        <f t="shared" si="0"/>
        <v>18919227.560179446</v>
      </c>
      <c r="I19" s="68">
        <f t="shared" si="0"/>
        <v>18919227.560179446</v>
      </c>
      <c r="J19" s="68">
        <f t="shared" si="0"/>
        <v>18919227.560179446</v>
      </c>
      <c r="K19" s="68">
        <f t="shared" si="0"/>
        <v>18919227.560179446</v>
      </c>
      <c r="L19" s="68">
        <f t="shared" si="0"/>
        <v>18919227.560179446</v>
      </c>
      <c r="M19" s="63"/>
      <c r="N19" s="63"/>
      <c r="O19" s="63"/>
    </row>
    <row r="20" spans="1:15">
      <c r="A20" s="62"/>
      <c r="B20" s="62"/>
      <c r="C20" s="63"/>
      <c r="D20" s="63"/>
      <c r="E20" s="64"/>
      <c r="F20" s="27"/>
      <c r="G20" s="27"/>
      <c r="H20" s="27"/>
      <c r="I20" s="27"/>
      <c r="J20" s="27"/>
      <c r="K20" s="63"/>
      <c r="L20" s="63"/>
      <c r="M20" s="63"/>
      <c r="N20" s="63"/>
      <c r="O20" s="63"/>
    </row>
    <row r="21" spans="1:15">
      <c r="A21" s="62"/>
      <c r="B21" s="59" t="s">
        <v>31</v>
      </c>
      <c r="D21" s="59"/>
      <c r="E21" s="64"/>
      <c r="F21" s="27"/>
      <c r="G21" s="27"/>
      <c r="H21" s="27"/>
      <c r="I21" s="27"/>
      <c r="J21" s="27"/>
      <c r="K21" s="63"/>
      <c r="L21" s="63"/>
      <c r="M21" s="63"/>
      <c r="N21" s="63"/>
      <c r="O21" s="63"/>
    </row>
    <row r="22" spans="1:15">
      <c r="A22" s="62"/>
      <c r="C22" s="59"/>
      <c r="D22" s="65" t="s">
        <v>7</v>
      </c>
      <c r="E22" s="64"/>
      <c r="F22" s="69"/>
      <c r="G22" s="70">
        <f>('[13]2014 Non IT Opex'!$P54*(1+[13]Inputs!$F$21)*'[13]2014 Non IT Opex'!I54)+[13]Inputs!F184</f>
        <v>-377633.92526801297</v>
      </c>
      <c r="H22" s="70">
        <f>('[13]2014 Non IT Opex'!$P54*(1+[13]Inputs!$F$21)*'[13]2014 Non IT Opex'!J54)+[13]Inputs!G184</f>
        <v>-503511.90035735065</v>
      </c>
      <c r="I22" s="70">
        <f>('[13]2014 Non IT Opex'!$P54*(1+[13]Inputs!$F$21)*'[13]2014 Non IT Opex'!K54)+[13]Inputs!H184</f>
        <v>-503511.90035735065</v>
      </c>
      <c r="J22" s="70">
        <f>('[13]2014 Non IT Opex'!$P54*(1+[13]Inputs!$F$21)*'[13]2014 Non IT Opex'!L54)+[13]Inputs!I184</f>
        <v>-503511.90035735065</v>
      </c>
      <c r="K22" s="70">
        <f>('[13]2014 Non IT Opex'!$P54*(1+[13]Inputs!$F$21)*'[13]2014 Non IT Opex'!M54)+[13]Inputs!J184</f>
        <v>-503511.90035735065</v>
      </c>
      <c r="L22" s="70">
        <f>('[13]2014 Non IT Opex'!$P54*(1+[13]Inputs!$F$21)*'[13]2014 Non IT Opex'!N54)+[13]Inputs!K184</f>
        <v>-503511.90035735065</v>
      </c>
      <c r="M22" s="63"/>
      <c r="N22" s="63"/>
      <c r="O22" s="63"/>
    </row>
    <row r="23" spans="1:15">
      <c r="A23" s="62"/>
      <c r="C23" s="59"/>
      <c r="D23" s="65" t="s">
        <v>24</v>
      </c>
      <c r="E23" s="64"/>
      <c r="F23" s="69"/>
      <c r="G23" s="71">
        <f>'[13]2014 Non IT Opex'!$P55*(1+[13]Inputs!$F$21)*'[13]2014 Non IT Opex'!I55</f>
        <v>0</v>
      </c>
      <c r="H23" s="71">
        <f>'[13]2014 Non IT Opex'!$P55*(1+[13]Inputs!$F$21)*'[13]2014 Non IT Opex'!J55</f>
        <v>0</v>
      </c>
      <c r="I23" s="71">
        <f>'[13]2014 Non IT Opex'!$P55*(1+[13]Inputs!$F$21)*'[13]2014 Non IT Opex'!K55</f>
        <v>0</v>
      </c>
      <c r="J23" s="71">
        <f>'[13]2014 Non IT Opex'!$P55*(1+[13]Inputs!$F$21)*'[13]2014 Non IT Opex'!L55</f>
        <v>0</v>
      </c>
      <c r="K23" s="71">
        <f>'[13]2014 Non IT Opex'!$P55*(1+[13]Inputs!$F$21)*'[13]2014 Non IT Opex'!M55</f>
        <v>0</v>
      </c>
      <c r="L23" s="71">
        <f>'[13]2014 Non IT Opex'!$P55*(1+[13]Inputs!$F$21)*'[13]2014 Non IT Opex'!N55</f>
        <v>0</v>
      </c>
      <c r="M23" s="63"/>
      <c r="N23" s="63"/>
      <c r="O23" s="63"/>
    </row>
    <row r="24" spans="1:15">
      <c r="A24" s="62"/>
      <c r="C24" s="59"/>
      <c r="D24" s="65" t="s">
        <v>25</v>
      </c>
      <c r="E24" s="64"/>
      <c r="F24" s="69"/>
      <c r="G24" s="71">
        <f>'[13]2014 Non IT Opex'!$P56*(1+[13]Inputs!$F$21)*'[13]2014 Non IT Opex'!I56</f>
        <v>0</v>
      </c>
      <c r="H24" s="71">
        <f>'[13]2014 Non IT Opex'!$P56*(1+[13]Inputs!$F$21)*'[13]2014 Non IT Opex'!J56</f>
        <v>0</v>
      </c>
      <c r="I24" s="71">
        <f>'[13]2014 Non IT Opex'!$P56*(1+[13]Inputs!$F$21)*'[13]2014 Non IT Opex'!K56</f>
        <v>0</v>
      </c>
      <c r="J24" s="71">
        <f>'[13]2014 Non IT Opex'!$P56*(1+[13]Inputs!$F$21)*'[13]2014 Non IT Opex'!L56</f>
        <v>0</v>
      </c>
      <c r="K24" s="71">
        <f>'[13]2014 Non IT Opex'!$P56*(1+[13]Inputs!$F$21)*'[13]2014 Non IT Opex'!M56</f>
        <v>0</v>
      </c>
      <c r="L24" s="71">
        <f>'[13]2014 Non IT Opex'!$P56*(1+[13]Inputs!$F$21)*'[13]2014 Non IT Opex'!N56</f>
        <v>0</v>
      </c>
      <c r="M24" s="63"/>
      <c r="N24" s="63"/>
      <c r="O24" s="63"/>
    </row>
    <row r="25" spans="1:15">
      <c r="A25" s="62"/>
      <c r="C25" s="59"/>
      <c r="D25" s="65" t="s">
        <v>26</v>
      </c>
      <c r="E25" s="64"/>
      <c r="F25" s="69"/>
      <c r="G25" s="71">
        <f>'[13]2014 Non IT Opex'!$P57*(1+[13]Inputs!$F$21)*'[13]2014 Non IT Opex'!I57</f>
        <v>0</v>
      </c>
      <c r="H25" s="71">
        <f>'[13]2014 Non IT Opex'!$P57*(1+[13]Inputs!$F$21)*'[13]2014 Non IT Opex'!J57</f>
        <v>0</v>
      </c>
      <c r="I25" s="71">
        <f>'[13]2014 Non IT Opex'!$P57*(1+[13]Inputs!$F$21)*'[13]2014 Non IT Opex'!K57</f>
        <v>0</v>
      </c>
      <c r="J25" s="71">
        <f>'[13]2014 Non IT Opex'!$P57*(1+[13]Inputs!$F$21)*'[13]2014 Non IT Opex'!L57</f>
        <v>0</v>
      </c>
      <c r="K25" s="71">
        <f>'[13]2014 Non IT Opex'!$P57*(1+[13]Inputs!$F$21)*'[13]2014 Non IT Opex'!M57</f>
        <v>0</v>
      </c>
      <c r="L25" s="71">
        <f>'[13]2014 Non IT Opex'!$P57*(1+[13]Inputs!$F$21)*'[13]2014 Non IT Opex'!N57</f>
        <v>0</v>
      </c>
      <c r="M25" s="63"/>
      <c r="N25" s="63"/>
      <c r="O25" s="63"/>
    </row>
    <row r="26" spans="1:15">
      <c r="A26" s="62"/>
      <c r="C26" s="59"/>
      <c r="D26" s="65" t="s">
        <v>27</v>
      </c>
      <c r="E26" s="64"/>
      <c r="F26" s="69"/>
      <c r="G26" s="71">
        <f>'[13]2014 Non IT Opex'!$P58*(1+[13]Inputs!$F$21)*'[13]2014 Non IT Opex'!I58</f>
        <v>0</v>
      </c>
      <c r="H26" s="71">
        <f>'[13]2014 Non IT Opex'!$P58*(1+[13]Inputs!$F$21)*'[13]2014 Non IT Opex'!J58</f>
        <v>0</v>
      </c>
      <c r="I26" s="71">
        <f>'[13]2014 Non IT Opex'!$P58*(1+[13]Inputs!$F$21)*'[13]2014 Non IT Opex'!K58</f>
        <v>0</v>
      </c>
      <c r="J26" s="71">
        <f>'[13]2014 Non IT Opex'!$P58*(1+[13]Inputs!$F$21)*'[13]2014 Non IT Opex'!L58</f>
        <v>0</v>
      </c>
      <c r="K26" s="71">
        <f>'[13]2014 Non IT Opex'!$P58*(1+[13]Inputs!$F$21)*'[13]2014 Non IT Opex'!M58</f>
        <v>0</v>
      </c>
      <c r="L26" s="71">
        <f>'[13]2014 Non IT Opex'!$P58*(1+[13]Inputs!$F$21)*'[13]2014 Non IT Opex'!N58</f>
        <v>0</v>
      </c>
      <c r="M26" s="63"/>
      <c r="N26" s="63"/>
      <c r="O26" s="63"/>
    </row>
    <row r="27" spans="1:15">
      <c r="A27" s="62"/>
      <c r="C27" s="59"/>
      <c r="D27" s="65" t="s">
        <v>28</v>
      </c>
      <c r="E27" s="64"/>
      <c r="F27" s="69"/>
      <c r="G27" s="71">
        <f>'[13]2014 Non IT Opex'!$P59*(1+[13]Inputs!$F$21)*'[13]2014 Non IT Opex'!I59</f>
        <v>0</v>
      </c>
      <c r="H27" s="71">
        <f>'[13]2014 Non IT Opex'!$P59*(1+[13]Inputs!$F$21)*'[13]2014 Non IT Opex'!J59</f>
        <v>0</v>
      </c>
      <c r="I27" s="71">
        <f>'[13]2014 Non IT Opex'!$P59*(1+[13]Inputs!$F$21)*'[13]2014 Non IT Opex'!K59</f>
        <v>0</v>
      </c>
      <c r="J27" s="71">
        <f>'[13]2014 Non IT Opex'!$P59*(1+[13]Inputs!$F$21)*'[13]2014 Non IT Opex'!L59</f>
        <v>0</v>
      </c>
      <c r="K27" s="71">
        <f>'[13]2014 Non IT Opex'!$P59*(1+[13]Inputs!$F$21)*'[13]2014 Non IT Opex'!M59</f>
        <v>0</v>
      </c>
      <c r="L27" s="71">
        <f>'[13]2014 Non IT Opex'!$P59*(1+[13]Inputs!$F$21)*'[13]2014 Non IT Opex'!N59</f>
        <v>0</v>
      </c>
      <c r="M27" s="63"/>
      <c r="N27" s="63"/>
      <c r="O27" s="63"/>
    </row>
    <row r="28" spans="1:15">
      <c r="A28" s="62"/>
      <c r="C28" s="59"/>
      <c r="D28" s="65" t="s">
        <v>29</v>
      </c>
      <c r="E28" s="64"/>
      <c r="F28" s="69"/>
      <c r="G28" s="71">
        <f>'[13]2014 Non IT Opex'!$P60*(1+[13]Inputs!$F$21)*'[13]2014 Non IT Opex'!I60</f>
        <v>0</v>
      </c>
      <c r="H28" s="71">
        <f>'[13]2014 Non IT Opex'!$P60*(1+[13]Inputs!$F$21)*'[13]2014 Non IT Opex'!J60</f>
        <v>0</v>
      </c>
      <c r="I28" s="71">
        <f>'[13]2014 Non IT Opex'!$P60*(1+[13]Inputs!$F$21)*'[13]2014 Non IT Opex'!K60</f>
        <v>-608316.62865788455</v>
      </c>
      <c r="J28" s="71">
        <f>'[13]2014 Non IT Opex'!$P60*(1+[13]Inputs!$F$21)*'[13]2014 Non IT Opex'!L60</f>
        <v>-608316.62865788455</v>
      </c>
      <c r="K28" s="71">
        <f>'[13]2014 Non IT Opex'!$P60*(1+[13]Inputs!$F$21)*'[13]2014 Non IT Opex'!M60</f>
        <v>-608316.62865788455</v>
      </c>
      <c r="L28" s="71">
        <f>'[13]2014 Non IT Opex'!$P60*(1+[13]Inputs!$F$21)*'[13]2014 Non IT Opex'!N60</f>
        <v>-608316.62865788455</v>
      </c>
      <c r="M28" s="63"/>
      <c r="N28" s="63"/>
      <c r="O28" s="63"/>
    </row>
    <row r="29" spans="1:15">
      <c r="A29" s="62"/>
      <c r="C29" s="59"/>
      <c r="D29" s="28" t="s">
        <v>30</v>
      </c>
      <c r="E29" s="64"/>
      <c r="F29" s="69"/>
      <c r="G29" s="71">
        <f>'[13]2014 Non IT Opex'!$P61*(1+[13]Inputs!$F$21)*'[13]2014 Non IT Opex'!I61</f>
        <v>0</v>
      </c>
      <c r="H29" s="71">
        <f>'[13]2014 Non IT Opex'!$P61*(1+[13]Inputs!$F$21)*'[13]2014 Non IT Opex'!J61</f>
        <v>0</v>
      </c>
      <c r="I29" s="71">
        <f>'[13]2014 Non IT Opex'!$P61*(1+[13]Inputs!$F$21)*'[13]2014 Non IT Opex'!K61</f>
        <v>0</v>
      </c>
      <c r="J29" s="71">
        <f>'[13]2014 Non IT Opex'!$P61*(1+[13]Inputs!$F$21)*'[13]2014 Non IT Opex'!L61</f>
        <v>0</v>
      </c>
      <c r="K29" s="71">
        <f>'[13]2014 Non IT Opex'!$P61*(1+[13]Inputs!$F$21)*'[13]2014 Non IT Opex'!M61</f>
        <v>0</v>
      </c>
      <c r="L29" s="71">
        <f>'[13]2014 Non IT Opex'!$P61*(1+[13]Inputs!$F$21)*'[13]2014 Non IT Opex'!N61</f>
        <v>0</v>
      </c>
      <c r="M29" s="63"/>
      <c r="N29" s="63"/>
      <c r="O29" s="63"/>
    </row>
    <row r="30" spans="1:15">
      <c r="A30" s="62"/>
      <c r="C30" s="59"/>
      <c r="D30" s="65" t="s">
        <v>8</v>
      </c>
      <c r="E30" s="64"/>
      <c r="F30" s="69"/>
      <c r="G30" s="71">
        <f>'[13]2014 Non IT Opex'!$P62*(1+[13]Inputs!$F$21)*'[13]2014 Non IT Opex'!I62</f>
        <v>0</v>
      </c>
      <c r="H30" s="71">
        <f>'[13]2014 Non IT Opex'!$P62*(1+[13]Inputs!$F$21)*'[13]2014 Non IT Opex'!J62</f>
        <v>0</v>
      </c>
      <c r="I30" s="71">
        <f>'[13]2014 Non IT Opex'!$P62*(1+[13]Inputs!$F$21)*'[13]2014 Non IT Opex'!K62</f>
        <v>0</v>
      </c>
      <c r="J30" s="71">
        <f>'[13]2014 Non IT Opex'!$P62*(1+[13]Inputs!$F$21)*'[13]2014 Non IT Opex'!L62</f>
        <v>0</v>
      </c>
      <c r="K30" s="71">
        <f>'[13]2014 Non IT Opex'!$P62*(1+[13]Inputs!$F$21)*'[13]2014 Non IT Opex'!M62</f>
        <v>0</v>
      </c>
      <c r="L30" s="71">
        <f>'[13]2014 Non IT Opex'!$P62*(1+[13]Inputs!$F$21)*'[13]2014 Non IT Opex'!N62</f>
        <v>0</v>
      </c>
      <c r="M30" s="63"/>
      <c r="N30" s="63"/>
      <c r="O30" s="63"/>
    </row>
    <row r="31" spans="1:15">
      <c r="A31" s="62"/>
      <c r="C31" s="59"/>
      <c r="D31" s="65"/>
      <c r="E31" s="64"/>
      <c r="F31" s="72">
        <f>SUM(F22:F30)</f>
        <v>0</v>
      </c>
      <c r="G31" s="72">
        <f t="shared" ref="G31:L31" si="1">SUM(G22:G30)</f>
        <v>-377633.92526801297</v>
      </c>
      <c r="H31" s="72">
        <f t="shared" si="1"/>
        <v>-503511.90035735065</v>
      </c>
      <c r="I31" s="72">
        <f t="shared" si="1"/>
        <v>-1111828.5290152351</v>
      </c>
      <c r="J31" s="72">
        <f t="shared" si="1"/>
        <v>-1111828.5290152351</v>
      </c>
      <c r="K31" s="72">
        <f t="shared" si="1"/>
        <v>-1111828.5290152351</v>
      </c>
      <c r="L31" s="72">
        <f t="shared" si="1"/>
        <v>-1111828.5290152351</v>
      </c>
      <c r="M31" s="63"/>
      <c r="N31" s="63"/>
      <c r="O31" s="63"/>
    </row>
    <row r="32" spans="1:15">
      <c r="A32" s="62"/>
      <c r="B32" s="62"/>
      <c r="C32" s="63"/>
      <c r="D32" s="63"/>
      <c r="E32" s="64"/>
      <c r="F32" s="27"/>
      <c r="G32" s="27"/>
      <c r="H32" s="27"/>
      <c r="I32" s="27"/>
      <c r="J32" s="27"/>
      <c r="K32" s="63"/>
      <c r="L32" s="63"/>
      <c r="M32" s="63"/>
      <c r="N32" s="63"/>
      <c r="O32" s="63"/>
    </row>
    <row r="33" spans="1:15">
      <c r="A33" s="62"/>
      <c r="B33" s="73" t="s">
        <v>32</v>
      </c>
      <c r="C33" s="74"/>
      <c r="D33" s="73"/>
      <c r="E33" s="75"/>
      <c r="F33" s="34"/>
      <c r="G33" s="34"/>
      <c r="H33" s="34"/>
      <c r="I33" s="34"/>
      <c r="J33" s="34"/>
      <c r="K33" s="74"/>
      <c r="L33" s="74"/>
      <c r="M33" s="63"/>
      <c r="N33" s="63"/>
      <c r="O33" s="63"/>
    </row>
    <row r="34" spans="1:15">
      <c r="A34" s="62"/>
      <c r="B34" s="74"/>
      <c r="C34" s="73"/>
      <c r="D34" s="76" t="s">
        <v>7</v>
      </c>
      <c r="E34" s="75"/>
      <c r="F34" s="77"/>
      <c r="G34" s="77"/>
      <c r="H34" s="77">
        <f>-'[13]2014 Non IT Opex'!$V54*(1+[13]Inputs!$F$21)</f>
        <v>0</v>
      </c>
      <c r="I34" s="77">
        <f>-'[13]2014 Non IT Opex'!$V54*(1+[13]Inputs!$F$21)</f>
        <v>0</v>
      </c>
      <c r="J34" s="77">
        <f>-'[13]2014 Non IT Opex'!$V54*(1+[13]Inputs!$F$21)</f>
        <v>0</v>
      </c>
      <c r="K34" s="77">
        <f>-'[13]2014 Non IT Opex'!$V54*(1+[13]Inputs!$F$21)</f>
        <v>0</v>
      </c>
      <c r="L34" s="77">
        <f>-'[13]2014 Non IT Opex'!$V54*(1+[13]Inputs!$F$21)</f>
        <v>0</v>
      </c>
      <c r="M34" s="63"/>
      <c r="N34" s="63"/>
      <c r="O34" s="63"/>
    </row>
    <row r="35" spans="1:15">
      <c r="A35" s="62"/>
      <c r="B35" s="74"/>
      <c r="C35" s="73"/>
      <c r="D35" s="76" t="s">
        <v>24</v>
      </c>
      <c r="E35" s="75"/>
      <c r="F35" s="77"/>
      <c r="G35" s="77"/>
      <c r="H35" s="77">
        <f>-'[13]2014 Non IT Opex'!$V55*(1+[13]Inputs!$F$21)</f>
        <v>0</v>
      </c>
      <c r="I35" s="77">
        <f>-'[13]2014 Non IT Opex'!$V55*(1+[13]Inputs!$F$21)</f>
        <v>0</v>
      </c>
      <c r="J35" s="77">
        <f>-'[13]2014 Non IT Opex'!$V55*(1+[13]Inputs!$F$21)</f>
        <v>0</v>
      </c>
      <c r="K35" s="77">
        <f>-'[13]2014 Non IT Opex'!$V55*(1+[13]Inputs!$F$21)</f>
        <v>0</v>
      </c>
      <c r="L35" s="77">
        <f>-'[13]2014 Non IT Opex'!$V55*(1+[13]Inputs!$F$21)</f>
        <v>0</v>
      </c>
      <c r="M35" s="63"/>
      <c r="N35" s="63"/>
      <c r="O35" s="63"/>
    </row>
    <row r="36" spans="1:15">
      <c r="A36" s="62"/>
      <c r="B36" s="74"/>
      <c r="C36" s="73"/>
      <c r="D36" s="76" t="s">
        <v>25</v>
      </c>
      <c r="E36" s="75"/>
      <c r="F36" s="77"/>
      <c r="G36" s="77"/>
      <c r="H36" s="77">
        <f>-'[13]2014 Non IT Opex'!$V56*(1+[13]Inputs!$F$21)</f>
        <v>0</v>
      </c>
      <c r="I36" s="77">
        <f>-'[13]2014 Non IT Opex'!$V56*(1+[13]Inputs!$F$21)</f>
        <v>0</v>
      </c>
      <c r="J36" s="77">
        <f>-'[13]2014 Non IT Opex'!$V56*(1+[13]Inputs!$F$21)</f>
        <v>0</v>
      </c>
      <c r="K36" s="77">
        <f>-'[13]2014 Non IT Opex'!$V56*(1+[13]Inputs!$F$21)</f>
        <v>0</v>
      </c>
      <c r="L36" s="77">
        <f>-'[13]2014 Non IT Opex'!$V56*(1+[13]Inputs!$F$21)</f>
        <v>0</v>
      </c>
      <c r="M36" s="63"/>
      <c r="N36" s="63"/>
      <c r="O36" s="63"/>
    </row>
    <row r="37" spans="1:15">
      <c r="A37" s="62"/>
      <c r="B37" s="74"/>
      <c r="C37" s="73"/>
      <c r="D37" s="76" t="s">
        <v>26</v>
      </c>
      <c r="E37" s="75"/>
      <c r="F37" s="77"/>
      <c r="G37" s="77"/>
      <c r="H37" s="77">
        <f>-'[13]2014 Non IT Opex'!$V57*(1+[13]Inputs!$F$21)</f>
        <v>0</v>
      </c>
      <c r="I37" s="77">
        <f>-'[13]2014 Non IT Opex'!$V57*(1+[13]Inputs!$F$21)</f>
        <v>0</v>
      </c>
      <c r="J37" s="77">
        <f>-'[13]2014 Non IT Opex'!$V57*(1+[13]Inputs!$F$21)</f>
        <v>0</v>
      </c>
      <c r="K37" s="77">
        <f>-'[13]2014 Non IT Opex'!$V57*(1+[13]Inputs!$F$21)</f>
        <v>0</v>
      </c>
      <c r="L37" s="77">
        <f>-'[13]2014 Non IT Opex'!$V57*(1+[13]Inputs!$F$21)</f>
        <v>0</v>
      </c>
      <c r="M37" s="63"/>
      <c r="N37" s="63"/>
      <c r="O37" s="63"/>
    </row>
    <row r="38" spans="1:15">
      <c r="A38" s="62"/>
      <c r="B38" s="74"/>
      <c r="C38" s="73"/>
      <c r="D38" s="76" t="s">
        <v>27</v>
      </c>
      <c r="E38" s="75"/>
      <c r="F38" s="77"/>
      <c r="G38" s="77"/>
      <c r="H38" s="77">
        <f>-'[13]2014 Non IT Opex'!$V58*(1+[13]Inputs!$F$21)</f>
        <v>0</v>
      </c>
      <c r="I38" s="77">
        <f>-'[13]2014 Non IT Opex'!$V58*(1+[13]Inputs!$F$21)</f>
        <v>0</v>
      </c>
      <c r="J38" s="77">
        <f>-'[13]2014 Non IT Opex'!$V58*(1+[13]Inputs!$F$21)</f>
        <v>0</v>
      </c>
      <c r="K38" s="77">
        <f>-'[13]2014 Non IT Opex'!$V58*(1+[13]Inputs!$F$21)</f>
        <v>0</v>
      </c>
      <c r="L38" s="77">
        <f>-'[13]2014 Non IT Opex'!$V58*(1+[13]Inputs!$F$21)</f>
        <v>0</v>
      </c>
      <c r="M38" s="63"/>
      <c r="N38" s="63"/>
      <c r="O38" s="63"/>
    </row>
    <row r="39" spans="1:15">
      <c r="A39" s="62"/>
      <c r="B39" s="74"/>
      <c r="C39" s="73"/>
      <c r="D39" s="76" t="s">
        <v>28</v>
      </c>
      <c r="E39" s="75"/>
      <c r="F39" s="77"/>
      <c r="G39" s="77"/>
      <c r="H39" s="77">
        <f>-'[13]2014 Non IT Opex'!$V59*(1+[13]Inputs!$F$21)</f>
        <v>0</v>
      </c>
      <c r="I39" s="77">
        <f>-'[13]2014 Non IT Opex'!$V59*(1+[13]Inputs!$F$21)</f>
        <v>0</v>
      </c>
      <c r="J39" s="77">
        <f>-'[13]2014 Non IT Opex'!$V59*(1+[13]Inputs!$F$21)</f>
        <v>0</v>
      </c>
      <c r="K39" s="77">
        <f>-'[13]2014 Non IT Opex'!$V59*(1+[13]Inputs!$F$21)</f>
        <v>0</v>
      </c>
      <c r="L39" s="77">
        <f>-'[13]2014 Non IT Opex'!$V59*(1+[13]Inputs!$F$21)</f>
        <v>0</v>
      </c>
      <c r="M39" s="63"/>
      <c r="N39" s="63"/>
      <c r="O39" s="63"/>
    </row>
    <row r="40" spans="1:15">
      <c r="A40" s="62"/>
      <c r="B40" s="74"/>
      <c r="C40" s="73"/>
      <c r="D40" s="76" t="s">
        <v>29</v>
      </c>
      <c r="E40" s="75"/>
      <c r="F40" s="77"/>
      <c r="G40" s="77"/>
      <c r="H40" s="77">
        <f>-'[13]2014 Non IT Opex'!$V60*(1+[13]Inputs!$F$21)</f>
        <v>0</v>
      </c>
      <c r="I40" s="77">
        <f>-'[13]2014 Non IT Opex'!$V60*(1+[13]Inputs!$F$21)</f>
        <v>0</v>
      </c>
      <c r="J40" s="77">
        <f>-'[13]2014 Non IT Opex'!$V60*(1+[13]Inputs!$F$21)</f>
        <v>0</v>
      </c>
      <c r="K40" s="77">
        <f>-'[13]2014 Non IT Opex'!$V60*(1+[13]Inputs!$F$21)</f>
        <v>0</v>
      </c>
      <c r="L40" s="77">
        <f>-'[13]2014 Non IT Opex'!$V60*(1+[13]Inputs!$F$21)</f>
        <v>0</v>
      </c>
      <c r="M40" s="63"/>
      <c r="N40" s="63"/>
      <c r="O40" s="63"/>
    </row>
    <row r="41" spans="1:15">
      <c r="A41" s="62"/>
      <c r="B41" s="74"/>
      <c r="C41" s="73"/>
      <c r="D41" s="35" t="s">
        <v>30</v>
      </c>
      <c r="E41" s="75"/>
      <c r="F41" s="77"/>
      <c r="G41" s="77"/>
      <c r="H41" s="77">
        <f>-'[13]2014 Non IT Opex'!$V61*(1+[13]Inputs!$F$21)</f>
        <v>0</v>
      </c>
      <c r="I41" s="77">
        <f>-'[13]2014 Non IT Opex'!$V61*(1+[13]Inputs!$F$21)</f>
        <v>0</v>
      </c>
      <c r="J41" s="77">
        <f>-'[13]2014 Non IT Opex'!$V61*(1+[13]Inputs!$F$21)</f>
        <v>0</v>
      </c>
      <c r="K41" s="77">
        <f>-'[13]2014 Non IT Opex'!$V61*(1+[13]Inputs!$F$21)</f>
        <v>0</v>
      </c>
      <c r="L41" s="77">
        <f>-'[13]2014 Non IT Opex'!$V61*(1+[13]Inputs!$F$21)</f>
        <v>0</v>
      </c>
      <c r="M41" s="63"/>
      <c r="N41" s="63"/>
      <c r="O41" s="63"/>
    </row>
    <row r="42" spans="1:15">
      <c r="A42" s="62"/>
      <c r="B42" s="74"/>
      <c r="C42" s="73"/>
      <c r="D42" s="76" t="s">
        <v>8</v>
      </c>
      <c r="E42" s="75"/>
      <c r="F42" s="77"/>
      <c r="G42" s="77"/>
      <c r="H42" s="77"/>
      <c r="I42" s="77"/>
      <c r="J42" s="77"/>
      <c r="K42" s="77"/>
      <c r="L42" s="77"/>
      <c r="M42" s="63"/>
      <c r="N42" s="63"/>
      <c r="O42" s="63"/>
    </row>
    <row r="43" spans="1:15">
      <c r="A43" s="62"/>
      <c r="B43" s="73"/>
      <c r="C43" s="74"/>
      <c r="D43" s="74"/>
      <c r="E43" s="75"/>
      <c r="F43" s="78">
        <f>SUM(F34:F42)</f>
        <v>0</v>
      </c>
      <c r="G43" s="78">
        <f t="shared" ref="G43:L43" si="2">SUM(G34:G42)</f>
        <v>0</v>
      </c>
      <c r="H43" s="78">
        <f t="shared" si="2"/>
        <v>0</v>
      </c>
      <c r="I43" s="78">
        <f t="shared" si="2"/>
        <v>0</v>
      </c>
      <c r="J43" s="78">
        <f t="shared" si="2"/>
        <v>0</v>
      </c>
      <c r="K43" s="78">
        <f t="shared" si="2"/>
        <v>0</v>
      </c>
      <c r="L43" s="78">
        <f t="shared" si="2"/>
        <v>0</v>
      </c>
      <c r="M43" s="63"/>
      <c r="N43" s="63"/>
      <c r="O43" s="63"/>
    </row>
    <row r="44" spans="1:15">
      <c r="A44" s="62"/>
      <c r="B44" s="62"/>
      <c r="C44" s="63"/>
      <c r="D44" s="63"/>
      <c r="E44" s="64"/>
      <c r="F44" s="27"/>
      <c r="G44" s="27"/>
      <c r="H44" s="27"/>
      <c r="I44" s="27"/>
      <c r="J44" s="27"/>
      <c r="K44" s="63"/>
      <c r="L44" s="63"/>
      <c r="M44" s="63"/>
      <c r="N44" s="63"/>
      <c r="O44" s="63"/>
    </row>
    <row r="45" spans="1:15">
      <c r="B45" s="59" t="s">
        <v>23</v>
      </c>
      <c r="D45" s="59"/>
      <c r="E45" s="58"/>
    </row>
    <row r="46" spans="1:15">
      <c r="C46" s="59"/>
      <c r="D46" s="65" t="s">
        <v>7</v>
      </c>
      <c r="E46" s="58"/>
      <c r="F46" s="66">
        <f t="shared" ref="F46:L54" si="3">F10+F22+F34</f>
        <v>3456150.3044629698</v>
      </c>
      <c r="G46" s="66">
        <f t="shared" si="3"/>
        <v>3078516.3791949567</v>
      </c>
      <c r="H46" s="66">
        <f t="shared" si="3"/>
        <v>2952638.4041056191</v>
      </c>
      <c r="I46" s="66">
        <f t="shared" si="3"/>
        <v>2952638.4041056191</v>
      </c>
      <c r="J46" s="66">
        <f t="shared" si="3"/>
        <v>2952638.4041056191</v>
      </c>
      <c r="K46" s="66">
        <f t="shared" si="3"/>
        <v>2952638.4041056191</v>
      </c>
      <c r="L46" s="66">
        <f t="shared" si="3"/>
        <v>2952638.4041056191</v>
      </c>
    </row>
    <row r="47" spans="1:15">
      <c r="C47" s="59"/>
      <c r="D47" s="65" t="s">
        <v>24</v>
      </c>
      <c r="E47" s="58"/>
      <c r="F47" s="66">
        <f t="shared" si="3"/>
        <v>2408383.3430413925</v>
      </c>
      <c r="G47" s="66">
        <f t="shared" si="3"/>
        <v>2408383.3430413925</v>
      </c>
      <c r="H47" s="66">
        <f t="shared" si="3"/>
        <v>2408383.3430413925</v>
      </c>
      <c r="I47" s="66">
        <f t="shared" si="3"/>
        <v>2408383.3430413925</v>
      </c>
      <c r="J47" s="66">
        <f t="shared" si="3"/>
        <v>2408383.3430413925</v>
      </c>
      <c r="K47" s="66">
        <f t="shared" si="3"/>
        <v>2408383.3430413925</v>
      </c>
      <c r="L47" s="66">
        <f t="shared" si="3"/>
        <v>2408383.3430413925</v>
      </c>
    </row>
    <row r="48" spans="1:15">
      <c r="C48" s="59"/>
      <c r="D48" s="65" t="s">
        <v>25</v>
      </c>
      <c r="E48" s="58"/>
      <c r="F48" s="66">
        <f t="shared" si="3"/>
        <v>1187543.018981972</v>
      </c>
      <c r="G48" s="66">
        <f t="shared" si="3"/>
        <v>1187543.018981972</v>
      </c>
      <c r="H48" s="66">
        <f t="shared" si="3"/>
        <v>1187543.018981972</v>
      </c>
      <c r="I48" s="66">
        <f t="shared" si="3"/>
        <v>1187543.018981972</v>
      </c>
      <c r="J48" s="66">
        <f t="shared" si="3"/>
        <v>1187543.018981972</v>
      </c>
      <c r="K48" s="66">
        <f t="shared" si="3"/>
        <v>1187543.018981972</v>
      </c>
      <c r="L48" s="66">
        <f t="shared" si="3"/>
        <v>1187543.018981972</v>
      </c>
    </row>
    <row r="49" spans="2:12">
      <c r="C49" s="59"/>
      <c r="D49" s="65" t="s">
        <v>26</v>
      </c>
      <c r="E49" s="58"/>
      <c r="F49" s="66">
        <f t="shared" si="3"/>
        <v>0</v>
      </c>
      <c r="G49" s="66">
        <f t="shared" si="3"/>
        <v>0</v>
      </c>
      <c r="H49" s="66">
        <f t="shared" si="3"/>
        <v>0</v>
      </c>
      <c r="I49" s="66">
        <f t="shared" si="3"/>
        <v>0</v>
      </c>
      <c r="J49" s="66">
        <f t="shared" si="3"/>
        <v>0</v>
      </c>
      <c r="K49" s="66">
        <f t="shared" si="3"/>
        <v>0</v>
      </c>
      <c r="L49" s="66">
        <f t="shared" si="3"/>
        <v>0</v>
      </c>
    </row>
    <row r="50" spans="2:12">
      <c r="C50" s="59"/>
      <c r="D50" s="65" t="s">
        <v>27</v>
      </c>
      <c r="E50" s="58"/>
      <c r="F50" s="66">
        <f t="shared" si="3"/>
        <v>161020.69542463179</v>
      </c>
      <c r="G50" s="66">
        <f t="shared" si="3"/>
        <v>161020.69542463179</v>
      </c>
      <c r="H50" s="66">
        <f t="shared" si="3"/>
        <v>161020.69542463179</v>
      </c>
      <c r="I50" s="66">
        <f t="shared" si="3"/>
        <v>161020.69542463179</v>
      </c>
      <c r="J50" s="66">
        <f t="shared" si="3"/>
        <v>161020.69542463179</v>
      </c>
      <c r="K50" s="66">
        <f t="shared" si="3"/>
        <v>161020.69542463179</v>
      </c>
      <c r="L50" s="66">
        <f t="shared" si="3"/>
        <v>161020.69542463179</v>
      </c>
    </row>
    <row r="51" spans="2:12">
      <c r="C51" s="59"/>
      <c r="D51" s="65" t="s">
        <v>28</v>
      </c>
      <c r="E51" s="58"/>
      <c r="F51" s="66">
        <f t="shared" si="3"/>
        <v>3153335.2105528829</v>
      </c>
      <c r="G51" s="66">
        <f t="shared" si="3"/>
        <v>3153335.2105528829</v>
      </c>
      <c r="H51" s="66">
        <f t="shared" si="3"/>
        <v>3153335.2105528829</v>
      </c>
      <c r="I51" s="66">
        <f t="shared" si="3"/>
        <v>3153335.2105528829</v>
      </c>
      <c r="J51" s="66">
        <f t="shared" si="3"/>
        <v>3153335.2105528829</v>
      </c>
      <c r="K51" s="66">
        <f t="shared" si="3"/>
        <v>3153335.2105528829</v>
      </c>
      <c r="L51" s="66">
        <f t="shared" si="3"/>
        <v>3153335.2105528829</v>
      </c>
    </row>
    <row r="52" spans="2:12">
      <c r="C52" s="59"/>
      <c r="D52" s="65" t="s">
        <v>29</v>
      </c>
      <c r="E52" s="58"/>
      <c r="F52" s="66">
        <f t="shared" si="3"/>
        <v>1144262.2908225227</v>
      </c>
      <c r="G52" s="66">
        <f t="shared" si="3"/>
        <v>1144262.2908225227</v>
      </c>
      <c r="H52" s="66">
        <f t="shared" si="3"/>
        <v>1144262.2908225227</v>
      </c>
      <c r="I52" s="66">
        <f t="shared" si="3"/>
        <v>535945.66216463817</v>
      </c>
      <c r="J52" s="66">
        <f t="shared" si="3"/>
        <v>535945.66216463817</v>
      </c>
      <c r="K52" s="66">
        <f t="shared" si="3"/>
        <v>535945.66216463817</v>
      </c>
      <c r="L52" s="66">
        <f t="shared" si="3"/>
        <v>535945.66216463817</v>
      </c>
    </row>
    <row r="53" spans="2:12">
      <c r="C53" s="59"/>
      <c r="D53" s="28" t="s">
        <v>30</v>
      </c>
      <c r="E53" s="58"/>
      <c r="F53" s="66">
        <f t="shared" si="3"/>
        <v>76891.197820391972</v>
      </c>
      <c r="G53" s="66">
        <f t="shared" si="3"/>
        <v>76891.197820391972</v>
      </c>
      <c r="H53" s="66">
        <f t="shared" si="3"/>
        <v>76891.197820391972</v>
      </c>
      <c r="I53" s="66">
        <f t="shared" si="3"/>
        <v>76891.197820391972</v>
      </c>
      <c r="J53" s="66">
        <f t="shared" si="3"/>
        <v>76891.197820391972</v>
      </c>
      <c r="K53" s="66">
        <f t="shared" si="3"/>
        <v>76891.197820391972</v>
      </c>
      <c r="L53" s="66">
        <f t="shared" si="3"/>
        <v>76891.197820391972</v>
      </c>
    </row>
    <row r="54" spans="2:12">
      <c r="C54" s="59"/>
      <c r="D54" s="65" t="s">
        <v>8</v>
      </c>
      <c r="E54" s="58"/>
      <c r="F54" s="66">
        <f t="shared" si="3"/>
        <v>7331641.499072683</v>
      </c>
      <c r="G54" s="66">
        <f t="shared" si="3"/>
        <v>7331641.499072683</v>
      </c>
      <c r="H54" s="66">
        <f t="shared" si="3"/>
        <v>7331641.499072683</v>
      </c>
      <c r="I54" s="66">
        <f t="shared" si="3"/>
        <v>7331641.499072683</v>
      </c>
      <c r="J54" s="66">
        <f t="shared" si="3"/>
        <v>7331641.499072683</v>
      </c>
      <c r="K54" s="66">
        <f t="shared" si="3"/>
        <v>7331641.499072683</v>
      </c>
      <c r="L54" s="66">
        <f t="shared" si="3"/>
        <v>7331641.499072683</v>
      </c>
    </row>
    <row r="55" spans="2:12">
      <c r="C55" s="59"/>
      <c r="D55" s="59"/>
      <c r="E55" s="58"/>
      <c r="F55" s="68">
        <f>SUM(F46:F54)</f>
        <v>18919227.560179446</v>
      </c>
      <c r="G55" s="68">
        <f t="shared" ref="G55:L55" si="4">SUM(G46:G54)</f>
        <v>18541593.634911433</v>
      </c>
      <c r="H55" s="68">
        <f t="shared" si="4"/>
        <v>18415715.659822095</v>
      </c>
      <c r="I55" s="68">
        <f t="shared" si="4"/>
        <v>17807399.03116421</v>
      </c>
      <c r="J55" s="68">
        <f t="shared" si="4"/>
        <v>17807399.03116421</v>
      </c>
      <c r="K55" s="68">
        <f t="shared" si="4"/>
        <v>17807399.03116421</v>
      </c>
      <c r="L55" s="68">
        <f t="shared" si="4"/>
        <v>17807399.03116421</v>
      </c>
    </row>
    <row r="56" spans="2:12">
      <c r="C56" s="59"/>
      <c r="D56" s="59"/>
      <c r="E56" s="58"/>
      <c r="F56" s="79"/>
    </row>
    <row r="57" spans="2:12">
      <c r="B57" s="59" t="s">
        <v>33</v>
      </c>
      <c r="D57" s="59"/>
      <c r="E57" s="58"/>
      <c r="F57" s="79"/>
    </row>
    <row r="58" spans="2:12">
      <c r="C58" s="59"/>
      <c r="D58" s="65" t="s">
        <v>7</v>
      </c>
      <c r="E58" s="58"/>
      <c r="F58" s="79"/>
    </row>
    <row r="59" spans="2:12">
      <c r="C59" s="59"/>
      <c r="D59" s="65" t="s">
        <v>24</v>
      </c>
      <c r="E59" s="58"/>
      <c r="F59" s="79"/>
    </row>
    <row r="60" spans="2:12">
      <c r="C60" s="59"/>
      <c r="D60" s="65" t="s">
        <v>25</v>
      </c>
      <c r="E60" s="58"/>
      <c r="F60" s="79"/>
    </row>
    <row r="61" spans="2:12">
      <c r="C61" s="59"/>
      <c r="D61" s="65" t="s">
        <v>26</v>
      </c>
      <c r="E61" s="58"/>
      <c r="F61" s="79"/>
    </row>
    <row r="62" spans="2:12">
      <c r="C62" s="59"/>
      <c r="D62" s="65" t="s">
        <v>27</v>
      </c>
      <c r="E62" s="58"/>
      <c r="F62" s="79"/>
    </row>
    <row r="63" spans="2:12">
      <c r="C63" s="59"/>
      <c r="D63" s="65" t="s">
        <v>28</v>
      </c>
      <c r="E63" s="58"/>
      <c r="F63" s="79"/>
    </row>
    <row r="64" spans="2:12">
      <c r="C64" s="59"/>
      <c r="D64" s="65" t="s">
        <v>29</v>
      </c>
      <c r="E64" s="58"/>
      <c r="F64" s="79"/>
    </row>
    <row r="65" spans="2:12">
      <c r="C65" s="59"/>
      <c r="D65" s="28" t="s">
        <v>30</v>
      </c>
      <c r="E65" s="58"/>
      <c r="F65" s="79">
        <f>[13]Inputs!$F$43</f>
        <v>762007</v>
      </c>
      <c r="G65" s="79">
        <f>[13]Inputs!$F$43</f>
        <v>762007</v>
      </c>
      <c r="H65" s="79">
        <f>[13]Inputs!$F$43</f>
        <v>762007</v>
      </c>
      <c r="I65" s="79">
        <f>[13]Inputs!$F$43</f>
        <v>762007</v>
      </c>
      <c r="J65" s="79">
        <f>[13]Inputs!$F$43</f>
        <v>762007</v>
      </c>
      <c r="K65" s="79">
        <f>[13]Inputs!$F$43</f>
        <v>762007</v>
      </c>
      <c r="L65" s="79">
        <f>[13]Inputs!$F$43</f>
        <v>762007</v>
      </c>
    </row>
    <row r="66" spans="2:12">
      <c r="C66" s="59"/>
      <c r="D66" s="65" t="s">
        <v>8</v>
      </c>
      <c r="E66" s="58"/>
      <c r="F66" s="79"/>
    </row>
    <row r="67" spans="2:12">
      <c r="C67" s="59"/>
      <c r="D67" s="59"/>
      <c r="E67" s="58"/>
      <c r="F67" s="68">
        <f>SUM(F58:F66)</f>
        <v>762007</v>
      </c>
      <c r="G67" s="68">
        <f t="shared" ref="G67:L67" si="5">SUM(G58:G66)</f>
        <v>762007</v>
      </c>
      <c r="H67" s="68">
        <f t="shared" si="5"/>
        <v>762007</v>
      </c>
      <c r="I67" s="68">
        <f t="shared" si="5"/>
        <v>762007</v>
      </c>
      <c r="J67" s="68">
        <f t="shared" si="5"/>
        <v>762007</v>
      </c>
      <c r="K67" s="68">
        <f t="shared" si="5"/>
        <v>762007</v>
      </c>
      <c r="L67" s="68">
        <f t="shared" si="5"/>
        <v>762007</v>
      </c>
    </row>
    <row r="68" spans="2:12">
      <c r="C68" s="59"/>
      <c r="D68" s="59"/>
      <c r="E68" s="58"/>
      <c r="F68" s="79"/>
    </row>
    <row r="69" spans="2:12">
      <c r="B69" s="59" t="s">
        <v>34</v>
      </c>
      <c r="D69" s="59"/>
      <c r="E69" s="58"/>
      <c r="F69" s="79"/>
    </row>
    <row r="70" spans="2:12">
      <c r="C70" s="59"/>
      <c r="D70" s="65" t="s">
        <v>7</v>
      </c>
      <c r="E70" s="58"/>
      <c r="F70" s="79">
        <f>F46+F58</f>
        <v>3456150.3044629698</v>
      </c>
      <c r="G70" s="79">
        <f>G46+G58</f>
        <v>3078516.3791949567</v>
      </c>
      <c r="H70" s="79">
        <f t="shared" ref="H70:L70" si="6">H46+H58</f>
        <v>2952638.4041056191</v>
      </c>
      <c r="I70" s="79">
        <f t="shared" si="6"/>
        <v>2952638.4041056191</v>
      </c>
      <c r="J70" s="79">
        <f t="shared" si="6"/>
        <v>2952638.4041056191</v>
      </c>
      <c r="K70" s="79">
        <f t="shared" si="6"/>
        <v>2952638.4041056191</v>
      </c>
      <c r="L70" s="79">
        <f t="shared" si="6"/>
        <v>2952638.4041056191</v>
      </c>
    </row>
    <row r="71" spans="2:12">
      <c r="C71" s="59"/>
      <c r="D71" s="65" t="s">
        <v>24</v>
      </c>
      <c r="E71" s="58"/>
      <c r="F71" s="79">
        <f t="shared" ref="F71:L78" si="7">F47+F59</f>
        <v>2408383.3430413925</v>
      </c>
      <c r="G71" s="79">
        <f t="shared" si="7"/>
        <v>2408383.3430413925</v>
      </c>
      <c r="H71" s="79">
        <f t="shared" si="7"/>
        <v>2408383.3430413925</v>
      </c>
      <c r="I71" s="79">
        <f t="shared" si="7"/>
        <v>2408383.3430413925</v>
      </c>
      <c r="J71" s="79">
        <f t="shared" si="7"/>
        <v>2408383.3430413925</v>
      </c>
      <c r="K71" s="79">
        <f t="shared" si="7"/>
        <v>2408383.3430413925</v>
      </c>
      <c r="L71" s="79">
        <f t="shared" si="7"/>
        <v>2408383.3430413925</v>
      </c>
    </row>
    <row r="72" spans="2:12">
      <c r="C72" s="59"/>
      <c r="D72" s="65" t="s">
        <v>25</v>
      </c>
      <c r="E72" s="58"/>
      <c r="F72" s="79">
        <f t="shared" si="7"/>
        <v>1187543.018981972</v>
      </c>
      <c r="G72" s="79">
        <f t="shared" si="7"/>
        <v>1187543.018981972</v>
      </c>
      <c r="H72" s="79">
        <f t="shared" si="7"/>
        <v>1187543.018981972</v>
      </c>
      <c r="I72" s="79">
        <f t="shared" si="7"/>
        <v>1187543.018981972</v>
      </c>
      <c r="J72" s="79">
        <f t="shared" si="7"/>
        <v>1187543.018981972</v>
      </c>
      <c r="K72" s="79">
        <f t="shared" si="7"/>
        <v>1187543.018981972</v>
      </c>
      <c r="L72" s="79">
        <f t="shared" si="7"/>
        <v>1187543.018981972</v>
      </c>
    </row>
    <row r="73" spans="2:12">
      <c r="C73" s="59"/>
      <c r="D73" s="65" t="s">
        <v>26</v>
      </c>
      <c r="E73" s="58"/>
      <c r="F73" s="79">
        <f t="shared" si="7"/>
        <v>0</v>
      </c>
      <c r="G73" s="79">
        <f t="shared" si="7"/>
        <v>0</v>
      </c>
      <c r="H73" s="79">
        <f t="shared" si="7"/>
        <v>0</v>
      </c>
      <c r="I73" s="79">
        <f t="shared" si="7"/>
        <v>0</v>
      </c>
      <c r="J73" s="79">
        <f t="shared" si="7"/>
        <v>0</v>
      </c>
      <c r="K73" s="79">
        <f t="shared" si="7"/>
        <v>0</v>
      </c>
      <c r="L73" s="79">
        <f t="shared" si="7"/>
        <v>0</v>
      </c>
    </row>
    <row r="74" spans="2:12">
      <c r="C74" s="59"/>
      <c r="D74" s="65" t="s">
        <v>27</v>
      </c>
      <c r="E74" s="58"/>
      <c r="F74" s="79">
        <f t="shared" si="7"/>
        <v>161020.69542463179</v>
      </c>
      <c r="G74" s="79">
        <f t="shared" si="7"/>
        <v>161020.69542463179</v>
      </c>
      <c r="H74" s="79">
        <f t="shared" si="7"/>
        <v>161020.69542463179</v>
      </c>
      <c r="I74" s="79">
        <f t="shared" si="7"/>
        <v>161020.69542463179</v>
      </c>
      <c r="J74" s="79">
        <f t="shared" si="7"/>
        <v>161020.69542463179</v>
      </c>
      <c r="K74" s="79">
        <f t="shared" si="7"/>
        <v>161020.69542463179</v>
      </c>
      <c r="L74" s="79">
        <f t="shared" si="7"/>
        <v>161020.69542463179</v>
      </c>
    </row>
    <row r="75" spans="2:12">
      <c r="C75" s="59"/>
      <c r="D75" s="65" t="s">
        <v>28</v>
      </c>
      <c r="E75" s="58"/>
      <c r="F75" s="79">
        <f t="shared" si="7"/>
        <v>3153335.2105528829</v>
      </c>
      <c r="G75" s="79">
        <f t="shared" si="7"/>
        <v>3153335.2105528829</v>
      </c>
      <c r="H75" s="79">
        <f t="shared" si="7"/>
        <v>3153335.2105528829</v>
      </c>
      <c r="I75" s="79">
        <f t="shared" si="7"/>
        <v>3153335.2105528829</v>
      </c>
      <c r="J75" s="79">
        <f t="shared" si="7"/>
        <v>3153335.2105528829</v>
      </c>
      <c r="K75" s="79">
        <f t="shared" si="7"/>
        <v>3153335.2105528829</v>
      </c>
      <c r="L75" s="79">
        <f t="shared" si="7"/>
        <v>3153335.2105528829</v>
      </c>
    </row>
    <row r="76" spans="2:12">
      <c r="C76" s="59"/>
      <c r="D76" s="65" t="s">
        <v>29</v>
      </c>
      <c r="E76" s="58"/>
      <c r="F76" s="79">
        <f t="shared" si="7"/>
        <v>1144262.2908225227</v>
      </c>
      <c r="G76" s="79">
        <f t="shared" si="7"/>
        <v>1144262.2908225227</v>
      </c>
      <c r="H76" s="79">
        <f t="shared" si="7"/>
        <v>1144262.2908225227</v>
      </c>
      <c r="I76" s="79">
        <f t="shared" si="7"/>
        <v>535945.66216463817</v>
      </c>
      <c r="J76" s="79">
        <f t="shared" si="7"/>
        <v>535945.66216463817</v>
      </c>
      <c r="K76" s="79">
        <f t="shared" si="7"/>
        <v>535945.66216463817</v>
      </c>
      <c r="L76" s="79">
        <f t="shared" si="7"/>
        <v>535945.66216463817</v>
      </c>
    </row>
    <row r="77" spans="2:12">
      <c r="C77" s="59"/>
      <c r="D77" s="28" t="s">
        <v>30</v>
      </c>
      <c r="E77" s="58"/>
      <c r="F77" s="79">
        <f t="shared" si="7"/>
        <v>838898.19782039197</v>
      </c>
      <c r="G77" s="79">
        <f t="shared" si="7"/>
        <v>838898.19782039197</v>
      </c>
      <c r="H77" s="79">
        <f t="shared" si="7"/>
        <v>838898.19782039197</v>
      </c>
      <c r="I77" s="79">
        <f t="shared" si="7"/>
        <v>838898.19782039197</v>
      </c>
      <c r="J77" s="79">
        <f t="shared" si="7"/>
        <v>838898.19782039197</v>
      </c>
      <c r="K77" s="79">
        <f t="shared" si="7"/>
        <v>838898.19782039197</v>
      </c>
      <c r="L77" s="79">
        <f t="shared" si="7"/>
        <v>838898.19782039197</v>
      </c>
    </row>
    <row r="78" spans="2:12">
      <c r="C78" s="59"/>
      <c r="D78" s="65" t="s">
        <v>8</v>
      </c>
      <c r="E78" s="58"/>
      <c r="F78" s="79">
        <f t="shared" si="7"/>
        <v>7331641.499072683</v>
      </c>
      <c r="G78" s="79">
        <f t="shared" si="7"/>
        <v>7331641.499072683</v>
      </c>
      <c r="H78" s="79">
        <f t="shared" si="7"/>
        <v>7331641.499072683</v>
      </c>
      <c r="I78" s="79">
        <f t="shared" si="7"/>
        <v>7331641.499072683</v>
      </c>
      <c r="J78" s="79">
        <f t="shared" si="7"/>
        <v>7331641.499072683</v>
      </c>
      <c r="K78" s="79">
        <f t="shared" si="7"/>
        <v>7331641.499072683</v>
      </c>
      <c r="L78" s="79">
        <f t="shared" si="7"/>
        <v>7331641.499072683</v>
      </c>
    </row>
    <row r="79" spans="2:12">
      <c r="C79" s="59"/>
      <c r="D79" s="59"/>
      <c r="E79" s="58"/>
      <c r="F79" s="68">
        <f>SUM(F70:F78)</f>
        <v>19681234.560179446</v>
      </c>
      <c r="G79" s="68">
        <f t="shared" ref="G79:L79" si="8">SUM(G70:G78)</f>
        <v>19303600.634911433</v>
      </c>
      <c r="H79" s="68">
        <f t="shared" si="8"/>
        <v>19177722.659822095</v>
      </c>
      <c r="I79" s="68">
        <f t="shared" si="8"/>
        <v>18569406.03116421</v>
      </c>
      <c r="J79" s="68">
        <f t="shared" si="8"/>
        <v>18569406.03116421</v>
      </c>
      <c r="K79" s="68">
        <f t="shared" si="8"/>
        <v>18569406.03116421</v>
      </c>
      <c r="L79" s="68">
        <f t="shared" si="8"/>
        <v>18569406.03116421</v>
      </c>
    </row>
    <row r="80" spans="2:12">
      <c r="C80" s="59"/>
      <c r="D80" s="59"/>
      <c r="E80" s="58"/>
      <c r="F80" s="79"/>
    </row>
    <row r="81" spans="3:12">
      <c r="C81" s="59" t="s">
        <v>35</v>
      </c>
      <c r="E81" s="58"/>
    </row>
    <row r="82" spans="3:12">
      <c r="C82" s="59"/>
      <c r="D82" s="65" t="s">
        <v>7</v>
      </c>
      <c r="E82" s="58"/>
      <c r="G82" s="29">
        <f>(1+F82)*(1+[13]Inputs!$F26*[13]Inputs!F$37)-1</f>
        <v>8.1581806475954366E-3</v>
      </c>
      <c r="H82" s="29">
        <f>(1+G82)*(1+[13]Inputs!$F26*[13]Inputs!G$37)-1</f>
        <v>1.6382917206669623E-2</v>
      </c>
      <c r="I82" s="29">
        <f>(1+H82)*(1+[13]Inputs!$F26*[13]Inputs!H$37)-1</f>
        <v>1.3978682330096248E-2</v>
      </c>
      <c r="J82" s="29">
        <f>(1+I82)*(1+[13]Inputs!$F26*[13]Inputs!I$37)-1</f>
        <v>1.1584267041187868E-2</v>
      </c>
      <c r="K82" s="29">
        <f>(1+J82)*(1+[13]Inputs!$F26*[13]Inputs!J$37)-1</f>
        <v>9.199502477743593E-3</v>
      </c>
      <c r="L82" s="29">
        <f>(1+K82)*(1+[13]Inputs!$F26*[13]Inputs!K$37)-1</f>
        <v>6.8242245956400271E-3</v>
      </c>
    </row>
    <row r="83" spans="3:12">
      <c r="C83" s="59"/>
      <c r="D83" s="65" t="s">
        <v>24</v>
      </c>
      <c r="E83" s="58"/>
      <c r="G83" s="29">
        <f>(1+F83)*(1+[13]Inputs!$F27*[13]Inputs!F$37)-1</f>
        <v>8.1581806475954366E-3</v>
      </c>
      <c r="H83" s="29">
        <f>(1+G83)*(1+[13]Inputs!$F27*[13]Inputs!G$37)-1</f>
        <v>1.6382917206669623E-2</v>
      </c>
      <c r="I83" s="29">
        <f>(1+H83)*(1+[13]Inputs!$F27*[13]Inputs!H$37)-1</f>
        <v>1.3978682330096248E-2</v>
      </c>
      <c r="J83" s="29">
        <f>(1+I83)*(1+[13]Inputs!$F27*[13]Inputs!I$37)-1</f>
        <v>1.1584267041187868E-2</v>
      </c>
      <c r="K83" s="29">
        <f>(1+J83)*(1+[13]Inputs!$F27*[13]Inputs!J$37)-1</f>
        <v>9.199502477743593E-3</v>
      </c>
      <c r="L83" s="29">
        <f>(1+K83)*(1+[13]Inputs!$F27*[13]Inputs!K$37)-1</f>
        <v>6.8242245956400271E-3</v>
      </c>
    </row>
    <row r="84" spans="3:12">
      <c r="C84" s="59"/>
      <c r="D84" s="65" t="s">
        <v>25</v>
      </c>
      <c r="E84" s="58"/>
      <c r="G84" s="29">
        <f>(1+F84)*(1+[13]Inputs!$F28*[13]Inputs!F$37)-1</f>
        <v>1.2237270971393155E-2</v>
      </c>
      <c r="H84" s="29">
        <f>(1+G84)*(1+[13]Inputs!$F28*[13]Inputs!G$37)-1</f>
        <v>2.4624292743613552E-2</v>
      </c>
      <c r="I84" s="29">
        <f>(1+H84)*(1+[13]Inputs!$F28*[13]Inputs!H$37)-1</f>
        <v>2.0988698198052491E-2</v>
      </c>
      <c r="J84" s="29">
        <f>(1+I84)*(1+[13]Inputs!$F28*[13]Inputs!I$37)-1</f>
        <v>1.737224502496848E-2</v>
      </c>
      <c r="K84" s="29">
        <f>(1+J84)*(1+[13]Inputs!$F28*[13]Inputs!J$37)-1</f>
        <v>1.3774630831841828E-2</v>
      </c>
      <c r="L84" s="29">
        <f>(1+K84)*(1+[13]Inputs!$F28*[13]Inputs!K$37)-1</f>
        <v>1.0195561799196673E-2</v>
      </c>
    </row>
    <row r="85" spans="3:12">
      <c r="C85" s="59"/>
      <c r="D85" s="65" t="s">
        <v>26</v>
      </c>
      <c r="E85" s="58"/>
      <c r="G85" s="29">
        <f>(1+F85)*(1+[13]Inputs!$F29*[13]Inputs!F$37)-1</f>
        <v>0</v>
      </c>
      <c r="H85" s="29">
        <f>(1+G85)*(1+[13]Inputs!$F29*[13]Inputs!G$37)-1</f>
        <v>0</v>
      </c>
      <c r="I85" s="29">
        <f>(1+H85)*(1+[13]Inputs!$F29*[13]Inputs!H$37)-1</f>
        <v>0</v>
      </c>
      <c r="J85" s="29">
        <f>(1+I85)*(1+[13]Inputs!$F29*[13]Inputs!I$37)-1</f>
        <v>0</v>
      </c>
      <c r="K85" s="29">
        <f>(1+J85)*(1+[13]Inputs!$F29*[13]Inputs!J$37)-1</f>
        <v>0</v>
      </c>
      <c r="L85" s="29">
        <f>(1+K85)*(1+[13]Inputs!$F29*[13]Inputs!K$37)-1</f>
        <v>0</v>
      </c>
    </row>
    <row r="86" spans="3:12">
      <c r="C86" s="59"/>
      <c r="D86" s="65" t="s">
        <v>27</v>
      </c>
      <c r="E86" s="58"/>
      <c r="G86" s="29">
        <f>(1+F86)*(1+[13]Inputs!$F30*[13]Inputs!F$37)-1</f>
        <v>1.6316361295190873E-2</v>
      </c>
      <c r="H86" s="29">
        <f>(1+G86)*(1+[13]Inputs!$F30*[13]Inputs!G$37)-1</f>
        <v>3.2898946236296966E-2</v>
      </c>
      <c r="I86" s="29">
        <f>(1+H86)*(1+[13]Inputs!$F30*[13]Inputs!H$37)-1</f>
        <v>2.8012339764511118E-2</v>
      </c>
      <c r="J86" s="29">
        <f>(1+I86)*(1+[13]Inputs!$F30*[13]Inputs!I$37)-1</f>
        <v>2.3157230862493217E-2</v>
      </c>
      <c r="K86" s="29">
        <f>(1+J86)*(1+[13]Inputs!$F30*[13]Inputs!J$37)-1</f>
        <v>1.8333136248745552E-2</v>
      </c>
      <c r="L86" s="29">
        <f>(1+K86)*(1+[13]Inputs!$F30*[13]Inputs!K$37)-1</f>
        <v>1.3539586174243556E-2</v>
      </c>
    </row>
    <row r="87" spans="3:12">
      <c r="C87" s="59"/>
      <c r="D87" s="65" t="s">
        <v>28</v>
      </c>
      <c r="E87" s="58"/>
      <c r="G87" s="29">
        <f>(1+F87)*(1+[13]Inputs!$F31*[13]Inputs!F$37)-1</f>
        <v>1.2237270971393155E-2</v>
      </c>
      <c r="H87" s="29">
        <f>(1+G87)*(1+[13]Inputs!$F31*[13]Inputs!G$37)-1</f>
        <v>2.4624292743613552E-2</v>
      </c>
      <c r="I87" s="29">
        <f>(1+H87)*(1+[13]Inputs!$F31*[13]Inputs!H$37)-1</f>
        <v>2.0988698198052491E-2</v>
      </c>
      <c r="J87" s="29">
        <f>(1+I87)*(1+[13]Inputs!$F31*[13]Inputs!I$37)-1</f>
        <v>1.737224502496848E-2</v>
      </c>
      <c r="K87" s="29">
        <f>(1+J87)*(1+[13]Inputs!$F31*[13]Inputs!J$37)-1</f>
        <v>1.3774630831841828E-2</v>
      </c>
      <c r="L87" s="29">
        <f>(1+K87)*(1+[13]Inputs!$F31*[13]Inputs!K$37)-1</f>
        <v>1.0195561799196673E-2</v>
      </c>
    </row>
    <row r="88" spans="3:12">
      <c r="C88" s="59"/>
      <c r="D88" s="65" t="s">
        <v>29</v>
      </c>
      <c r="E88" s="58"/>
      <c r="G88" s="29">
        <f>(1+F88)*(1+[13]Inputs!$F32*[13]Inputs!F$37)-1</f>
        <v>0</v>
      </c>
      <c r="H88" s="29">
        <f>(1+G88)*(1+[13]Inputs!$F32*[13]Inputs!G$37)-1</f>
        <v>0</v>
      </c>
      <c r="I88" s="29">
        <f>(1+H88)*(1+[13]Inputs!$F32*[13]Inputs!H$37)-1</f>
        <v>0</v>
      </c>
      <c r="J88" s="29">
        <f>(1+I88)*(1+[13]Inputs!$F32*[13]Inputs!I$37)-1</f>
        <v>0</v>
      </c>
      <c r="K88" s="29">
        <f>(1+J88)*(1+[13]Inputs!$F32*[13]Inputs!J$37)-1</f>
        <v>0</v>
      </c>
      <c r="L88" s="29">
        <f>(1+K88)*(1+[13]Inputs!$F32*[13]Inputs!K$37)-1</f>
        <v>0</v>
      </c>
    </row>
    <row r="89" spans="3:12">
      <c r="C89" s="59"/>
      <c r="D89" s="28" t="s">
        <v>30</v>
      </c>
      <c r="E89" s="58"/>
      <c r="G89" s="29">
        <f>(1+F89)*(1+[13]Inputs!$F33*[13]Inputs!F$37)-1</f>
        <v>0</v>
      </c>
      <c r="H89" s="29">
        <f>(1+G89)*(1+[13]Inputs!$F33*[13]Inputs!G$37)-1</f>
        <v>0</v>
      </c>
      <c r="I89" s="29">
        <f>(1+H89)*(1+[13]Inputs!$F33*[13]Inputs!H$37)-1</f>
        <v>0</v>
      </c>
      <c r="J89" s="29">
        <f>(1+I89)*(1+[13]Inputs!$F33*[13]Inputs!I$37)-1</f>
        <v>0</v>
      </c>
      <c r="K89" s="29">
        <f>(1+J89)*(1+[13]Inputs!$F33*[13]Inputs!J$37)-1</f>
        <v>0</v>
      </c>
      <c r="L89" s="29">
        <f>(1+K89)*(1+[13]Inputs!$F33*[13]Inputs!K$37)-1</f>
        <v>0</v>
      </c>
    </row>
    <row r="90" spans="3:12">
      <c r="C90" s="59"/>
      <c r="D90" s="65" t="s">
        <v>8</v>
      </c>
      <c r="E90" s="58"/>
      <c r="G90" s="29">
        <f>(1+F90)*(1+[13]Inputs!$F34*[13]Inputs!F$37)-1</f>
        <v>1.3053089036152654E-2</v>
      </c>
      <c r="H90" s="29">
        <f>(1+G90)*(1+[13]Inputs!$F34*[13]Inputs!G$37)-1</f>
        <v>2.6276561205690996E-2</v>
      </c>
      <c r="I90" s="29">
        <f>(1+H90)*(1+[13]Inputs!$F34*[13]Inputs!H$37)-1</f>
        <v>2.2392340233946539E-2</v>
      </c>
      <c r="J90" s="29">
        <f>(1+I90)*(1+[13]Inputs!$F34*[13]Inputs!I$37)-1</f>
        <v>1.852948687281919E-2</v>
      </c>
      <c r="K90" s="29">
        <f>(1+J90)*(1+[13]Inputs!$F34*[13]Inputs!J$37)-1</f>
        <v>1.4687666700234914E-2</v>
      </c>
      <c r="L90" s="29">
        <f>(1+K90)*(1+[13]Inputs!$F34*[13]Inputs!K$37)-1</f>
        <v>1.0866554753922397E-2</v>
      </c>
    </row>
    <row r="91" spans="3:12">
      <c r="C91" s="59"/>
      <c r="D91" s="65"/>
      <c r="E91" s="58"/>
      <c r="G91" s="68"/>
      <c r="H91" s="68"/>
      <c r="I91" s="68"/>
      <c r="J91" s="68"/>
      <c r="K91" s="68"/>
      <c r="L91" s="68"/>
    </row>
    <row r="92" spans="3:12">
      <c r="C92" s="59"/>
      <c r="D92" s="59"/>
      <c r="E92" s="58"/>
    </row>
    <row r="93" spans="3:12">
      <c r="C93" s="59" t="s">
        <v>36</v>
      </c>
      <c r="D93" s="59"/>
      <c r="E93" s="50"/>
      <c r="F93" s="66"/>
    </row>
    <row r="94" spans="3:12">
      <c r="C94" s="59"/>
      <c r="D94" s="65" t="s">
        <v>7</v>
      </c>
      <c r="E94" s="50"/>
      <c r="G94" s="66">
        <f>G70*G82</f>
        <v>25115.09274805387</v>
      </c>
      <c r="H94" s="66">
        <f t="shared" ref="H94:L94" si="9">H70*H82</f>
        <v>48372.830515695481</v>
      </c>
      <c r="I94" s="66">
        <f t="shared" si="9"/>
        <v>41273.994286634799</v>
      </c>
      <c r="J94" s="66">
        <f t="shared" si="9"/>
        <v>34204.151749226265</v>
      </c>
      <c r="K94" s="66">
        <f t="shared" si="9"/>
        <v>27162.804314450532</v>
      </c>
      <c r="L94" s="66">
        <f t="shared" si="9"/>
        <v>20149.467619328883</v>
      </c>
    </row>
    <row r="95" spans="3:12">
      <c r="C95" s="59"/>
      <c r="D95" s="65" t="s">
        <v>24</v>
      </c>
      <c r="E95" s="50"/>
      <c r="G95" s="66">
        <f t="shared" ref="G95:L102" si="10">G71*G83</f>
        <v>19648.026381191488</v>
      </c>
      <c r="H95" s="66">
        <f t="shared" si="10"/>
        <v>39456.344910969339</v>
      </c>
      <c r="I95" s="66">
        <f t="shared" si="10"/>
        <v>33666.025681470841</v>
      </c>
      <c r="J95" s="66">
        <f t="shared" si="10"/>
        <v>27899.355783340259</v>
      </c>
      <c r="K95" s="66">
        <f t="shared" si="10"/>
        <v>22155.92853166569</v>
      </c>
      <c r="L95" s="66">
        <f t="shared" si="10"/>
        <v>16435.348845312823</v>
      </c>
    </row>
    <row r="96" spans="3:12">
      <c r="C96" s="59"/>
      <c r="D96" s="65" t="s">
        <v>25</v>
      </c>
      <c r="E96" s="50"/>
      <c r="G96" s="66">
        <f t="shared" si="10"/>
        <v>14532.285713468676</v>
      </c>
      <c r="H96" s="66">
        <f t="shared" si="10"/>
        <v>29242.406945046703</v>
      </c>
      <c r="I96" s="66">
        <f t="shared" si="10"/>
        <v>24924.982022616732</v>
      </c>
      <c r="J96" s="66">
        <f t="shared" si="10"/>
        <v>20630.288303445614</v>
      </c>
      <c r="K96" s="66">
        <f t="shared" si="10"/>
        <v>16357.966683407596</v>
      </c>
      <c r="L96" s="66">
        <f t="shared" si="10"/>
        <v>12107.668239235283</v>
      </c>
    </row>
    <row r="97" spans="3:15">
      <c r="C97" s="59"/>
      <c r="D97" s="65" t="s">
        <v>26</v>
      </c>
      <c r="E97" s="50"/>
      <c r="G97" s="66">
        <f t="shared" si="10"/>
        <v>0</v>
      </c>
      <c r="H97" s="66">
        <f t="shared" si="10"/>
        <v>0</v>
      </c>
      <c r="I97" s="66">
        <f t="shared" si="10"/>
        <v>0</v>
      </c>
      <c r="J97" s="66">
        <f t="shared" si="10"/>
        <v>0</v>
      </c>
      <c r="K97" s="66">
        <f t="shared" si="10"/>
        <v>0</v>
      </c>
      <c r="L97" s="66">
        <f t="shared" si="10"/>
        <v>0</v>
      </c>
    </row>
    <row r="98" spans="3:15">
      <c r="C98" s="59"/>
      <c r="D98" s="65" t="s">
        <v>27</v>
      </c>
      <c r="E98" s="50"/>
      <c r="G98" s="66">
        <f t="shared" si="10"/>
        <v>2627.2718425511803</v>
      </c>
      <c r="H98" s="66">
        <f t="shared" si="10"/>
        <v>5297.4112017061107</v>
      </c>
      <c r="I98" s="66">
        <f t="shared" si="10"/>
        <v>4510.566429352647</v>
      </c>
      <c r="J98" s="66">
        <f t="shared" si="10"/>
        <v>3728.7934175874034</v>
      </c>
      <c r="K98" s="66">
        <f t="shared" si="10"/>
        <v>2952.014348087534</v>
      </c>
      <c r="L98" s="66">
        <f t="shared" si="10"/>
        <v>2180.1535815384273</v>
      </c>
    </row>
    <row r="99" spans="3:15">
      <c r="C99" s="59"/>
      <c r="D99" s="65" t="s">
        <v>28</v>
      </c>
      <c r="E99" s="50"/>
      <c r="G99" s="66">
        <f t="shared" si="10"/>
        <v>38588.217435170714</v>
      </c>
      <c r="H99" s="66">
        <f t="shared" si="10"/>
        <v>77648.649343398458</v>
      </c>
      <c r="I99" s="66">
        <f t="shared" si="10"/>
        <v>66184.40105158677</v>
      </c>
      <c r="J99" s="66">
        <f t="shared" si="10"/>
        <v>54780.511923585254</v>
      </c>
      <c r="K99" s="66">
        <f t="shared" si="10"/>
        <v>43436.028414414184</v>
      </c>
      <c r="L99" s="66">
        <f t="shared" si="10"/>
        <v>32150.024012774771</v>
      </c>
    </row>
    <row r="100" spans="3:15">
      <c r="C100" s="59"/>
      <c r="D100" s="65" t="s">
        <v>29</v>
      </c>
      <c r="E100" s="50"/>
      <c r="G100" s="66">
        <f t="shared" si="10"/>
        <v>0</v>
      </c>
      <c r="H100" s="66">
        <f t="shared" si="10"/>
        <v>0</v>
      </c>
      <c r="I100" s="66">
        <f t="shared" si="10"/>
        <v>0</v>
      </c>
      <c r="J100" s="66">
        <f t="shared" si="10"/>
        <v>0</v>
      </c>
      <c r="K100" s="66">
        <f t="shared" si="10"/>
        <v>0</v>
      </c>
      <c r="L100" s="66">
        <f t="shared" si="10"/>
        <v>0</v>
      </c>
    </row>
    <row r="101" spans="3:15">
      <c r="C101" s="59"/>
      <c r="D101" s="28" t="s">
        <v>30</v>
      </c>
      <c r="E101" s="50"/>
      <c r="G101" s="66">
        <f t="shared" si="10"/>
        <v>0</v>
      </c>
      <c r="H101" s="66">
        <f t="shared" si="10"/>
        <v>0</v>
      </c>
      <c r="I101" s="66">
        <f t="shared" si="10"/>
        <v>0</v>
      </c>
      <c r="J101" s="66">
        <f t="shared" si="10"/>
        <v>0</v>
      </c>
      <c r="K101" s="66">
        <f t="shared" si="10"/>
        <v>0</v>
      </c>
      <c r="L101" s="66">
        <f t="shared" si="10"/>
        <v>0</v>
      </c>
    </row>
    <row r="102" spans="3:15">
      <c r="C102" s="59"/>
      <c r="D102" s="65" t="s">
        <v>8</v>
      </c>
      <c r="E102" s="50"/>
      <c r="G102" s="66">
        <f t="shared" si="10"/>
        <v>95700.56926854745</v>
      </c>
      <c r="H102" s="66">
        <f t="shared" si="10"/>
        <v>192650.32658856743</v>
      </c>
      <c r="I102" s="66">
        <f t="shared" si="10"/>
        <v>164172.61092055737</v>
      </c>
      <c r="J102" s="66">
        <f t="shared" si="10"/>
        <v>135851.55491328367</v>
      </c>
      <c r="K102" s="66">
        <f t="shared" si="10"/>
        <v>107684.70670399023</v>
      </c>
      <c r="L102" s="66">
        <f t="shared" si="10"/>
        <v>79669.68378580299</v>
      </c>
    </row>
    <row r="103" spans="3:15">
      <c r="E103" s="50"/>
      <c r="G103" s="68">
        <f>SUM(G94:G102)</f>
        <v>196211.46338898339</v>
      </c>
      <c r="H103" s="68">
        <f t="shared" ref="H103:L103" si="11">SUM(H94:H102)</f>
        <v>392667.96950538352</v>
      </c>
      <c r="I103" s="68">
        <f t="shared" si="11"/>
        <v>334732.58039221913</v>
      </c>
      <c r="J103" s="68">
        <f t="shared" si="11"/>
        <v>277094.65609046852</v>
      </c>
      <c r="K103" s="68">
        <f t="shared" si="11"/>
        <v>219749.44899601577</v>
      </c>
      <c r="L103" s="68">
        <f t="shared" si="11"/>
        <v>162692.34608399318</v>
      </c>
    </row>
    <row r="104" spans="3:15">
      <c r="E104" s="50"/>
      <c r="G104" s="80"/>
    </row>
    <row r="105" spans="3:15">
      <c r="C105" s="59" t="s">
        <v>37</v>
      </c>
      <c r="D105" s="59"/>
      <c r="E105" s="50"/>
      <c r="G105" s="81"/>
      <c r="H105" s="81"/>
    </row>
    <row r="106" spans="3:15">
      <c r="C106" s="59"/>
      <c r="D106" s="65" t="s">
        <v>7</v>
      </c>
      <c r="E106" s="50"/>
      <c r="G106" s="79">
        <f>(G70+G94)*[13]Inputs!F290*[13]Inputs!F$19</f>
        <v>0</v>
      </c>
      <c r="H106" s="79">
        <f>(H70+H94)*[13]Inputs!G290*[13]Inputs!G$19</f>
        <v>0</v>
      </c>
      <c r="I106" s="79">
        <f>(I70+I94)*[13]Inputs!H290*[13]Inputs!H$19</f>
        <v>0</v>
      </c>
      <c r="J106" s="79">
        <f>(J70+J94)*[13]Inputs!I290*[13]Inputs!I$19</f>
        <v>0</v>
      </c>
      <c r="K106" s="79">
        <f>(K70+K94)*[13]Inputs!J290*[13]Inputs!J$19</f>
        <v>0</v>
      </c>
      <c r="L106" s="79">
        <f>(L70+L94)*[13]Inputs!K290*[13]Inputs!K$19</f>
        <v>0</v>
      </c>
      <c r="N106" s="80"/>
      <c r="O106" s="44"/>
    </row>
    <row r="107" spans="3:15">
      <c r="C107" s="59"/>
      <c r="D107" s="65" t="s">
        <v>24</v>
      </c>
      <c r="E107" s="50"/>
      <c r="G107" s="79">
        <f>(G71+G95)*[13]Inputs!F291*[13]Inputs!F$19</f>
        <v>0</v>
      </c>
      <c r="H107" s="79">
        <f>(H71+H95)*[13]Inputs!G291*[13]Inputs!G$19</f>
        <v>0</v>
      </c>
      <c r="I107" s="79">
        <f>(I71+I95)*[13]Inputs!H291*[13]Inputs!H$19</f>
        <v>0</v>
      </c>
      <c r="J107" s="79">
        <f>(J71+J95)*[13]Inputs!I291*[13]Inputs!I$19</f>
        <v>0</v>
      </c>
      <c r="K107" s="79">
        <f>(K71+K95)*[13]Inputs!J291*[13]Inputs!J$19</f>
        <v>0</v>
      </c>
      <c r="L107" s="79">
        <f>(L71+L95)*[13]Inputs!K291*[13]Inputs!K$19</f>
        <v>0</v>
      </c>
      <c r="N107" s="80"/>
      <c r="O107" s="52"/>
    </row>
    <row r="108" spans="3:15">
      <c r="C108" s="59"/>
      <c r="D108" s="65" t="s">
        <v>25</v>
      </c>
      <c r="E108" s="50"/>
      <c r="G108" s="79">
        <f>(G72+G96)*[13]Inputs!F292*[13]Inputs!F$19</f>
        <v>0</v>
      </c>
      <c r="H108" s="79">
        <f>(H72+H96)*[13]Inputs!G292*[13]Inputs!G$19</f>
        <v>0</v>
      </c>
      <c r="I108" s="79">
        <f>(I72+I96)*[13]Inputs!H292*[13]Inputs!H$19</f>
        <v>0</v>
      </c>
      <c r="J108" s="79">
        <f>(J72+J96)*[13]Inputs!I292*[13]Inputs!I$19</f>
        <v>0</v>
      </c>
      <c r="K108" s="79">
        <f>(K72+K96)*[13]Inputs!J292*[13]Inputs!J$19</f>
        <v>0</v>
      </c>
      <c r="L108" s="79">
        <f>(L72+L96)*[13]Inputs!K292*[13]Inputs!K$19</f>
        <v>0</v>
      </c>
      <c r="N108" s="80"/>
      <c r="O108" s="52"/>
    </row>
    <row r="109" spans="3:15">
      <c r="C109" s="59"/>
      <c r="D109" s="65" t="s">
        <v>26</v>
      </c>
      <c r="E109" s="50"/>
      <c r="G109" s="79">
        <f>(G73+G97)*[13]Inputs!F293*[13]Inputs!F$19</f>
        <v>0</v>
      </c>
      <c r="H109" s="79">
        <f>(H73+H97)*[13]Inputs!G293*[13]Inputs!G$19</f>
        <v>0</v>
      </c>
      <c r="I109" s="79">
        <f>(I73+I97)*[13]Inputs!H293*[13]Inputs!H$19</f>
        <v>0</v>
      </c>
      <c r="J109" s="79">
        <f>(J73+J97)*[13]Inputs!I293*[13]Inputs!I$19</f>
        <v>0</v>
      </c>
      <c r="K109" s="79">
        <f>(K73+K97)*[13]Inputs!J293*[13]Inputs!J$19</f>
        <v>0</v>
      </c>
      <c r="L109" s="79">
        <f>(L73+L97)*[13]Inputs!K293*[13]Inputs!K$19</f>
        <v>0</v>
      </c>
      <c r="N109" s="80"/>
      <c r="O109" s="52"/>
    </row>
    <row r="110" spans="3:15">
      <c r="C110" s="59"/>
      <c r="D110" s="65" t="s">
        <v>27</v>
      </c>
      <c r="E110" s="50"/>
      <c r="G110" s="79">
        <f>(G74+G98)*[13]Inputs!F294*[13]Inputs!F$19</f>
        <v>2003.1495542178284</v>
      </c>
      <c r="H110" s="79">
        <f>(H74+H98)*[13]Inputs!G294*[13]Inputs!G$19</f>
        <v>3660.3015109995044</v>
      </c>
      <c r="I110" s="79">
        <f>(I74+I98)*[13]Inputs!H294*[13]Inputs!H$19</f>
        <v>7286.9914373764368</v>
      </c>
      <c r="J110" s="79">
        <f>(J74+J98)*[13]Inputs!I294*[13]Inputs!I$19</f>
        <v>10236.6277709392</v>
      </c>
      <c r="K110" s="79">
        <f>(K74+K98)*[13]Inputs!J294*[13]Inputs!J$19</f>
        <v>13175.921351909841</v>
      </c>
      <c r="L110" s="79">
        <f>(L74+L98)*[13]Inputs!K294*[13]Inputs!K$19</f>
        <v>16189.955497175235</v>
      </c>
      <c r="N110" s="80"/>
      <c r="O110" s="52"/>
    </row>
    <row r="111" spans="3:15">
      <c r="C111" s="59"/>
      <c r="D111" s="65" t="s">
        <v>28</v>
      </c>
      <c r="E111" s="50"/>
      <c r="G111" s="79">
        <f>(G75+G99)*[13]Inputs!F295*[13]Inputs!F$19</f>
        <v>0</v>
      </c>
      <c r="H111" s="79">
        <f>(H75+H99)*[13]Inputs!G295*[13]Inputs!G$19</f>
        <v>0</v>
      </c>
      <c r="I111" s="79">
        <f>(I75+I99)*[13]Inputs!H295*[13]Inputs!H$19</f>
        <v>0</v>
      </c>
      <c r="J111" s="79">
        <f>(J75+J99)*[13]Inputs!I295*[13]Inputs!I$19</f>
        <v>0</v>
      </c>
      <c r="K111" s="79">
        <f>(K75+K99)*[13]Inputs!J295*[13]Inputs!J$19</f>
        <v>0</v>
      </c>
      <c r="L111" s="79">
        <f>(L75+L99)*[13]Inputs!K295*[13]Inputs!K$19</f>
        <v>0</v>
      </c>
      <c r="N111" s="80"/>
      <c r="O111" s="52"/>
    </row>
    <row r="112" spans="3:15">
      <c r="C112" s="59"/>
      <c r="D112" s="65" t="s">
        <v>29</v>
      </c>
      <c r="E112" s="50"/>
      <c r="G112" s="79">
        <f>(G76+G100)*[13]Inputs!F296*[13]Inputs!F$19</f>
        <v>0</v>
      </c>
      <c r="H112" s="79">
        <f>(H76+H100)*[13]Inputs!G296*[13]Inputs!G$19</f>
        <v>0</v>
      </c>
      <c r="I112" s="79">
        <f>(I76+I100)*[13]Inputs!H296*[13]Inputs!H$19</f>
        <v>0</v>
      </c>
      <c r="J112" s="79">
        <f>(J76+J100)*[13]Inputs!I296*[13]Inputs!I$19</f>
        <v>0</v>
      </c>
      <c r="K112" s="79">
        <f>(K76+K100)*[13]Inputs!J296*[13]Inputs!J$19</f>
        <v>0</v>
      </c>
      <c r="L112" s="79">
        <f>(L76+L100)*[13]Inputs!K296*[13]Inputs!K$19</f>
        <v>0</v>
      </c>
      <c r="N112" s="80"/>
      <c r="O112" s="52"/>
    </row>
    <row r="113" spans="3:15">
      <c r="C113" s="59"/>
      <c r="D113" s="28" t="s">
        <v>30</v>
      </c>
      <c r="E113" s="50"/>
      <c r="G113" s="79">
        <f>(G77+G101)*[13]Inputs!F297*[13]Inputs!F$19</f>
        <v>0</v>
      </c>
      <c r="H113" s="79">
        <f>(H77+H101)*[13]Inputs!G297*[13]Inputs!G$19</f>
        <v>0</v>
      </c>
      <c r="I113" s="79">
        <f>(I77+I101)*[13]Inputs!H297*[13]Inputs!H$19</f>
        <v>0</v>
      </c>
      <c r="J113" s="79">
        <f>(J77+J101)*[13]Inputs!I297*[13]Inputs!I$19</f>
        <v>0</v>
      </c>
      <c r="K113" s="79">
        <f>(K77+K101)*[13]Inputs!J297*[13]Inputs!J$19</f>
        <v>0</v>
      </c>
      <c r="L113" s="79">
        <f>(L77+L101)*[13]Inputs!K297*[13]Inputs!K$19</f>
        <v>0</v>
      </c>
      <c r="N113" s="80"/>
      <c r="O113" s="52"/>
    </row>
    <row r="114" spans="3:15">
      <c r="C114" s="59"/>
      <c r="D114" s="65" t="s">
        <v>8</v>
      </c>
      <c r="E114" s="50"/>
      <c r="G114" s="79">
        <f>(G78+G102)*[13]Inputs!F298*[13]Inputs!F$19</f>
        <v>45667.260824803117</v>
      </c>
      <c r="H114" s="79">
        <f>(H78+H102)*[13]Inputs!G298*[13]Inputs!G$19</f>
        <v>83178.625071195245</v>
      </c>
      <c r="I114" s="79">
        <f>(I78+I102)*[13]Inputs!H298*[13]Inputs!H$19</f>
        <v>165750.87080751263</v>
      </c>
      <c r="J114" s="79">
        <f>(J78+J102)*[13]Inputs!I298*[13]Inputs!I$19</f>
        <v>233064.6679177433</v>
      </c>
      <c r="K114" s="79">
        <f>(K78+K102)*[13]Inputs!J298*[13]Inputs!J$19</f>
        <v>300269.90037543216</v>
      </c>
      <c r="L114" s="79">
        <f>(L78+L102)*[13]Inputs!K298*[13]Inputs!K$19</f>
        <v>369306.5983934704</v>
      </c>
      <c r="N114" s="80"/>
      <c r="O114" s="44"/>
    </row>
    <row r="115" spans="3:15">
      <c r="E115" s="50"/>
      <c r="G115" s="68">
        <f>SUM(G106:G114)</f>
        <v>47670.410379020948</v>
      </c>
      <c r="H115" s="68">
        <f t="shared" ref="H115:L115" si="12">SUM(H106:H114)</f>
        <v>86838.926582194748</v>
      </c>
      <c r="I115" s="68">
        <f t="shared" si="12"/>
        <v>173037.86224488908</v>
      </c>
      <c r="J115" s="68">
        <f t="shared" si="12"/>
        <v>243301.2956886825</v>
      </c>
      <c r="K115" s="68">
        <f t="shared" si="12"/>
        <v>313445.82172734197</v>
      </c>
      <c r="L115" s="68">
        <f t="shared" si="12"/>
        <v>385496.55389064562</v>
      </c>
      <c r="N115" s="80"/>
      <c r="O115" s="44"/>
    </row>
    <row r="116" spans="3:15">
      <c r="E116" s="50"/>
      <c r="G116" s="82">
        <f>SUMPRODUCT((G$46:G$54+G$94:G$102)*[13]Inputs!F$290:F$298)*[13]Inputs!F$19-G115</f>
        <v>0</v>
      </c>
      <c r="H116" s="82">
        <f>SUMPRODUCT((H$46:H$54+H$94:H$102)*[13]Inputs!G$290:G$298)*[13]Inputs!G$19-H115</f>
        <v>0</v>
      </c>
      <c r="I116" s="82">
        <f>SUMPRODUCT((I$46:I$54+I$94:I$102)*[13]Inputs!H$290:H$298)*[13]Inputs!H$19-I115</f>
        <v>0</v>
      </c>
      <c r="J116" s="82">
        <f>SUMPRODUCT((J$46:J$54+J$94:J$102)*[13]Inputs!I$290:I$298)*[13]Inputs!I$19-J115</f>
        <v>0</v>
      </c>
      <c r="K116" s="82">
        <f>SUMPRODUCT((K$46:K$54+K$94:K$102)*[13]Inputs!J$290:J$298)*[13]Inputs!J$19-K115</f>
        <v>0</v>
      </c>
      <c r="L116" s="82">
        <f>SUMPRODUCT((L$46:L$54+L$94:L$102)*[13]Inputs!K$290:K$298)*[13]Inputs!K$19-L115</f>
        <v>0</v>
      </c>
      <c r="O116" s="82">
        <f>SUM(G116:N116)</f>
        <v>0</v>
      </c>
    </row>
    <row r="117" spans="3:15">
      <c r="C117" s="59" t="s">
        <v>38</v>
      </c>
      <c r="D117" s="59"/>
      <c r="E117" s="50"/>
      <c r="G117" s="80"/>
      <c r="H117" s="80"/>
    </row>
    <row r="118" spans="3:15">
      <c r="C118" s="59"/>
      <c r="D118" s="65" t="s">
        <v>7</v>
      </c>
      <c r="E118" s="50"/>
      <c r="G118" s="79">
        <f>(G70+G94)*[13]Inputs!F301*[13]Inputs!F$18</f>
        <v>0</v>
      </c>
      <c r="H118" s="79">
        <f>(H70+H94)*[13]Inputs!G301*[13]Inputs!G$18</f>
        <v>0</v>
      </c>
      <c r="I118" s="79">
        <f>(I70+I94)*[13]Inputs!H301*[13]Inputs!H$18</f>
        <v>0</v>
      </c>
      <c r="J118" s="79">
        <f>(J70+J94)*[13]Inputs!I301*[13]Inputs!I$18</f>
        <v>0</v>
      </c>
      <c r="K118" s="79">
        <f>(K70+K94)*[13]Inputs!J301*[13]Inputs!J$18</f>
        <v>0</v>
      </c>
      <c r="L118" s="79">
        <f>(L70+L94)*[13]Inputs!K301*[13]Inputs!K$18</f>
        <v>0</v>
      </c>
    </row>
    <row r="119" spans="3:15">
      <c r="C119" s="59"/>
      <c r="D119" s="65" t="s">
        <v>24</v>
      </c>
      <c r="E119" s="50"/>
      <c r="G119" s="79">
        <f>(G71+G95)*[13]Inputs!F302*[13]Inputs!F$18</f>
        <v>0</v>
      </c>
      <c r="H119" s="79">
        <f>(H71+H95)*[13]Inputs!G302*[13]Inputs!G$18</f>
        <v>0</v>
      </c>
      <c r="I119" s="79">
        <f>(I71+I95)*[13]Inputs!H302*[13]Inputs!H$18</f>
        <v>0</v>
      </c>
      <c r="J119" s="79">
        <f>(J71+J95)*[13]Inputs!I302*[13]Inputs!I$18</f>
        <v>0</v>
      </c>
      <c r="K119" s="79">
        <f>(K71+K95)*[13]Inputs!J302*[13]Inputs!J$18</f>
        <v>0</v>
      </c>
      <c r="L119" s="79">
        <f>(L71+L95)*[13]Inputs!K302*[13]Inputs!K$18</f>
        <v>0</v>
      </c>
    </row>
    <row r="120" spans="3:15">
      <c r="C120" s="59"/>
      <c r="D120" s="65" t="s">
        <v>25</v>
      </c>
      <c r="E120" s="50"/>
      <c r="G120" s="79">
        <f>(G72+G96)*[13]Inputs!F303*[13]Inputs!F$18</f>
        <v>0</v>
      </c>
      <c r="H120" s="79">
        <f>(H72+H96)*[13]Inputs!G303*[13]Inputs!G$18</f>
        <v>0</v>
      </c>
      <c r="I120" s="79">
        <f>(I72+I96)*[13]Inputs!H303*[13]Inputs!H$18</f>
        <v>0</v>
      </c>
      <c r="J120" s="79">
        <f>(J72+J96)*[13]Inputs!I303*[13]Inputs!I$18</f>
        <v>0</v>
      </c>
      <c r="K120" s="79">
        <f>(K72+K96)*[13]Inputs!J303*[13]Inputs!J$18</f>
        <v>0</v>
      </c>
      <c r="L120" s="79">
        <f>(L72+L96)*[13]Inputs!K303*[13]Inputs!K$18</f>
        <v>0</v>
      </c>
    </row>
    <row r="121" spans="3:15">
      <c r="C121" s="59"/>
      <c r="D121" s="65" t="s">
        <v>26</v>
      </c>
      <c r="E121" s="50"/>
      <c r="G121" s="79">
        <f>(G73+G97)*[13]Inputs!F304*[13]Inputs!F$18</f>
        <v>0</v>
      </c>
      <c r="H121" s="79">
        <f>(H73+H97)*[13]Inputs!G304*[13]Inputs!G$18</f>
        <v>0</v>
      </c>
      <c r="I121" s="79">
        <f>(I73+I97)*[13]Inputs!H304*[13]Inputs!H$18</f>
        <v>0</v>
      </c>
      <c r="J121" s="79">
        <f>(J73+J97)*[13]Inputs!I304*[13]Inputs!I$18</f>
        <v>0</v>
      </c>
      <c r="K121" s="79">
        <f>(K73+K97)*[13]Inputs!J304*[13]Inputs!J$18</f>
        <v>0</v>
      </c>
      <c r="L121" s="79">
        <f>(L73+L97)*[13]Inputs!K304*[13]Inputs!K$18</f>
        <v>0</v>
      </c>
    </row>
    <row r="122" spans="3:15">
      <c r="C122" s="59"/>
      <c r="D122" s="65" t="s">
        <v>27</v>
      </c>
      <c r="E122" s="50"/>
      <c r="G122" s="79">
        <f>(G74+G98)*[13]Inputs!F305*[13]Inputs!F$18</f>
        <v>0</v>
      </c>
      <c r="H122" s="79">
        <f>(H74+H98)*[13]Inputs!G305*[13]Inputs!G$18</f>
        <v>0</v>
      </c>
      <c r="I122" s="79">
        <f>(I74+I98)*[13]Inputs!H305*[13]Inputs!H$18</f>
        <v>0</v>
      </c>
      <c r="J122" s="79">
        <f>(J74+J98)*[13]Inputs!I305*[13]Inputs!I$18</f>
        <v>0</v>
      </c>
      <c r="K122" s="79">
        <f>(K74+K98)*[13]Inputs!J305*[13]Inputs!J$18</f>
        <v>0</v>
      </c>
      <c r="L122" s="79">
        <f>(L74+L98)*[13]Inputs!K305*[13]Inputs!K$18</f>
        <v>0</v>
      </c>
    </row>
    <row r="123" spans="3:15">
      <c r="C123" s="59"/>
      <c r="D123" s="65" t="s">
        <v>28</v>
      </c>
      <c r="E123" s="50"/>
      <c r="G123" s="79">
        <f>(G75+G99)*[13]Inputs!F306*[13]Inputs!F$18</f>
        <v>0</v>
      </c>
      <c r="H123" s="79">
        <f>(H75+H99)*[13]Inputs!G306*[13]Inputs!G$18</f>
        <v>0</v>
      </c>
      <c r="I123" s="79">
        <f>(I75+I99)*[13]Inputs!H306*[13]Inputs!H$18</f>
        <v>0</v>
      </c>
      <c r="J123" s="79">
        <f>(J75+J99)*[13]Inputs!I306*[13]Inputs!I$18</f>
        <v>0</v>
      </c>
      <c r="K123" s="79">
        <f>(K75+K99)*[13]Inputs!J306*[13]Inputs!J$18</f>
        <v>0</v>
      </c>
      <c r="L123" s="79">
        <f>(L75+L99)*[13]Inputs!K306*[13]Inputs!K$18</f>
        <v>0</v>
      </c>
    </row>
    <row r="124" spans="3:15">
      <c r="C124" s="59"/>
      <c r="D124" s="65" t="s">
        <v>29</v>
      </c>
      <c r="E124" s="50"/>
      <c r="G124" s="79">
        <f>(G76+G100)*[13]Inputs!F307*[13]Inputs!F$18</f>
        <v>0</v>
      </c>
      <c r="H124" s="79">
        <f>(H76+H100)*[13]Inputs!G307*[13]Inputs!G$18</f>
        <v>0</v>
      </c>
      <c r="I124" s="79">
        <f>(I76+I100)*[13]Inputs!H307*[13]Inputs!H$18</f>
        <v>0</v>
      </c>
      <c r="J124" s="79">
        <f>(J76+J100)*[13]Inputs!I307*[13]Inputs!I$18</f>
        <v>0</v>
      </c>
      <c r="K124" s="79">
        <f>(K76+K100)*[13]Inputs!J307*[13]Inputs!J$18</f>
        <v>0</v>
      </c>
      <c r="L124" s="79">
        <f>(L76+L100)*[13]Inputs!K307*[13]Inputs!K$18</f>
        <v>0</v>
      </c>
    </row>
    <row r="125" spans="3:15">
      <c r="C125" s="59"/>
      <c r="D125" s="28" t="s">
        <v>30</v>
      </c>
      <c r="E125" s="50"/>
      <c r="G125" s="79">
        <f>(G77+G101)*[13]Inputs!F308*[13]Inputs!F$18</f>
        <v>0</v>
      </c>
      <c r="H125" s="79">
        <f>(H77+H101)*[13]Inputs!G308*[13]Inputs!G$18</f>
        <v>0</v>
      </c>
      <c r="I125" s="79">
        <f>(I77+I101)*[13]Inputs!H308*[13]Inputs!H$18</f>
        <v>0</v>
      </c>
      <c r="J125" s="79">
        <f>(J77+J101)*[13]Inputs!I308*[13]Inputs!I$18</f>
        <v>0</v>
      </c>
      <c r="K125" s="79">
        <f>(K77+K101)*[13]Inputs!J308*[13]Inputs!J$18</f>
        <v>0</v>
      </c>
      <c r="L125" s="79">
        <f>(L77+L101)*[13]Inputs!K308*[13]Inputs!K$18</f>
        <v>0</v>
      </c>
    </row>
    <row r="126" spans="3:15">
      <c r="C126" s="59"/>
      <c r="D126" s="65" t="s">
        <v>8</v>
      </c>
      <c r="E126" s="50"/>
      <c r="G126" s="79">
        <f>(G78+G102)*[13]Inputs!F309*[13]Inputs!F$18</f>
        <v>0</v>
      </c>
      <c r="H126" s="79">
        <f>(H78+H102)*[13]Inputs!G309*[13]Inputs!G$18</f>
        <v>0</v>
      </c>
      <c r="I126" s="79">
        <f>(I78+I102)*[13]Inputs!H309*[13]Inputs!H$18</f>
        <v>0</v>
      </c>
      <c r="J126" s="79">
        <f>(J78+J102)*[13]Inputs!I309*[13]Inputs!I$18</f>
        <v>0</v>
      </c>
      <c r="K126" s="79">
        <f>(K78+K102)*[13]Inputs!J309*[13]Inputs!J$18</f>
        <v>0</v>
      </c>
      <c r="L126" s="79">
        <f>(L78+L102)*[13]Inputs!K309*[13]Inputs!K$18</f>
        <v>0</v>
      </c>
    </row>
    <row r="127" spans="3:15">
      <c r="E127" s="50"/>
      <c r="G127" s="68">
        <f>SUM(G118:G126)</f>
        <v>0</v>
      </c>
      <c r="H127" s="68">
        <f t="shared" ref="H127:L127" si="13">SUM(H118:H126)</f>
        <v>0</v>
      </c>
      <c r="I127" s="68">
        <f t="shared" si="13"/>
        <v>0</v>
      </c>
      <c r="J127" s="68">
        <f t="shared" si="13"/>
        <v>0</v>
      </c>
      <c r="K127" s="68">
        <f t="shared" si="13"/>
        <v>0</v>
      </c>
      <c r="L127" s="68">
        <f t="shared" si="13"/>
        <v>0</v>
      </c>
    </row>
    <row r="128" spans="3:15">
      <c r="E128" s="50"/>
      <c r="G128" s="82">
        <f>SUMPRODUCT((G$46:G$54+G$94:G$102)*[13]Inputs!F$301:F$309)*[13]Inputs!F$18-G127</f>
        <v>0</v>
      </c>
      <c r="H128" s="82">
        <f>SUMPRODUCT((H$46:H$54+H$94:H$102)*[13]Inputs!G$301:G$309)*[13]Inputs!G$18-H127</f>
        <v>0</v>
      </c>
      <c r="I128" s="82">
        <f>SUMPRODUCT((I$46:I$54+I$94:I$102)*[13]Inputs!H$301:H$309)*[13]Inputs!H$18-I127</f>
        <v>0</v>
      </c>
      <c r="J128" s="82">
        <f>SUMPRODUCT((J$46:J$54+J$94:J$102)*[13]Inputs!I$301:I$309)*[13]Inputs!I$18-J127</f>
        <v>0</v>
      </c>
      <c r="K128" s="82">
        <f>SUMPRODUCT((K$46:K$54+K$94:K$102)*[13]Inputs!J$301:J$309)*[13]Inputs!J$18-K127</f>
        <v>0</v>
      </c>
      <c r="L128" s="82">
        <f>SUMPRODUCT((L$46:L$54+L$94:L$102)*[13]Inputs!K$301:K$309)*[13]Inputs!K$18-L127</f>
        <v>0</v>
      </c>
      <c r="O128" s="82">
        <f>SUM(G128:N128)</f>
        <v>0</v>
      </c>
    </row>
    <row r="129" spans="3:15">
      <c r="C129" s="59" t="s">
        <v>39</v>
      </c>
      <c r="D129" s="59"/>
      <c r="E129" s="50"/>
      <c r="G129" s="80"/>
      <c r="H129" s="80"/>
    </row>
    <row r="130" spans="3:15">
      <c r="C130" s="59"/>
      <c r="D130" s="65" t="s">
        <v>7</v>
      </c>
      <c r="E130" s="50"/>
      <c r="G130" s="79">
        <f>(G70+G94)*[13]Inputs!F312*[13]Inputs!F$17</f>
        <v>67175.964250409874</v>
      </c>
      <c r="H130" s="79">
        <f>(H70+H94)*[13]Inputs!G312*[13]Inputs!G$17</f>
        <v>122391.5342755991</v>
      </c>
      <c r="I130" s="79">
        <f>(I70+I94)*[13]Inputs!H312*[13]Inputs!H$17</f>
        <v>174587.33754773173</v>
      </c>
      <c r="J130" s="79">
        <f>(J70+J94)*[13]Inputs!I312*[13]Inputs!I$17</f>
        <v>227418.40614049678</v>
      </c>
      <c r="K130" s="79">
        <f>(K70+K94)*[13]Inputs!J312*[13]Inputs!J$17</f>
        <v>280894.80128138931</v>
      </c>
      <c r="L130" s="79">
        <f>(L70+L94)*[13]Inputs!K312*[13]Inputs!K$17</f>
        <v>335026.70995702472</v>
      </c>
    </row>
    <row r="131" spans="3:15">
      <c r="C131" s="59"/>
      <c r="D131" s="65" t="s">
        <v>24</v>
      </c>
      <c r="E131" s="50"/>
      <c r="G131" s="79">
        <f>(G71+G95)*[13]Inputs!F313*[13]Inputs!F$17</f>
        <v>52553.065641228997</v>
      </c>
      <c r="H131" s="79">
        <f>(H71+H95)*[13]Inputs!G313*[13]Inputs!G$17</f>
        <v>99831.30073386681</v>
      </c>
      <c r="I131" s="79">
        <f>(I71+I95)*[13]Inputs!H313*[13]Inputs!H$17</f>
        <v>142405.93601683079</v>
      </c>
      <c r="J131" s="79">
        <f>(J71+J95)*[13]Inputs!I313*[13]Inputs!I$17</f>
        <v>185498.73919143216</v>
      </c>
      <c r="K131" s="79">
        <f>(K71+K95)*[13]Inputs!J313*[13]Inputs!J$17</f>
        <v>229117.91691537618</v>
      </c>
      <c r="L131" s="79">
        <f>(L71+L95)*[13]Inputs!K313*[13]Inputs!K$17</f>
        <v>273271.77842451294</v>
      </c>
    </row>
    <row r="132" spans="3:15">
      <c r="C132" s="59"/>
      <c r="D132" s="65" t="s">
        <v>25</v>
      </c>
      <c r="E132" s="50"/>
      <c r="G132" s="79">
        <f>(G72+G96)*[13]Inputs!F314*[13]Inputs!F$17</f>
        <v>26018.091524238876</v>
      </c>
      <c r="H132" s="79">
        <f>(H72+H96)*[13]Inputs!G314*[13]Inputs!G$17</f>
        <v>49624.684321512825</v>
      </c>
      <c r="I132" s="79">
        <f>(I72+I96)*[13]Inputs!H314*[13]Inputs!H$17</f>
        <v>70703.992632144393</v>
      </c>
      <c r="J132" s="79">
        <f>(J72+J96)*[13]Inputs!I314*[13]Inputs!I$17</f>
        <v>91990.402154192139</v>
      </c>
      <c r="K132" s="79">
        <f>(K72+K96)*[13]Inputs!J314*[13]Inputs!J$17</f>
        <v>113487.27800209449</v>
      </c>
      <c r="L132" s="79">
        <f>(L72+L96)*[13]Inputs!K314*[13]Inputs!K$17</f>
        <v>135198.01619891406</v>
      </c>
    </row>
    <row r="133" spans="3:15">
      <c r="C133" s="59"/>
      <c r="D133" s="65" t="s">
        <v>26</v>
      </c>
      <c r="E133" s="50"/>
      <c r="G133" s="79">
        <f>(G73+G97)*[13]Inputs!F315*[13]Inputs!F$17</f>
        <v>0</v>
      </c>
      <c r="H133" s="79">
        <f>(H73+H97)*[13]Inputs!G315*[13]Inputs!G$17</f>
        <v>0</v>
      </c>
      <c r="I133" s="79">
        <f>(I73+I97)*[13]Inputs!H315*[13]Inputs!H$17</f>
        <v>0</v>
      </c>
      <c r="J133" s="79">
        <f>(J73+J97)*[13]Inputs!I315*[13]Inputs!I$17</f>
        <v>0</v>
      </c>
      <c r="K133" s="79">
        <f>(K73+K97)*[13]Inputs!J315*[13]Inputs!J$17</f>
        <v>0</v>
      </c>
      <c r="L133" s="79">
        <f>(L73+L97)*[13]Inputs!K315*[13]Inputs!K$17</f>
        <v>0</v>
      </c>
    </row>
    <row r="134" spans="3:15">
      <c r="C134" s="59"/>
      <c r="D134" s="65" t="s">
        <v>27</v>
      </c>
      <c r="E134" s="50"/>
      <c r="G134" s="79">
        <f>(G74+G98)*[13]Inputs!F316*[13]Inputs!F$17</f>
        <v>0</v>
      </c>
      <c r="H134" s="79">
        <f>(H74+H98)*[13]Inputs!G316*[13]Inputs!G$17</f>
        <v>0</v>
      </c>
      <c r="I134" s="79">
        <f>(I74+I98)*[13]Inputs!H316*[13]Inputs!H$17</f>
        <v>0</v>
      </c>
      <c r="J134" s="79">
        <f>(J74+J98)*[13]Inputs!I316*[13]Inputs!I$17</f>
        <v>0</v>
      </c>
      <c r="K134" s="79">
        <f>(K74+K98)*[13]Inputs!J316*[13]Inputs!J$17</f>
        <v>0</v>
      </c>
      <c r="L134" s="79">
        <f>(L74+L98)*[13]Inputs!K316*[13]Inputs!K$17</f>
        <v>0</v>
      </c>
    </row>
    <row r="135" spans="3:15">
      <c r="C135" s="59"/>
      <c r="D135" s="65" t="s">
        <v>28</v>
      </c>
      <c r="E135" s="50"/>
      <c r="G135" s="79">
        <f>(G75+G99)*[13]Inputs!F317*[13]Inputs!F$17</f>
        <v>62178.284510983205</v>
      </c>
      <c r="H135" s="79">
        <f>(H75+H99)*[13]Inputs!G317*[13]Inputs!G$17</f>
        <v>118593.54624977689</v>
      </c>
      <c r="I135" s="79">
        <f>(I75+I99)*[13]Inputs!H317*[13]Inputs!H$17</f>
        <v>168969.07929808431</v>
      </c>
      <c r="J135" s="79">
        <f>(J75+J99)*[13]Inputs!I317*[13]Inputs!I$17</f>
        <v>219839.5448065227</v>
      </c>
      <c r="K135" s="79">
        <f>(K75+K99)*[13]Inputs!J317*[13]Inputs!J$17</f>
        <v>271212.98475783202</v>
      </c>
      <c r="L135" s="79">
        <f>(L75+L99)*[13]Inputs!K317*[13]Inputs!K$17</f>
        <v>323097.5150004786</v>
      </c>
    </row>
    <row r="136" spans="3:15">
      <c r="C136" s="59"/>
      <c r="D136" s="65" t="s">
        <v>29</v>
      </c>
      <c r="E136" s="50"/>
      <c r="G136" s="79">
        <f>(G76+G100)*[13]Inputs!F318*[13]Inputs!F$17</f>
        <v>24766.768682514936</v>
      </c>
      <c r="H136" s="79">
        <f>(H76+H100)*[13]Inputs!G318*[13]Inputs!G$17</f>
        <v>46666.942053335049</v>
      </c>
      <c r="I136" s="79">
        <f>(I76+I100)*[13]Inputs!H318*[13]Inputs!H$17</f>
        <v>31253.194408035277</v>
      </c>
      <c r="J136" s="79">
        <f>(J76+J100)*[13]Inputs!I318*[13]Inputs!I$17</f>
        <v>40806.941105240658</v>
      </c>
      <c r="K136" s="79">
        <f>(K76+K100)*[13]Inputs!J318*[13]Inputs!J$17</f>
        <v>50521.608571056087</v>
      </c>
      <c r="L136" s="79">
        <f>(L76+L100)*[13]Inputs!K318*[13]Inputs!K$17</f>
        <v>60399.907312112082</v>
      </c>
    </row>
    <row r="137" spans="3:15">
      <c r="C137" s="59"/>
      <c r="D137" s="28" t="s">
        <v>30</v>
      </c>
      <c r="E137" s="50"/>
      <c r="G137" s="79">
        <f>(G77+G101)*[13]Inputs!F319*[13]Inputs!F$17</f>
        <v>18157.373340216822</v>
      </c>
      <c r="H137" s="79">
        <f>(H77+H101)*[13]Inputs!G319*[13]Inputs!G$17</f>
        <v>34213.146671284907</v>
      </c>
      <c r="I137" s="79">
        <f>(I77+I101)*[13]Inputs!H319*[13]Inputs!H$17</f>
        <v>48919.601959530577</v>
      </c>
      <c r="J137" s="79">
        <f>(J77+J101)*[13]Inputs!I319*[13]Inputs!I$17</f>
        <v>63873.768869563508</v>
      </c>
      <c r="K137" s="79">
        <f>(K77+K101)*[13]Inputs!J319*[13]Inputs!J$17</f>
        <v>79079.819790064212</v>
      </c>
      <c r="L137" s="79">
        <f>(L77+L101)*[13]Inputs!K319*[13]Inputs!K$17</f>
        <v>94541.997388317919</v>
      </c>
    </row>
    <row r="138" spans="3:15">
      <c r="C138" s="59"/>
      <c r="D138" s="65" t="s">
        <v>8</v>
      </c>
      <c r="E138" s="50"/>
      <c r="G138" s="79">
        <f>(G78+G102)*[13]Inputs!F320*[13]Inputs!F$17</f>
        <v>28308.531590580424</v>
      </c>
      <c r="H138" s="79">
        <f>(H78+H102)*[13]Inputs!G320*[13]Inputs!G$17</f>
        <v>54036.790136948373</v>
      </c>
      <c r="I138" s="79">
        <f>(I78+I102)*[13]Inputs!H320*[13]Inputs!H$17</f>
        <v>76971.972436215307</v>
      </c>
      <c r="J138" s="79">
        <f>(J78+J102)*[13]Inputs!I320*[13]Inputs!I$17</f>
        <v>100121.71102738494</v>
      </c>
      <c r="K138" s="79">
        <f>(K78+K102)*[13]Inputs!J320*[13]Inputs!J$17</f>
        <v>123489.53818592755</v>
      </c>
      <c r="L138" s="79">
        <f>(L78+L102)*[13]Inputs!K320*[13]Inputs!K$17</f>
        <v>147079.01582050091</v>
      </c>
    </row>
    <row r="139" spans="3:15">
      <c r="E139" s="50"/>
      <c r="G139" s="68">
        <f>SUM(G130:G138)</f>
        <v>279158.07954017312</v>
      </c>
      <c r="H139" s="68">
        <f t="shared" ref="H139:L139" si="14">SUM(H130:H138)</f>
        <v>525357.94444232399</v>
      </c>
      <c r="I139" s="68">
        <f t="shared" si="14"/>
        <v>713811.1142985723</v>
      </c>
      <c r="J139" s="68">
        <f t="shared" si="14"/>
        <v>929549.5132948329</v>
      </c>
      <c r="K139" s="68">
        <f t="shared" si="14"/>
        <v>1147803.94750374</v>
      </c>
      <c r="L139" s="68">
        <f t="shared" si="14"/>
        <v>1368614.9401018613</v>
      </c>
    </row>
    <row r="140" spans="3:15">
      <c r="E140" s="50"/>
      <c r="G140" s="82">
        <f>SUMPRODUCT((G$70:G$78+G$94:G$102)*[13]Inputs!F$312:F$320)*[13]Inputs!F$17-G139</f>
        <v>0</v>
      </c>
      <c r="H140" s="82">
        <f>SUMPRODUCT((H$70:H$78+H$94:H$102)*[13]Inputs!G$312:G$320)*[13]Inputs!G$17-H139</f>
        <v>0</v>
      </c>
      <c r="I140" s="82">
        <f>SUMPRODUCT((I$70:I$78+I$94:I$102)*[13]Inputs!H$312:H$320)*[13]Inputs!H$17-I139</f>
        <v>0</v>
      </c>
      <c r="J140" s="82">
        <f>SUMPRODUCT((J$70:J$78+J$94:J$102)*[13]Inputs!I$312:I$320)*[13]Inputs!I$17-J139</f>
        <v>0</v>
      </c>
      <c r="K140" s="82">
        <f>SUMPRODUCT((K$70:K$78+K$94:K$102)*[13]Inputs!J$312:J$320)*[13]Inputs!J$17-K139</f>
        <v>0</v>
      </c>
      <c r="L140" s="82">
        <f>SUMPRODUCT((L$70:L$78+L$94:L$102)*[13]Inputs!K$312:K$320)*[13]Inputs!K$17-L139</f>
        <v>0</v>
      </c>
      <c r="O140" s="82">
        <f>SUM(G140:N140)</f>
        <v>0</v>
      </c>
    </row>
    <row r="141" spans="3:15">
      <c r="E141" s="50"/>
      <c r="H141" s="80"/>
    </row>
    <row r="142" spans="3:15">
      <c r="E142" s="50"/>
    </row>
    <row r="143" spans="3:15">
      <c r="C143" s="59" t="s">
        <v>40</v>
      </c>
      <c r="E143" s="50"/>
    </row>
    <row r="144" spans="3:15">
      <c r="D144" s="65" t="s">
        <v>7</v>
      </c>
      <c r="E144" s="50"/>
      <c r="G144" s="71">
        <f>[13]Inputs!F191</f>
        <v>0</v>
      </c>
      <c r="H144" s="71">
        <f>[13]Inputs!G191</f>
        <v>0</v>
      </c>
      <c r="I144" s="71">
        <f>[13]Inputs!H191</f>
        <v>0</v>
      </c>
      <c r="J144" s="71">
        <f>[13]Inputs!I191</f>
        <v>0</v>
      </c>
      <c r="K144" s="71">
        <f>[13]Inputs!J191</f>
        <v>0</v>
      </c>
      <c r="L144" s="71">
        <f>[13]Inputs!K191</f>
        <v>0</v>
      </c>
    </row>
    <row r="145" spans="2:12">
      <c r="D145" s="65" t="s">
        <v>24</v>
      </c>
      <c r="E145" s="50"/>
      <c r="G145" s="71">
        <f>[13]Inputs!F192</f>
        <v>0</v>
      </c>
      <c r="H145" s="71">
        <f>[13]Inputs!G192</f>
        <v>373075.73407124955</v>
      </c>
      <c r="I145" s="71">
        <f>[13]Inputs!H192</f>
        <v>399927.76757922606</v>
      </c>
      <c r="J145" s="71">
        <f>[13]Inputs!I192</f>
        <v>406664.04453810112</v>
      </c>
      <c r="K145" s="71">
        <f>[13]Inputs!J192</f>
        <v>413513.78555460175</v>
      </c>
      <c r="L145" s="71">
        <f>[13]Inputs!K192</f>
        <v>420478.90178713953</v>
      </c>
    </row>
    <row r="146" spans="2:12">
      <c r="D146" s="65" t="s">
        <v>25</v>
      </c>
      <c r="E146" s="50"/>
      <c r="G146" s="71">
        <f>[13]Inputs!F193</f>
        <v>0</v>
      </c>
      <c r="H146" s="71">
        <f>[13]Inputs!G193</f>
        <v>0</v>
      </c>
      <c r="I146" s="71">
        <f>[13]Inputs!H193</f>
        <v>0</v>
      </c>
      <c r="J146" s="71">
        <f>[13]Inputs!I193</f>
        <v>0</v>
      </c>
      <c r="K146" s="71">
        <f>[13]Inputs!J193</f>
        <v>0</v>
      </c>
      <c r="L146" s="71">
        <f>[13]Inputs!K193</f>
        <v>0</v>
      </c>
    </row>
    <row r="147" spans="2:12">
      <c r="D147" s="65" t="s">
        <v>26</v>
      </c>
      <c r="E147" s="50"/>
      <c r="G147" s="71">
        <f>[13]Inputs!F194</f>
        <v>0</v>
      </c>
      <c r="H147" s="71">
        <f>[13]Inputs!G194</f>
        <v>0</v>
      </c>
      <c r="I147" s="71">
        <f>[13]Inputs!H194</f>
        <v>0</v>
      </c>
      <c r="J147" s="71">
        <f>[13]Inputs!I194</f>
        <v>0</v>
      </c>
      <c r="K147" s="71">
        <f>[13]Inputs!J194</f>
        <v>0</v>
      </c>
      <c r="L147" s="71">
        <f>[13]Inputs!K194</f>
        <v>0</v>
      </c>
    </row>
    <row r="148" spans="2:12">
      <c r="D148" s="65" t="s">
        <v>27</v>
      </c>
      <c r="E148" s="50"/>
      <c r="G148" s="71">
        <f>[13]Inputs!F195</f>
        <v>0</v>
      </c>
      <c r="H148" s="71">
        <f>[13]Inputs!G195</f>
        <v>0</v>
      </c>
      <c r="I148" s="71">
        <f>[13]Inputs!H195</f>
        <v>0</v>
      </c>
      <c r="J148" s="71">
        <f>[13]Inputs!I195</f>
        <v>0</v>
      </c>
      <c r="K148" s="71">
        <f>[13]Inputs!J195</f>
        <v>0</v>
      </c>
      <c r="L148" s="71">
        <f>[13]Inputs!K195</f>
        <v>0</v>
      </c>
    </row>
    <row r="149" spans="2:12">
      <c r="D149" s="65" t="s">
        <v>28</v>
      </c>
      <c r="E149" s="50"/>
      <c r="G149" s="71">
        <f>[13]Inputs!F196</f>
        <v>0</v>
      </c>
      <c r="H149" s="71">
        <f>[13]Inputs!G196</f>
        <v>0</v>
      </c>
      <c r="I149" s="71">
        <f>[13]Inputs!H196</f>
        <v>0</v>
      </c>
      <c r="J149" s="71">
        <f>[13]Inputs!I196</f>
        <v>0</v>
      </c>
      <c r="K149" s="71">
        <f>[13]Inputs!J196</f>
        <v>0</v>
      </c>
      <c r="L149" s="71">
        <f>[13]Inputs!K196</f>
        <v>0</v>
      </c>
    </row>
    <row r="150" spans="2:12">
      <c r="D150" s="65" t="s">
        <v>29</v>
      </c>
      <c r="E150" s="50"/>
      <c r="G150" s="71">
        <f>[13]Inputs!F197</f>
        <v>0</v>
      </c>
      <c r="H150" s="71">
        <f>[13]Inputs!G197</f>
        <v>0</v>
      </c>
      <c r="I150" s="71">
        <f>[13]Inputs!H197</f>
        <v>0</v>
      </c>
      <c r="J150" s="71">
        <f>[13]Inputs!I197</f>
        <v>0</v>
      </c>
      <c r="K150" s="71">
        <f>[13]Inputs!J197</f>
        <v>0</v>
      </c>
      <c r="L150" s="71">
        <f>[13]Inputs!K197</f>
        <v>0</v>
      </c>
    </row>
    <row r="151" spans="2:12">
      <c r="D151" s="28" t="s">
        <v>30</v>
      </c>
      <c r="E151" s="50"/>
      <c r="G151" s="71">
        <f>[13]Inputs!F198</f>
        <v>0</v>
      </c>
      <c r="H151" s="71">
        <f>[13]Inputs!G198</f>
        <v>0</v>
      </c>
      <c r="I151" s="71">
        <f>[13]Inputs!H198</f>
        <v>0</v>
      </c>
      <c r="J151" s="71">
        <f>[13]Inputs!I198</f>
        <v>0</v>
      </c>
      <c r="K151" s="71">
        <f>[13]Inputs!J198</f>
        <v>0</v>
      </c>
      <c r="L151" s="71">
        <f>[13]Inputs!K198</f>
        <v>0</v>
      </c>
    </row>
    <row r="152" spans="2:12">
      <c r="D152" s="65" t="s">
        <v>8</v>
      </c>
      <c r="E152" s="50"/>
      <c r="G152" s="71">
        <f>[13]Inputs!F199</f>
        <v>0</v>
      </c>
      <c r="H152" s="71">
        <f>[13]Inputs!G199</f>
        <v>0</v>
      </c>
      <c r="I152" s="71">
        <f>[13]Inputs!H199</f>
        <v>0</v>
      </c>
      <c r="J152" s="71">
        <f>[13]Inputs!I199</f>
        <v>0</v>
      </c>
      <c r="K152" s="71">
        <f>[13]Inputs!J199</f>
        <v>0</v>
      </c>
      <c r="L152" s="71">
        <f>[13]Inputs!K199</f>
        <v>0</v>
      </c>
    </row>
    <row r="153" spans="2:12">
      <c r="E153" s="50"/>
      <c r="G153" s="72">
        <f>SUM(G144:G152)</f>
        <v>0</v>
      </c>
      <c r="H153" s="72">
        <f t="shared" ref="H153:L153" si="15">SUM(H144:H152)</f>
        <v>373075.73407124955</v>
      </c>
      <c r="I153" s="72">
        <f t="shared" si="15"/>
        <v>399927.76757922606</v>
      </c>
      <c r="J153" s="72">
        <f t="shared" si="15"/>
        <v>406664.04453810112</v>
      </c>
      <c r="K153" s="72">
        <f t="shared" si="15"/>
        <v>413513.78555460175</v>
      </c>
      <c r="L153" s="72">
        <f t="shared" si="15"/>
        <v>420478.90178713953</v>
      </c>
    </row>
    <row r="154" spans="2:12">
      <c r="E154" s="50"/>
    </row>
    <row r="155" spans="2:12">
      <c r="B155" s="59" t="s">
        <v>41</v>
      </c>
      <c r="E155" s="50"/>
    </row>
    <row r="156" spans="2:12">
      <c r="E156" s="50"/>
    </row>
    <row r="157" spans="2:12">
      <c r="C157" s="59" t="s">
        <v>42</v>
      </c>
      <c r="D157" s="59"/>
      <c r="E157" s="50"/>
    </row>
    <row r="158" spans="2:12">
      <c r="C158" s="59"/>
      <c r="D158" s="65" t="s">
        <v>7</v>
      </c>
      <c r="E158" s="50"/>
      <c r="G158" s="66">
        <f>[13]Inputs!F290*(G70+G94)+G106</f>
        <v>0</v>
      </c>
      <c r="H158" s="66">
        <f>[13]Inputs!G290*(H70+H94)+H106</f>
        <v>0</v>
      </c>
      <c r="I158" s="66">
        <f>[13]Inputs!H290*(I70+I94)+I106</f>
        <v>0</v>
      </c>
      <c r="J158" s="66">
        <f>[13]Inputs!I290*(J70+J94)+J106</f>
        <v>0</v>
      </c>
      <c r="K158" s="66">
        <f>[13]Inputs!J290*(K70+K94)+K106</f>
        <v>0</v>
      </c>
      <c r="L158" s="66">
        <f>[13]Inputs!K290*(L70+L94)+L106</f>
        <v>0</v>
      </c>
    </row>
    <row r="159" spans="2:12">
      <c r="C159" s="59"/>
      <c r="D159" s="65" t="s">
        <v>24</v>
      </c>
      <c r="E159" s="50"/>
      <c r="G159" s="66">
        <f>[13]Inputs!F291*(G71+G95)+G107</f>
        <v>0</v>
      </c>
      <c r="H159" s="66">
        <f>[13]Inputs!G291*(H71+H95)+H107</f>
        <v>0</v>
      </c>
      <c r="I159" s="66">
        <f>[13]Inputs!H291*(I71+I95)+I107</f>
        <v>0</v>
      </c>
      <c r="J159" s="66">
        <f>[13]Inputs!I291*(J71+J95)+J107</f>
        <v>0</v>
      </c>
      <c r="K159" s="66">
        <f>[13]Inputs!J291*(K71+K95)+K107</f>
        <v>0</v>
      </c>
      <c r="L159" s="66">
        <f>[13]Inputs!K291*(L71+L95)+L107</f>
        <v>0</v>
      </c>
    </row>
    <row r="160" spans="2:12">
      <c r="C160" s="59"/>
      <c r="D160" s="65" t="s">
        <v>25</v>
      </c>
      <c r="E160" s="50"/>
      <c r="G160" s="66">
        <f>[13]Inputs!F292*(G72+G96)+G108</f>
        <v>0</v>
      </c>
      <c r="H160" s="66">
        <f>[13]Inputs!G292*(H72+H96)+H108</f>
        <v>0</v>
      </c>
      <c r="I160" s="66">
        <f>[13]Inputs!H292*(I72+I96)+I108</f>
        <v>0</v>
      </c>
      <c r="J160" s="66">
        <f>[13]Inputs!I292*(J72+J96)+J108</f>
        <v>0</v>
      </c>
      <c r="K160" s="66">
        <f>[13]Inputs!J292*(K72+K96)+K108</f>
        <v>0</v>
      </c>
      <c r="L160" s="66">
        <f>[13]Inputs!K292*(L72+L96)+L108</f>
        <v>0</v>
      </c>
    </row>
    <row r="161" spans="3:12">
      <c r="C161" s="59"/>
      <c r="D161" s="65" t="s">
        <v>26</v>
      </c>
      <c r="E161" s="50"/>
      <c r="G161" s="66">
        <f>[13]Inputs!F293*(G73+G97)+G109</f>
        <v>0</v>
      </c>
      <c r="H161" s="66">
        <f>[13]Inputs!G293*(H73+H97)+H109</f>
        <v>0</v>
      </c>
      <c r="I161" s="66">
        <f>[13]Inputs!H293*(I73+I97)+I109</f>
        <v>0</v>
      </c>
      <c r="J161" s="66">
        <f>[13]Inputs!I293*(J73+J97)+J109</f>
        <v>0</v>
      </c>
      <c r="K161" s="66">
        <f>[13]Inputs!J293*(K73+K97)+K109</f>
        <v>0</v>
      </c>
      <c r="L161" s="66">
        <f>[13]Inputs!K293*(L73+L97)+L109</f>
        <v>0</v>
      </c>
    </row>
    <row r="162" spans="3:12">
      <c r="C162" s="59"/>
      <c r="D162" s="65" t="s">
        <v>27</v>
      </c>
      <c r="E162" s="50"/>
      <c r="G162" s="66">
        <f>[13]Inputs!F294*(G74+G98)+G110</f>
        <v>165651.11682140079</v>
      </c>
      <c r="H162" s="66">
        <f>[13]Inputs!G294*(H74+H98)+H110</f>
        <v>169978.40813733739</v>
      </c>
      <c r="I162" s="66">
        <f>[13]Inputs!H294*(I74+I98)+I110</f>
        <v>172818.25329136089</v>
      </c>
      <c r="J162" s="66">
        <f>[13]Inputs!I294*(J74+J98)+J110</f>
        <v>174986.1166131584</v>
      </c>
      <c r="K162" s="66">
        <f>[13]Inputs!J294*(K74+K98)+K110</f>
        <v>177148.63112462917</v>
      </c>
      <c r="L162" s="66">
        <f>[13]Inputs!K294*(L74+L98)+L110</f>
        <v>179390.80450334545</v>
      </c>
    </row>
    <row r="163" spans="3:12">
      <c r="C163" s="59"/>
      <c r="D163" s="65" t="s">
        <v>28</v>
      </c>
      <c r="E163" s="50"/>
      <c r="G163" s="66">
        <f>[13]Inputs!F295*(G75+G99)+G111</f>
        <v>0</v>
      </c>
      <c r="H163" s="66">
        <f>[13]Inputs!G295*(H75+H99)+H111</f>
        <v>0</v>
      </c>
      <c r="I163" s="66">
        <f>[13]Inputs!H295*(I75+I99)+I111</f>
        <v>0</v>
      </c>
      <c r="J163" s="66">
        <f>[13]Inputs!I295*(J75+J99)+J111</f>
        <v>0</v>
      </c>
      <c r="K163" s="66">
        <f>[13]Inputs!J295*(K75+K99)+K111</f>
        <v>0</v>
      </c>
      <c r="L163" s="66">
        <f>[13]Inputs!K295*(L75+L99)+L111</f>
        <v>0</v>
      </c>
    </row>
    <row r="164" spans="3:12">
      <c r="C164" s="59"/>
      <c r="D164" s="65" t="s">
        <v>29</v>
      </c>
      <c r="E164" s="50"/>
      <c r="G164" s="66">
        <f>[13]Inputs!F296*(G76+G100)+G112</f>
        <v>0</v>
      </c>
      <c r="H164" s="66">
        <f>[13]Inputs!G296*(H76+H100)+H112</f>
        <v>0</v>
      </c>
      <c r="I164" s="66">
        <f>[13]Inputs!H296*(I76+I100)+I112</f>
        <v>0</v>
      </c>
      <c r="J164" s="66">
        <f>[13]Inputs!I296*(J76+J100)+J112</f>
        <v>0</v>
      </c>
      <c r="K164" s="66">
        <f>[13]Inputs!J296*(K76+K100)+K112</f>
        <v>0</v>
      </c>
      <c r="L164" s="66">
        <f>[13]Inputs!K296*(L76+L100)+L112</f>
        <v>0</v>
      </c>
    </row>
    <row r="165" spans="3:12">
      <c r="C165" s="59"/>
      <c r="D165" s="28" t="s">
        <v>30</v>
      </c>
      <c r="E165" s="50"/>
      <c r="G165" s="66">
        <f>[13]Inputs!F297*(G77+G101)+G113</f>
        <v>0</v>
      </c>
      <c r="H165" s="66">
        <f>[13]Inputs!G297*(H77+H101)+H113</f>
        <v>0</v>
      </c>
      <c r="I165" s="66">
        <f>[13]Inputs!H297*(I77+I101)+I113</f>
        <v>0</v>
      </c>
      <c r="J165" s="66">
        <f>[13]Inputs!I297*(J77+J101)+J113</f>
        <v>0</v>
      </c>
      <c r="K165" s="66">
        <f>[13]Inputs!J297*(K77+K101)+K113</f>
        <v>0</v>
      </c>
      <c r="L165" s="66">
        <f>[13]Inputs!K297*(L77+L101)+L113</f>
        <v>0</v>
      </c>
    </row>
    <row r="166" spans="3:12">
      <c r="C166" s="59"/>
      <c r="D166" s="65" t="s">
        <v>8</v>
      </c>
      <c r="E166" s="50"/>
      <c r="G166" s="66">
        <f>[13]Inputs!F298*(G78+G102)+G114</f>
        <v>3776469.2815243588</v>
      </c>
      <c r="H166" s="66">
        <f>[13]Inputs!G298*(H78+H102)+H114</f>
        <v>3862679.1367232003</v>
      </c>
      <c r="I166" s="66">
        <f>[13]Inputs!H298*(I78+I102)+I114</f>
        <v>3930946.8414566219</v>
      </c>
      <c r="J166" s="66">
        <f>[13]Inputs!I298*(J78+J102)+J114</f>
        <v>3984034.7887260788</v>
      </c>
      <c r="K166" s="66">
        <f>[13]Inputs!J298*(K78+K102)+K114</f>
        <v>4037091.6309185759</v>
      </c>
      <c r="L166" s="66">
        <f>[13]Inputs!K298*(L78+L102)+L114</f>
        <v>4092056.2014983715</v>
      </c>
    </row>
    <row r="167" spans="3:12">
      <c r="E167" s="50"/>
      <c r="G167" s="68">
        <f>SUM(G158:G166)</f>
        <v>3942120.3983457596</v>
      </c>
      <c r="H167" s="68">
        <f t="shared" ref="H167:L167" si="16">SUM(H158:H166)</f>
        <v>4032657.5448605376</v>
      </c>
      <c r="I167" s="68">
        <f t="shared" si="16"/>
        <v>4103765.0947479829</v>
      </c>
      <c r="J167" s="68">
        <f t="shared" si="16"/>
        <v>4159020.9053392373</v>
      </c>
      <c r="K167" s="68">
        <f t="shared" si="16"/>
        <v>4214240.2620432051</v>
      </c>
      <c r="L167" s="68">
        <f t="shared" si="16"/>
        <v>4271447.0060017174</v>
      </c>
    </row>
    <row r="168" spans="3:12">
      <c r="E168" s="50"/>
    </row>
    <row r="169" spans="3:12">
      <c r="C169" s="59" t="s">
        <v>43</v>
      </c>
      <c r="D169" s="59"/>
      <c r="E169" s="50"/>
    </row>
    <row r="170" spans="3:12">
      <c r="C170" s="59"/>
      <c r="D170" s="65" t="s">
        <v>7</v>
      </c>
      <c r="E170" s="50"/>
      <c r="G170" s="80">
        <f>[13]Inputs!F301*(G70+G94)+G118</f>
        <v>0</v>
      </c>
      <c r="H170" s="80">
        <f>[13]Inputs!G301*(H70+H94)+H118</f>
        <v>0</v>
      </c>
      <c r="I170" s="80">
        <f>[13]Inputs!H301*(I70+I94)+I118</f>
        <v>0</v>
      </c>
      <c r="J170" s="80">
        <f>[13]Inputs!I301*(J70+J94)+J118</f>
        <v>0</v>
      </c>
      <c r="K170" s="80">
        <f>[13]Inputs!J301*(K70+K94)+K118</f>
        <v>0</v>
      </c>
      <c r="L170" s="80">
        <f>[13]Inputs!K301*(L70+L94)+L118</f>
        <v>0</v>
      </c>
    </row>
    <row r="171" spans="3:12">
      <c r="C171" s="59"/>
      <c r="D171" s="65" t="s">
        <v>24</v>
      </c>
      <c r="E171" s="50"/>
      <c r="G171" s="80">
        <f>[13]Inputs!F302*(G71+G95)+G119</f>
        <v>0</v>
      </c>
      <c r="H171" s="80">
        <f>[13]Inputs!G302*(H71+H95)+H119</f>
        <v>0</v>
      </c>
      <c r="I171" s="80">
        <f>[13]Inputs!H302*(I71+I95)+I119</f>
        <v>0</v>
      </c>
      <c r="J171" s="80">
        <f>[13]Inputs!I302*(J71+J95)+J119</f>
        <v>0</v>
      </c>
      <c r="K171" s="80">
        <f>[13]Inputs!J302*(K71+K95)+K119</f>
        <v>0</v>
      </c>
      <c r="L171" s="80">
        <f>[13]Inputs!K302*(L71+L95)+L119</f>
        <v>0</v>
      </c>
    </row>
    <row r="172" spans="3:12">
      <c r="C172" s="59"/>
      <c r="D172" s="65" t="s">
        <v>25</v>
      </c>
      <c r="E172" s="50"/>
      <c r="G172" s="80">
        <f>[13]Inputs!F303*(G72+G96)+G120</f>
        <v>0</v>
      </c>
      <c r="H172" s="80">
        <f>[13]Inputs!G303*(H72+H96)+H120</f>
        <v>0</v>
      </c>
      <c r="I172" s="80">
        <f>[13]Inputs!H303*(I72+I96)+I120</f>
        <v>0</v>
      </c>
      <c r="J172" s="80">
        <f>[13]Inputs!I303*(J72+J96)+J120</f>
        <v>0</v>
      </c>
      <c r="K172" s="80">
        <f>[13]Inputs!J303*(K72+K96)+K120</f>
        <v>0</v>
      </c>
      <c r="L172" s="80">
        <f>[13]Inputs!K303*(L72+L96)+L120</f>
        <v>0</v>
      </c>
    </row>
    <row r="173" spans="3:12">
      <c r="C173" s="59"/>
      <c r="D173" s="65" t="s">
        <v>26</v>
      </c>
      <c r="E173" s="50"/>
      <c r="G173" s="80">
        <f>[13]Inputs!F304*(G73+G97)+G121</f>
        <v>0</v>
      </c>
      <c r="H173" s="80">
        <f>[13]Inputs!G304*(H73+H97)+H121</f>
        <v>0</v>
      </c>
      <c r="I173" s="80">
        <f>[13]Inputs!H304*(I73+I97)+I121</f>
        <v>0</v>
      </c>
      <c r="J173" s="80">
        <f>[13]Inputs!I304*(J73+J97)+J121</f>
        <v>0</v>
      </c>
      <c r="K173" s="80">
        <f>[13]Inputs!J304*(K73+K97)+K121</f>
        <v>0</v>
      </c>
      <c r="L173" s="80">
        <f>[13]Inputs!K304*(L73+L97)+L121</f>
        <v>0</v>
      </c>
    </row>
    <row r="174" spans="3:12">
      <c r="C174" s="59"/>
      <c r="D174" s="65" t="s">
        <v>27</v>
      </c>
      <c r="E174" s="50"/>
      <c r="G174" s="80">
        <f>[13]Inputs!F305*(G74+G98)+G122</f>
        <v>0</v>
      </c>
      <c r="H174" s="80">
        <f>[13]Inputs!G305*(H74+H98)+H122</f>
        <v>0</v>
      </c>
      <c r="I174" s="80">
        <f>[13]Inputs!H305*(I74+I98)+I122</f>
        <v>0</v>
      </c>
      <c r="J174" s="80">
        <f>[13]Inputs!I305*(J74+J98)+J122</f>
        <v>0</v>
      </c>
      <c r="K174" s="80">
        <f>[13]Inputs!J305*(K74+K98)+K122</f>
        <v>0</v>
      </c>
      <c r="L174" s="80">
        <f>[13]Inputs!K305*(L74+L98)+L122</f>
        <v>0</v>
      </c>
    </row>
    <row r="175" spans="3:12">
      <c r="C175" s="59"/>
      <c r="D175" s="65" t="s">
        <v>28</v>
      </c>
      <c r="E175" s="50"/>
      <c r="G175" s="80">
        <f>[13]Inputs!F306*(G75+G99)+G123</f>
        <v>319192.34279880539</v>
      </c>
      <c r="H175" s="80">
        <f>[13]Inputs!G306*(H75+H99)+H123</f>
        <v>323098.38598962815</v>
      </c>
      <c r="I175" s="80">
        <f>[13]Inputs!H306*(I75+I99)+I123</f>
        <v>321951.96116044698</v>
      </c>
      <c r="J175" s="80">
        <f>[13]Inputs!I306*(J75+J99)+J123</f>
        <v>320811.57224764681</v>
      </c>
      <c r="K175" s="80">
        <f>[13]Inputs!J306*(K75+K99)+K123</f>
        <v>319677.12389672972</v>
      </c>
      <c r="L175" s="80">
        <f>[13]Inputs!K306*(L75+L99)+L123</f>
        <v>318548.5234565658</v>
      </c>
    </row>
    <row r="176" spans="3:12">
      <c r="C176" s="59"/>
      <c r="D176" s="65" t="s">
        <v>29</v>
      </c>
      <c r="E176" s="50"/>
      <c r="G176" s="80">
        <f>[13]Inputs!F307*(G76+G100)+G124</f>
        <v>0</v>
      </c>
      <c r="H176" s="80">
        <f>[13]Inputs!G307*(H76+H100)+H124</f>
        <v>0</v>
      </c>
      <c r="I176" s="80">
        <f>[13]Inputs!H307*(I76+I100)+I124</f>
        <v>0</v>
      </c>
      <c r="J176" s="80">
        <f>[13]Inputs!I307*(J76+J100)+J124</f>
        <v>0</v>
      </c>
      <c r="K176" s="80">
        <f>[13]Inputs!J307*(K76+K100)+K124</f>
        <v>0</v>
      </c>
      <c r="L176" s="80">
        <f>[13]Inputs!K307*(L76+L100)+L124</f>
        <v>0</v>
      </c>
    </row>
    <row r="177" spans="3:12">
      <c r="C177" s="59"/>
      <c r="D177" s="28" t="s">
        <v>30</v>
      </c>
      <c r="E177" s="50"/>
      <c r="G177" s="80">
        <f>[13]Inputs!F308*(G77+G101)+G125</f>
        <v>0</v>
      </c>
      <c r="H177" s="80">
        <f>[13]Inputs!G308*(H77+H101)+H125</f>
        <v>0</v>
      </c>
      <c r="I177" s="80">
        <f>[13]Inputs!H308*(I77+I101)+I125</f>
        <v>0</v>
      </c>
      <c r="J177" s="80">
        <f>[13]Inputs!I308*(J77+J101)+J125</f>
        <v>0</v>
      </c>
      <c r="K177" s="80">
        <f>[13]Inputs!J308*(K77+K101)+K125</f>
        <v>0</v>
      </c>
      <c r="L177" s="80">
        <f>[13]Inputs!K308*(L77+L101)+L125</f>
        <v>0</v>
      </c>
    </row>
    <row r="178" spans="3:12">
      <c r="C178" s="59"/>
      <c r="D178" s="65" t="s">
        <v>8</v>
      </c>
      <c r="E178" s="50"/>
      <c r="G178" s="80">
        <f>[13]Inputs!F309*(G78+G102)+G126</f>
        <v>2388642.936682343</v>
      </c>
      <c r="H178" s="80">
        <f>[13]Inputs!G309*(H78+H102)+H126</f>
        <v>2419822.1056104349</v>
      </c>
      <c r="I178" s="80">
        <f>[13]Inputs!H309*(I78+I102)+I126</f>
        <v>2410663.6349546686</v>
      </c>
      <c r="J178" s="80">
        <f>[13]Inputs!I309*(J78+J102)+J126</f>
        <v>2401555.5462509706</v>
      </c>
      <c r="K178" s="80">
        <f>[13]Inputs!J309*(K78+K102)+K126</f>
        <v>2392497.0509770671</v>
      </c>
      <c r="L178" s="80">
        <f>[13]Inputs!K309*(L78+L102)+L126</f>
        <v>2383487.3829156277</v>
      </c>
    </row>
    <row r="179" spans="3:12">
      <c r="E179" s="50"/>
      <c r="G179" s="68">
        <f>SUM(G170:G178)</f>
        <v>2707835.2794811483</v>
      </c>
      <c r="H179" s="68">
        <f t="shared" ref="H179:L179" si="17">SUM(H170:H178)</f>
        <v>2742920.4916000632</v>
      </c>
      <c r="I179" s="68">
        <f t="shared" si="17"/>
        <v>2732615.5961151156</v>
      </c>
      <c r="J179" s="68">
        <f t="shared" si="17"/>
        <v>2722367.1184986173</v>
      </c>
      <c r="K179" s="68">
        <f t="shared" si="17"/>
        <v>2712174.1748737968</v>
      </c>
      <c r="L179" s="68">
        <f t="shared" si="17"/>
        <v>2702035.9063721932</v>
      </c>
    </row>
    <row r="180" spans="3:12">
      <c r="E180" s="50"/>
    </row>
    <row r="181" spans="3:12">
      <c r="C181" s="59" t="s">
        <v>44</v>
      </c>
      <c r="D181" s="59"/>
      <c r="E181" s="50"/>
    </row>
    <row r="182" spans="3:12">
      <c r="C182" s="59"/>
      <c r="D182" s="65" t="s">
        <v>7</v>
      </c>
      <c r="E182" s="50"/>
      <c r="G182" s="80">
        <f>[13]Inputs!F312*(G70+G94+G144)+G130</f>
        <v>3170807.4361934206</v>
      </c>
      <c r="H182" s="80">
        <f>[13]Inputs!G312*(H70+H94+H144)+H130</f>
        <v>3123402.7688969136</v>
      </c>
      <c r="I182" s="80">
        <f>[13]Inputs!H312*(I70+I94+I144)+I130</f>
        <v>3168499.7359399856</v>
      </c>
      <c r="J182" s="80">
        <f>[13]Inputs!I312*(J70+J94+J144)+J130</f>
        <v>3214260.9619953423</v>
      </c>
      <c r="K182" s="80">
        <f>[13]Inputs!J312*(K70+K94+K144)+K130</f>
        <v>3260696.0097014587</v>
      </c>
      <c r="L182" s="80">
        <f>[13]Inputs!K312*(L70+L94+L144)+L130</f>
        <v>3307814.5816819724</v>
      </c>
    </row>
    <row r="183" spans="3:12">
      <c r="C183" s="59"/>
      <c r="D183" s="65" t="s">
        <v>24</v>
      </c>
      <c r="E183" s="50"/>
      <c r="G183" s="80">
        <f>[13]Inputs!F313*(G71+G95+G145)+G131</f>
        <v>2480584.4350638129</v>
      </c>
      <c r="H183" s="80">
        <f>[13]Inputs!G313*(H71+H95+H145)+H131</f>
        <v>2920746.7227574782</v>
      </c>
      <c r="I183" s="80">
        <f>[13]Inputs!H313*(I71+I95+I145)+I131</f>
        <v>2984383.0723189199</v>
      </c>
      <c r="J183" s="80">
        <f>[13]Inputs!I313*(J71+J95+J145)+J131</f>
        <v>3028445.4825542658</v>
      </c>
      <c r="K183" s="80">
        <f>[13]Inputs!J313*(K71+K95+K145)+K131</f>
        <v>3073170.9740430363</v>
      </c>
      <c r="L183" s="80">
        <f>[13]Inputs!K313*(L71+L95+L145)+L131</f>
        <v>3118569.3720983579</v>
      </c>
    </row>
    <row r="184" spans="3:12">
      <c r="C184" s="59"/>
      <c r="D184" s="65" t="s">
        <v>25</v>
      </c>
      <c r="E184" s="50"/>
      <c r="G184" s="80">
        <f>[13]Inputs!F314*(G72+G96+G146)+G132</f>
        <v>1228093.3962196796</v>
      </c>
      <c r="H184" s="80">
        <f>[13]Inputs!G314*(H72+H96+H146)+H132</f>
        <v>1266410.1102485317</v>
      </c>
      <c r="I184" s="80">
        <f>[13]Inputs!H314*(I72+I96+I146)+I132</f>
        <v>1283171.9936367332</v>
      </c>
      <c r="J184" s="80">
        <f>[13]Inputs!I314*(J72+J96+J146)+J132</f>
        <v>1300163.7094396097</v>
      </c>
      <c r="K184" s="80">
        <f>[13]Inputs!J314*(K72+K96+K146)+K132</f>
        <v>1317388.263667474</v>
      </c>
      <c r="L184" s="80">
        <f>[13]Inputs!K314*(L72+L96+L146)+L132</f>
        <v>1334848.7034201212</v>
      </c>
    </row>
    <row r="185" spans="3:12">
      <c r="C185" s="59"/>
      <c r="D185" s="65" t="s">
        <v>26</v>
      </c>
      <c r="E185" s="50"/>
      <c r="G185" s="80">
        <f>[13]Inputs!F315*(G73+G97+G147)+G133</f>
        <v>0</v>
      </c>
      <c r="H185" s="80">
        <f>[13]Inputs!G315*(H73+H97+H147)+H133</f>
        <v>0</v>
      </c>
      <c r="I185" s="80">
        <f>[13]Inputs!H315*(I73+I97+I147)+I133</f>
        <v>0</v>
      </c>
      <c r="J185" s="80">
        <f>[13]Inputs!I315*(J73+J97+J147)+J133</f>
        <v>0</v>
      </c>
      <c r="K185" s="80">
        <f>[13]Inputs!J315*(K73+K97+K147)+K133</f>
        <v>0</v>
      </c>
      <c r="L185" s="80">
        <f>[13]Inputs!K315*(L73+L97+L147)+L133</f>
        <v>0</v>
      </c>
    </row>
    <row r="186" spans="3:12">
      <c r="C186" s="59"/>
      <c r="D186" s="65" t="s">
        <v>27</v>
      </c>
      <c r="E186" s="50"/>
      <c r="G186" s="80">
        <f>[13]Inputs!F316*(G74+G98+G148)+G134</f>
        <v>0</v>
      </c>
      <c r="H186" s="80">
        <f>[13]Inputs!G316*(H74+H98+H148)+H134</f>
        <v>0</v>
      </c>
      <c r="I186" s="80">
        <f>[13]Inputs!H316*(I74+I98+I148)+I134</f>
        <v>0</v>
      </c>
      <c r="J186" s="80">
        <f>[13]Inputs!I316*(J74+J98+J148)+J134</f>
        <v>0</v>
      </c>
      <c r="K186" s="80">
        <f>[13]Inputs!J316*(K74+K98+K148)+K134</f>
        <v>0</v>
      </c>
      <c r="L186" s="80">
        <f>[13]Inputs!K316*(L74+L98+L148)+L134</f>
        <v>0</v>
      </c>
    </row>
    <row r="187" spans="3:12">
      <c r="C187" s="59"/>
      <c r="D187" s="65" t="s">
        <v>28</v>
      </c>
      <c r="E187" s="50"/>
      <c r="G187" s="80">
        <f>[13]Inputs!F317*(G75+G99+G149)+G135</f>
        <v>2934909.3697002316</v>
      </c>
      <c r="H187" s="80">
        <f>[13]Inputs!G317*(H75+H99+H149)+H135</f>
        <v>3026479.0201564301</v>
      </c>
      <c r="I187" s="80">
        <f>[13]Inputs!H317*(I75+I99+I149)+I135</f>
        <v>3066536.729742107</v>
      </c>
      <c r="J187" s="80">
        <f>[13]Inputs!I317*(J75+J99+J149)+J135</f>
        <v>3107143.695035344</v>
      </c>
      <c r="K187" s="80">
        <f>[13]Inputs!J317*(K75+K99+K149)+K135</f>
        <v>3148307.0998283997</v>
      </c>
      <c r="L187" s="80">
        <f>[13]Inputs!K317*(L75+L99+L149)+L135</f>
        <v>3190034.2261095708</v>
      </c>
    </row>
    <row r="188" spans="3:12">
      <c r="C188" s="59"/>
      <c r="D188" s="65" t="s">
        <v>29</v>
      </c>
      <c r="E188" s="50"/>
      <c r="G188" s="80">
        <f>[13]Inputs!F318*(G76+G100+G150)+G136</f>
        <v>1169029.0595050377</v>
      </c>
      <c r="H188" s="80">
        <f>[13]Inputs!G318*(H76+H100+H150)+H136</f>
        <v>1190929.2328758577</v>
      </c>
      <c r="I188" s="80">
        <f>[13]Inputs!H318*(I76+I100+I150)+I136</f>
        <v>567198.85657267342</v>
      </c>
      <c r="J188" s="80">
        <f>[13]Inputs!I318*(J76+J100+J150)+J136</f>
        <v>576752.60326987877</v>
      </c>
      <c r="K188" s="80">
        <f>[13]Inputs!J318*(K76+K100+K150)+K136</f>
        <v>586467.27073569421</v>
      </c>
      <c r="L188" s="80">
        <f>[13]Inputs!K318*(L76+L100+L150)+L136</f>
        <v>596345.56947675021</v>
      </c>
    </row>
    <row r="189" spans="3:12">
      <c r="C189" s="59"/>
      <c r="D189" s="28" t="s">
        <v>30</v>
      </c>
      <c r="E189" s="50"/>
      <c r="G189" s="80">
        <f>[13]Inputs!F319*(G77+G101+G151)+G137</f>
        <v>857055.57116060879</v>
      </c>
      <c r="H189" s="80">
        <f>[13]Inputs!G319*(H77+H101+H151)+H137</f>
        <v>873111.34449167689</v>
      </c>
      <c r="I189" s="80">
        <f>[13]Inputs!H319*(I77+I101+I151)+I137</f>
        <v>887817.79977992259</v>
      </c>
      <c r="J189" s="80">
        <f>[13]Inputs!I319*(J77+J101+J151)+J137</f>
        <v>902771.96668995544</v>
      </c>
      <c r="K189" s="80">
        <f>[13]Inputs!J319*(K77+K101+K151)+K137</f>
        <v>917978.01761045621</v>
      </c>
      <c r="L189" s="80">
        <f>[13]Inputs!K319*(L77+L101+L151)+L137</f>
        <v>933440.19520870992</v>
      </c>
    </row>
    <row r="190" spans="3:12">
      <c r="C190" s="59"/>
      <c r="D190" s="65" t="s">
        <v>8</v>
      </c>
      <c r="E190" s="50"/>
      <c r="G190" s="80">
        <f>[13]Inputs!F320*(G78+G102+G152)+G138</f>
        <v>1336205.642549911</v>
      </c>
      <c r="H190" s="80">
        <f>[13]Inputs!G320*(H78+H102+H152)+H138</f>
        <v>1379005.9985357579</v>
      </c>
      <c r="I190" s="80">
        <f>[13]Inputs!H320*(I78+I102+I152)+I138</f>
        <v>1396926.4768256766</v>
      </c>
      <c r="J190" s="80">
        <f>[13]Inputs!I320*(J78+J102+J152)+J138</f>
        <v>1415089.0979540439</v>
      </c>
      <c r="K190" s="80">
        <f>[13]Inputs!J320*(K78+K102+K152)+K138</f>
        <v>1433496.9624423883</v>
      </c>
      <c r="L190" s="80">
        <f>[13]Inputs!K320*(L78+L102+L152)+L138</f>
        <v>1452153.2126584568</v>
      </c>
    </row>
    <row r="191" spans="3:12">
      <c r="E191" s="50"/>
      <c r="G191" s="68">
        <f>SUM(G182:G190)</f>
        <v>13176684.910392702</v>
      </c>
      <c r="H191" s="68">
        <f t="shared" ref="H191:L191" si="18">SUM(H182:H190)</f>
        <v>13780085.197962647</v>
      </c>
      <c r="I191" s="68">
        <f t="shared" si="18"/>
        <v>13354534.664816018</v>
      </c>
      <c r="J191" s="68">
        <f t="shared" si="18"/>
        <v>13544627.516938441</v>
      </c>
      <c r="K191" s="68">
        <f t="shared" si="18"/>
        <v>13737504.598028908</v>
      </c>
      <c r="L191" s="68">
        <f t="shared" si="18"/>
        <v>13933205.860653941</v>
      </c>
    </row>
    <row r="192" spans="3:12">
      <c r="E192" s="50"/>
    </row>
    <row r="193" spans="2:15">
      <c r="E193" s="50"/>
    </row>
    <row r="194" spans="2:15">
      <c r="E194" s="50"/>
    </row>
    <row r="195" spans="2:15">
      <c r="B195" s="59" t="s">
        <v>45</v>
      </c>
      <c r="C195" s="59"/>
      <c r="D195" s="59"/>
      <c r="E195" s="50"/>
      <c r="G195" s="80"/>
    </row>
    <row r="196" spans="2:15">
      <c r="C196" s="59"/>
      <c r="D196" s="65" t="s">
        <v>7</v>
      </c>
      <c r="E196" s="50"/>
      <c r="G196" s="80">
        <f>G70+G94+G106+G118+G130+G144</f>
        <v>3170807.4361934206</v>
      </c>
      <c r="H196" s="80">
        <f>H70+H94+H106+H118+H130+H144</f>
        <v>3123402.7688969136</v>
      </c>
      <c r="I196" s="80">
        <f t="shared" ref="I196:L196" si="19">I70+I94+I106+I118+I130+I144</f>
        <v>3168499.7359399856</v>
      </c>
      <c r="J196" s="80">
        <f t="shared" si="19"/>
        <v>3214260.9619953423</v>
      </c>
      <c r="K196" s="80">
        <f t="shared" si="19"/>
        <v>3260696.0097014587</v>
      </c>
      <c r="L196" s="80">
        <f t="shared" si="19"/>
        <v>3307814.5816819724</v>
      </c>
    </row>
    <row r="197" spans="2:15">
      <c r="C197" s="59"/>
      <c r="D197" s="65" t="s">
        <v>24</v>
      </c>
      <c r="E197" s="50"/>
      <c r="G197" s="80">
        <f>G71+G95+G107+G119+G131+G145</f>
        <v>2480584.4350638129</v>
      </c>
      <c r="H197" s="80">
        <f t="shared" ref="G197:L204" si="20">H71+H95+H107+H119+H131+H145</f>
        <v>2920746.7227574782</v>
      </c>
      <c r="I197" s="80">
        <f t="shared" si="20"/>
        <v>2984383.0723189199</v>
      </c>
      <c r="J197" s="80">
        <f t="shared" si="20"/>
        <v>3028445.4825542658</v>
      </c>
      <c r="K197" s="80">
        <f t="shared" si="20"/>
        <v>3073170.9740430363</v>
      </c>
      <c r="L197" s="80">
        <f t="shared" si="20"/>
        <v>3118569.3720983579</v>
      </c>
    </row>
    <row r="198" spans="2:15">
      <c r="C198" s="59"/>
      <c r="D198" s="65" t="s">
        <v>25</v>
      </c>
      <c r="E198" s="50"/>
      <c r="G198" s="80">
        <f t="shared" si="20"/>
        <v>1228093.3962196796</v>
      </c>
      <c r="H198" s="80">
        <f t="shared" si="20"/>
        <v>1266410.1102485317</v>
      </c>
      <c r="I198" s="80">
        <f t="shared" si="20"/>
        <v>1283171.9936367332</v>
      </c>
      <c r="J198" s="80">
        <f t="shared" si="20"/>
        <v>1300163.7094396097</v>
      </c>
      <c r="K198" s="80">
        <f t="shared" si="20"/>
        <v>1317388.263667474</v>
      </c>
      <c r="L198" s="80">
        <f t="shared" si="20"/>
        <v>1334848.7034201212</v>
      </c>
    </row>
    <row r="199" spans="2:15">
      <c r="C199" s="59"/>
      <c r="D199" s="65" t="s">
        <v>26</v>
      </c>
      <c r="E199" s="50"/>
      <c r="G199" s="80">
        <f t="shared" si="20"/>
        <v>0</v>
      </c>
      <c r="H199" s="80">
        <f t="shared" si="20"/>
        <v>0</v>
      </c>
      <c r="I199" s="80">
        <f t="shared" si="20"/>
        <v>0</v>
      </c>
      <c r="J199" s="80">
        <f t="shared" si="20"/>
        <v>0</v>
      </c>
      <c r="K199" s="80">
        <f t="shared" si="20"/>
        <v>0</v>
      </c>
      <c r="L199" s="80">
        <f t="shared" si="20"/>
        <v>0</v>
      </c>
    </row>
    <row r="200" spans="2:15">
      <c r="C200" s="59"/>
      <c r="D200" s="65" t="s">
        <v>27</v>
      </c>
      <c r="E200" s="50"/>
      <c r="G200" s="80">
        <f t="shared" si="20"/>
        <v>165651.11682140079</v>
      </c>
      <c r="H200" s="80">
        <f t="shared" si="20"/>
        <v>169978.40813733739</v>
      </c>
      <c r="I200" s="80">
        <f t="shared" si="20"/>
        <v>172818.25329136089</v>
      </c>
      <c r="J200" s="80">
        <f t="shared" si="20"/>
        <v>174986.1166131584</v>
      </c>
      <c r="K200" s="80">
        <f t="shared" si="20"/>
        <v>177148.63112462917</v>
      </c>
      <c r="L200" s="80">
        <f t="shared" si="20"/>
        <v>179390.80450334545</v>
      </c>
    </row>
    <row r="201" spans="2:15">
      <c r="C201" s="59"/>
      <c r="D201" s="65" t="s">
        <v>28</v>
      </c>
      <c r="E201" s="50"/>
      <c r="G201" s="80">
        <f t="shared" si="20"/>
        <v>3254101.7124990369</v>
      </c>
      <c r="H201" s="80">
        <f t="shared" si="20"/>
        <v>3349577.4061460583</v>
      </c>
      <c r="I201" s="80">
        <f t="shared" si="20"/>
        <v>3388488.690902554</v>
      </c>
      <c r="J201" s="80">
        <f t="shared" si="20"/>
        <v>3427955.2672829907</v>
      </c>
      <c r="K201" s="80">
        <f t="shared" si="20"/>
        <v>3467984.2237251289</v>
      </c>
      <c r="L201" s="80">
        <f t="shared" si="20"/>
        <v>3508582.7495661359</v>
      </c>
    </row>
    <row r="202" spans="2:15">
      <c r="C202" s="59"/>
      <c r="D202" s="65" t="s">
        <v>29</v>
      </c>
      <c r="E202" s="50"/>
      <c r="G202" s="80">
        <f>G76+G100+G112+G124+G136+G150</f>
        <v>1169029.0595050377</v>
      </c>
      <c r="H202" s="80">
        <f t="shared" si="20"/>
        <v>1190929.2328758577</v>
      </c>
      <c r="I202" s="80">
        <f t="shared" si="20"/>
        <v>567198.85657267342</v>
      </c>
      <c r="J202" s="80">
        <f t="shared" si="20"/>
        <v>576752.60326987877</v>
      </c>
      <c r="K202" s="80">
        <f t="shared" si="20"/>
        <v>586467.27073569421</v>
      </c>
      <c r="L202" s="80">
        <f t="shared" si="20"/>
        <v>596345.56947675021</v>
      </c>
    </row>
    <row r="203" spans="2:15">
      <c r="C203" s="59"/>
      <c r="D203" s="28" t="s">
        <v>30</v>
      </c>
      <c r="E203" s="50"/>
      <c r="G203" s="80">
        <f t="shared" si="20"/>
        <v>857055.57116060879</v>
      </c>
      <c r="H203" s="80">
        <f t="shared" si="20"/>
        <v>873111.34449167689</v>
      </c>
      <c r="I203" s="80">
        <f t="shared" si="20"/>
        <v>887817.79977992259</v>
      </c>
      <c r="J203" s="80">
        <f t="shared" si="20"/>
        <v>902771.96668995544</v>
      </c>
      <c r="K203" s="80">
        <f t="shared" si="20"/>
        <v>917978.01761045621</v>
      </c>
      <c r="L203" s="80">
        <f t="shared" si="20"/>
        <v>933440.19520870992</v>
      </c>
    </row>
    <row r="204" spans="2:15">
      <c r="C204" s="59"/>
      <c r="D204" s="65" t="s">
        <v>8</v>
      </c>
      <c r="E204" s="50"/>
      <c r="G204" s="80">
        <f t="shared" si="20"/>
        <v>7501317.8607566133</v>
      </c>
      <c r="H204" s="80">
        <f t="shared" si="20"/>
        <v>7661507.2408693936</v>
      </c>
      <c r="I204" s="80">
        <f t="shared" si="20"/>
        <v>7738536.9532369692</v>
      </c>
      <c r="J204" s="80">
        <f t="shared" si="20"/>
        <v>7800679.4329310944</v>
      </c>
      <c r="K204" s="80">
        <f t="shared" si="20"/>
        <v>7863085.6443380322</v>
      </c>
      <c r="L204" s="80">
        <f t="shared" si="20"/>
        <v>7927696.7970724571</v>
      </c>
    </row>
    <row r="205" spans="2:15">
      <c r="E205" s="50"/>
      <c r="G205" s="68">
        <f t="shared" ref="G205:H205" si="21">SUM(G196:G204)</f>
        <v>19826640.588219613</v>
      </c>
      <c r="H205" s="68">
        <f t="shared" si="21"/>
        <v>20555663.23442325</v>
      </c>
      <c r="I205" s="68">
        <f t="shared" ref="I205:L205" si="22">SUM(I196:I204)</f>
        <v>20190915.355679117</v>
      </c>
      <c r="J205" s="68">
        <f t="shared" si="22"/>
        <v>20426015.540776297</v>
      </c>
      <c r="K205" s="68">
        <f t="shared" si="22"/>
        <v>20663919.034945909</v>
      </c>
      <c r="L205" s="68">
        <f t="shared" si="22"/>
        <v>20906688.773027852</v>
      </c>
    </row>
    <row r="206" spans="2:15">
      <c r="E206" s="50"/>
      <c r="G206" s="82">
        <f>G196-G182-G170-G158</f>
        <v>0</v>
      </c>
      <c r="H206" s="82">
        <f t="shared" ref="H206:L206" si="23">H196-H182-H170-H158</f>
        <v>0</v>
      </c>
      <c r="I206" s="82">
        <f t="shared" si="23"/>
        <v>0</v>
      </c>
      <c r="J206" s="82">
        <f t="shared" si="23"/>
        <v>0</v>
      </c>
      <c r="K206" s="82">
        <f t="shared" si="23"/>
        <v>0</v>
      </c>
      <c r="L206" s="82">
        <f t="shared" si="23"/>
        <v>0</v>
      </c>
      <c r="O206" s="82">
        <f>SUM(G206:N206)</f>
        <v>0</v>
      </c>
    </row>
    <row r="207" spans="2:15">
      <c r="E207" s="50"/>
    </row>
    <row r="208" spans="2:15">
      <c r="B208" s="73" t="s">
        <v>47</v>
      </c>
      <c r="C208" s="74"/>
      <c r="D208" s="74"/>
      <c r="E208" s="75"/>
      <c r="F208" s="75"/>
      <c r="G208" s="74"/>
      <c r="H208" s="74"/>
      <c r="I208" s="74"/>
      <c r="J208" s="74"/>
      <c r="K208" s="74"/>
      <c r="L208" s="74"/>
    </row>
    <row r="209" spans="1:15">
      <c r="B209" s="74"/>
      <c r="C209" s="74"/>
      <c r="D209" s="76" t="s">
        <v>46</v>
      </c>
      <c r="E209" s="75"/>
      <c r="F209" s="75"/>
      <c r="G209" s="74"/>
      <c r="H209" s="83">
        <f>H205</f>
        <v>20555663.23442325</v>
      </c>
      <c r="I209" s="83">
        <f t="shared" ref="I209:L209" si="24">I205</f>
        <v>20190915.355679117</v>
      </c>
      <c r="J209" s="83">
        <f t="shared" si="24"/>
        <v>20426015.540776297</v>
      </c>
      <c r="K209" s="83">
        <f t="shared" si="24"/>
        <v>20663919.034945909</v>
      </c>
      <c r="L209" s="83">
        <f t="shared" si="24"/>
        <v>20906688.773027852</v>
      </c>
      <c r="O209" s="82">
        <f>SUM(H209:L209)-SUM(H205:L205)</f>
        <v>0</v>
      </c>
    </row>
    <row r="210" spans="1:15">
      <c r="A210" s="25"/>
      <c r="B210" s="31"/>
      <c r="C210" s="31"/>
      <c r="D210" s="33"/>
      <c r="E210" s="30"/>
      <c r="F210" s="30"/>
      <c r="G210" s="31"/>
      <c r="H210" s="84"/>
      <c r="I210" s="84"/>
      <c r="J210" s="84"/>
      <c r="K210" s="84"/>
      <c r="L210" s="84"/>
    </row>
    <row r="211" spans="1:15">
      <c r="A211" s="25"/>
      <c r="B211" s="31"/>
      <c r="C211" s="31"/>
      <c r="D211" s="31"/>
      <c r="E211" s="31"/>
      <c r="F211" s="31"/>
      <c r="G211" s="31"/>
      <c r="H211" s="84"/>
      <c r="I211" s="84"/>
      <c r="J211" s="84"/>
      <c r="K211" s="84"/>
      <c r="L211" s="84"/>
    </row>
    <row r="212" spans="1:15">
      <c r="A212" s="25"/>
      <c r="B212" s="31"/>
      <c r="C212" s="31"/>
      <c r="D212" s="31"/>
      <c r="E212" s="31"/>
      <c r="F212" s="31"/>
      <c r="G212" s="31"/>
      <c r="H212" s="84"/>
      <c r="I212" s="84"/>
      <c r="J212" s="84"/>
      <c r="K212" s="84"/>
      <c r="L212" s="84"/>
    </row>
    <row r="213" spans="1:15">
      <c r="A213" s="25"/>
      <c r="B213" s="31"/>
      <c r="C213" s="31"/>
      <c r="D213" s="31"/>
      <c r="E213" s="31"/>
      <c r="F213" s="31"/>
      <c r="G213" s="31"/>
      <c r="H213" s="84"/>
      <c r="I213" s="84"/>
      <c r="J213" s="84"/>
      <c r="K213" s="84"/>
      <c r="L213" s="84"/>
    </row>
    <row r="214" spans="1:15">
      <c r="A214" s="25"/>
      <c r="B214" s="31"/>
      <c r="C214" s="31"/>
      <c r="D214" s="30"/>
      <c r="E214" s="30"/>
      <c r="F214" s="30"/>
      <c r="G214" s="31"/>
      <c r="H214" s="84"/>
      <c r="I214" s="84"/>
      <c r="J214" s="84"/>
      <c r="K214" s="84"/>
      <c r="L214" s="84"/>
    </row>
    <row r="215" spans="1:15">
      <c r="A215" s="25"/>
      <c r="B215" s="31"/>
      <c r="C215" s="31"/>
      <c r="D215" s="30"/>
      <c r="E215" s="30"/>
      <c r="F215" s="30"/>
      <c r="G215" s="31"/>
      <c r="H215" s="84"/>
      <c r="I215" s="84"/>
      <c r="J215" s="84"/>
      <c r="K215" s="84"/>
      <c r="L215" s="84"/>
    </row>
    <row r="216" spans="1:15">
      <c r="A216" s="25"/>
      <c r="B216" s="32" t="s">
        <v>101</v>
      </c>
      <c r="C216" s="31"/>
      <c r="D216" s="30"/>
      <c r="E216" s="30"/>
      <c r="F216" s="30"/>
      <c r="G216" s="31"/>
      <c r="H216" s="84"/>
      <c r="I216" s="84"/>
      <c r="J216" s="84"/>
      <c r="K216" s="84"/>
      <c r="L216" s="84"/>
    </row>
    <row r="217" spans="1:15">
      <c r="A217" s="25"/>
      <c r="B217" s="31"/>
      <c r="C217" s="31"/>
      <c r="D217" s="30" t="s">
        <v>46</v>
      </c>
      <c r="E217" s="30"/>
      <c r="F217" s="30"/>
      <c r="G217" s="31"/>
      <c r="H217" s="84">
        <v>15408009.654265393</v>
      </c>
      <c r="I217" s="84">
        <v>14991506.649254164</v>
      </c>
      <c r="J217" s="84">
        <v>15184854.21988262</v>
      </c>
      <c r="K217" s="84">
        <v>15380827.902140111</v>
      </c>
      <c r="L217" s="84">
        <v>15580186.360791642</v>
      </c>
    </row>
    <row r="218" spans="1:15">
      <c r="A218" s="25"/>
      <c r="B218" s="31"/>
      <c r="C218" s="31"/>
      <c r="D218" s="30"/>
      <c r="E218" s="30"/>
      <c r="F218" s="30"/>
      <c r="G218" s="31"/>
      <c r="H218" s="84"/>
      <c r="I218" s="84"/>
      <c r="J218" s="84"/>
      <c r="K218" s="84"/>
      <c r="L218" s="84"/>
    </row>
    <row r="219" spans="1:15">
      <c r="A219" s="25"/>
      <c r="B219" s="31"/>
      <c r="C219" s="31"/>
      <c r="D219" s="30"/>
      <c r="E219" s="30"/>
      <c r="F219" s="30"/>
      <c r="G219" s="31"/>
      <c r="H219" s="84"/>
      <c r="I219" s="84"/>
      <c r="J219" s="84"/>
      <c r="K219" s="84"/>
      <c r="L219" s="84"/>
    </row>
    <row r="220" spans="1:15">
      <c r="A220" s="25"/>
      <c r="B220" s="31"/>
      <c r="C220" s="31"/>
      <c r="D220" s="30"/>
      <c r="E220" s="30"/>
      <c r="F220" s="30"/>
      <c r="G220" s="31"/>
      <c r="H220" s="84"/>
      <c r="I220" s="84"/>
      <c r="J220" s="84"/>
      <c r="K220" s="84"/>
      <c r="L220" s="84"/>
    </row>
    <row r="221" spans="1:15">
      <c r="A221" s="25"/>
      <c r="B221" s="32" t="s">
        <v>48</v>
      </c>
      <c r="C221" s="31"/>
      <c r="D221" s="30"/>
      <c r="E221" s="30"/>
      <c r="F221" s="30"/>
      <c r="G221" s="31"/>
      <c r="H221" s="84"/>
      <c r="I221" s="84"/>
      <c r="J221" s="84"/>
      <c r="K221" s="84"/>
      <c r="L221" s="84"/>
    </row>
    <row r="222" spans="1:15">
      <c r="A222" s="25"/>
      <c r="B222" s="31"/>
      <c r="C222" s="31"/>
      <c r="D222" s="30"/>
      <c r="E222" s="30"/>
      <c r="F222" s="30"/>
      <c r="G222" s="31"/>
      <c r="H222" s="84">
        <f>H209-H217</f>
        <v>5147653.5801578574</v>
      </c>
      <c r="I222" s="84">
        <f t="shared" ref="I222:L222" si="25">I209-I217</f>
        <v>5199408.7064249534</v>
      </c>
      <c r="J222" s="84">
        <f t="shared" si="25"/>
        <v>5241161.320893677</v>
      </c>
      <c r="K222" s="84">
        <f t="shared" si="25"/>
        <v>5283091.1328057982</v>
      </c>
      <c r="L222" s="84">
        <f t="shared" si="25"/>
        <v>5326502.41223621</v>
      </c>
    </row>
    <row r="223" spans="1:15">
      <c r="A223" s="25"/>
      <c r="B223" s="31"/>
      <c r="C223" s="31"/>
      <c r="D223" s="30"/>
      <c r="E223" s="30"/>
      <c r="F223" s="30"/>
      <c r="G223" s="31"/>
      <c r="H223" s="31"/>
      <c r="I223" s="31"/>
      <c r="J223" s="31"/>
      <c r="K223" s="31"/>
      <c r="L223" s="31"/>
    </row>
    <row r="224" spans="1:15">
      <c r="A224" s="25"/>
      <c r="B224" s="31"/>
      <c r="C224" s="31"/>
      <c r="D224" s="30"/>
      <c r="E224" s="30"/>
      <c r="F224" s="30"/>
      <c r="G224" s="31"/>
      <c r="H224" s="31"/>
      <c r="I224" s="31"/>
      <c r="J224" s="31"/>
      <c r="K224" s="31"/>
      <c r="L224" s="31"/>
    </row>
  </sheetData>
  <hyperlinks>
    <hyperlink ref="A3" location="Menu!A4" display="Menu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workbookViewId="0">
      <selection activeCell="I41" sqref="I41:I42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1"/>
  <sheetViews>
    <sheetView tabSelected="1" zoomScale="60" zoomScaleNormal="60" workbookViewId="0">
      <selection activeCell="O16" sqref="O16"/>
    </sheetView>
  </sheetViews>
  <sheetFormatPr defaultRowHeight="15"/>
  <cols>
    <col min="2" max="2" width="59.140625" customWidth="1"/>
    <col min="3" max="10" width="15.7109375" customWidth="1"/>
    <col min="11" max="11" width="20.7109375" customWidth="1"/>
    <col min="12" max="12" width="59.140625" bestFit="1" customWidth="1"/>
    <col min="13" max="19" width="15.7109375" customWidth="1"/>
    <col min="20" max="20" width="15.85546875" customWidth="1"/>
  </cols>
  <sheetData>
    <row r="1" spans="2:20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2:20">
      <c r="B2" s="37" t="s">
        <v>78</v>
      </c>
      <c r="C2" s="37"/>
      <c r="D2" s="37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2:20">
      <c r="B3" s="1"/>
      <c r="C3" s="1"/>
      <c r="D3" s="1"/>
    </row>
    <row r="4" spans="2:20">
      <c r="B4" s="1" t="s">
        <v>102</v>
      </c>
      <c r="C4" s="15" t="str">
        <f>IF(J14/10^6=SUM('[14]OPEX '!$B$6:$F$6),"OK","CHECK")</f>
        <v>OK</v>
      </c>
      <c r="D4" s="1"/>
    </row>
    <row r="5" spans="2:20">
      <c r="B5" s="1" t="s">
        <v>103</v>
      </c>
      <c r="C5" s="15" t="str">
        <f>IF(J14/10^6=SUM('[14]OPEX '!$B$6:$F$6),"OK","CHECK")</f>
        <v>OK</v>
      </c>
      <c r="D5" s="1"/>
    </row>
    <row r="6" spans="2:20">
      <c r="B6" s="1"/>
      <c r="C6" s="1"/>
      <c r="D6" s="1"/>
    </row>
    <row r="7" spans="2:20">
      <c r="B7" s="38"/>
      <c r="C7" s="38"/>
      <c r="D7" s="3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2:20">
      <c r="B8" s="37" t="s">
        <v>88</v>
      </c>
      <c r="C8" s="37"/>
      <c r="D8" s="38"/>
      <c r="E8" s="39"/>
      <c r="F8" s="39"/>
      <c r="G8" s="39"/>
      <c r="H8" s="39"/>
      <c r="I8" s="39"/>
      <c r="J8" s="39"/>
      <c r="K8" s="39"/>
      <c r="L8" s="37" t="s">
        <v>49</v>
      </c>
      <c r="M8" s="39"/>
      <c r="N8" s="39"/>
      <c r="O8" s="39"/>
      <c r="P8" s="39"/>
      <c r="Q8" s="39"/>
      <c r="R8" s="39"/>
      <c r="S8" s="39"/>
      <c r="T8" s="39"/>
    </row>
    <row r="9" spans="2:20"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2:20">
      <c r="B10" s="1"/>
      <c r="C10" s="1"/>
      <c r="D10" s="1"/>
    </row>
    <row r="11" spans="2:20">
      <c r="B11" s="1"/>
      <c r="C11" s="1"/>
      <c r="D11" s="1"/>
    </row>
    <row r="12" spans="2:20">
      <c r="B12" s="1"/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85" t="s">
        <v>1</v>
      </c>
      <c r="O12" s="1">
        <v>2016</v>
      </c>
      <c r="P12" s="1">
        <v>2017</v>
      </c>
      <c r="Q12" s="1">
        <v>2018</v>
      </c>
      <c r="R12" s="1">
        <v>2019</v>
      </c>
      <c r="S12" s="1">
        <v>2020</v>
      </c>
      <c r="T12" s="85" t="s">
        <v>1</v>
      </c>
    </row>
    <row r="13" spans="2:20">
      <c r="B13" s="1"/>
      <c r="C13" s="1"/>
      <c r="D13" s="1"/>
      <c r="E13" s="1"/>
      <c r="F13" s="1"/>
      <c r="G13" s="1"/>
      <c r="H13" s="1"/>
      <c r="I13" s="1"/>
    </row>
    <row r="14" spans="2:20">
      <c r="B14" s="1" t="s">
        <v>89</v>
      </c>
      <c r="C14" s="1"/>
      <c r="D14" s="1"/>
      <c r="E14" s="55">
        <f>E351</f>
        <v>15255872.579459241</v>
      </c>
      <c r="F14" s="55">
        <f t="shared" ref="F14:I14" si="0">F351</f>
        <v>14883837.801045125</v>
      </c>
      <c r="G14" s="55">
        <f t="shared" si="0"/>
        <v>15125221.910121802</v>
      </c>
      <c r="H14" s="55">
        <f t="shared" si="0"/>
        <v>15371860.995855704</v>
      </c>
      <c r="I14" s="55">
        <f t="shared" si="0"/>
        <v>15622783.142977472</v>
      </c>
      <c r="J14" s="55">
        <f>SUM(E14:I14)</f>
        <v>76259576.429459348</v>
      </c>
      <c r="K14" s="1"/>
      <c r="L14" s="1" t="s">
        <v>90</v>
      </c>
      <c r="M14" s="1"/>
      <c r="O14" s="55">
        <f>O351</f>
        <v>16744075.21548338</v>
      </c>
      <c r="P14" s="55">
        <f t="shared" ref="P14:S14" si="1">P351</f>
        <v>16188786.470936915</v>
      </c>
      <c r="Q14" s="55">
        <f t="shared" si="1"/>
        <v>16285111.265450727</v>
      </c>
      <c r="R14" s="55">
        <f t="shared" si="1"/>
        <v>16403508.684146112</v>
      </c>
      <c r="S14" s="55">
        <f t="shared" si="1"/>
        <v>16530770.880868556</v>
      </c>
      <c r="T14" s="40">
        <f>SUM(O14:S14)</f>
        <v>82152252.516885698</v>
      </c>
    </row>
    <row r="15" spans="2:20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0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20">
      <c r="B17" s="15" t="s">
        <v>104</v>
      </c>
      <c r="C17" s="55">
        <f>T14-J14</f>
        <v>5892676.0874263495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20">
      <c r="B18" t="s">
        <v>105</v>
      </c>
      <c r="C18" s="52">
        <f>T14/J14</f>
        <v>1.0772712931716466</v>
      </c>
    </row>
    <row r="20" spans="2:20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2:20">
      <c r="B21" s="37" t="s">
        <v>56</v>
      </c>
      <c r="C21" s="37"/>
      <c r="D21" s="38"/>
      <c r="E21" s="38"/>
      <c r="F21" s="38"/>
      <c r="G21" s="38"/>
      <c r="H21" s="38"/>
      <c r="I21" s="38"/>
      <c r="J21" s="38"/>
      <c r="K21" s="38"/>
      <c r="L21" s="37" t="s">
        <v>57</v>
      </c>
      <c r="M21" s="38"/>
      <c r="N21" s="38"/>
      <c r="O21" s="38"/>
      <c r="P21" s="38"/>
      <c r="Q21" s="38"/>
      <c r="R21" s="38"/>
      <c r="S21" s="38"/>
      <c r="T21" s="38"/>
    </row>
    <row r="22" spans="2:20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2:2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2:20">
      <c r="B25" s="43" t="s">
        <v>58</v>
      </c>
      <c r="C25" s="43"/>
      <c r="D25" s="43"/>
      <c r="E25" s="43"/>
      <c r="F25" s="43"/>
      <c r="G25" s="43"/>
      <c r="H25" s="43"/>
      <c r="I25" s="43"/>
      <c r="J25" s="43"/>
      <c r="K25" s="43"/>
      <c r="L25" s="43" t="s">
        <v>59</v>
      </c>
      <c r="M25" s="43"/>
      <c r="N25" s="43"/>
      <c r="O25" s="43"/>
      <c r="P25" s="43"/>
      <c r="Q25" s="43"/>
      <c r="R25" s="43"/>
      <c r="S25" s="43"/>
      <c r="T25" s="43"/>
    </row>
    <row r="26" spans="2:20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9" spans="2:20">
      <c r="C29" s="1">
        <v>2014</v>
      </c>
      <c r="D29" s="1">
        <v>2015</v>
      </c>
      <c r="E29" s="1">
        <v>2016</v>
      </c>
      <c r="F29" s="1">
        <v>2017</v>
      </c>
      <c r="G29" s="1">
        <v>2018</v>
      </c>
      <c r="H29" s="1">
        <v>2019</v>
      </c>
      <c r="I29" s="1">
        <v>2020</v>
      </c>
      <c r="M29" s="1">
        <v>2014</v>
      </c>
      <c r="N29" s="1">
        <v>2015</v>
      </c>
      <c r="O29" s="1">
        <v>2016</v>
      </c>
      <c r="P29" s="1">
        <v>2017</v>
      </c>
      <c r="Q29" s="1">
        <v>2018</v>
      </c>
      <c r="R29" s="1">
        <v>2019</v>
      </c>
      <c r="S29" s="1">
        <v>2020</v>
      </c>
    </row>
    <row r="31" spans="2:20">
      <c r="B31" t="str">
        <f>[15]Opex!D10</f>
        <v>Meter data services</v>
      </c>
      <c r="C31" s="40">
        <f>[16]Opex!F10</f>
        <v>3454465.6100882119</v>
      </c>
      <c r="D31" s="40">
        <f>[16]Opex!G10</f>
        <v>3454465.6100882119</v>
      </c>
      <c r="E31" s="40">
        <f>[16]Opex!H10</f>
        <v>3454465.6100882119</v>
      </c>
      <c r="F31" s="40">
        <f>[16]Opex!I10</f>
        <v>3454465.6100882119</v>
      </c>
      <c r="G31" s="40">
        <f>[16]Opex!J10</f>
        <v>3454465.6100882119</v>
      </c>
      <c r="H31" s="40">
        <f>[16]Opex!K10</f>
        <v>3454465.6100882119</v>
      </c>
      <c r="I31" s="40">
        <f>[16]Opex!L10</f>
        <v>3454465.6100882119</v>
      </c>
      <c r="L31" t="s">
        <v>7</v>
      </c>
      <c r="M31" s="40">
        <f>C31</f>
        <v>3454465.6100882119</v>
      </c>
      <c r="N31" s="40">
        <f t="shared" ref="N31:S31" si="2">D31</f>
        <v>3454465.6100882119</v>
      </c>
      <c r="O31" s="40">
        <f t="shared" si="2"/>
        <v>3454465.6100882119</v>
      </c>
      <c r="P31" s="40">
        <f t="shared" si="2"/>
        <v>3454465.6100882119</v>
      </c>
      <c r="Q31" s="40">
        <f t="shared" si="2"/>
        <v>3454465.6100882119</v>
      </c>
      <c r="R31" s="40">
        <f t="shared" si="2"/>
        <v>3454465.6100882119</v>
      </c>
      <c r="S31" s="40">
        <f t="shared" si="2"/>
        <v>3454465.6100882119</v>
      </c>
    </row>
    <row r="32" spans="2:20">
      <c r="B32" t="str">
        <f>[15]Opex!D11</f>
        <v xml:space="preserve">Meter maintenance </v>
      </c>
      <c r="C32" s="40">
        <f>[16]Opex!F11</f>
        <v>2407209.380825385</v>
      </c>
      <c r="D32" s="40">
        <f>[16]Opex!G11</f>
        <v>2407209.380825385</v>
      </c>
      <c r="E32" s="40">
        <f>[16]Opex!H11</f>
        <v>2407209.380825385</v>
      </c>
      <c r="F32" s="40">
        <f>[16]Opex!I11</f>
        <v>2407209.380825385</v>
      </c>
      <c r="G32" s="40">
        <f>[16]Opex!J11</f>
        <v>2407209.380825385</v>
      </c>
      <c r="H32" s="40">
        <f>[16]Opex!K11</f>
        <v>2407209.380825385</v>
      </c>
      <c r="I32" s="40">
        <f>[16]Opex!L11</f>
        <v>2407209.380825385</v>
      </c>
      <c r="L32" t="s">
        <v>24</v>
      </c>
      <c r="M32" s="40">
        <f t="shared" ref="M32:M39" si="3">C32</f>
        <v>2407209.380825385</v>
      </c>
      <c r="N32" s="40">
        <f t="shared" ref="N32:N39" si="4">D32</f>
        <v>2407209.380825385</v>
      </c>
      <c r="O32" s="40">
        <f t="shared" ref="O32:O39" si="5">E32</f>
        <v>2407209.380825385</v>
      </c>
      <c r="P32" s="40">
        <f t="shared" ref="P32:P39" si="6">F32</f>
        <v>2407209.380825385</v>
      </c>
      <c r="Q32" s="40">
        <f t="shared" ref="Q32:Q39" si="7">G32</f>
        <v>2407209.380825385</v>
      </c>
      <c r="R32" s="40">
        <f t="shared" ref="R32:R39" si="8">H32</f>
        <v>2407209.380825385</v>
      </c>
      <c r="S32" s="40">
        <f t="shared" ref="S32:S39" si="9">I32</f>
        <v>2407209.380825385</v>
      </c>
    </row>
    <row r="33" spans="2:20">
      <c r="B33" t="str">
        <f>[15]Opex!D12</f>
        <v xml:space="preserve">Customer service </v>
      </c>
      <c r="C33" s="40">
        <f>[16]Opex!F12</f>
        <v>1186964.1532303065</v>
      </c>
      <c r="D33" s="40">
        <f>[16]Opex!G12</f>
        <v>1186964.1532303065</v>
      </c>
      <c r="E33" s="40">
        <f>[16]Opex!H12</f>
        <v>1186964.1532303065</v>
      </c>
      <c r="F33" s="40">
        <f>[16]Opex!I12</f>
        <v>1186964.1532303065</v>
      </c>
      <c r="G33" s="40">
        <f>[16]Opex!J12</f>
        <v>1186964.1532303065</v>
      </c>
      <c r="H33" s="40">
        <f>[16]Opex!K12</f>
        <v>1186964.1532303065</v>
      </c>
      <c r="I33" s="40">
        <f>[16]Opex!L12</f>
        <v>1186964.1532303065</v>
      </c>
      <c r="L33" t="s">
        <v>25</v>
      </c>
      <c r="M33" s="40">
        <f t="shared" si="3"/>
        <v>1186964.1532303065</v>
      </c>
      <c r="N33" s="40">
        <f t="shared" si="4"/>
        <v>1186964.1532303065</v>
      </c>
      <c r="O33" s="40">
        <f t="shared" si="5"/>
        <v>1186964.1532303065</v>
      </c>
      <c r="P33" s="40">
        <f t="shared" si="6"/>
        <v>1186964.1532303065</v>
      </c>
      <c r="Q33" s="40">
        <f t="shared" si="7"/>
        <v>1186964.1532303065</v>
      </c>
      <c r="R33" s="40">
        <f t="shared" si="8"/>
        <v>1186964.1532303065</v>
      </c>
      <c r="S33" s="40">
        <f t="shared" si="9"/>
        <v>1186964.1532303065</v>
      </c>
    </row>
    <row r="34" spans="2:20">
      <c r="B34" t="str">
        <f>[15]Opex!D13</f>
        <v>Customer response trials</v>
      </c>
      <c r="C34" s="40">
        <f>[16]Opex!F13</f>
        <v>0</v>
      </c>
      <c r="D34" s="40">
        <f>[16]Opex!G13</f>
        <v>0</v>
      </c>
      <c r="E34" s="40">
        <f>[16]Opex!H13</f>
        <v>0</v>
      </c>
      <c r="F34" s="40">
        <f>[16]Opex!I13</f>
        <v>0</v>
      </c>
      <c r="G34" s="40">
        <f>[16]Opex!J13</f>
        <v>0</v>
      </c>
      <c r="H34" s="40">
        <f>[16]Opex!K13</f>
        <v>0</v>
      </c>
      <c r="I34" s="40">
        <f>[16]Opex!L13</f>
        <v>0</v>
      </c>
      <c r="L34" t="s">
        <v>26</v>
      </c>
      <c r="M34" s="40">
        <f t="shared" si="3"/>
        <v>0</v>
      </c>
      <c r="N34" s="40">
        <f t="shared" si="4"/>
        <v>0</v>
      </c>
      <c r="O34" s="40">
        <f t="shared" si="5"/>
        <v>0</v>
      </c>
      <c r="P34" s="40">
        <f t="shared" si="6"/>
        <v>0</v>
      </c>
      <c r="Q34" s="40">
        <f t="shared" si="7"/>
        <v>0</v>
      </c>
      <c r="R34" s="40">
        <f t="shared" si="8"/>
        <v>0</v>
      </c>
      <c r="S34" s="40">
        <f t="shared" si="9"/>
        <v>0</v>
      </c>
    </row>
    <row r="35" spans="2:20">
      <c r="B35" t="str">
        <f>[15]Opex!D14</f>
        <v>Backhaul communications</v>
      </c>
      <c r="C35" s="40">
        <f>[16]Opex!F14</f>
        <v>160942.20617043148</v>
      </c>
      <c r="D35" s="40">
        <f>[16]Opex!G14</f>
        <v>160942.20617043148</v>
      </c>
      <c r="E35" s="40">
        <f>[16]Opex!H14</f>
        <v>160942.20617043148</v>
      </c>
      <c r="F35" s="40">
        <f>[16]Opex!I14</f>
        <v>160942.20617043148</v>
      </c>
      <c r="G35" s="40">
        <f>[16]Opex!J14</f>
        <v>160942.20617043148</v>
      </c>
      <c r="H35" s="40">
        <f>[16]Opex!K14</f>
        <v>160942.20617043148</v>
      </c>
      <c r="I35" s="40">
        <f>[16]Opex!L14</f>
        <v>160942.20617043148</v>
      </c>
      <c r="L35" t="s">
        <v>27</v>
      </c>
      <c r="M35" s="40">
        <f t="shared" si="3"/>
        <v>160942.20617043148</v>
      </c>
      <c r="N35" s="40">
        <f t="shared" si="4"/>
        <v>160942.20617043148</v>
      </c>
      <c r="O35" s="40">
        <f t="shared" si="5"/>
        <v>160942.20617043148</v>
      </c>
      <c r="P35" s="40">
        <f t="shared" si="6"/>
        <v>160942.20617043148</v>
      </c>
      <c r="Q35" s="40">
        <f t="shared" si="7"/>
        <v>160942.20617043148</v>
      </c>
      <c r="R35" s="40">
        <f t="shared" si="8"/>
        <v>160942.20617043148</v>
      </c>
      <c r="S35" s="40">
        <f t="shared" si="9"/>
        <v>160942.20617043148</v>
      </c>
    </row>
    <row r="36" spans="2:20">
      <c r="B36" t="str">
        <f>[15]Opex!D15</f>
        <v>Communication operations</v>
      </c>
      <c r="C36" s="40">
        <f>[16]Opex!F15</f>
        <v>3151798.1228619674</v>
      </c>
      <c r="D36" s="40">
        <f>[16]Opex!G15</f>
        <v>3151798.1228619674</v>
      </c>
      <c r="E36" s="40">
        <f>[16]Opex!H15</f>
        <v>3151798.1228619674</v>
      </c>
      <c r="F36" s="40">
        <f>[16]Opex!I15</f>
        <v>3151798.1228619674</v>
      </c>
      <c r="G36" s="40">
        <f>[16]Opex!J15</f>
        <v>3151798.1228619674</v>
      </c>
      <c r="H36" s="40">
        <f>[16]Opex!K15</f>
        <v>3151798.1228619674</v>
      </c>
      <c r="I36" s="40">
        <f>[16]Opex!L15</f>
        <v>3151798.1228619674</v>
      </c>
      <c r="L36" t="s">
        <v>28</v>
      </c>
      <c r="M36" s="40">
        <f t="shared" si="3"/>
        <v>3151798.1228619674</v>
      </c>
      <c r="N36" s="40">
        <f t="shared" si="4"/>
        <v>3151798.1228619674</v>
      </c>
      <c r="O36" s="40">
        <f t="shared" si="5"/>
        <v>3151798.1228619674</v>
      </c>
      <c r="P36" s="40">
        <f t="shared" si="6"/>
        <v>3151798.1228619674</v>
      </c>
      <c r="Q36" s="40">
        <f t="shared" si="7"/>
        <v>3151798.1228619674</v>
      </c>
      <c r="R36" s="40">
        <f t="shared" si="8"/>
        <v>3151798.1228619674</v>
      </c>
      <c r="S36" s="40">
        <f t="shared" si="9"/>
        <v>3151798.1228619674</v>
      </c>
    </row>
    <row r="37" spans="2:20">
      <c r="B37" t="str">
        <f>[15]Opex!D16</f>
        <v>Direct Overheads</v>
      </c>
      <c r="C37" s="40">
        <f>[16]Opex!F16</f>
        <v>1143704.5221855203</v>
      </c>
      <c r="D37" s="40">
        <f>[16]Opex!G16</f>
        <v>1143704.5221855203</v>
      </c>
      <c r="E37" s="40">
        <f>[16]Opex!H16</f>
        <v>1143704.5221855203</v>
      </c>
      <c r="F37" s="40">
        <f>[16]Opex!I16</f>
        <v>1143704.5221855203</v>
      </c>
      <c r="G37" s="40">
        <f>[16]Opex!J16</f>
        <v>1143704.5221855203</v>
      </c>
      <c r="H37" s="40">
        <f>[16]Opex!K16</f>
        <v>1143704.5221855203</v>
      </c>
      <c r="I37" s="40">
        <f>[16]Opex!L16</f>
        <v>1143704.5221855203</v>
      </c>
      <c r="L37" t="s">
        <v>29</v>
      </c>
      <c r="M37" s="40">
        <f t="shared" si="3"/>
        <v>1143704.5221855203</v>
      </c>
      <c r="N37" s="40">
        <f t="shared" si="4"/>
        <v>1143704.5221855203</v>
      </c>
      <c r="O37" s="40">
        <f t="shared" si="5"/>
        <v>1143704.5221855203</v>
      </c>
      <c r="P37" s="40">
        <f t="shared" si="6"/>
        <v>1143704.5221855203</v>
      </c>
      <c r="Q37" s="40">
        <f t="shared" si="7"/>
        <v>1143704.5221855203</v>
      </c>
      <c r="R37" s="40">
        <f t="shared" si="8"/>
        <v>1143704.5221855203</v>
      </c>
      <c r="S37" s="40">
        <f t="shared" si="9"/>
        <v>1143704.5221855203</v>
      </c>
    </row>
    <row r="38" spans="2:20">
      <c r="B38" t="str">
        <f>[15]Opex!D17</f>
        <v>Corporate overheads</v>
      </c>
      <c r="C38" s="40">
        <f>[16]Opex!F17</f>
        <v>76853.717341528216</v>
      </c>
      <c r="D38" s="40">
        <f>[16]Opex!G17</f>
        <v>76853.717341528216</v>
      </c>
      <c r="E38" s="40">
        <f>[16]Opex!H17</f>
        <v>76853.717341528216</v>
      </c>
      <c r="F38" s="40">
        <f>[16]Opex!I17</f>
        <v>76853.717341528216</v>
      </c>
      <c r="G38" s="40">
        <f>[16]Opex!J17</f>
        <v>76853.717341528216</v>
      </c>
      <c r="H38" s="40">
        <f>[16]Opex!K17</f>
        <v>76853.717341528216</v>
      </c>
      <c r="I38" s="40">
        <f>[16]Opex!L17</f>
        <v>76853.717341528216</v>
      </c>
      <c r="L38" t="s">
        <v>30</v>
      </c>
      <c r="M38" s="40">
        <f t="shared" si="3"/>
        <v>76853.717341528216</v>
      </c>
      <c r="N38" s="40">
        <f t="shared" si="4"/>
        <v>76853.717341528216</v>
      </c>
      <c r="O38" s="40">
        <f t="shared" si="5"/>
        <v>76853.717341528216</v>
      </c>
      <c r="P38" s="40">
        <f t="shared" si="6"/>
        <v>76853.717341528216</v>
      </c>
      <c r="Q38" s="40">
        <f t="shared" si="7"/>
        <v>76853.717341528216</v>
      </c>
      <c r="R38" s="40">
        <f t="shared" si="8"/>
        <v>76853.717341528216</v>
      </c>
      <c r="S38" s="40">
        <f t="shared" si="9"/>
        <v>76853.717341528216</v>
      </c>
    </row>
    <row r="39" spans="2:20">
      <c r="B39" t="str">
        <f>[15]Opex!D18</f>
        <v>IT</v>
      </c>
      <c r="C39" s="40">
        <f>[16]Opex!F18</f>
        <v>7328067.7033453155</v>
      </c>
      <c r="D39" s="40">
        <f>[16]Opex!G18</f>
        <v>7328067.7033453155</v>
      </c>
      <c r="E39" s="40">
        <f>[16]Opex!H18</f>
        <v>7328067.7033453155</v>
      </c>
      <c r="F39" s="40">
        <f>[16]Opex!I18</f>
        <v>7328067.7033453155</v>
      </c>
      <c r="G39" s="40">
        <f>[16]Opex!J18</f>
        <v>7328067.7033453155</v>
      </c>
      <c r="H39" s="40">
        <f>[16]Opex!K18</f>
        <v>7328067.7033453155</v>
      </c>
      <c r="I39" s="40">
        <f>[16]Opex!L18</f>
        <v>7328067.7033453155</v>
      </c>
      <c r="L39" t="s">
        <v>8</v>
      </c>
      <c r="M39" s="40">
        <f t="shared" si="3"/>
        <v>7328067.7033453155</v>
      </c>
      <c r="N39" s="40">
        <f t="shared" si="4"/>
        <v>7328067.7033453155</v>
      </c>
      <c r="O39" s="40">
        <f t="shared" si="5"/>
        <v>7328067.7033453155</v>
      </c>
      <c r="P39" s="40">
        <f t="shared" si="6"/>
        <v>7328067.7033453155</v>
      </c>
      <c r="Q39" s="40">
        <f t="shared" si="7"/>
        <v>7328067.7033453155</v>
      </c>
      <c r="R39" s="40">
        <f t="shared" si="8"/>
        <v>7328067.7033453155</v>
      </c>
      <c r="S39" s="40">
        <f t="shared" si="9"/>
        <v>7328067.7033453155</v>
      </c>
    </row>
    <row r="40" spans="2:20">
      <c r="B40" t="s">
        <v>1</v>
      </c>
      <c r="C40" s="41">
        <f>SUM(C31:C39)</f>
        <v>18910005.416048668</v>
      </c>
      <c r="D40" s="41">
        <f t="shared" ref="D40:I40" si="10">SUM(D31:D39)</f>
        <v>18910005.416048668</v>
      </c>
      <c r="E40" s="41">
        <f t="shared" si="10"/>
        <v>18910005.416048668</v>
      </c>
      <c r="F40" s="41">
        <f t="shared" si="10"/>
        <v>18910005.416048668</v>
      </c>
      <c r="G40" s="41">
        <f t="shared" si="10"/>
        <v>18910005.416048668</v>
      </c>
      <c r="H40" s="41">
        <f t="shared" si="10"/>
        <v>18910005.416048668</v>
      </c>
      <c r="I40" s="41">
        <f t="shared" si="10"/>
        <v>18910005.416048668</v>
      </c>
      <c r="L40" t="s">
        <v>1</v>
      </c>
      <c r="M40" s="41">
        <f>SUM(M31:M39)</f>
        <v>18910005.416048668</v>
      </c>
      <c r="N40" s="41">
        <f t="shared" ref="N40" si="11">SUM(N31:N39)</f>
        <v>18910005.416048668</v>
      </c>
      <c r="O40" s="41">
        <f t="shared" ref="O40" si="12">SUM(O31:O39)</f>
        <v>18910005.416048668</v>
      </c>
      <c r="P40" s="41">
        <f t="shared" ref="P40" si="13">SUM(P31:P39)</f>
        <v>18910005.416048668</v>
      </c>
      <c r="Q40" s="41">
        <f t="shared" ref="Q40" si="14">SUM(Q31:Q39)</f>
        <v>18910005.416048668</v>
      </c>
      <c r="R40" s="41">
        <f t="shared" ref="R40" si="15">SUM(R31:R39)</f>
        <v>18910005.416048668</v>
      </c>
      <c r="S40" s="41">
        <f t="shared" ref="S40" si="16">SUM(S31:S39)</f>
        <v>18910005.416048668</v>
      </c>
    </row>
    <row r="43" spans="2:20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2:20">
      <c r="B44" s="43" t="s">
        <v>61</v>
      </c>
      <c r="C44" s="43"/>
      <c r="D44" s="43"/>
      <c r="E44" s="43"/>
      <c r="F44" s="43"/>
      <c r="G44" s="43"/>
      <c r="H44" s="43"/>
      <c r="I44" s="43"/>
      <c r="J44" s="43"/>
      <c r="K44" s="43"/>
      <c r="L44" s="43" t="s">
        <v>106</v>
      </c>
      <c r="M44" s="43"/>
      <c r="N44" s="43"/>
      <c r="O44" s="43"/>
      <c r="P44" s="43"/>
      <c r="Q44" s="43"/>
      <c r="R44" s="43"/>
      <c r="S44" s="43"/>
      <c r="T44" s="43"/>
    </row>
    <row r="45" spans="2:20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8" spans="2:20">
      <c r="C48" s="1">
        <v>2014</v>
      </c>
      <c r="D48" s="1">
        <v>2015</v>
      </c>
      <c r="E48" s="1">
        <v>2016</v>
      </c>
      <c r="F48" s="1">
        <v>2017</v>
      </c>
      <c r="G48" s="1">
        <v>2018</v>
      </c>
      <c r="H48" s="1">
        <v>2019</v>
      </c>
      <c r="I48" s="1">
        <v>2020</v>
      </c>
      <c r="M48" s="1">
        <v>2014</v>
      </c>
      <c r="N48" s="1">
        <v>2015</v>
      </c>
      <c r="O48" s="1">
        <v>2016</v>
      </c>
      <c r="P48" s="1">
        <v>2017</v>
      </c>
      <c r="Q48" s="1">
        <v>2018</v>
      </c>
      <c r="R48" s="1">
        <v>2019</v>
      </c>
      <c r="S48" s="1">
        <v>2020</v>
      </c>
    </row>
    <row r="50" spans="2:20">
      <c r="B50" t="s">
        <v>7</v>
      </c>
      <c r="C50" s="47"/>
      <c r="D50" s="48">
        <f>[16]Opex!G22</f>
        <v>-377633.92526801297</v>
      </c>
      <c r="E50" s="48">
        <f>[16]Opex!H22</f>
        <v>-395095.68814448355</v>
      </c>
      <c r="F50" s="48">
        <f>[16]Opex!I22</f>
        <v>-395095.68814448355</v>
      </c>
      <c r="G50" s="48">
        <f>[16]Opex!J22</f>
        <v>-395095.68814448355</v>
      </c>
      <c r="H50" s="48">
        <f>[16]Opex!K22</f>
        <v>-395095.68814448355</v>
      </c>
      <c r="I50" s="48">
        <f>[16]Opex!L22</f>
        <v>-395095.68814448355</v>
      </c>
      <c r="L50" t="s">
        <v>7</v>
      </c>
      <c r="M50" s="47"/>
      <c r="N50" s="48">
        <f>D50</f>
        <v>-377633.92526801297</v>
      </c>
      <c r="O50" s="48">
        <f t="shared" ref="O50:S50" si="17">E50</f>
        <v>-395095.68814448355</v>
      </c>
      <c r="P50" s="48">
        <f t="shared" si="17"/>
        <v>-395095.68814448355</v>
      </c>
      <c r="Q50" s="48">
        <f t="shared" si="17"/>
        <v>-395095.68814448355</v>
      </c>
      <c r="R50" s="48">
        <f t="shared" si="17"/>
        <v>-395095.68814448355</v>
      </c>
      <c r="S50" s="48">
        <f t="shared" si="17"/>
        <v>-395095.68814448355</v>
      </c>
    </row>
    <row r="51" spans="2:20">
      <c r="B51" t="s">
        <v>24</v>
      </c>
      <c r="C51" s="47"/>
      <c r="D51" s="48">
        <f>[16]Opex!G23</f>
        <v>0</v>
      </c>
      <c r="E51" s="48">
        <f>[16]Opex!H23</f>
        <v>0</v>
      </c>
      <c r="F51" s="48">
        <f>[16]Opex!I23</f>
        <v>0</v>
      </c>
      <c r="G51" s="48">
        <f>[16]Opex!J23</f>
        <v>0</v>
      </c>
      <c r="H51" s="48">
        <f>[16]Opex!K23</f>
        <v>0</v>
      </c>
      <c r="I51" s="48">
        <f>[16]Opex!L23</f>
        <v>0</v>
      </c>
      <c r="L51" t="s">
        <v>24</v>
      </c>
      <c r="M51" s="47"/>
      <c r="N51" s="48">
        <f t="shared" ref="N51:N58" si="18">D51</f>
        <v>0</v>
      </c>
      <c r="O51" s="48">
        <f t="shared" ref="O51:O58" si="19">E51</f>
        <v>0</v>
      </c>
      <c r="P51" s="48">
        <f t="shared" ref="P51:P58" si="20">F51</f>
        <v>0</v>
      </c>
      <c r="Q51" s="48">
        <f t="shared" ref="Q51:Q58" si="21">G51</f>
        <v>0</v>
      </c>
      <c r="R51" s="48">
        <f t="shared" ref="R51:R58" si="22">H51</f>
        <v>0</v>
      </c>
      <c r="S51" s="48">
        <f t="shared" ref="S51:S58" si="23">I51</f>
        <v>0</v>
      </c>
    </row>
    <row r="52" spans="2:20">
      <c r="B52" t="s">
        <v>25</v>
      </c>
      <c r="C52" s="47"/>
      <c r="D52" s="48">
        <f>[16]Opex!G24</f>
        <v>0</v>
      </c>
      <c r="E52" s="48">
        <f>[16]Opex!H24</f>
        <v>0</v>
      </c>
      <c r="F52" s="48">
        <f>[16]Opex!I24</f>
        <v>0</v>
      </c>
      <c r="G52" s="48">
        <f>[16]Opex!J24</f>
        <v>0</v>
      </c>
      <c r="H52" s="48">
        <f>[16]Opex!K24</f>
        <v>0</v>
      </c>
      <c r="I52" s="48">
        <f>[16]Opex!L24</f>
        <v>0</v>
      </c>
      <c r="L52" t="s">
        <v>25</v>
      </c>
      <c r="M52" s="47"/>
      <c r="N52" s="48">
        <f t="shared" si="18"/>
        <v>0</v>
      </c>
      <c r="O52" s="48">
        <f t="shared" si="19"/>
        <v>0</v>
      </c>
      <c r="P52" s="48">
        <f t="shared" si="20"/>
        <v>0</v>
      </c>
      <c r="Q52" s="48">
        <f t="shared" si="21"/>
        <v>0</v>
      </c>
      <c r="R52" s="48">
        <f t="shared" si="22"/>
        <v>0</v>
      </c>
      <c r="S52" s="48">
        <f t="shared" si="23"/>
        <v>0</v>
      </c>
    </row>
    <row r="53" spans="2:20">
      <c r="B53" t="s">
        <v>26</v>
      </c>
      <c r="C53" s="47"/>
      <c r="D53" s="48">
        <f>[16]Opex!G25</f>
        <v>0</v>
      </c>
      <c r="E53" s="48">
        <f>[16]Opex!H25</f>
        <v>0</v>
      </c>
      <c r="F53" s="48">
        <f>[16]Opex!I25</f>
        <v>0</v>
      </c>
      <c r="G53" s="48">
        <f>[16]Opex!J25</f>
        <v>0</v>
      </c>
      <c r="H53" s="48">
        <f>[16]Opex!K25</f>
        <v>0</v>
      </c>
      <c r="I53" s="48">
        <f>[16]Opex!L25</f>
        <v>0</v>
      </c>
      <c r="L53" t="s">
        <v>26</v>
      </c>
      <c r="M53" s="47"/>
      <c r="N53" s="48">
        <f t="shared" si="18"/>
        <v>0</v>
      </c>
      <c r="O53" s="48">
        <f t="shared" si="19"/>
        <v>0</v>
      </c>
      <c r="P53" s="48">
        <f t="shared" si="20"/>
        <v>0</v>
      </c>
      <c r="Q53" s="48">
        <f t="shared" si="21"/>
        <v>0</v>
      </c>
      <c r="R53" s="48">
        <f t="shared" si="22"/>
        <v>0</v>
      </c>
      <c r="S53" s="48">
        <f t="shared" si="23"/>
        <v>0</v>
      </c>
    </row>
    <row r="54" spans="2:20">
      <c r="B54" t="s">
        <v>27</v>
      </c>
      <c r="C54" s="47"/>
      <c r="D54" s="48">
        <f>[16]Opex!G26</f>
        <v>0</v>
      </c>
      <c r="E54" s="48">
        <f>[16]Opex!H26</f>
        <v>0</v>
      </c>
      <c r="F54" s="48">
        <f>[16]Opex!I26</f>
        <v>0</v>
      </c>
      <c r="G54" s="48">
        <f>[16]Opex!J26</f>
        <v>0</v>
      </c>
      <c r="H54" s="48">
        <f>[16]Opex!K26</f>
        <v>0</v>
      </c>
      <c r="I54" s="48">
        <f>[16]Opex!L26</f>
        <v>0</v>
      </c>
      <c r="L54" t="s">
        <v>27</v>
      </c>
      <c r="M54" s="47"/>
      <c r="N54" s="48">
        <f t="shared" si="18"/>
        <v>0</v>
      </c>
      <c r="O54" s="48">
        <f t="shared" si="19"/>
        <v>0</v>
      </c>
      <c r="P54" s="48">
        <f t="shared" si="20"/>
        <v>0</v>
      </c>
      <c r="Q54" s="48">
        <f t="shared" si="21"/>
        <v>0</v>
      </c>
      <c r="R54" s="48">
        <f t="shared" si="22"/>
        <v>0</v>
      </c>
      <c r="S54" s="48">
        <f t="shared" si="23"/>
        <v>0</v>
      </c>
    </row>
    <row r="55" spans="2:20">
      <c r="B55" t="s">
        <v>28</v>
      </c>
      <c r="C55" s="47"/>
      <c r="D55" s="48">
        <f>[16]Opex!G27</f>
        <v>0</v>
      </c>
      <c r="E55" s="48">
        <f>[16]Opex!H27</f>
        <v>0</v>
      </c>
      <c r="F55" s="48">
        <f>[16]Opex!I27</f>
        <v>0</v>
      </c>
      <c r="G55" s="48">
        <f>[16]Opex!J27</f>
        <v>0</v>
      </c>
      <c r="H55" s="48">
        <f>[16]Opex!K27</f>
        <v>0</v>
      </c>
      <c r="I55" s="48">
        <f>[16]Opex!L27</f>
        <v>0</v>
      </c>
      <c r="L55" t="s">
        <v>28</v>
      </c>
      <c r="M55" s="47"/>
      <c r="N55" s="48">
        <f t="shared" si="18"/>
        <v>0</v>
      </c>
      <c r="O55" s="48">
        <f t="shared" si="19"/>
        <v>0</v>
      </c>
      <c r="P55" s="48">
        <f t="shared" si="20"/>
        <v>0</v>
      </c>
      <c r="Q55" s="48">
        <f t="shared" si="21"/>
        <v>0</v>
      </c>
      <c r="R55" s="48">
        <f t="shared" si="22"/>
        <v>0</v>
      </c>
      <c r="S55" s="48">
        <f t="shared" si="23"/>
        <v>0</v>
      </c>
    </row>
    <row r="56" spans="2:20">
      <c r="B56" t="s">
        <v>29</v>
      </c>
      <c r="C56" s="47"/>
      <c r="D56" s="48">
        <f>[16]Opex!G28</f>
        <v>0</v>
      </c>
      <c r="E56" s="48">
        <f>[16]Opex!H28</f>
        <v>0</v>
      </c>
      <c r="F56" s="48">
        <f>[16]Opex!I28</f>
        <v>-608020.10578934837</v>
      </c>
      <c r="G56" s="48">
        <f>[16]Opex!J28</f>
        <v>-608020.10578934837</v>
      </c>
      <c r="H56" s="48">
        <f>[16]Opex!K28</f>
        <v>-608020.10578934837</v>
      </c>
      <c r="I56" s="48">
        <f>[16]Opex!L28</f>
        <v>-608020.10578934837</v>
      </c>
      <c r="L56" t="s">
        <v>29</v>
      </c>
      <c r="M56" s="47"/>
      <c r="N56" s="48">
        <f t="shared" si="18"/>
        <v>0</v>
      </c>
      <c r="O56" s="48">
        <f t="shared" si="19"/>
        <v>0</v>
      </c>
      <c r="P56" s="48">
        <f t="shared" si="20"/>
        <v>-608020.10578934837</v>
      </c>
      <c r="Q56" s="48">
        <f t="shared" si="21"/>
        <v>-608020.10578934837</v>
      </c>
      <c r="R56" s="48">
        <f t="shared" si="22"/>
        <v>-608020.10578934837</v>
      </c>
      <c r="S56" s="48">
        <f t="shared" si="23"/>
        <v>-608020.10578934837</v>
      </c>
    </row>
    <row r="57" spans="2:20">
      <c r="B57" t="s">
        <v>30</v>
      </c>
      <c r="C57" s="47"/>
      <c r="D57" s="48">
        <f>[16]Opex!G29</f>
        <v>0</v>
      </c>
      <c r="E57" s="48">
        <f>[16]Opex!H29</f>
        <v>0</v>
      </c>
      <c r="F57" s="48">
        <f>[16]Opex!I29</f>
        <v>0</v>
      </c>
      <c r="G57" s="48">
        <f>[16]Opex!J29</f>
        <v>0</v>
      </c>
      <c r="H57" s="48">
        <f>[16]Opex!K29</f>
        <v>0</v>
      </c>
      <c r="I57" s="48">
        <f>[16]Opex!L29</f>
        <v>0</v>
      </c>
      <c r="L57" t="s">
        <v>30</v>
      </c>
      <c r="M57" s="47"/>
      <c r="N57" s="48">
        <f t="shared" si="18"/>
        <v>0</v>
      </c>
      <c r="O57" s="48">
        <f t="shared" si="19"/>
        <v>0</v>
      </c>
      <c r="P57" s="48">
        <f t="shared" si="20"/>
        <v>0</v>
      </c>
      <c r="Q57" s="48">
        <f t="shared" si="21"/>
        <v>0</v>
      </c>
      <c r="R57" s="48">
        <f t="shared" si="22"/>
        <v>0</v>
      </c>
      <c r="S57" s="48">
        <f t="shared" si="23"/>
        <v>0</v>
      </c>
    </row>
    <row r="58" spans="2:20">
      <c r="B58" t="s">
        <v>8</v>
      </c>
      <c r="C58" s="47"/>
      <c r="D58" s="48">
        <f>[16]Opex!G30</f>
        <v>0</v>
      </c>
      <c r="E58" s="48">
        <f>[16]Opex!H30</f>
        <v>0</v>
      </c>
      <c r="F58" s="48">
        <f>[16]Opex!I30</f>
        <v>0</v>
      </c>
      <c r="G58" s="48">
        <f>[16]Opex!J30</f>
        <v>0</v>
      </c>
      <c r="H58" s="48">
        <f>[16]Opex!K30</f>
        <v>0</v>
      </c>
      <c r="I58" s="48">
        <f>[16]Opex!L30</f>
        <v>0</v>
      </c>
      <c r="L58" t="s">
        <v>8</v>
      </c>
      <c r="M58" s="47"/>
      <c r="N58" s="48">
        <f t="shared" si="18"/>
        <v>0</v>
      </c>
      <c r="O58" s="48">
        <f t="shared" si="19"/>
        <v>0</v>
      </c>
      <c r="P58" s="48">
        <f t="shared" si="20"/>
        <v>0</v>
      </c>
      <c r="Q58" s="48">
        <f t="shared" si="21"/>
        <v>0</v>
      </c>
      <c r="R58" s="48">
        <f t="shared" si="22"/>
        <v>0</v>
      </c>
      <c r="S58" s="48">
        <f t="shared" si="23"/>
        <v>0</v>
      </c>
    </row>
    <row r="59" spans="2:20">
      <c r="C59" s="46"/>
      <c r="D59" s="49">
        <f>SUM(D50:D58)</f>
        <v>-377633.92526801297</v>
      </c>
      <c r="E59" s="49">
        <f t="shared" ref="E59:I59" si="24">SUM(E50:E58)</f>
        <v>-395095.68814448355</v>
      </c>
      <c r="F59" s="49">
        <f t="shared" si="24"/>
        <v>-1003115.7939338319</v>
      </c>
      <c r="G59" s="49">
        <f t="shared" si="24"/>
        <v>-1003115.7939338319</v>
      </c>
      <c r="H59" s="49">
        <f t="shared" si="24"/>
        <v>-1003115.7939338319</v>
      </c>
      <c r="I59" s="49">
        <f t="shared" si="24"/>
        <v>-1003115.7939338319</v>
      </c>
      <c r="M59" s="46"/>
      <c r="N59" s="49">
        <f>SUM(N50:N58)</f>
        <v>-377633.92526801297</v>
      </c>
      <c r="O59" s="49">
        <f t="shared" ref="O59" si="25">SUM(O50:O58)</f>
        <v>-395095.68814448355</v>
      </c>
      <c r="P59" s="49">
        <f t="shared" ref="P59" si="26">SUM(P50:P58)</f>
        <v>-1003115.7939338319</v>
      </c>
      <c r="Q59" s="49">
        <f t="shared" ref="Q59" si="27">SUM(Q50:Q58)</f>
        <v>-1003115.7939338319</v>
      </c>
      <c r="R59" s="49">
        <f t="shared" ref="R59" si="28">SUM(R50:R58)</f>
        <v>-1003115.7939338319</v>
      </c>
      <c r="S59" s="49">
        <f t="shared" ref="S59" si="29">SUM(S50:S58)</f>
        <v>-1003115.7939338319</v>
      </c>
    </row>
    <row r="62" spans="2:20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2:20">
      <c r="B63" s="43" t="s">
        <v>60</v>
      </c>
      <c r="C63" s="43"/>
      <c r="D63" s="43"/>
      <c r="E63" s="43"/>
      <c r="F63" s="43"/>
      <c r="G63" s="43"/>
      <c r="H63" s="43"/>
      <c r="I63" s="43"/>
      <c r="J63" s="43"/>
      <c r="K63" s="43"/>
      <c r="L63" s="43" t="s">
        <v>107</v>
      </c>
      <c r="M63" s="43"/>
      <c r="N63" s="43"/>
      <c r="O63" s="43"/>
      <c r="P63" s="43"/>
      <c r="Q63" s="43"/>
      <c r="R63" s="43"/>
      <c r="S63" s="43"/>
      <c r="T63" s="43"/>
    </row>
    <row r="64" spans="2:20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7" spans="2:19">
      <c r="C67" s="1">
        <v>2014</v>
      </c>
      <c r="D67" s="1">
        <v>2015</v>
      </c>
      <c r="E67" s="1">
        <v>2016</v>
      </c>
      <c r="F67" s="1">
        <v>2017</v>
      </c>
      <c r="G67" s="1">
        <v>2018</v>
      </c>
      <c r="H67" s="1">
        <v>2019</v>
      </c>
      <c r="I67" s="1">
        <v>2020</v>
      </c>
      <c r="M67" s="1">
        <v>2014</v>
      </c>
      <c r="N67" s="1">
        <v>2015</v>
      </c>
      <c r="O67" s="1">
        <v>2016</v>
      </c>
      <c r="P67" s="1">
        <v>2017</v>
      </c>
      <c r="Q67" s="1">
        <v>2018</v>
      </c>
      <c r="R67" s="1">
        <v>2019</v>
      </c>
      <c r="S67" s="1">
        <v>2020</v>
      </c>
    </row>
    <row r="70" spans="2:19">
      <c r="B70" t="s">
        <v>7</v>
      </c>
      <c r="C70" s="47"/>
      <c r="D70" s="47"/>
      <c r="E70" s="88">
        <f>[16]Opex!H34</f>
        <v>0</v>
      </c>
      <c r="F70" s="88">
        <f>[16]Opex!I34</f>
        <v>0</v>
      </c>
      <c r="G70" s="88">
        <f>[16]Opex!J34</f>
        <v>0</v>
      </c>
      <c r="H70" s="88">
        <f>[16]Opex!K34</f>
        <v>0</v>
      </c>
      <c r="I70" s="88">
        <f>[16]Opex!L34</f>
        <v>0</v>
      </c>
      <c r="L70" t="s">
        <v>7</v>
      </c>
      <c r="M70" s="47"/>
      <c r="N70" s="47"/>
      <c r="O70" s="48">
        <f>E70</f>
        <v>0</v>
      </c>
      <c r="P70" s="48">
        <f t="shared" ref="P70:S70" si="30">F70</f>
        <v>0</v>
      </c>
      <c r="Q70" s="48">
        <f t="shared" si="30"/>
        <v>0</v>
      </c>
      <c r="R70" s="48">
        <f t="shared" si="30"/>
        <v>0</v>
      </c>
      <c r="S70" s="48">
        <f t="shared" si="30"/>
        <v>0</v>
      </c>
    </row>
    <row r="71" spans="2:19">
      <c r="B71" t="s">
        <v>24</v>
      </c>
      <c r="C71" s="47"/>
      <c r="D71" s="47"/>
      <c r="E71" s="88">
        <f>[16]Opex!H35</f>
        <v>0</v>
      </c>
      <c r="F71" s="88">
        <f>[16]Opex!I35</f>
        <v>0</v>
      </c>
      <c r="G71" s="88">
        <f>[16]Opex!J35</f>
        <v>0</v>
      </c>
      <c r="H71" s="88">
        <f>[16]Opex!K35</f>
        <v>0</v>
      </c>
      <c r="I71" s="88">
        <f>[16]Opex!L35</f>
        <v>0</v>
      </c>
      <c r="L71" t="s">
        <v>24</v>
      </c>
      <c r="M71" s="47"/>
      <c r="N71" s="47"/>
      <c r="O71" s="48">
        <f t="shared" ref="O71:O77" si="31">E71</f>
        <v>0</v>
      </c>
      <c r="P71" s="48">
        <f t="shared" ref="P71:P77" si="32">F71</f>
        <v>0</v>
      </c>
      <c r="Q71" s="48">
        <f t="shared" ref="Q71:Q77" si="33">G71</f>
        <v>0</v>
      </c>
      <c r="R71" s="48">
        <f t="shared" ref="R71:R77" si="34">H71</f>
        <v>0</v>
      </c>
      <c r="S71" s="48">
        <f t="shared" ref="S71:S77" si="35">I71</f>
        <v>0</v>
      </c>
    </row>
    <row r="72" spans="2:19">
      <c r="B72" t="s">
        <v>25</v>
      </c>
      <c r="C72" s="47"/>
      <c r="D72" s="47"/>
      <c r="E72" s="88">
        <f>[16]Opex!H36</f>
        <v>0</v>
      </c>
      <c r="F72" s="88">
        <f>[16]Opex!I36</f>
        <v>0</v>
      </c>
      <c r="G72" s="88">
        <f>[16]Opex!J36</f>
        <v>0</v>
      </c>
      <c r="H72" s="88">
        <f>[16]Opex!K36</f>
        <v>0</v>
      </c>
      <c r="I72" s="88">
        <f>[16]Opex!L36</f>
        <v>0</v>
      </c>
      <c r="L72" t="s">
        <v>25</v>
      </c>
      <c r="M72" s="47"/>
      <c r="N72" s="47"/>
      <c r="O72" s="48">
        <f t="shared" si="31"/>
        <v>0</v>
      </c>
      <c r="P72" s="48">
        <f t="shared" si="32"/>
        <v>0</v>
      </c>
      <c r="Q72" s="48">
        <f t="shared" si="33"/>
        <v>0</v>
      </c>
      <c r="R72" s="48">
        <f t="shared" si="34"/>
        <v>0</v>
      </c>
      <c r="S72" s="48">
        <f t="shared" si="35"/>
        <v>0</v>
      </c>
    </row>
    <row r="73" spans="2:19">
      <c r="B73" t="s">
        <v>26</v>
      </c>
      <c r="C73" s="47"/>
      <c r="D73" s="47"/>
      <c r="E73" s="88">
        <f>[16]Opex!H37</f>
        <v>0</v>
      </c>
      <c r="F73" s="88">
        <f>[16]Opex!I37</f>
        <v>0</v>
      </c>
      <c r="G73" s="88">
        <f>[16]Opex!J37</f>
        <v>0</v>
      </c>
      <c r="H73" s="88">
        <f>[16]Opex!K37</f>
        <v>0</v>
      </c>
      <c r="I73" s="88">
        <f>[16]Opex!L37</f>
        <v>0</v>
      </c>
      <c r="L73" t="s">
        <v>26</v>
      </c>
      <c r="M73" s="47"/>
      <c r="N73" s="47"/>
      <c r="O73" s="48">
        <f t="shared" si="31"/>
        <v>0</v>
      </c>
      <c r="P73" s="48">
        <f t="shared" si="32"/>
        <v>0</v>
      </c>
      <c r="Q73" s="48">
        <f t="shared" si="33"/>
        <v>0</v>
      </c>
      <c r="R73" s="48">
        <f t="shared" si="34"/>
        <v>0</v>
      </c>
      <c r="S73" s="48">
        <f t="shared" si="35"/>
        <v>0</v>
      </c>
    </row>
    <row r="74" spans="2:19">
      <c r="B74" t="s">
        <v>27</v>
      </c>
      <c r="C74" s="47"/>
      <c r="D74" s="47"/>
      <c r="E74" s="88">
        <f>[16]Opex!H38</f>
        <v>0</v>
      </c>
      <c r="F74" s="88">
        <f>[16]Opex!I38</f>
        <v>0</v>
      </c>
      <c r="G74" s="88">
        <f>[16]Opex!J38</f>
        <v>0</v>
      </c>
      <c r="H74" s="88">
        <f>[16]Opex!K38</f>
        <v>0</v>
      </c>
      <c r="I74" s="88">
        <f>[16]Opex!L38</f>
        <v>0</v>
      </c>
      <c r="L74" t="s">
        <v>27</v>
      </c>
      <c r="M74" s="47"/>
      <c r="N74" s="47"/>
      <c r="O74" s="48">
        <f t="shared" si="31"/>
        <v>0</v>
      </c>
      <c r="P74" s="48">
        <f t="shared" si="32"/>
        <v>0</v>
      </c>
      <c r="Q74" s="48">
        <f t="shared" si="33"/>
        <v>0</v>
      </c>
      <c r="R74" s="48">
        <f t="shared" si="34"/>
        <v>0</v>
      </c>
      <c r="S74" s="48">
        <f t="shared" si="35"/>
        <v>0</v>
      </c>
    </row>
    <row r="75" spans="2:19">
      <c r="B75" t="s">
        <v>28</v>
      </c>
      <c r="C75" s="47"/>
      <c r="D75" s="47"/>
      <c r="E75" s="88">
        <f>[16]Opex!H39</f>
        <v>0</v>
      </c>
      <c r="F75" s="88">
        <f>[16]Opex!I39</f>
        <v>0</v>
      </c>
      <c r="G75" s="88">
        <f>[16]Opex!J39</f>
        <v>0</v>
      </c>
      <c r="H75" s="88">
        <f>[16]Opex!K39</f>
        <v>0</v>
      </c>
      <c r="I75" s="88">
        <f>[16]Opex!L39</f>
        <v>0</v>
      </c>
      <c r="L75" t="s">
        <v>28</v>
      </c>
      <c r="M75" s="47"/>
      <c r="N75" s="47"/>
      <c r="O75" s="48">
        <f t="shared" si="31"/>
        <v>0</v>
      </c>
      <c r="P75" s="48">
        <f t="shared" si="32"/>
        <v>0</v>
      </c>
      <c r="Q75" s="48">
        <f t="shared" si="33"/>
        <v>0</v>
      </c>
      <c r="R75" s="48">
        <f t="shared" si="34"/>
        <v>0</v>
      </c>
      <c r="S75" s="48">
        <f t="shared" si="35"/>
        <v>0</v>
      </c>
    </row>
    <row r="76" spans="2:19">
      <c r="B76" t="s">
        <v>29</v>
      </c>
      <c r="C76" s="47"/>
      <c r="D76" s="47"/>
      <c r="E76" s="88">
        <f>[16]Opex!H40</f>
        <v>0</v>
      </c>
      <c r="F76" s="88">
        <f>[16]Opex!I40</f>
        <v>0</v>
      </c>
      <c r="G76" s="88">
        <f>[16]Opex!J40</f>
        <v>0</v>
      </c>
      <c r="H76" s="88">
        <f>[16]Opex!K40</f>
        <v>0</v>
      </c>
      <c r="I76" s="88">
        <f>[16]Opex!L40</f>
        <v>0</v>
      </c>
      <c r="L76" t="s">
        <v>29</v>
      </c>
      <c r="M76" s="47"/>
      <c r="N76" s="47"/>
      <c r="O76" s="48">
        <f t="shared" si="31"/>
        <v>0</v>
      </c>
      <c r="P76" s="48">
        <f t="shared" si="32"/>
        <v>0</v>
      </c>
      <c r="Q76" s="48">
        <f t="shared" si="33"/>
        <v>0</v>
      </c>
      <c r="R76" s="48">
        <f t="shared" si="34"/>
        <v>0</v>
      </c>
      <c r="S76" s="48">
        <f t="shared" si="35"/>
        <v>0</v>
      </c>
    </row>
    <row r="77" spans="2:19">
      <c r="B77" t="s">
        <v>30</v>
      </c>
      <c r="C77" s="47"/>
      <c r="D77" s="47"/>
      <c r="E77" s="88">
        <f>[16]Opex!H41</f>
        <v>0</v>
      </c>
      <c r="F77" s="88">
        <f>[16]Opex!I41</f>
        <v>0</v>
      </c>
      <c r="G77" s="88">
        <f>[16]Opex!J41</f>
        <v>0</v>
      </c>
      <c r="H77" s="88">
        <f>[16]Opex!K41</f>
        <v>0</v>
      </c>
      <c r="I77" s="88">
        <f>[16]Opex!L41</f>
        <v>0</v>
      </c>
      <c r="L77" t="s">
        <v>30</v>
      </c>
      <c r="M77" s="47"/>
      <c r="N77" s="47"/>
      <c r="O77" s="48">
        <f t="shared" si="31"/>
        <v>0</v>
      </c>
      <c r="P77" s="48">
        <f t="shared" si="32"/>
        <v>0</v>
      </c>
      <c r="Q77" s="48">
        <f t="shared" si="33"/>
        <v>0</v>
      </c>
      <c r="R77" s="48">
        <f t="shared" si="34"/>
        <v>0</v>
      </c>
      <c r="S77" s="48">
        <f t="shared" si="35"/>
        <v>0</v>
      </c>
    </row>
    <row r="78" spans="2:19">
      <c r="B78" t="s">
        <v>8</v>
      </c>
      <c r="C78" s="47"/>
      <c r="D78" s="47"/>
      <c r="E78" s="88">
        <f>[16]Opex!H42</f>
        <v>-4923620.4786884859</v>
      </c>
      <c r="F78" s="88">
        <f>[16]Opex!I42</f>
        <v>-4923620.4786884859</v>
      </c>
      <c r="G78" s="88">
        <f>[16]Opex!J42</f>
        <v>-4923620.4786884859</v>
      </c>
      <c r="H78" s="88">
        <f>[16]Opex!K42</f>
        <v>-4923620.4786884859</v>
      </c>
      <c r="I78" s="88">
        <f>[16]Opex!L42</f>
        <v>-4923620.4786884859</v>
      </c>
      <c r="L78" t="s">
        <v>8</v>
      </c>
      <c r="M78" s="47"/>
      <c r="N78" s="47"/>
      <c r="O78" s="87">
        <f>[17]Opex!H42</f>
        <v>-3150384.49762396</v>
      </c>
      <c r="P78" s="87">
        <f>[17]Opex!I42</f>
        <v>-3150384.49762396</v>
      </c>
      <c r="Q78" s="87">
        <f>[17]Opex!J42</f>
        <v>-3150384.49762396</v>
      </c>
      <c r="R78" s="87">
        <f>[17]Opex!K42</f>
        <v>-3150384.49762396</v>
      </c>
      <c r="S78" s="87">
        <f>[17]Opex!L42</f>
        <v>-3150384.49762396</v>
      </c>
    </row>
    <row r="79" spans="2:19">
      <c r="B79" t="s">
        <v>1</v>
      </c>
      <c r="C79" s="46"/>
      <c r="D79" s="46"/>
      <c r="E79" s="49">
        <f>SUM(E70:E78)</f>
        <v>-4923620.4786884859</v>
      </c>
      <c r="F79" s="49">
        <f t="shared" ref="F79:I79" si="36">SUM(F70:F78)</f>
        <v>-4923620.4786884859</v>
      </c>
      <c r="G79" s="49">
        <f t="shared" si="36"/>
        <v>-4923620.4786884859</v>
      </c>
      <c r="H79" s="49">
        <f t="shared" si="36"/>
        <v>-4923620.4786884859</v>
      </c>
      <c r="I79" s="49">
        <f t="shared" si="36"/>
        <v>-4923620.4786884859</v>
      </c>
      <c r="L79" t="s">
        <v>1</v>
      </c>
      <c r="M79" s="46"/>
      <c r="N79" s="46"/>
      <c r="O79" s="49">
        <f>SUM(O70:O78)</f>
        <v>-3150384.49762396</v>
      </c>
      <c r="P79" s="49">
        <f t="shared" ref="P79" si="37">SUM(P70:P78)</f>
        <v>-3150384.49762396</v>
      </c>
      <c r="Q79" s="49">
        <f t="shared" ref="Q79" si="38">SUM(Q70:Q78)</f>
        <v>-3150384.49762396</v>
      </c>
      <c r="R79" s="49">
        <f t="shared" ref="R79" si="39">SUM(R70:R78)</f>
        <v>-3150384.49762396</v>
      </c>
      <c r="S79" s="49">
        <f t="shared" ref="S79" si="40">SUM(S70:S78)</f>
        <v>-3150384.49762396</v>
      </c>
    </row>
    <row r="80" spans="2:19">
      <c r="C80" s="50"/>
      <c r="D80" s="50"/>
      <c r="E80" s="51"/>
      <c r="F80" s="51"/>
      <c r="G80" s="51"/>
      <c r="H80" s="51"/>
      <c r="I80" s="51"/>
    </row>
    <row r="82" spans="2:20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2:20">
      <c r="B83" s="43" t="s">
        <v>62</v>
      </c>
      <c r="C83" s="43"/>
      <c r="D83" s="43"/>
      <c r="E83" s="43"/>
      <c r="F83" s="43"/>
      <c r="G83" s="43"/>
      <c r="H83" s="43"/>
      <c r="I83" s="43"/>
      <c r="J83" s="43"/>
      <c r="K83" s="43"/>
      <c r="L83" s="43" t="s">
        <v>108</v>
      </c>
      <c r="M83" s="43"/>
      <c r="N83" s="43"/>
      <c r="O83" s="43"/>
      <c r="P83" s="43"/>
      <c r="Q83" s="43"/>
      <c r="R83" s="43"/>
      <c r="S83" s="43"/>
      <c r="T83" s="43"/>
    </row>
    <row r="84" spans="2:20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</row>
    <row r="87" spans="2:20">
      <c r="C87" s="1">
        <v>2014</v>
      </c>
      <c r="D87" s="1">
        <v>2015</v>
      </c>
      <c r="E87" s="1">
        <v>2016</v>
      </c>
      <c r="F87" s="1">
        <v>2017</v>
      </c>
      <c r="G87" s="1">
        <v>2018</v>
      </c>
      <c r="H87" s="1">
        <v>2019</v>
      </c>
      <c r="I87" s="1">
        <v>2020</v>
      </c>
      <c r="M87" s="1">
        <v>2014</v>
      </c>
      <c r="N87" s="1">
        <v>2015</v>
      </c>
      <c r="O87" s="1">
        <v>2016</v>
      </c>
      <c r="P87" s="1">
        <v>2017</v>
      </c>
      <c r="Q87" s="1">
        <v>2018</v>
      </c>
      <c r="R87" s="1">
        <v>2019</v>
      </c>
      <c r="S87" s="1">
        <v>2020</v>
      </c>
    </row>
    <row r="90" spans="2:20">
      <c r="B90" t="s">
        <v>7</v>
      </c>
      <c r="C90" s="47"/>
      <c r="D90" s="47"/>
      <c r="E90" s="40">
        <f>[16]Opex!G58</f>
        <v>0</v>
      </c>
      <c r="F90" s="40">
        <f>[16]Opex!H58</f>
        <v>0</v>
      </c>
      <c r="G90" s="40">
        <f>[16]Opex!I58</f>
        <v>0</v>
      </c>
      <c r="H90" s="40">
        <f>[16]Opex!J58</f>
        <v>0</v>
      </c>
      <c r="I90" s="40">
        <f>[16]Opex!K58</f>
        <v>0</v>
      </c>
      <c r="L90" t="s">
        <v>7</v>
      </c>
      <c r="M90" s="47"/>
      <c r="N90" s="47"/>
      <c r="O90" s="40"/>
      <c r="P90" s="40"/>
      <c r="Q90" s="40"/>
      <c r="R90" s="40"/>
      <c r="S90" s="40"/>
    </row>
    <row r="91" spans="2:20">
      <c r="B91" t="s">
        <v>24</v>
      </c>
      <c r="C91" s="47"/>
      <c r="D91" s="47"/>
      <c r="E91" s="40">
        <f>[16]Opex!G59</f>
        <v>0</v>
      </c>
      <c r="F91" s="40">
        <f>[16]Opex!H59</f>
        <v>0</v>
      </c>
      <c r="G91" s="40">
        <f>[16]Opex!I59</f>
        <v>0</v>
      </c>
      <c r="H91" s="40">
        <f>[16]Opex!J59</f>
        <v>0</v>
      </c>
      <c r="I91" s="40">
        <f>[16]Opex!K59</f>
        <v>0</v>
      </c>
      <c r="L91" t="s">
        <v>24</v>
      </c>
      <c r="M91" s="47"/>
      <c r="N91" s="47"/>
      <c r="O91" s="40"/>
      <c r="P91" s="40"/>
      <c r="Q91" s="40"/>
      <c r="R91" s="40"/>
      <c r="S91" s="40"/>
    </row>
    <row r="92" spans="2:20">
      <c r="B92" t="s">
        <v>25</v>
      </c>
      <c r="C92" s="47"/>
      <c r="D92" s="47"/>
      <c r="E92" s="40">
        <f>[16]Opex!G60</f>
        <v>0</v>
      </c>
      <c r="F92" s="40">
        <f>[16]Opex!H60</f>
        <v>0</v>
      </c>
      <c r="G92" s="40">
        <f>[16]Opex!I60</f>
        <v>0</v>
      </c>
      <c r="H92" s="40">
        <f>[16]Opex!J60</f>
        <v>0</v>
      </c>
      <c r="I92" s="40">
        <f>[16]Opex!K60</f>
        <v>0</v>
      </c>
      <c r="L92" t="s">
        <v>25</v>
      </c>
      <c r="M92" s="47"/>
      <c r="N92" s="47"/>
      <c r="O92" s="40"/>
      <c r="P92" s="40"/>
      <c r="Q92" s="40"/>
      <c r="R92" s="40"/>
      <c r="S92" s="40"/>
    </row>
    <row r="93" spans="2:20">
      <c r="B93" t="s">
        <v>26</v>
      </c>
      <c r="C93" s="47"/>
      <c r="D93" s="47"/>
      <c r="E93" s="40">
        <f>[16]Opex!G61</f>
        <v>0</v>
      </c>
      <c r="F93" s="40">
        <f>[16]Opex!H61</f>
        <v>0</v>
      </c>
      <c r="G93" s="40">
        <f>[16]Opex!I61</f>
        <v>0</v>
      </c>
      <c r="H93" s="40">
        <f>[16]Opex!J61</f>
        <v>0</v>
      </c>
      <c r="I93" s="40">
        <f>[16]Opex!K61</f>
        <v>0</v>
      </c>
      <c r="L93" t="s">
        <v>26</v>
      </c>
      <c r="M93" s="47"/>
      <c r="N93" s="47"/>
      <c r="O93" s="40"/>
      <c r="P93" s="40"/>
      <c r="Q93" s="40"/>
      <c r="R93" s="40"/>
      <c r="S93" s="40"/>
    </row>
    <row r="94" spans="2:20">
      <c r="B94" t="s">
        <v>27</v>
      </c>
      <c r="C94" s="47"/>
      <c r="D94" s="47"/>
      <c r="E94" s="40">
        <f>[16]Opex!G62</f>
        <v>0</v>
      </c>
      <c r="F94" s="40">
        <f>[16]Opex!H62</f>
        <v>0</v>
      </c>
      <c r="G94" s="40">
        <f>[16]Opex!I62</f>
        <v>0</v>
      </c>
      <c r="H94" s="40">
        <f>[16]Opex!J62</f>
        <v>0</v>
      </c>
      <c r="I94" s="40">
        <f>[16]Opex!K62</f>
        <v>0</v>
      </c>
      <c r="L94" t="s">
        <v>27</v>
      </c>
      <c r="M94" s="47"/>
      <c r="N94" s="47"/>
      <c r="O94" s="40"/>
      <c r="P94" s="40"/>
      <c r="Q94" s="40"/>
      <c r="R94" s="40"/>
      <c r="S94" s="40"/>
    </row>
    <row r="95" spans="2:20">
      <c r="B95" t="s">
        <v>28</v>
      </c>
      <c r="C95" s="47"/>
      <c r="D95" s="47"/>
      <c r="E95" s="40">
        <f>[16]Opex!G63</f>
        <v>0</v>
      </c>
      <c r="F95" s="40">
        <f>[16]Opex!H63</f>
        <v>0</v>
      </c>
      <c r="G95" s="40">
        <f>[16]Opex!I63</f>
        <v>0</v>
      </c>
      <c r="H95" s="40">
        <f>[16]Opex!J63</f>
        <v>0</v>
      </c>
      <c r="I95" s="40">
        <f>[16]Opex!K63</f>
        <v>0</v>
      </c>
      <c r="L95" t="s">
        <v>28</v>
      </c>
      <c r="M95" s="47"/>
      <c r="N95" s="47"/>
      <c r="O95" s="40"/>
      <c r="P95" s="40"/>
      <c r="Q95" s="40"/>
      <c r="R95" s="40"/>
      <c r="S95" s="40"/>
    </row>
    <row r="96" spans="2:20">
      <c r="B96" t="s">
        <v>29</v>
      </c>
      <c r="C96" s="47"/>
      <c r="D96" s="47"/>
      <c r="E96" s="40">
        <f>[16]Opex!G64</f>
        <v>0</v>
      </c>
      <c r="F96" s="40">
        <f>[16]Opex!H64</f>
        <v>0</v>
      </c>
      <c r="G96" s="40">
        <f>[16]Opex!I64</f>
        <v>0</v>
      </c>
      <c r="H96" s="40">
        <f>[16]Opex!J64</f>
        <v>0</v>
      </c>
      <c r="I96" s="40">
        <f>[16]Opex!K64</f>
        <v>0</v>
      </c>
      <c r="L96" t="s">
        <v>29</v>
      </c>
      <c r="M96" s="47"/>
      <c r="N96" s="47"/>
      <c r="O96" s="40"/>
      <c r="P96" s="40"/>
      <c r="Q96" s="40"/>
      <c r="R96" s="40"/>
      <c r="S96" s="40"/>
    </row>
    <row r="97" spans="2:20">
      <c r="B97" t="s">
        <v>30</v>
      </c>
      <c r="C97" s="47"/>
      <c r="D97" s="47"/>
      <c r="E97" s="40">
        <f>[16]Opex!G65</f>
        <v>762007</v>
      </c>
      <c r="F97" s="40">
        <f>[16]Opex!H65</f>
        <v>762007</v>
      </c>
      <c r="G97" s="40">
        <f>[16]Opex!I65</f>
        <v>762007</v>
      </c>
      <c r="H97" s="40">
        <f>[16]Opex!J65</f>
        <v>762007</v>
      </c>
      <c r="I97" s="40">
        <f>[16]Opex!K65</f>
        <v>762007</v>
      </c>
      <c r="L97" t="s">
        <v>30</v>
      </c>
      <c r="M97" s="47"/>
      <c r="N97" s="47"/>
      <c r="O97" s="40">
        <f>E97</f>
        <v>762007</v>
      </c>
      <c r="P97" s="40">
        <f t="shared" ref="P97:S97" si="41">F97</f>
        <v>762007</v>
      </c>
      <c r="Q97" s="40">
        <f t="shared" si="41"/>
        <v>762007</v>
      </c>
      <c r="R97" s="40">
        <f t="shared" si="41"/>
        <v>762007</v>
      </c>
      <c r="S97" s="40">
        <f t="shared" si="41"/>
        <v>762007</v>
      </c>
    </row>
    <row r="98" spans="2:20">
      <c r="B98" t="s">
        <v>8</v>
      </c>
      <c r="C98" s="47"/>
      <c r="D98" s="47"/>
      <c r="E98" s="40">
        <f>[16]Opex!G66</f>
        <v>0</v>
      </c>
      <c r="F98" s="40">
        <f>[16]Opex!H66</f>
        <v>0</v>
      </c>
      <c r="G98" s="40">
        <f>[16]Opex!I66</f>
        <v>0</v>
      </c>
      <c r="H98" s="40">
        <f>[16]Opex!J66</f>
        <v>0</v>
      </c>
      <c r="I98" s="40">
        <f>[16]Opex!K66</f>
        <v>0</v>
      </c>
      <c r="L98" t="s">
        <v>8</v>
      </c>
      <c r="M98" s="47"/>
      <c r="N98" s="47"/>
      <c r="O98" s="40"/>
      <c r="P98" s="40"/>
      <c r="Q98" s="40"/>
      <c r="R98" s="40"/>
      <c r="S98" s="40"/>
    </row>
    <row r="99" spans="2:20">
      <c r="B99" t="s">
        <v>1</v>
      </c>
      <c r="C99" s="46"/>
      <c r="D99" s="46"/>
      <c r="E99" s="49">
        <f>SUM(E90:E98)</f>
        <v>762007</v>
      </c>
      <c r="F99" s="49">
        <f t="shared" ref="F99" si="42">SUM(F90:F98)</f>
        <v>762007</v>
      </c>
      <c r="G99" s="49">
        <f t="shared" ref="G99" si="43">SUM(G90:G98)</f>
        <v>762007</v>
      </c>
      <c r="H99" s="49">
        <f t="shared" ref="H99" si="44">SUM(H90:H98)</f>
        <v>762007</v>
      </c>
      <c r="I99" s="49">
        <f t="shared" ref="I99" si="45">SUM(I90:I98)</f>
        <v>762007</v>
      </c>
      <c r="L99" t="s">
        <v>1</v>
      </c>
      <c r="M99" s="46"/>
      <c r="N99" s="46"/>
      <c r="O99" s="49">
        <f>SUM(O90:O98)</f>
        <v>762007</v>
      </c>
      <c r="P99" s="49">
        <f t="shared" ref="P99" si="46">SUM(P90:P98)</f>
        <v>762007</v>
      </c>
      <c r="Q99" s="49">
        <f t="shared" ref="Q99" si="47">SUM(Q90:Q98)</f>
        <v>762007</v>
      </c>
      <c r="R99" s="49">
        <f t="shared" ref="R99" si="48">SUM(R90:R98)</f>
        <v>762007</v>
      </c>
      <c r="S99" s="49">
        <f t="shared" ref="S99" si="49">SUM(S90:S98)</f>
        <v>762007</v>
      </c>
    </row>
    <row r="102" spans="2:20"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2:20">
      <c r="B103" s="43" t="s">
        <v>63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 t="s">
        <v>109</v>
      </c>
      <c r="M103" s="43"/>
      <c r="N103" s="43"/>
      <c r="O103" s="43"/>
      <c r="P103" s="43"/>
      <c r="Q103" s="43"/>
      <c r="R103" s="43"/>
      <c r="S103" s="43"/>
      <c r="T103" s="43"/>
    </row>
    <row r="104" spans="2:20"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7" spans="2:20">
      <c r="C107" s="1">
        <v>2014</v>
      </c>
      <c r="D107" s="1">
        <v>2015</v>
      </c>
      <c r="E107" s="1">
        <v>2016</v>
      </c>
      <c r="F107" s="1">
        <v>2017</v>
      </c>
      <c r="G107" s="1">
        <v>2018</v>
      </c>
      <c r="H107" s="1">
        <v>2019</v>
      </c>
      <c r="I107" s="1">
        <v>2020</v>
      </c>
      <c r="M107" s="1">
        <v>2014</v>
      </c>
      <c r="N107" s="1">
        <v>2015</v>
      </c>
      <c r="O107" s="1">
        <v>2016</v>
      </c>
      <c r="P107" s="1">
        <v>2017</v>
      </c>
      <c r="Q107" s="1">
        <v>2018</v>
      </c>
      <c r="R107" s="1">
        <v>2019</v>
      </c>
      <c r="S107" s="1">
        <v>2020</v>
      </c>
    </row>
    <row r="110" spans="2:20">
      <c r="B110" t="s">
        <v>7</v>
      </c>
      <c r="C110" s="47"/>
      <c r="D110" s="47"/>
      <c r="E110" s="40">
        <f>E31+E50+E70+E90</f>
        <v>3059369.9219437283</v>
      </c>
      <c r="F110" s="40">
        <f t="shared" ref="F110:I110" si="50">F31+F50+F70+F90</f>
        <v>3059369.9219437283</v>
      </c>
      <c r="G110" s="40">
        <f t="shared" si="50"/>
        <v>3059369.9219437283</v>
      </c>
      <c r="H110" s="40">
        <f t="shared" si="50"/>
        <v>3059369.9219437283</v>
      </c>
      <c r="I110" s="40">
        <f t="shared" si="50"/>
        <v>3059369.9219437283</v>
      </c>
      <c r="L110" t="s">
        <v>7</v>
      </c>
      <c r="M110" s="47"/>
      <c r="N110" s="47"/>
      <c r="O110" s="40">
        <f>O31+O50+O70+O90</f>
        <v>3059369.9219437283</v>
      </c>
      <c r="P110" s="40">
        <f t="shared" ref="P110:S110" si="51">P31+P50+P70+P90</f>
        <v>3059369.9219437283</v>
      </c>
      <c r="Q110" s="40">
        <f t="shared" si="51"/>
        <v>3059369.9219437283</v>
      </c>
      <c r="R110" s="40">
        <f t="shared" si="51"/>
        <v>3059369.9219437283</v>
      </c>
      <c r="S110" s="40">
        <f t="shared" si="51"/>
        <v>3059369.9219437283</v>
      </c>
    </row>
    <row r="111" spans="2:20">
      <c r="B111" t="s">
        <v>24</v>
      </c>
      <c r="C111" s="47"/>
      <c r="D111" s="47"/>
      <c r="E111" s="40">
        <f t="shared" ref="E111:I111" si="52">E32+E51+E71+E91</f>
        <v>2407209.380825385</v>
      </c>
      <c r="F111" s="40">
        <f t="shared" si="52"/>
        <v>2407209.380825385</v>
      </c>
      <c r="G111" s="40">
        <f t="shared" si="52"/>
        <v>2407209.380825385</v>
      </c>
      <c r="H111" s="40">
        <f t="shared" si="52"/>
        <v>2407209.380825385</v>
      </c>
      <c r="I111" s="40">
        <f t="shared" si="52"/>
        <v>2407209.380825385</v>
      </c>
      <c r="L111" t="s">
        <v>24</v>
      </c>
      <c r="M111" s="47"/>
      <c r="N111" s="47"/>
      <c r="O111" s="40">
        <f t="shared" ref="O111:S111" si="53">O32+O51+O71+O91</f>
        <v>2407209.380825385</v>
      </c>
      <c r="P111" s="40">
        <f t="shared" si="53"/>
        <v>2407209.380825385</v>
      </c>
      <c r="Q111" s="40">
        <f t="shared" si="53"/>
        <v>2407209.380825385</v>
      </c>
      <c r="R111" s="40">
        <f t="shared" si="53"/>
        <v>2407209.380825385</v>
      </c>
      <c r="S111" s="40">
        <f t="shared" si="53"/>
        <v>2407209.380825385</v>
      </c>
    </row>
    <row r="112" spans="2:20">
      <c r="B112" t="s">
        <v>25</v>
      </c>
      <c r="C112" s="47"/>
      <c r="D112" s="47"/>
      <c r="E112" s="40">
        <f t="shared" ref="E112:I112" si="54">E33+E52+E72+E92</f>
        <v>1186964.1532303065</v>
      </c>
      <c r="F112" s="40">
        <f t="shared" si="54"/>
        <v>1186964.1532303065</v>
      </c>
      <c r="G112" s="40">
        <f t="shared" si="54"/>
        <v>1186964.1532303065</v>
      </c>
      <c r="H112" s="40">
        <f t="shared" si="54"/>
        <v>1186964.1532303065</v>
      </c>
      <c r="I112" s="40">
        <f t="shared" si="54"/>
        <v>1186964.1532303065</v>
      </c>
      <c r="L112" t="s">
        <v>25</v>
      </c>
      <c r="M112" s="47"/>
      <c r="N112" s="47"/>
      <c r="O112" s="40">
        <f t="shared" ref="O112:S112" si="55">O33+O52+O72+O92</f>
        <v>1186964.1532303065</v>
      </c>
      <c r="P112" s="40">
        <f t="shared" si="55"/>
        <v>1186964.1532303065</v>
      </c>
      <c r="Q112" s="40">
        <f t="shared" si="55"/>
        <v>1186964.1532303065</v>
      </c>
      <c r="R112" s="40">
        <f t="shared" si="55"/>
        <v>1186964.1532303065</v>
      </c>
      <c r="S112" s="40">
        <f t="shared" si="55"/>
        <v>1186964.1532303065</v>
      </c>
    </row>
    <row r="113" spans="2:20">
      <c r="B113" t="s">
        <v>26</v>
      </c>
      <c r="C113" s="47"/>
      <c r="D113" s="47"/>
      <c r="E113" s="40">
        <f t="shared" ref="E113:I113" si="56">E34+E53+E73+E93</f>
        <v>0</v>
      </c>
      <c r="F113" s="40">
        <f t="shared" si="56"/>
        <v>0</v>
      </c>
      <c r="G113" s="40">
        <f t="shared" si="56"/>
        <v>0</v>
      </c>
      <c r="H113" s="40">
        <f t="shared" si="56"/>
        <v>0</v>
      </c>
      <c r="I113" s="40">
        <f t="shared" si="56"/>
        <v>0</v>
      </c>
      <c r="L113" t="s">
        <v>26</v>
      </c>
      <c r="M113" s="47"/>
      <c r="N113" s="47"/>
      <c r="O113" s="40">
        <f t="shared" ref="O113:S113" si="57">O34+O53+O73+O93</f>
        <v>0</v>
      </c>
      <c r="P113" s="40">
        <f t="shared" si="57"/>
        <v>0</v>
      </c>
      <c r="Q113" s="40">
        <f t="shared" si="57"/>
        <v>0</v>
      </c>
      <c r="R113" s="40">
        <f t="shared" si="57"/>
        <v>0</v>
      </c>
      <c r="S113" s="40">
        <f t="shared" si="57"/>
        <v>0</v>
      </c>
    </row>
    <row r="114" spans="2:20">
      <c r="B114" t="s">
        <v>27</v>
      </c>
      <c r="C114" s="47"/>
      <c r="D114" s="47"/>
      <c r="E114" s="40">
        <f t="shared" ref="E114:I114" si="58">E35+E54+E74+E94</f>
        <v>160942.20617043148</v>
      </c>
      <c r="F114" s="40">
        <f t="shared" si="58"/>
        <v>160942.20617043148</v>
      </c>
      <c r="G114" s="40">
        <f t="shared" si="58"/>
        <v>160942.20617043148</v>
      </c>
      <c r="H114" s="40">
        <f t="shared" si="58"/>
        <v>160942.20617043148</v>
      </c>
      <c r="I114" s="40">
        <f t="shared" si="58"/>
        <v>160942.20617043148</v>
      </c>
      <c r="L114" t="s">
        <v>27</v>
      </c>
      <c r="M114" s="47"/>
      <c r="N114" s="47"/>
      <c r="O114" s="40">
        <f t="shared" ref="O114:S114" si="59">O35+O54+O74+O94</f>
        <v>160942.20617043148</v>
      </c>
      <c r="P114" s="40">
        <f t="shared" si="59"/>
        <v>160942.20617043148</v>
      </c>
      <c r="Q114" s="40">
        <f t="shared" si="59"/>
        <v>160942.20617043148</v>
      </c>
      <c r="R114" s="40">
        <f t="shared" si="59"/>
        <v>160942.20617043148</v>
      </c>
      <c r="S114" s="40">
        <f t="shared" si="59"/>
        <v>160942.20617043148</v>
      </c>
    </row>
    <row r="115" spans="2:20">
      <c r="B115" t="s">
        <v>28</v>
      </c>
      <c r="C115" s="47"/>
      <c r="D115" s="47"/>
      <c r="E115" s="40">
        <f t="shared" ref="E115:I115" si="60">E36+E55+E75+E95</f>
        <v>3151798.1228619674</v>
      </c>
      <c r="F115" s="40">
        <f t="shared" si="60"/>
        <v>3151798.1228619674</v>
      </c>
      <c r="G115" s="40">
        <f t="shared" si="60"/>
        <v>3151798.1228619674</v>
      </c>
      <c r="H115" s="40">
        <f t="shared" si="60"/>
        <v>3151798.1228619674</v>
      </c>
      <c r="I115" s="40">
        <f t="shared" si="60"/>
        <v>3151798.1228619674</v>
      </c>
      <c r="L115" t="s">
        <v>28</v>
      </c>
      <c r="M115" s="47"/>
      <c r="N115" s="47"/>
      <c r="O115" s="40">
        <f t="shared" ref="O115:S115" si="61">O36+O55+O75+O95</f>
        <v>3151798.1228619674</v>
      </c>
      <c r="P115" s="40">
        <f t="shared" si="61"/>
        <v>3151798.1228619674</v>
      </c>
      <c r="Q115" s="40">
        <f t="shared" si="61"/>
        <v>3151798.1228619674</v>
      </c>
      <c r="R115" s="40">
        <f t="shared" si="61"/>
        <v>3151798.1228619674</v>
      </c>
      <c r="S115" s="40">
        <f t="shared" si="61"/>
        <v>3151798.1228619674</v>
      </c>
    </row>
    <row r="116" spans="2:20">
      <c r="B116" t="s">
        <v>29</v>
      </c>
      <c r="C116" s="47"/>
      <c r="D116" s="47"/>
      <c r="E116" s="40">
        <f t="shared" ref="E116:I116" si="62">E37+E56+E76+E96</f>
        <v>1143704.5221855203</v>
      </c>
      <c r="F116" s="40">
        <f t="shared" si="62"/>
        <v>535684.4163961719</v>
      </c>
      <c r="G116" s="40">
        <f t="shared" si="62"/>
        <v>535684.4163961719</v>
      </c>
      <c r="H116" s="40">
        <f t="shared" si="62"/>
        <v>535684.4163961719</v>
      </c>
      <c r="I116" s="40">
        <f t="shared" si="62"/>
        <v>535684.4163961719</v>
      </c>
      <c r="L116" t="s">
        <v>29</v>
      </c>
      <c r="M116" s="47"/>
      <c r="N116" s="47"/>
      <c r="O116" s="40">
        <f t="shared" ref="O116:S116" si="63">O37+O56+O76+O96</f>
        <v>1143704.5221855203</v>
      </c>
      <c r="P116" s="40">
        <f t="shared" si="63"/>
        <v>535684.4163961719</v>
      </c>
      <c r="Q116" s="40">
        <f t="shared" si="63"/>
        <v>535684.4163961719</v>
      </c>
      <c r="R116" s="40">
        <f t="shared" si="63"/>
        <v>535684.4163961719</v>
      </c>
      <c r="S116" s="40">
        <f t="shared" si="63"/>
        <v>535684.4163961719</v>
      </c>
    </row>
    <row r="117" spans="2:20">
      <c r="B117" t="s">
        <v>30</v>
      </c>
      <c r="C117" s="47"/>
      <c r="D117" s="47"/>
      <c r="E117" s="40">
        <f t="shared" ref="E117:I117" si="64">E38+E57+E77+E97</f>
        <v>838860.71734152827</v>
      </c>
      <c r="F117" s="40">
        <f t="shared" si="64"/>
        <v>838860.71734152827</v>
      </c>
      <c r="G117" s="40">
        <f t="shared" si="64"/>
        <v>838860.71734152827</v>
      </c>
      <c r="H117" s="40">
        <f t="shared" si="64"/>
        <v>838860.71734152827</v>
      </c>
      <c r="I117" s="40">
        <f t="shared" si="64"/>
        <v>838860.71734152827</v>
      </c>
      <c r="L117" t="s">
        <v>30</v>
      </c>
      <c r="M117" s="47"/>
      <c r="N117" s="47"/>
      <c r="O117" s="40">
        <f t="shared" ref="O117:S117" si="65">O38+O57+O77+O97</f>
        <v>838860.71734152827</v>
      </c>
      <c r="P117" s="40">
        <f t="shared" si="65"/>
        <v>838860.71734152827</v>
      </c>
      <c r="Q117" s="40">
        <f t="shared" si="65"/>
        <v>838860.71734152827</v>
      </c>
      <c r="R117" s="40">
        <f t="shared" si="65"/>
        <v>838860.71734152827</v>
      </c>
      <c r="S117" s="40">
        <f t="shared" si="65"/>
        <v>838860.71734152827</v>
      </c>
    </row>
    <row r="118" spans="2:20">
      <c r="B118" t="s">
        <v>8</v>
      </c>
      <c r="C118" s="47"/>
      <c r="D118" s="47"/>
      <c r="E118" s="40">
        <f t="shared" ref="E118:I118" si="66">E39+E58+E78+E98</f>
        <v>2404447.2246568296</v>
      </c>
      <c r="F118" s="40">
        <f t="shared" si="66"/>
        <v>2404447.2246568296</v>
      </c>
      <c r="G118" s="40">
        <f t="shared" si="66"/>
        <v>2404447.2246568296</v>
      </c>
      <c r="H118" s="40">
        <f t="shared" si="66"/>
        <v>2404447.2246568296</v>
      </c>
      <c r="I118" s="40">
        <f t="shared" si="66"/>
        <v>2404447.2246568296</v>
      </c>
      <c r="L118" t="s">
        <v>8</v>
      </c>
      <c r="M118" s="47"/>
      <c r="N118" s="47"/>
      <c r="O118" s="40">
        <f t="shared" ref="O118:S118" si="67">O39+O58+O78+O98</f>
        <v>4177683.2057213555</v>
      </c>
      <c r="P118" s="40">
        <f t="shared" si="67"/>
        <v>4177683.2057213555</v>
      </c>
      <c r="Q118" s="40">
        <f t="shared" si="67"/>
        <v>4177683.2057213555</v>
      </c>
      <c r="R118" s="40">
        <f t="shared" si="67"/>
        <v>4177683.2057213555</v>
      </c>
      <c r="S118" s="40">
        <f t="shared" si="67"/>
        <v>4177683.2057213555</v>
      </c>
    </row>
    <row r="119" spans="2:20">
      <c r="B119" t="s">
        <v>1</v>
      </c>
      <c r="C119" s="46"/>
      <c r="D119" s="46"/>
      <c r="E119" s="49">
        <f>SUM(E110:E118)</f>
        <v>14353296.249215694</v>
      </c>
      <c r="F119" s="49">
        <f t="shared" ref="F119" si="68">SUM(F110:F118)</f>
        <v>13745276.143426349</v>
      </c>
      <c r="G119" s="49">
        <f t="shared" ref="G119" si="69">SUM(G110:G118)</f>
        <v>13745276.143426349</v>
      </c>
      <c r="H119" s="49">
        <f t="shared" ref="H119" si="70">SUM(H110:H118)</f>
        <v>13745276.143426349</v>
      </c>
      <c r="I119" s="49">
        <f t="shared" ref="I119" si="71">SUM(I110:I118)</f>
        <v>13745276.143426349</v>
      </c>
      <c r="L119" t="s">
        <v>1</v>
      </c>
      <c r="M119" s="46"/>
      <c r="N119" s="46"/>
      <c r="O119" s="49">
        <f>SUM(O110:O118)</f>
        <v>16126532.230280221</v>
      </c>
      <c r="P119" s="49">
        <f t="shared" ref="P119" si="72">SUM(P110:P118)</f>
        <v>15518512.124490876</v>
      </c>
      <c r="Q119" s="49">
        <f t="shared" ref="Q119" si="73">SUM(Q110:Q118)</f>
        <v>15518512.124490876</v>
      </c>
      <c r="R119" s="49">
        <f t="shared" ref="R119" si="74">SUM(R110:R118)</f>
        <v>15518512.124490876</v>
      </c>
      <c r="S119" s="49">
        <f t="shared" ref="S119" si="75">SUM(S110:S118)</f>
        <v>15518512.124490876</v>
      </c>
    </row>
    <row r="122" spans="2:20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</row>
    <row r="123" spans="2:20">
      <c r="B123" s="37" t="s">
        <v>91</v>
      </c>
      <c r="C123" s="37"/>
      <c r="D123" s="38"/>
      <c r="E123" s="38"/>
      <c r="F123" s="38"/>
      <c r="G123" s="38"/>
      <c r="H123" s="38"/>
      <c r="I123" s="38"/>
      <c r="J123" s="38"/>
      <c r="K123" s="38"/>
      <c r="L123" s="37" t="s">
        <v>92</v>
      </c>
      <c r="M123" s="38"/>
      <c r="N123" s="38"/>
      <c r="O123" s="38"/>
      <c r="P123" s="38"/>
      <c r="Q123" s="38"/>
      <c r="R123" s="38"/>
      <c r="S123" s="38"/>
      <c r="T123" s="38"/>
    </row>
    <row r="124" spans="2:20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</row>
    <row r="125" spans="2:20">
      <c r="B125" s="1"/>
      <c r="C125" s="1"/>
      <c r="D125" s="1"/>
    </row>
    <row r="126" spans="2:20"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 spans="2:20">
      <c r="B127" s="43" t="s">
        <v>65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 t="s">
        <v>66</v>
      </c>
      <c r="M127" s="43"/>
      <c r="N127" s="43"/>
      <c r="O127" s="43"/>
      <c r="P127" s="43"/>
      <c r="Q127" s="43"/>
      <c r="R127" s="43"/>
      <c r="S127" s="43"/>
      <c r="T127" s="43"/>
    </row>
    <row r="128" spans="2:20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31" spans="2:19">
      <c r="D131" s="1">
        <v>2015</v>
      </c>
      <c r="E131" s="1">
        <v>2016</v>
      </c>
      <c r="F131" s="1">
        <v>2017</v>
      </c>
      <c r="G131" s="1">
        <v>2018</v>
      </c>
      <c r="H131" s="1">
        <v>2019</v>
      </c>
      <c r="I131" s="1">
        <v>2020</v>
      </c>
      <c r="J131" s="1"/>
      <c r="N131" s="1">
        <v>2015</v>
      </c>
      <c r="O131" s="1">
        <v>2016</v>
      </c>
      <c r="P131" s="1">
        <v>2017</v>
      </c>
      <c r="Q131" s="1">
        <v>2018</v>
      </c>
      <c r="R131" s="1">
        <v>2019</v>
      </c>
      <c r="S131" s="1">
        <v>2020</v>
      </c>
    </row>
    <row r="133" spans="2:19">
      <c r="B133" s="1" t="s">
        <v>51</v>
      </c>
      <c r="C133" s="1"/>
      <c r="D133" s="1"/>
      <c r="L133" s="1" t="s">
        <v>51</v>
      </c>
      <c r="M133" s="1"/>
      <c r="N133" s="1"/>
    </row>
    <row r="135" spans="2:19">
      <c r="B135" t="str">
        <f>[18]Inputs!D13</f>
        <v>Labour cost escalation</v>
      </c>
      <c r="D135" s="44">
        <f>[16]Inputs!F13</f>
        <v>2.164431082030327E-2</v>
      </c>
      <c r="E135" s="44">
        <f>[16]Inputs!G13</f>
        <v>1.9727529749346218E-2</v>
      </c>
      <c r="F135" s="44">
        <f>[16]Inputs!H13</f>
        <v>1.7638838518018396E-2</v>
      </c>
      <c r="G135" s="44">
        <f>[16]Inputs!I13</f>
        <v>1.7638838518018618E-2</v>
      </c>
      <c r="H135" s="44">
        <f>[16]Inputs!J13</f>
        <v>1.7638838518018618E-2</v>
      </c>
      <c r="I135" s="44">
        <f>[16]Inputs!K13</f>
        <v>1.7638838518018618E-2</v>
      </c>
      <c r="J135" s="44"/>
      <c r="L135" t="s">
        <v>52</v>
      </c>
      <c r="N135" s="86">
        <f>'[19]Capex labour price change'!C3/100</f>
        <v>1.653616603962467E-2</v>
      </c>
      <c r="O135" s="86">
        <f>'[19]Capex labour price change'!D3/100</f>
        <v>4.0141199352505454E-3</v>
      </c>
      <c r="P135" s="86">
        <f>'[19]Capex labour price change'!E3/100</f>
        <v>3.7161988694249539E-3</v>
      </c>
      <c r="Q135" s="86">
        <f>'[19]Capex labour price change'!F3/100</f>
        <v>7.8500228561824374E-3</v>
      </c>
      <c r="R135" s="86">
        <f>'[19]Capex labour price change'!G3/100</f>
        <v>9.5736854428500953E-3</v>
      </c>
      <c r="S135" s="86">
        <f>'[19]Capex labour price change'!H3/100</f>
        <v>1.0192912905840656E-2</v>
      </c>
    </row>
    <row r="136" spans="2:19">
      <c r="B136" t="str">
        <f>[18]Inputs!D14</f>
        <v>Materials cost escalation</v>
      </c>
      <c r="D136" s="44">
        <f>[16]Inputs!F14</f>
        <v>0</v>
      </c>
      <c r="E136" s="44">
        <f>[16]Inputs!G14</f>
        <v>2.7317073170733952E-3</v>
      </c>
      <c r="F136" s="44">
        <f>[16]Inputs!H14</f>
        <v>8.2926829268294977E-3</v>
      </c>
      <c r="G136" s="44">
        <f>[16]Inputs!I14</f>
        <v>5.1707317073170778E-3</v>
      </c>
      <c r="H136" s="44">
        <f>[16]Inputs!J14</f>
        <v>7.6097560975609824E-3</v>
      </c>
      <c r="I136" s="44">
        <f>[16]Inputs!K14</f>
        <v>8.0975609756099853E-3</v>
      </c>
      <c r="J136" s="44"/>
      <c r="L136" t="s">
        <v>53</v>
      </c>
      <c r="N136" s="44">
        <f t="shared" ref="N136:N137" si="76">D136</f>
        <v>0</v>
      </c>
      <c r="O136" s="44">
        <f t="shared" ref="O136:O137" si="77">E136</f>
        <v>2.7317073170733952E-3</v>
      </c>
      <c r="P136" s="44">
        <f t="shared" ref="P136:P137" si="78">F136</f>
        <v>8.2926829268294977E-3</v>
      </c>
      <c r="Q136" s="44">
        <f t="shared" ref="Q136:Q137" si="79">G136</f>
        <v>5.1707317073170778E-3</v>
      </c>
      <c r="R136" s="44">
        <f t="shared" ref="R136:R137" si="80">H136</f>
        <v>7.6097560975609824E-3</v>
      </c>
      <c r="S136" s="44">
        <f t="shared" ref="S136:S137" si="81">I136</f>
        <v>8.0975609756099853E-3</v>
      </c>
    </row>
    <row r="137" spans="2:19">
      <c r="B137" t="str">
        <f>[18]Inputs!D15</f>
        <v>Contracts cost escalation</v>
      </c>
      <c r="D137" s="44">
        <f>[16]Inputs!F15</f>
        <v>1.2240601503759274E-2</v>
      </c>
      <c r="E137" s="44">
        <f>[16]Inputs!G15</f>
        <v>8.7804878048780566E-3</v>
      </c>
      <c r="F137" s="44">
        <f>[16]Inputs!H15</f>
        <v>1.2682926829268304E-2</v>
      </c>
      <c r="G137" s="44">
        <f>[16]Inputs!I15</f>
        <v>1.2390243902439257E-2</v>
      </c>
      <c r="H137" s="44">
        <f>[16]Inputs!J15</f>
        <v>1.1317073170731717E-2</v>
      </c>
      <c r="I137" s="44">
        <f>[16]Inputs!K15</f>
        <v>1.1024390243902449E-2</v>
      </c>
      <c r="J137" s="44"/>
      <c r="L137" t="s">
        <v>54</v>
      </c>
      <c r="N137" s="44">
        <f t="shared" si="76"/>
        <v>1.2240601503759274E-2</v>
      </c>
      <c r="O137" s="44">
        <f t="shared" si="77"/>
        <v>8.7804878048780566E-3</v>
      </c>
      <c r="P137" s="44">
        <f t="shared" si="78"/>
        <v>1.2682926829268304E-2</v>
      </c>
      <c r="Q137" s="44">
        <f t="shared" si="79"/>
        <v>1.2390243902439257E-2</v>
      </c>
      <c r="R137" s="44">
        <f t="shared" si="80"/>
        <v>1.1317073170731717E-2</v>
      </c>
      <c r="S137" s="44">
        <f t="shared" si="81"/>
        <v>1.1024390243902449E-2</v>
      </c>
    </row>
    <row r="138" spans="2:19">
      <c r="O138" s="44"/>
      <c r="P138" s="44"/>
      <c r="Q138" s="44"/>
      <c r="R138" s="44"/>
      <c r="S138" s="44"/>
    </row>
    <row r="139" spans="2:19">
      <c r="B139" s="1" t="s">
        <v>55</v>
      </c>
      <c r="L139" s="1" t="s">
        <v>55</v>
      </c>
      <c r="M139" s="1"/>
      <c r="N139" s="1"/>
      <c r="O139" s="44"/>
      <c r="P139" s="44"/>
      <c r="Q139" s="44"/>
      <c r="R139" s="44"/>
      <c r="S139" s="44"/>
    </row>
    <row r="140" spans="2:19">
      <c r="O140" s="44"/>
      <c r="P140" s="44"/>
      <c r="Q140" s="44"/>
      <c r="R140" s="44"/>
      <c r="S140" s="44"/>
    </row>
    <row r="141" spans="2:19">
      <c r="B141" t="str">
        <f>[18]Inputs!D17</f>
        <v>Labour cost escalation</v>
      </c>
      <c r="E141" s="44">
        <f>[16]Inputs!G17</f>
        <v>4.1798829355261136E-2</v>
      </c>
      <c r="F141" s="44">
        <f>[16]Inputs!H17</f>
        <v>6.0174950674519279E-2</v>
      </c>
      <c r="G141" s="44">
        <f>[16]Inputs!I17</f>
        <v>7.8875205430315454E-2</v>
      </c>
      <c r="H141" s="44">
        <f>[16]Inputs!J17</f>
        <v>9.7905310959994996E-2</v>
      </c>
      <c r="I141" s="44">
        <f>[16]Inputs!K17</f>
        <v>0.11727108544809339</v>
      </c>
      <c r="J141" s="44"/>
      <c r="L141" t="s">
        <v>52</v>
      </c>
      <c r="N141" s="86">
        <f>N135</f>
        <v>1.653616603962467E-2</v>
      </c>
      <c r="O141" s="86">
        <f>(1+N141)*(1+O135)-1</f>
        <v>2.0616664128627393E-2</v>
      </c>
      <c r="P141" s="86">
        <f t="shared" ref="P141:S141" si="82">(1+O141)*(1+P135)-1</f>
        <v>2.4409478621978398E-2</v>
      </c>
      <c r="Q141" s="86">
        <f t="shared" si="82"/>
        <v>3.2451116443250827E-2</v>
      </c>
      <c r="R141" s="86">
        <f t="shared" si="82"/>
        <v>4.233547866719789E-2</v>
      </c>
      <c r="S141" s="86">
        <f t="shared" si="82"/>
        <v>5.2959913419920346E-2</v>
      </c>
    </row>
    <row r="142" spans="2:19">
      <c r="B142" t="str">
        <f>[18]Inputs!D18</f>
        <v>Materials cost escalation</v>
      </c>
      <c r="C142" s="1"/>
      <c r="D142" s="1"/>
      <c r="E142" s="44">
        <f>[16]Inputs!G18</f>
        <v>2.7317073170733952E-3</v>
      </c>
      <c r="F142" s="44">
        <f>[16]Inputs!H18</f>
        <v>1.1047043426532177E-2</v>
      </c>
      <c r="G142" s="44">
        <f>[16]Inputs!I18</f>
        <v>1.6274896431566876E-2</v>
      </c>
      <c r="H142" s="44">
        <f>[16]Inputs!J18</f>
        <v>2.4008500521485177E-2</v>
      </c>
      <c r="I142" s="44">
        <f>[16]Inputs!K18</f>
        <v>3.2300471794000751E-2</v>
      </c>
      <c r="J142" s="44"/>
      <c r="L142" t="s">
        <v>53</v>
      </c>
      <c r="O142" s="44">
        <f t="shared" ref="O142" si="83">(1+N136)*(1+O136)-1</f>
        <v>2.7317073170733952E-3</v>
      </c>
      <c r="P142" s="44">
        <f t="shared" ref="P142:P143" si="84">F142</f>
        <v>1.1047043426532177E-2</v>
      </c>
      <c r="Q142" s="44">
        <f t="shared" ref="Q142:S143" si="85">G142</f>
        <v>1.6274896431566876E-2</v>
      </c>
      <c r="R142" s="44">
        <f t="shared" si="85"/>
        <v>2.4008500521485177E-2</v>
      </c>
      <c r="S142" s="44">
        <f t="shared" si="85"/>
        <v>3.2300471794000751E-2</v>
      </c>
    </row>
    <row r="143" spans="2:19">
      <c r="B143" t="str">
        <f>[18]Inputs!D19</f>
        <v>Contracts cost escalation</v>
      </c>
      <c r="E143" s="44">
        <f>[16]Inputs!G19</f>
        <v>2.1128567760865469E-2</v>
      </c>
      <c r="F143" s="44">
        <f>[16]Inputs!H19</f>
        <v>3.4079466669052039E-2</v>
      </c>
      <c r="G143" s="44">
        <f>[16]Inputs!I19</f>
        <v>4.6891963475585996E-2</v>
      </c>
      <c r="H143" s="44">
        <f>[16]Inputs!J19</f>
        <v>5.8739716428090283E-2</v>
      </c>
      <c r="I143" s="44">
        <f>[16]Inputs!K19</f>
        <v>7.0411676228712139E-2</v>
      </c>
      <c r="J143" s="44"/>
      <c r="L143" t="s">
        <v>54</v>
      </c>
      <c r="O143" s="44">
        <f t="shared" ref="O143" si="86">(1+N137)*(1+O137)-1</f>
        <v>2.1128567760865469E-2</v>
      </c>
      <c r="P143" s="44">
        <f t="shared" si="84"/>
        <v>3.4079466669052039E-2</v>
      </c>
      <c r="Q143" s="44">
        <f t="shared" si="85"/>
        <v>4.6891963475585996E-2</v>
      </c>
      <c r="R143" s="44">
        <f t="shared" si="85"/>
        <v>5.8739716428090283E-2</v>
      </c>
      <c r="S143" s="44">
        <f t="shared" si="85"/>
        <v>7.0411676228712139E-2</v>
      </c>
    </row>
    <row r="144" spans="2:19">
      <c r="E144" s="44"/>
      <c r="F144" s="44"/>
      <c r="G144" s="44"/>
      <c r="H144" s="44"/>
      <c r="I144" s="44"/>
      <c r="J144" s="44"/>
      <c r="O144" s="44"/>
      <c r="P144" s="44"/>
      <c r="Q144" s="44"/>
      <c r="R144" s="44"/>
      <c r="S144" s="44"/>
    </row>
    <row r="145" spans="2:19">
      <c r="B145" s="1" t="s">
        <v>68</v>
      </c>
      <c r="L145" s="1" t="s">
        <v>68</v>
      </c>
      <c r="O145" s="44"/>
      <c r="P145" s="44"/>
      <c r="Q145" s="44"/>
      <c r="R145" s="44"/>
      <c r="S145" s="44"/>
    </row>
    <row r="146" spans="2:19">
      <c r="B146" s="1"/>
      <c r="L146" s="1"/>
      <c r="O146" s="44"/>
      <c r="P146" s="44"/>
      <c r="Q146" s="44"/>
      <c r="R146" s="44"/>
      <c r="S146" s="44"/>
    </row>
    <row r="147" spans="2:19">
      <c r="B147" s="15" t="str">
        <f>[15]Inputs!D26</f>
        <v>Meter data services</v>
      </c>
      <c r="E147" s="52">
        <v>0</v>
      </c>
      <c r="F147" s="52"/>
      <c r="G147" s="52"/>
      <c r="H147" s="52"/>
      <c r="I147" s="52"/>
      <c r="L147" s="15" t="s">
        <v>7</v>
      </c>
      <c r="O147" s="44">
        <f t="shared" ref="O147:O159" si="87">E147</f>
        <v>0</v>
      </c>
      <c r="P147" s="44"/>
      <c r="Q147" s="44"/>
      <c r="R147" s="44"/>
      <c r="S147" s="44"/>
    </row>
    <row r="148" spans="2:19">
      <c r="B148" s="15" t="str">
        <f>[15]Inputs!D27</f>
        <v xml:space="preserve">Meter maintenance </v>
      </c>
      <c r="E148" s="52">
        <v>0</v>
      </c>
      <c r="F148" s="52"/>
      <c r="G148" s="52"/>
      <c r="H148" s="52"/>
      <c r="I148" s="52"/>
      <c r="L148" s="15" t="s">
        <v>24</v>
      </c>
      <c r="O148" s="44">
        <f t="shared" si="87"/>
        <v>0</v>
      </c>
      <c r="P148" s="44"/>
      <c r="Q148" s="44"/>
      <c r="R148" s="44"/>
      <c r="S148" s="44"/>
    </row>
    <row r="149" spans="2:19">
      <c r="B149" s="15" t="str">
        <f>[15]Inputs!D28</f>
        <v xml:space="preserve">Customer service </v>
      </c>
      <c r="E149" s="52">
        <v>0</v>
      </c>
      <c r="F149" s="52"/>
      <c r="G149" s="52"/>
      <c r="H149" s="52"/>
      <c r="I149" s="52"/>
      <c r="L149" s="15" t="s">
        <v>25</v>
      </c>
      <c r="O149" s="44">
        <f t="shared" si="87"/>
        <v>0</v>
      </c>
      <c r="P149" s="44"/>
      <c r="Q149" s="44"/>
      <c r="R149" s="44"/>
      <c r="S149" s="44"/>
    </row>
    <row r="150" spans="2:19">
      <c r="B150" s="15" t="str">
        <f>[15]Inputs!D29</f>
        <v>Customer response trials</v>
      </c>
      <c r="E150" s="52">
        <v>0</v>
      </c>
      <c r="F150" s="52"/>
      <c r="G150" s="52"/>
      <c r="H150" s="52"/>
      <c r="I150" s="52"/>
      <c r="L150" s="15" t="s">
        <v>26</v>
      </c>
      <c r="O150" s="44">
        <f t="shared" si="87"/>
        <v>0</v>
      </c>
      <c r="P150" s="44"/>
      <c r="Q150" s="44"/>
      <c r="R150" s="44"/>
      <c r="S150" s="44"/>
    </row>
    <row r="151" spans="2:19">
      <c r="B151" s="15" t="str">
        <f>[15]Inputs!D30</f>
        <v>Backhaul communications</v>
      </c>
      <c r="E151" s="52">
        <v>0</v>
      </c>
      <c r="F151" s="52"/>
      <c r="G151" s="52"/>
      <c r="H151" s="52"/>
      <c r="I151" s="52"/>
      <c r="L151" s="15" t="s">
        <v>27</v>
      </c>
      <c r="O151" s="44">
        <f t="shared" si="87"/>
        <v>0</v>
      </c>
      <c r="P151" s="44"/>
      <c r="Q151" s="44"/>
      <c r="R151" s="44"/>
      <c r="S151" s="44"/>
    </row>
    <row r="152" spans="2:19">
      <c r="B152" s="15" t="str">
        <f>[15]Inputs!D31</f>
        <v>Communication operations</v>
      </c>
      <c r="E152" s="52">
        <v>0</v>
      </c>
      <c r="F152" s="52"/>
      <c r="G152" s="52"/>
      <c r="H152" s="52"/>
      <c r="I152" s="52"/>
      <c r="L152" s="15" t="s">
        <v>28</v>
      </c>
      <c r="O152" s="44">
        <f t="shared" si="87"/>
        <v>0</v>
      </c>
      <c r="P152" s="44"/>
      <c r="Q152" s="44"/>
      <c r="R152" s="44"/>
      <c r="S152" s="44"/>
    </row>
    <row r="153" spans="2:19">
      <c r="B153" s="15" t="str">
        <f>[15]Inputs!D32</f>
        <v>Direct Overheads</v>
      </c>
      <c r="E153" s="52">
        <v>0</v>
      </c>
      <c r="F153" s="52"/>
      <c r="G153" s="52"/>
      <c r="H153" s="52"/>
      <c r="I153" s="52"/>
      <c r="L153" s="15" t="s">
        <v>29</v>
      </c>
      <c r="O153" s="44">
        <f t="shared" si="87"/>
        <v>0</v>
      </c>
      <c r="P153" s="44"/>
      <c r="Q153" s="44"/>
      <c r="R153" s="44"/>
      <c r="S153" s="44"/>
    </row>
    <row r="154" spans="2:19">
      <c r="B154" s="15" t="str">
        <f>[15]Inputs!D33</f>
        <v>Corporate overheads</v>
      </c>
      <c r="E154" s="52">
        <v>0</v>
      </c>
      <c r="F154" s="52"/>
      <c r="G154" s="52"/>
      <c r="H154" s="52"/>
      <c r="I154" s="52"/>
      <c r="L154" s="15" t="s">
        <v>30</v>
      </c>
      <c r="O154" s="44">
        <f t="shared" si="87"/>
        <v>0</v>
      </c>
      <c r="P154" s="44"/>
      <c r="Q154" s="44"/>
      <c r="R154" s="44"/>
      <c r="S154" s="44"/>
    </row>
    <row r="155" spans="2:19">
      <c r="B155" s="15" t="str">
        <f>[15]Inputs!D34</f>
        <v>IT</v>
      </c>
      <c r="E155" s="52">
        <v>0</v>
      </c>
      <c r="F155" s="52"/>
      <c r="G155" s="52"/>
      <c r="H155" s="52"/>
      <c r="I155" s="52"/>
      <c r="L155" s="15" t="s">
        <v>8</v>
      </c>
      <c r="O155" s="44">
        <f t="shared" si="87"/>
        <v>0</v>
      </c>
      <c r="P155" s="44"/>
      <c r="Q155" s="44"/>
      <c r="R155" s="44"/>
      <c r="S155" s="44"/>
    </row>
    <row r="156" spans="2:19">
      <c r="B156" s="15"/>
      <c r="E156" s="52"/>
      <c r="F156" s="52"/>
      <c r="G156" s="52"/>
      <c r="H156" s="52"/>
      <c r="I156" s="52"/>
      <c r="L156" s="15"/>
      <c r="O156" s="44">
        <f t="shared" si="87"/>
        <v>0</v>
      </c>
      <c r="P156" s="44"/>
      <c r="Q156" s="44"/>
      <c r="R156" s="44"/>
      <c r="S156" s="44"/>
    </row>
    <row r="157" spans="2:19">
      <c r="B157" s="1" t="s">
        <v>69</v>
      </c>
      <c r="E157" s="52"/>
      <c r="F157" s="52"/>
      <c r="G157" s="52"/>
      <c r="H157" s="52"/>
      <c r="I157" s="52"/>
      <c r="L157" s="1" t="s">
        <v>69</v>
      </c>
      <c r="O157" s="44"/>
      <c r="P157" s="44"/>
      <c r="Q157" s="44"/>
      <c r="R157" s="44"/>
      <c r="S157" s="44"/>
    </row>
    <row r="158" spans="2:19">
      <c r="B158" s="15"/>
      <c r="E158" s="52"/>
      <c r="F158" s="52"/>
      <c r="G158" s="52"/>
      <c r="H158" s="52"/>
      <c r="I158" s="52"/>
      <c r="L158" s="15"/>
      <c r="O158" s="44"/>
      <c r="P158" s="44"/>
      <c r="Q158" s="44"/>
      <c r="R158" s="44"/>
      <c r="S158" s="44"/>
    </row>
    <row r="159" spans="2:19">
      <c r="B159" s="15" t="s">
        <v>70</v>
      </c>
      <c r="E159" s="44">
        <f>[16]Inputs!G37</f>
        <v>1.6316361295190873E-2</v>
      </c>
      <c r="F159" s="44">
        <f>[16]Inputs!H37</f>
        <v>1.5159252059869122E-2</v>
      </c>
      <c r="G159" s="44">
        <f>[16]Inputs!I37</f>
        <v>-4.7146752335855968E-3</v>
      </c>
      <c r="H159" s="44">
        <f>[16]Inputs!J37</f>
        <v>-4.7069355793832868E-3</v>
      </c>
      <c r="I159" s="44">
        <f>[16]Inputs!K37</f>
        <v>-4.6994339712999045E-3</v>
      </c>
      <c r="L159" s="15" t="s">
        <v>70</v>
      </c>
      <c r="O159" s="44">
        <f t="shared" si="87"/>
        <v>1.6316361295190873E-2</v>
      </c>
      <c r="P159" s="44">
        <f t="shared" ref="P159" si="88">F159</f>
        <v>1.5159252059869122E-2</v>
      </c>
      <c r="Q159" s="44">
        <f t="shared" ref="Q159" si="89">G159</f>
        <v>-4.7146752335855968E-3</v>
      </c>
      <c r="R159" s="44">
        <f t="shared" ref="R159" si="90">H159</f>
        <v>-4.7069355793832868E-3</v>
      </c>
      <c r="S159" s="44">
        <f t="shared" ref="S159" si="91">I159</f>
        <v>-4.6994339712999045E-3</v>
      </c>
    </row>
    <row r="160" spans="2:19">
      <c r="B160" s="15"/>
      <c r="E160" s="44"/>
      <c r="F160" s="44"/>
      <c r="G160" s="44"/>
      <c r="H160" s="44"/>
      <c r="I160" s="44"/>
      <c r="L160" s="15"/>
      <c r="O160" s="44"/>
      <c r="P160" s="44"/>
      <c r="Q160" s="44"/>
      <c r="R160" s="44"/>
      <c r="S160" s="44"/>
    </row>
    <row r="161" spans="2:19">
      <c r="B161" s="1" t="s">
        <v>74</v>
      </c>
      <c r="E161" s="44"/>
      <c r="F161" s="44"/>
      <c r="G161" s="44"/>
      <c r="H161" s="44"/>
      <c r="I161" s="44"/>
      <c r="L161" s="1" t="s">
        <v>74</v>
      </c>
      <c r="O161" s="44"/>
      <c r="P161" s="44"/>
      <c r="Q161" s="44"/>
      <c r="R161" s="44"/>
      <c r="S161" s="44"/>
    </row>
    <row r="162" spans="2:19">
      <c r="B162" s="1"/>
      <c r="E162" s="44"/>
      <c r="F162" s="44"/>
      <c r="G162" s="44"/>
      <c r="H162" s="44"/>
      <c r="I162" s="44"/>
      <c r="L162" s="1"/>
      <c r="O162" s="44"/>
      <c r="P162" s="44"/>
      <c r="Q162" s="44"/>
      <c r="R162" s="44"/>
      <c r="S162" s="44"/>
    </row>
    <row r="163" spans="2:19">
      <c r="B163" s="53" t="s">
        <v>42</v>
      </c>
      <c r="E163" s="44"/>
      <c r="F163" s="44"/>
      <c r="G163" s="44"/>
      <c r="H163" s="44"/>
      <c r="I163" s="44"/>
      <c r="L163" s="53" t="s">
        <v>42</v>
      </c>
      <c r="O163" s="44"/>
      <c r="P163" s="44"/>
      <c r="Q163" s="44"/>
      <c r="R163" s="44"/>
      <c r="S163" s="44"/>
    </row>
    <row r="164" spans="2:19">
      <c r="B164" t="s">
        <v>7</v>
      </c>
      <c r="C164">
        <f>[14]Inputs!E297</f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L164" t="s">
        <v>7</v>
      </c>
      <c r="M164">
        <f>C164</f>
        <v>0</v>
      </c>
      <c r="N164" s="44">
        <f t="shared" ref="N164:S164" si="92">D164</f>
        <v>0</v>
      </c>
      <c r="O164" s="44">
        <f t="shared" si="92"/>
        <v>0</v>
      </c>
      <c r="P164" s="44">
        <f t="shared" si="92"/>
        <v>0</v>
      </c>
      <c r="Q164" s="44">
        <f t="shared" si="92"/>
        <v>0</v>
      </c>
      <c r="R164" s="44">
        <f t="shared" si="92"/>
        <v>0</v>
      </c>
      <c r="S164" s="44">
        <f t="shared" si="92"/>
        <v>0</v>
      </c>
    </row>
    <row r="165" spans="2:19">
      <c r="B165" t="s">
        <v>24</v>
      </c>
      <c r="C165">
        <f>[14]Inputs!E298</f>
        <v>5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L165" t="s">
        <v>24</v>
      </c>
      <c r="M165">
        <f t="shared" ref="M165:M194" si="93">C165</f>
        <v>5</v>
      </c>
      <c r="N165" s="44">
        <f t="shared" ref="N165:N194" si="94">D165</f>
        <v>0</v>
      </c>
      <c r="O165" s="44">
        <f t="shared" ref="O165:O194" si="95">E165</f>
        <v>0</v>
      </c>
      <c r="P165" s="44">
        <f t="shared" ref="P165:P194" si="96">F165</f>
        <v>0</v>
      </c>
      <c r="Q165" s="44">
        <f t="shared" ref="Q165:Q194" si="97">G165</f>
        <v>0</v>
      </c>
      <c r="R165" s="44">
        <f t="shared" ref="R165:R194" si="98">H165</f>
        <v>0</v>
      </c>
      <c r="S165" s="44">
        <f t="shared" ref="S165:S194" si="99">I165</f>
        <v>0</v>
      </c>
    </row>
    <row r="166" spans="2:19">
      <c r="B166" t="s">
        <v>25</v>
      </c>
      <c r="C166">
        <f>[14]Inputs!E299</f>
        <v>10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L166" t="s">
        <v>25</v>
      </c>
      <c r="M166">
        <f t="shared" si="93"/>
        <v>10</v>
      </c>
      <c r="N166" s="44">
        <f t="shared" si="94"/>
        <v>0</v>
      </c>
      <c r="O166" s="44">
        <f t="shared" si="95"/>
        <v>0</v>
      </c>
      <c r="P166" s="44">
        <f t="shared" si="96"/>
        <v>0</v>
      </c>
      <c r="Q166" s="44">
        <f t="shared" si="97"/>
        <v>0</v>
      </c>
      <c r="R166" s="44">
        <f t="shared" si="98"/>
        <v>0</v>
      </c>
      <c r="S166" s="44">
        <f t="shared" si="99"/>
        <v>0</v>
      </c>
    </row>
    <row r="167" spans="2:19">
      <c r="B167" t="s">
        <v>26</v>
      </c>
      <c r="C167">
        <f>[14]Inputs!E300</f>
        <v>15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L167" t="s">
        <v>26</v>
      </c>
      <c r="M167">
        <f t="shared" si="93"/>
        <v>15</v>
      </c>
      <c r="N167" s="44">
        <f t="shared" si="94"/>
        <v>0</v>
      </c>
      <c r="O167" s="44">
        <f t="shared" si="95"/>
        <v>0</v>
      </c>
      <c r="P167" s="44">
        <f t="shared" si="96"/>
        <v>0</v>
      </c>
      <c r="Q167" s="44">
        <f t="shared" si="97"/>
        <v>0</v>
      </c>
      <c r="R167" s="44">
        <f t="shared" si="98"/>
        <v>0</v>
      </c>
      <c r="S167" s="44">
        <f t="shared" si="99"/>
        <v>0</v>
      </c>
    </row>
    <row r="168" spans="2:19">
      <c r="B168" t="s">
        <v>27</v>
      </c>
      <c r="C168">
        <f>[14]Inputs!E301</f>
        <v>20</v>
      </c>
      <c r="D168" s="44">
        <v>1</v>
      </c>
      <c r="E168" s="44">
        <v>1</v>
      </c>
      <c r="F168" s="44">
        <v>1</v>
      </c>
      <c r="G168" s="44">
        <v>1</v>
      </c>
      <c r="H168" s="44">
        <v>1</v>
      </c>
      <c r="I168" s="44">
        <v>1</v>
      </c>
      <c r="L168" t="s">
        <v>27</v>
      </c>
      <c r="M168">
        <f t="shared" si="93"/>
        <v>20</v>
      </c>
      <c r="N168" s="86">
        <v>0</v>
      </c>
      <c r="O168" s="86">
        <v>0</v>
      </c>
      <c r="P168" s="86">
        <v>0</v>
      </c>
      <c r="Q168" s="86">
        <v>0</v>
      </c>
      <c r="R168" s="86">
        <v>0</v>
      </c>
      <c r="S168" s="86">
        <v>0</v>
      </c>
    </row>
    <row r="169" spans="2:19">
      <c r="B169" t="s">
        <v>28</v>
      </c>
      <c r="C169">
        <f>[14]Inputs!E302</f>
        <v>25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L169" t="s">
        <v>28</v>
      </c>
      <c r="M169">
        <f t="shared" si="93"/>
        <v>25</v>
      </c>
      <c r="N169" s="44">
        <f t="shared" si="94"/>
        <v>0</v>
      </c>
      <c r="O169" s="44">
        <f t="shared" si="95"/>
        <v>0</v>
      </c>
      <c r="P169" s="44">
        <f t="shared" si="96"/>
        <v>0</v>
      </c>
      <c r="Q169" s="44">
        <f t="shared" si="97"/>
        <v>0</v>
      </c>
      <c r="R169" s="44">
        <f t="shared" si="98"/>
        <v>0</v>
      </c>
      <c r="S169" s="44">
        <f t="shared" si="99"/>
        <v>0</v>
      </c>
    </row>
    <row r="170" spans="2:19">
      <c r="B170" t="s">
        <v>29</v>
      </c>
      <c r="C170">
        <f>[14]Inputs!E303</f>
        <v>30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L170" t="s">
        <v>29</v>
      </c>
      <c r="M170">
        <f t="shared" si="93"/>
        <v>30</v>
      </c>
      <c r="N170" s="44">
        <f t="shared" si="94"/>
        <v>0</v>
      </c>
      <c r="O170" s="44">
        <f t="shared" si="95"/>
        <v>0</v>
      </c>
      <c r="P170" s="44">
        <f t="shared" si="96"/>
        <v>0</v>
      </c>
      <c r="Q170" s="44">
        <f t="shared" si="97"/>
        <v>0</v>
      </c>
      <c r="R170" s="44">
        <f t="shared" si="98"/>
        <v>0</v>
      </c>
      <c r="S170" s="44">
        <f t="shared" si="99"/>
        <v>0</v>
      </c>
    </row>
    <row r="171" spans="2:19">
      <c r="B171" t="s">
        <v>64</v>
      </c>
      <c r="C171">
        <f>[14]Inputs!E304</f>
        <v>35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L171" t="s">
        <v>64</v>
      </c>
      <c r="M171">
        <f t="shared" si="93"/>
        <v>35</v>
      </c>
      <c r="N171" s="44">
        <f t="shared" si="94"/>
        <v>0</v>
      </c>
      <c r="O171" s="44">
        <f t="shared" si="95"/>
        <v>0</v>
      </c>
      <c r="P171" s="44">
        <f t="shared" si="96"/>
        <v>0</v>
      </c>
      <c r="Q171" s="44">
        <f t="shared" si="97"/>
        <v>0</v>
      </c>
      <c r="R171" s="44">
        <f t="shared" si="98"/>
        <v>0</v>
      </c>
      <c r="S171" s="44">
        <f t="shared" si="99"/>
        <v>0</v>
      </c>
    </row>
    <row r="172" spans="2:19">
      <c r="B172" t="s">
        <v>8</v>
      </c>
      <c r="C172">
        <f>[14]Inputs!E305</f>
        <v>40</v>
      </c>
      <c r="D172" s="44">
        <v>0.50230647604099998</v>
      </c>
      <c r="E172" s="44">
        <v>0.50230647604099998</v>
      </c>
      <c r="F172" s="44">
        <v>0.50230647604099998</v>
      </c>
      <c r="G172" s="44">
        <v>0.50230647604099998</v>
      </c>
      <c r="H172" s="44">
        <v>0.50230647604099998</v>
      </c>
      <c r="I172" s="44">
        <v>0.50230647604099998</v>
      </c>
      <c r="L172" t="s">
        <v>8</v>
      </c>
      <c r="M172">
        <f t="shared" si="93"/>
        <v>40</v>
      </c>
      <c r="N172" s="86">
        <v>0</v>
      </c>
      <c r="O172" s="86">
        <v>0</v>
      </c>
      <c r="P172" s="86">
        <v>0</v>
      </c>
      <c r="Q172" s="86">
        <v>0</v>
      </c>
      <c r="R172" s="86">
        <v>0</v>
      </c>
      <c r="S172" s="86">
        <v>0</v>
      </c>
    </row>
    <row r="173" spans="2:19">
      <c r="D173" s="44"/>
      <c r="E173" s="44"/>
      <c r="F173" s="44"/>
      <c r="G173" s="44"/>
      <c r="H173" s="44"/>
      <c r="I173" s="44"/>
      <c r="N173" s="44"/>
      <c r="O173" s="44"/>
      <c r="P173" s="44"/>
      <c r="Q173" s="44"/>
      <c r="R173" s="44"/>
      <c r="S173" s="44"/>
    </row>
    <row r="174" spans="2:19">
      <c r="B174" s="53" t="s">
        <v>43</v>
      </c>
      <c r="D174" s="44"/>
      <c r="E174" s="44"/>
      <c r="F174" s="44"/>
      <c r="G174" s="44"/>
      <c r="H174" s="44"/>
      <c r="I174" s="44"/>
      <c r="L174" s="53" t="s">
        <v>43</v>
      </c>
      <c r="M174">
        <f t="shared" si="93"/>
        <v>0</v>
      </c>
      <c r="N174" s="44">
        <f t="shared" si="94"/>
        <v>0</v>
      </c>
      <c r="O174" s="44">
        <f t="shared" si="95"/>
        <v>0</v>
      </c>
      <c r="P174" s="44">
        <f t="shared" si="96"/>
        <v>0</v>
      </c>
      <c r="Q174" s="44">
        <f t="shared" si="97"/>
        <v>0</v>
      </c>
      <c r="R174" s="44">
        <f t="shared" si="98"/>
        <v>0</v>
      </c>
      <c r="S174" s="44">
        <f t="shared" si="99"/>
        <v>0</v>
      </c>
    </row>
    <row r="175" spans="2:19">
      <c r="B175" t="s">
        <v>7</v>
      </c>
      <c r="C175">
        <f>[14]Inputs!E308</f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L175" t="s">
        <v>7</v>
      </c>
      <c r="M175">
        <f t="shared" si="93"/>
        <v>0</v>
      </c>
      <c r="N175" s="44">
        <f t="shared" si="94"/>
        <v>0</v>
      </c>
      <c r="O175" s="44">
        <f t="shared" si="95"/>
        <v>0</v>
      </c>
      <c r="P175" s="44">
        <f t="shared" si="96"/>
        <v>0</v>
      </c>
      <c r="Q175" s="44">
        <f t="shared" si="97"/>
        <v>0</v>
      </c>
      <c r="R175" s="44">
        <f t="shared" si="98"/>
        <v>0</v>
      </c>
      <c r="S175" s="44">
        <f t="shared" si="99"/>
        <v>0</v>
      </c>
    </row>
    <row r="176" spans="2:19">
      <c r="B176" t="s">
        <v>24</v>
      </c>
      <c r="C176">
        <f>[14]Inputs!E309</f>
        <v>5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L176" t="s">
        <v>24</v>
      </c>
      <c r="M176">
        <f t="shared" si="93"/>
        <v>5</v>
      </c>
      <c r="N176" s="44">
        <f t="shared" si="94"/>
        <v>0</v>
      </c>
      <c r="O176" s="44">
        <f t="shared" si="95"/>
        <v>0</v>
      </c>
      <c r="P176" s="44">
        <f t="shared" si="96"/>
        <v>0</v>
      </c>
      <c r="Q176" s="44">
        <f t="shared" si="97"/>
        <v>0</v>
      </c>
      <c r="R176" s="44">
        <f t="shared" si="98"/>
        <v>0</v>
      </c>
      <c r="S176" s="44">
        <f t="shared" si="99"/>
        <v>0</v>
      </c>
    </row>
    <row r="177" spans="2:19">
      <c r="B177" t="s">
        <v>25</v>
      </c>
      <c r="C177">
        <f>[14]Inputs!E310</f>
        <v>10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L177" t="s">
        <v>25</v>
      </c>
      <c r="M177">
        <f t="shared" si="93"/>
        <v>10</v>
      </c>
      <c r="N177" s="44">
        <f t="shared" si="94"/>
        <v>0</v>
      </c>
      <c r="O177" s="44">
        <f t="shared" si="95"/>
        <v>0</v>
      </c>
      <c r="P177" s="44">
        <f t="shared" si="96"/>
        <v>0</v>
      </c>
      <c r="Q177" s="44">
        <f t="shared" si="97"/>
        <v>0</v>
      </c>
      <c r="R177" s="44">
        <f t="shared" si="98"/>
        <v>0</v>
      </c>
      <c r="S177" s="44">
        <f t="shared" si="99"/>
        <v>0</v>
      </c>
    </row>
    <row r="178" spans="2:19">
      <c r="B178" t="s">
        <v>26</v>
      </c>
      <c r="C178">
        <f>[14]Inputs!E311</f>
        <v>15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L178" t="s">
        <v>26</v>
      </c>
      <c r="M178">
        <f t="shared" si="93"/>
        <v>15</v>
      </c>
      <c r="N178" s="44">
        <f t="shared" si="94"/>
        <v>0</v>
      </c>
      <c r="O178" s="44">
        <f t="shared" si="95"/>
        <v>0</v>
      </c>
      <c r="P178" s="44">
        <f t="shared" si="96"/>
        <v>0</v>
      </c>
      <c r="Q178" s="44">
        <f t="shared" si="97"/>
        <v>0</v>
      </c>
      <c r="R178" s="44">
        <f t="shared" si="98"/>
        <v>0</v>
      </c>
      <c r="S178" s="44">
        <f t="shared" si="99"/>
        <v>0</v>
      </c>
    </row>
    <row r="179" spans="2:19">
      <c r="B179" t="s">
        <v>27</v>
      </c>
      <c r="C179">
        <f>[14]Inputs!E312</f>
        <v>20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L179" t="s">
        <v>27</v>
      </c>
      <c r="M179">
        <f t="shared" si="93"/>
        <v>20</v>
      </c>
      <c r="N179" s="44">
        <f t="shared" si="94"/>
        <v>0</v>
      </c>
      <c r="O179" s="44">
        <f t="shared" si="95"/>
        <v>0</v>
      </c>
      <c r="P179" s="44">
        <f t="shared" si="96"/>
        <v>0</v>
      </c>
      <c r="Q179" s="44">
        <f t="shared" si="97"/>
        <v>0</v>
      </c>
      <c r="R179" s="44">
        <f t="shared" si="98"/>
        <v>0</v>
      </c>
      <c r="S179" s="44">
        <f t="shared" si="99"/>
        <v>0</v>
      </c>
    </row>
    <row r="180" spans="2:19">
      <c r="B180" t="s">
        <v>28</v>
      </c>
      <c r="C180">
        <f>[14]Inputs!E313</f>
        <v>25</v>
      </c>
      <c r="D180" s="44">
        <v>0.1</v>
      </c>
      <c r="E180" s="44">
        <v>0.1</v>
      </c>
      <c r="F180" s="44">
        <v>0.1</v>
      </c>
      <c r="G180" s="44">
        <v>0.1</v>
      </c>
      <c r="H180" s="44">
        <v>0.1</v>
      </c>
      <c r="I180" s="44">
        <v>0.1</v>
      </c>
      <c r="L180" t="s">
        <v>28</v>
      </c>
      <c r="M180">
        <f t="shared" si="93"/>
        <v>25</v>
      </c>
      <c r="N180" s="86">
        <v>0</v>
      </c>
      <c r="O180" s="86">
        <v>0</v>
      </c>
      <c r="P180" s="86">
        <v>0</v>
      </c>
      <c r="Q180" s="86">
        <v>0</v>
      </c>
      <c r="R180" s="86">
        <v>0</v>
      </c>
      <c r="S180" s="86">
        <v>0</v>
      </c>
    </row>
    <row r="181" spans="2:19">
      <c r="B181" t="s">
        <v>29</v>
      </c>
      <c r="C181">
        <f>[14]Inputs!E314</f>
        <v>30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L181" t="s">
        <v>29</v>
      </c>
      <c r="M181">
        <f t="shared" si="93"/>
        <v>30</v>
      </c>
      <c r="N181" s="44">
        <f t="shared" si="94"/>
        <v>0</v>
      </c>
      <c r="O181" s="44">
        <f t="shared" si="95"/>
        <v>0</v>
      </c>
      <c r="P181" s="44">
        <f t="shared" si="96"/>
        <v>0</v>
      </c>
      <c r="Q181" s="44">
        <f t="shared" si="97"/>
        <v>0</v>
      </c>
      <c r="R181" s="44">
        <f t="shared" si="98"/>
        <v>0</v>
      </c>
      <c r="S181" s="44">
        <f t="shared" si="99"/>
        <v>0</v>
      </c>
    </row>
    <row r="182" spans="2:19">
      <c r="B182" t="s">
        <v>64</v>
      </c>
      <c r="C182">
        <f>[14]Inputs!E315</f>
        <v>35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L182" t="s">
        <v>64</v>
      </c>
      <c r="M182">
        <f t="shared" si="93"/>
        <v>35</v>
      </c>
      <c r="N182" s="44">
        <f t="shared" si="94"/>
        <v>0</v>
      </c>
      <c r="O182" s="44">
        <f t="shared" si="95"/>
        <v>0</v>
      </c>
      <c r="P182" s="44">
        <f t="shared" si="96"/>
        <v>0</v>
      </c>
      <c r="Q182" s="44">
        <f t="shared" si="97"/>
        <v>0</v>
      </c>
      <c r="R182" s="44">
        <f t="shared" si="98"/>
        <v>0</v>
      </c>
      <c r="S182" s="44">
        <f t="shared" si="99"/>
        <v>0</v>
      </c>
    </row>
    <row r="183" spans="2:19">
      <c r="B183" t="s">
        <v>8</v>
      </c>
      <c r="C183">
        <f>[14]Inputs!E316</f>
        <v>40</v>
      </c>
      <c r="D183" s="44">
        <v>0.32160130968840722</v>
      </c>
      <c r="E183" s="44">
        <v>0.32160130968840722</v>
      </c>
      <c r="F183" s="44">
        <v>0.32160130968840722</v>
      </c>
      <c r="G183" s="44">
        <v>0.32160130968840722</v>
      </c>
      <c r="H183" s="44">
        <v>0.32160130968840722</v>
      </c>
      <c r="I183" s="44">
        <v>0.32160130968840722</v>
      </c>
      <c r="L183" t="s">
        <v>8</v>
      </c>
      <c r="M183">
        <f t="shared" si="93"/>
        <v>40</v>
      </c>
      <c r="N183" s="86">
        <v>0</v>
      </c>
      <c r="O183" s="86">
        <v>0</v>
      </c>
      <c r="P183" s="86">
        <v>0</v>
      </c>
      <c r="Q183" s="86">
        <v>0</v>
      </c>
      <c r="R183" s="86">
        <v>0</v>
      </c>
      <c r="S183" s="86">
        <v>0</v>
      </c>
    </row>
    <row r="184" spans="2:19">
      <c r="D184" s="44"/>
      <c r="E184" s="44"/>
      <c r="F184" s="44"/>
      <c r="G184" s="44"/>
      <c r="H184" s="44"/>
      <c r="I184" s="44"/>
      <c r="N184" s="44"/>
      <c r="O184" s="44"/>
      <c r="P184" s="44"/>
      <c r="Q184" s="44"/>
      <c r="R184" s="44"/>
      <c r="S184" s="44"/>
    </row>
    <row r="185" spans="2:19">
      <c r="B185" s="53" t="s">
        <v>44</v>
      </c>
      <c r="D185" s="44"/>
      <c r="E185" s="44"/>
      <c r="F185" s="44"/>
      <c r="G185" s="44"/>
      <c r="H185" s="44"/>
      <c r="I185" s="44"/>
      <c r="L185" s="53" t="s">
        <v>44</v>
      </c>
      <c r="M185">
        <f t="shared" si="93"/>
        <v>0</v>
      </c>
      <c r="N185" s="44">
        <f t="shared" si="94"/>
        <v>0</v>
      </c>
      <c r="O185" s="44">
        <f t="shared" si="95"/>
        <v>0</v>
      </c>
      <c r="P185" s="44">
        <f t="shared" si="96"/>
        <v>0</v>
      </c>
      <c r="Q185" s="44">
        <f t="shared" si="97"/>
        <v>0</v>
      </c>
      <c r="R185" s="44">
        <f t="shared" si="98"/>
        <v>0</v>
      </c>
      <c r="S185" s="44">
        <f t="shared" si="99"/>
        <v>0</v>
      </c>
    </row>
    <row r="186" spans="2:19">
      <c r="B186" t="s">
        <v>7</v>
      </c>
      <c r="C186">
        <f>[14]Inputs!E319</f>
        <v>0</v>
      </c>
      <c r="D186" s="44">
        <v>1</v>
      </c>
      <c r="E186" s="44">
        <v>1</v>
      </c>
      <c r="F186" s="44">
        <v>1</v>
      </c>
      <c r="G186" s="44">
        <v>1</v>
      </c>
      <c r="H186" s="44">
        <v>1</v>
      </c>
      <c r="I186" s="44">
        <v>1</v>
      </c>
      <c r="L186" t="s">
        <v>7</v>
      </c>
      <c r="M186">
        <f t="shared" si="93"/>
        <v>0</v>
      </c>
      <c r="N186" s="44">
        <f t="shared" si="94"/>
        <v>1</v>
      </c>
      <c r="O186" s="44">
        <f t="shared" si="95"/>
        <v>1</v>
      </c>
      <c r="P186" s="44">
        <f t="shared" si="96"/>
        <v>1</v>
      </c>
      <c r="Q186" s="44">
        <f t="shared" si="97"/>
        <v>1</v>
      </c>
      <c r="R186" s="44">
        <f t="shared" si="98"/>
        <v>1</v>
      </c>
      <c r="S186" s="44">
        <f t="shared" si="99"/>
        <v>1</v>
      </c>
    </row>
    <row r="187" spans="2:19">
      <c r="B187" t="s">
        <v>24</v>
      </c>
      <c r="C187">
        <f>[14]Inputs!E320</f>
        <v>5</v>
      </c>
      <c r="D187" s="44">
        <v>1</v>
      </c>
      <c r="E187" s="44">
        <v>1</v>
      </c>
      <c r="F187" s="44">
        <v>1</v>
      </c>
      <c r="G187" s="44">
        <v>1</v>
      </c>
      <c r="H187" s="44">
        <v>1</v>
      </c>
      <c r="I187" s="44">
        <v>1</v>
      </c>
      <c r="L187" t="s">
        <v>24</v>
      </c>
      <c r="M187">
        <f t="shared" si="93"/>
        <v>5</v>
      </c>
      <c r="N187" s="44">
        <f t="shared" si="94"/>
        <v>1</v>
      </c>
      <c r="O187" s="44">
        <f t="shared" si="95"/>
        <v>1</v>
      </c>
      <c r="P187" s="44">
        <f t="shared" si="96"/>
        <v>1</v>
      </c>
      <c r="Q187" s="44">
        <f t="shared" si="97"/>
        <v>1</v>
      </c>
      <c r="R187" s="44">
        <f t="shared" si="98"/>
        <v>1</v>
      </c>
      <c r="S187" s="44">
        <f t="shared" si="99"/>
        <v>1</v>
      </c>
    </row>
    <row r="188" spans="2:19">
      <c r="B188" t="s">
        <v>25</v>
      </c>
      <c r="C188">
        <f>[14]Inputs!E321</f>
        <v>10</v>
      </c>
      <c r="D188" s="44">
        <v>1</v>
      </c>
      <c r="E188" s="44">
        <v>1</v>
      </c>
      <c r="F188" s="44">
        <v>1</v>
      </c>
      <c r="G188" s="44">
        <v>1</v>
      </c>
      <c r="H188" s="44">
        <v>1</v>
      </c>
      <c r="I188" s="44">
        <v>1</v>
      </c>
      <c r="L188" t="s">
        <v>25</v>
      </c>
      <c r="M188">
        <f t="shared" si="93"/>
        <v>10</v>
      </c>
      <c r="N188" s="44">
        <f t="shared" si="94"/>
        <v>1</v>
      </c>
      <c r="O188" s="44">
        <f t="shared" si="95"/>
        <v>1</v>
      </c>
      <c r="P188" s="44">
        <f t="shared" si="96"/>
        <v>1</v>
      </c>
      <c r="Q188" s="44">
        <f t="shared" si="97"/>
        <v>1</v>
      </c>
      <c r="R188" s="44">
        <f t="shared" si="98"/>
        <v>1</v>
      </c>
      <c r="S188" s="44">
        <f t="shared" si="99"/>
        <v>1</v>
      </c>
    </row>
    <row r="189" spans="2:19">
      <c r="B189" t="s">
        <v>26</v>
      </c>
      <c r="C189">
        <f>[14]Inputs!E322</f>
        <v>15</v>
      </c>
      <c r="D189" s="44">
        <v>1</v>
      </c>
      <c r="E189" s="44">
        <v>1</v>
      </c>
      <c r="F189" s="44">
        <v>1</v>
      </c>
      <c r="G189" s="44">
        <v>1</v>
      </c>
      <c r="H189" s="44">
        <v>1</v>
      </c>
      <c r="I189" s="44">
        <v>1</v>
      </c>
      <c r="L189" t="s">
        <v>26</v>
      </c>
      <c r="M189">
        <f t="shared" si="93"/>
        <v>15</v>
      </c>
      <c r="N189" s="44">
        <f t="shared" si="94"/>
        <v>1</v>
      </c>
      <c r="O189" s="44">
        <f t="shared" si="95"/>
        <v>1</v>
      </c>
      <c r="P189" s="44">
        <f t="shared" si="96"/>
        <v>1</v>
      </c>
      <c r="Q189" s="44">
        <f t="shared" si="97"/>
        <v>1</v>
      </c>
      <c r="R189" s="44">
        <f t="shared" si="98"/>
        <v>1</v>
      </c>
      <c r="S189" s="44">
        <f t="shared" si="99"/>
        <v>1</v>
      </c>
    </row>
    <row r="190" spans="2:19">
      <c r="B190" t="s">
        <v>27</v>
      </c>
      <c r="C190">
        <f>[14]Inputs!E323</f>
        <v>20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L190" t="s">
        <v>27</v>
      </c>
      <c r="M190">
        <f t="shared" si="93"/>
        <v>20</v>
      </c>
      <c r="N190" s="44">
        <f t="shared" si="94"/>
        <v>0</v>
      </c>
      <c r="O190" s="44">
        <f t="shared" si="95"/>
        <v>0</v>
      </c>
      <c r="P190" s="44">
        <f t="shared" si="96"/>
        <v>0</v>
      </c>
      <c r="Q190" s="44">
        <f t="shared" si="97"/>
        <v>0</v>
      </c>
      <c r="R190" s="44">
        <f t="shared" si="98"/>
        <v>0</v>
      </c>
      <c r="S190" s="44">
        <f t="shared" si="99"/>
        <v>0</v>
      </c>
    </row>
    <row r="191" spans="2:19">
      <c r="B191" t="s">
        <v>28</v>
      </c>
      <c r="C191">
        <f>[14]Inputs!E324</f>
        <v>25</v>
      </c>
      <c r="D191" s="44">
        <v>0.9</v>
      </c>
      <c r="E191" s="44">
        <v>0.9</v>
      </c>
      <c r="F191" s="44">
        <v>0.9</v>
      </c>
      <c r="G191" s="44">
        <v>0.9</v>
      </c>
      <c r="H191" s="44">
        <v>0.9</v>
      </c>
      <c r="I191" s="44">
        <v>0.9</v>
      </c>
      <c r="L191" t="s">
        <v>28</v>
      </c>
      <c r="M191">
        <f t="shared" si="93"/>
        <v>25</v>
      </c>
      <c r="N191" s="44">
        <f t="shared" si="94"/>
        <v>0.9</v>
      </c>
      <c r="O191" s="44">
        <f t="shared" si="95"/>
        <v>0.9</v>
      </c>
      <c r="P191" s="44">
        <f t="shared" si="96"/>
        <v>0.9</v>
      </c>
      <c r="Q191" s="44">
        <f t="shared" si="97"/>
        <v>0.9</v>
      </c>
      <c r="R191" s="44">
        <f t="shared" si="98"/>
        <v>0.9</v>
      </c>
      <c r="S191" s="44">
        <f t="shared" si="99"/>
        <v>0.9</v>
      </c>
    </row>
    <row r="192" spans="2:19">
      <c r="B192" t="s">
        <v>29</v>
      </c>
      <c r="C192">
        <f>[14]Inputs!E325</f>
        <v>30</v>
      </c>
      <c r="D192" s="44">
        <v>1</v>
      </c>
      <c r="E192" s="44">
        <v>1</v>
      </c>
      <c r="F192" s="44">
        <v>1</v>
      </c>
      <c r="G192" s="44">
        <v>1</v>
      </c>
      <c r="H192" s="44">
        <v>1</v>
      </c>
      <c r="I192" s="44">
        <v>1</v>
      </c>
      <c r="L192" t="s">
        <v>29</v>
      </c>
      <c r="M192">
        <f t="shared" si="93"/>
        <v>30</v>
      </c>
      <c r="N192" s="44">
        <f t="shared" si="94"/>
        <v>1</v>
      </c>
      <c r="O192" s="44">
        <f t="shared" si="95"/>
        <v>1</v>
      </c>
      <c r="P192" s="44">
        <f t="shared" si="96"/>
        <v>1</v>
      </c>
      <c r="Q192" s="44">
        <f t="shared" si="97"/>
        <v>1</v>
      </c>
      <c r="R192" s="44">
        <f t="shared" si="98"/>
        <v>1</v>
      </c>
      <c r="S192" s="44">
        <f t="shared" si="99"/>
        <v>1</v>
      </c>
    </row>
    <row r="193" spans="2:20">
      <c r="B193" t="s">
        <v>64</v>
      </c>
      <c r="C193">
        <f>[14]Inputs!E326</f>
        <v>35</v>
      </c>
      <c r="D193" s="44">
        <v>1</v>
      </c>
      <c r="E193" s="44">
        <v>1</v>
      </c>
      <c r="F193" s="44">
        <v>1</v>
      </c>
      <c r="G193" s="44">
        <v>1</v>
      </c>
      <c r="H193" s="44">
        <v>1</v>
      </c>
      <c r="I193" s="44">
        <v>1</v>
      </c>
      <c r="L193" t="s">
        <v>64</v>
      </c>
      <c r="M193">
        <f t="shared" si="93"/>
        <v>35</v>
      </c>
      <c r="N193" s="44">
        <f t="shared" si="94"/>
        <v>1</v>
      </c>
      <c r="O193" s="44">
        <f t="shared" si="95"/>
        <v>1</v>
      </c>
      <c r="P193" s="44">
        <f t="shared" si="96"/>
        <v>1</v>
      </c>
      <c r="Q193" s="44">
        <f t="shared" si="97"/>
        <v>1</v>
      </c>
      <c r="R193" s="44">
        <f t="shared" si="98"/>
        <v>1</v>
      </c>
      <c r="S193" s="44">
        <f t="shared" si="99"/>
        <v>1</v>
      </c>
    </row>
    <row r="194" spans="2:20">
      <c r="B194" t="s">
        <v>8</v>
      </c>
      <c r="C194">
        <f>[14]Inputs!E327</f>
        <v>40</v>
      </c>
      <c r="D194" s="44">
        <v>0.17609221427059263</v>
      </c>
      <c r="E194" s="44">
        <v>0.17609221427059263</v>
      </c>
      <c r="F194" s="44">
        <v>0.17609221427059263</v>
      </c>
      <c r="G194" s="44">
        <v>0.17609221427059263</v>
      </c>
      <c r="H194" s="44">
        <v>0.17609221427059263</v>
      </c>
      <c r="I194" s="44">
        <v>0.17609221427059263</v>
      </c>
      <c r="L194" t="s">
        <v>8</v>
      </c>
      <c r="M194">
        <f t="shared" si="93"/>
        <v>40</v>
      </c>
      <c r="N194" s="44">
        <f t="shared" si="94"/>
        <v>0.17609221427059263</v>
      </c>
      <c r="O194" s="44">
        <f t="shared" si="95"/>
        <v>0.17609221427059263</v>
      </c>
      <c r="P194" s="44">
        <f t="shared" si="96"/>
        <v>0.17609221427059263</v>
      </c>
      <c r="Q194" s="44">
        <f t="shared" si="97"/>
        <v>0.17609221427059263</v>
      </c>
      <c r="R194" s="44">
        <f t="shared" si="98"/>
        <v>0.17609221427059263</v>
      </c>
      <c r="S194" s="44">
        <f t="shared" si="99"/>
        <v>0.17609221427059263</v>
      </c>
    </row>
    <row r="195" spans="2:20">
      <c r="B195" s="15"/>
      <c r="E195" s="44"/>
      <c r="F195" s="44"/>
      <c r="G195" s="44"/>
      <c r="H195" s="44"/>
      <c r="I195" s="44"/>
      <c r="L195" s="15"/>
      <c r="O195" s="44"/>
      <c r="P195" s="44"/>
      <c r="Q195" s="44"/>
      <c r="R195" s="44"/>
      <c r="S195" s="44"/>
    </row>
    <row r="196" spans="2:20">
      <c r="B196" s="15"/>
      <c r="E196" s="44"/>
      <c r="F196" s="44"/>
      <c r="G196" s="44"/>
      <c r="H196" s="44"/>
      <c r="I196" s="44"/>
      <c r="L196" s="15"/>
      <c r="O196" s="44"/>
      <c r="P196" s="44"/>
      <c r="Q196" s="44"/>
      <c r="R196" s="44"/>
      <c r="S196" s="44"/>
    </row>
    <row r="197" spans="2:20"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</row>
    <row r="198" spans="2:20">
      <c r="B198" s="43" t="s">
        <v>71</v>
      </c>
      <c r="C198" s="43"/>
      <c r="D198" s="43"/>
      <c r="E198" s="43"/>
      <c r="F198" s="43"/>
      <c r="G198" s="43"/>
      <c r="H198" s="43"/>
      <c r="I198" s="43"/>
      <c r="J198" s="43"/>
      <c r="K198" s="43"/>
      <c r="L198" s="43" t="s">
        <v>72</v>
      </c>
      <c r="M198" s="43"/>
      <c r="N198" s="43"/>
      <c r="O198" s="43"/>
      <c r="P198" s="43"/>
      <c r="Q198" s="43"/>
      <c r="R198" s="43"/>
      <c r="S198" s="43"/>
      <c r="T198" s="43"/>
    </row>
    <row r="199" spans="2:20"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</row>
    <row r="202" spans="2:20">
      <c r="C202" s="1">
        <v>2014</v>
      </c>
      <c r="D202" s="1">
        <v>2015</v>
      </c>
      <c r="E202" s="1">
        <v>2016</v>
      </c>
      <c r="F202" s="1">
        <v>2017</v>
      </c>
      <c r="G202" s="1">
        <v>2018</v>
      </c>
      <c r="H202" s="1">
        <v>2019</v>
      </c>
      <c r="I202" s="1">
        <v>2020</v>
      </c>
      <c r="M202" s="1">
        <v>2014</v>
      </c>
      <c r="N202" s="1">
        <v>2015</v>
      </c>
      <c r="O202" s="1">
        <v>2016</v>
      </c>
      <c r="P202" s="1">
        <v>2017</v>
      </c>
      <c r="Q202" s="1">
        <v>2018</v>
      </c>
      <c r="R202" s="1">
        <v>2019</v>
      </c>
      <c r="S202" s="1">
        <v>2020</v>
      </c>
    </row>
    <row r="204" spans="2:20">
      <c r="B204" s="12" t="s">
        <v>67</v>
      </c>
      <c r="L204" s="12" t="s">
        <v>67</v>
      </c>
    </row>
    <row r="206" spans="2:20">
      <c r="B206" t="s">
        <v>7</v>
      </c>
      <c r="C206" s="47"/>
      <c r="D206" s="44">
        <v>0</v>
      </c>
      <c r="E206" s="29">
        <v>0</v>
      </c>
      <c r="F206" s="29">
        <v>0</v>
      </c>
      <c r="G206" s="29">
        <v>0</v>
      </c>
      <c r="H206" s="29">
        <v>0</v>
      </c>
      <c r="I206" s="29">
        <v>0</v>
      </c>
      <c r="L206" t="s">
        <v>7</v>
      </c>
      <c r="M206" s="47"/>
      <c r="N206" s="44">
        <f>D206</f>
        <v>0</v>
      </c>
      <c r="O206" s="29">
        <f>(1+$D206)*(1+$E147*O$159)-1</f>
        <v>0</v>
      </c>
      <c r="P206" s="29">
        <f t="shared" ref="P206:S206" si="100">(1+$D206)*(1+$E147*P$159)-1</f>
        <v>0</v>
      </c>
      <c r="Q206" s="29">
        <f t="shared" si="100"/>
        <v>0</v>
      </c>
      <c r="R206" s="29">
        <f t="shared" si="100"/>
        <v>0</v>
      </c>
      <c r="S206" s="29">
        <f t="shared" si="100"/>
        <v>0</v>
      </c>
    </row>
    <row r="207" spans="2:20">
      <c r="B207" t="s">
        <v>24</v>
      </c>
      <c r="C207" s="47"/>
      <c r="D207" s="44">
        <v>0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L207" t="s">
        <v>24</v>
      </c>
      <c r="M207" s="47"/>
      <c r="N207" s="44">
        <f t="shared" ref="N207:N214" si="101">D207</f>
        <v>0</v>
      </c>
      <c r="O207" s="29">
        <f t="shared" ref="O207:S207" si="102">(1+$D207)*(1+$E148*O$159)-1</f>
        <v>0</v>
      </c>
      <c r="P207" s="29">
        <f t="shared" si="102"/>
        <v>0</v>
      </c>
      <c r="Q207" s="29">
        <f t="shared" si="102"/>
        <v>0</v>
      </c>
      <c r="R207" s="29">
        <f t="shared" si="102"/>
        <v>0</v>
      </c>
      <c r="S207" s="29">
        <f t="shared" si="102"/>
        <v>0</v>
      </c>
    </row>
    <row r="208" spans="2:20">
      <c r="B208" t="s">
        <v>25</v>
      </c>
      <c r="C208" s="47"/>
      <c r="D208" s="44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L208" t="s">
        <v>25</v>
      </c>
      <c r="M208" s="47"/>
      <c r="N208" s="44">
        <f t="shared" si="101"/>
        <v>0</v>
      </c>
      <c r="O208" s="29">
        <f t="shared" ref="O208:S208" si="103">(1+$D208)*(1+$E149*O$159)-1</f>
        <v>0</v>
      </c>
      <c r="P208" s="29">
        <f t="shared" si="103"/>
        <v>0</v>
      </c>
      <c r="Q208" s="29">
        <f t="shared" si="103"/>
        <v>0</v>
      </c>
      <c r="R208" s="29">
        <f t="shared" si="103"/>
        <v>0</v>
      </c>
      <c r="S208" s="29">
        <f t="shared" si="103"/>
        <v>0</v>
      </c>
    </row>
    <row r="209" spans="2:19">
      <c r="B209" t="s">
        <v>26</v>
      </c>
      <c r="C209" s="47"/>
      <c r="D209" s="44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L209" t="s">
        <v>26</v>
      </c>
      <c r="M209" s="47"/>
      <c r="N209" s="44">
        <f t="shared" si="101"/>
        <v>0</v>
      </c>
      <c r="O209" s="29">
        <f t="shared" ref="O209:S209" si="104">(1+$D209)*(1+$E150*O$159)-1</f>
        <v>0</v>
      </c>
      <c r="P209" s="29">
        <f t="shared" si="104"/>
        <v>0</v>
      </c>
      <c r="Q209" s="29">
        <f t="shared" si="104"/>
        <v>0</v>
      </c>
      <c r="R209" s="29">
        <f t="shared" si="104"/>
        <v>0</v>
      </c>
      <c r="S209" s="29">
        <f t="shared" si="104"/>
        <v>0</v>
      </c>
    </row>
    <row r="210" spans="2:19">
      <c r="B210" t="s">
        <v>27</v>
      </c>
      <c r="C210" s="47"/>
      <c r="D210" s="44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L210" t="s">
        <v>27</v>
      </c>
      <c r="M210" s="47"/>
      <c r="N210" s="44">
        <f t="shared" si="101"/>
        <v>0</v>
      </c>
      <c r="O210" s="29">
        <f t="shared" ref="O210:S210" si="105">(1+$D210)*(1+$E151*O$159)-1</f>
        <v>0</v>
      </c>
      <c r="P210" s="29">
        <f t="shared" si="105"/>
        <v>0</v>
      </c>
      <c r="Q210" s="29">
        <f t="shared" si="105"/>
        <v>0</v>
      </c>
      <c r="R210" s="29">
        <f t="shared" si="105"/>
        <v>0</v>
      </c>
      <c r="S210" s="29">
        <f t="shared" si="105"/>
        <v>0</v>
      </c>
    </row>
    <row r="211" spans="2:19">
      <c r="B211" t="s">
        <v>28</v>
      </c>
      <c r="C211" s="47"/>
      <c r="D211" s="44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L211" t="s">
        <v>28</v>
      </c>
      <c r="M211" s="47"/>
      <c r="N211" s="44">
        <f t="shared" si="101"/>
        <v>0</v>
      </c>
      <c r="O211" s="29">
        <f t="shared" ref="O211:S211" si="106">(1+$D211)*(1+$E152*O$159)-1</f>
        <v>0</v>
      </c>
      <c r="P211" s="29">
        <f t="shared" si="106"/>
        <v>0</v>
      </c>
      <c r="Q211" s="29">
        <f t="shared" si="106"/>
        <v>0</v>
      </c>
      <c r="R211" s="29">
        <f t="shared" si="106"/>
        <v>0</v>
      </c>
      <c r="S211" s="29">
        <f t="shared" si="106"/>
        <v>0</v>
      </c>
    </row>
    <row r="212" spans="2:19">
      <c r="B212" t="s">
        <v>29</v>
      </c>
      <c r="C212" s="47"/>
      <c r="D212" s="44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L212" t="s">
        <v>29</v>
      </c>
      <c r="M212" s="47"/>
      <c r="N212" s="44">
        <f t="shared" si="101"/>
        <v>0</v>
      </c>
      <c r="O212" s="29">
        <f t="shared" ref="O212:S212" si="107">(1+$D212)*(1+$E153*O$159)-1</f>
        <v>0</v>
      </c>
      <c r="P212" s="29">
        <f t="shared" si="107"/>
        <v>0</v>
      </c>
      <c r="Q212" s="29">
        <f t="shared" si="107"/>
        <v>0</v>
      </c>
      <c r="R212" s="29">
        <f t="shared" si="107"/>
        <v>0</v>
      </c>
      <c r="S212" s="29">
        <f t="shared" si="107"/>
        <v>0</v>
      </c>
    </row>
    <row r="213" spans="2:19">
      <c r="B213" t="s">
        <v>30</v>
      </c>
      <c r="C213" s="47"/>
      <c r="D213" s="44">
        <v>0</v>
      </c>
      <c r="E213" s="29">
        <v>0</v>
      </c>
      <c r="F213" s="29">
        <v>0</v>
      </c>
      <c r="G213" s="29">
        <v>0</v>
      </c>
      <c r="H213" s="29">
        <v>0</v>
      </c>
      <c r="I213" s="29">
        <v>0</v>
      </c>
      <c r="L213" t="s">
        <v>30</v>
      </c>
      <c r="M213" s="47"/>
      <c r="N213" s="44">
        <f t="shared" si="101"/>
        <v>0</v>
      </c>
      <c r="O213" s="29">
        <f t="shared" ref="O213:S213" si="108">(1+$D213)*(1+$E154*O$159)-1</f>
        <v>0</v>
      </c>
      <c r="P213" s="29">
        <f t="shared" si="108"/>
        <v>0</v>
      </c>
      <c r="Q213" s="29">
        <f t="shared" si="108"/>
        <v>0</v>
      </c>
      <c r="R213" s="29">
        <f t="shared" si="108"/>
        <v>0</v>
      </c>
      <c r="S213" s="29">
        <f t="shared" si="108"/>
        <v>0</v>
      </c>
    </row>
    <row r="214" spans="2:19">
      <c r="B214" t="s">
        <v>8</v>
      </c>
      <c r="C214" s="47"/>
      <c r="D214" s="44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L214" t="s">
        <v>8</v>
      </c>
      <c r="M214" s="47"/>
      <c r="N214" s="44">
        <f t="shared" si="101"/>
        <v>0</v>
      </c>
      <c r="O214" s="29">
        <f t="shared" ref="O214:S214" si="109">(1+$D214)*(1+$E155*O$159)-1</f>
        <v>0</v>
      </c>
      <c r="P214" s="29">
        <f t="shared" si="109"/>
        <v>0</v>
      </c>
      <c r="Q214" s="29">
        <f t="shared" si="109"/>
        <v>0</v>
      </c>
      <c r="R214" s="29">
        <f t="shared" si="109"/>
        <v>0</v>
      </c>
      <c r="S214" s="29">
        <f t="shared" si="109"/>
        <v>0</v>
      </c>
    </row>
    <row r="215" spans="2:19">
      <c r="B215" t="s">
        <v>1</v>
      </c>
      <c r="C215" s="46"/>
      <c r="D215" s="46"/>
      <c r="E215" s="49">
        <f>SUM(E206:E214)</f>
        <v>0</v>
      </c>
      <c r="F215" s="49">
        <f t="shared" ref="F215" si="110">SUM(F206:F214)</f>
        <v>0</v>
      </c>
      <c r="G215" s="49">
        <f t="shared" ref="G215" si="111">SUM(G206:G214)</f>
        <v>0</v>
      </c>
      <c r="H215" s="49">
        <f t="shared" ref="H215" si="112">SUM(H206:H214)</f>
        <v>0</v>
      </c>
      <c r="I215" s="49">
        <f t="shared" ref="I215" si="113">SUM(I206:I214)</f>
        <v>0</v>
      </c>
      <c r="L215" t="s">
        <v>1</v>
      </c>
      <c r="M215" s="46"/>
      <c r="N215" s="46"/>
      <c r="O215" s="49">
        <f>SUM(O206:O214)</f>
        <v>0</v>
      </c>
      <c r="P215" s="49">
        <f t="shared" ref="P215" si="114">SUM(P206:P214)</f>
        <v>0</v>
      </c>
      <c r="Q215" s="49">
        <f t="shared" ref="Q215" si="115">SUM(Q206:Q214)</f>
        <v>0</v>
      </c>
      <c r="R215" s="49">
        <f t="shared" ref="R215" si="116">SUM(R206:R214)</f>
        <v>0</v>
      </c>
      <c r="S215" s="49">
        <f t="shared" ref="S215" si="117">SUM(S206:S214)</f>
        <v>0</v>
      </c>
    </row>
    <row r="218" spans="2:19">
      <c r="B218" s="12" t="s">
        <v>73</v>
      </c>
      <c r="L218" s="12" t="s">
        <v>73</v>
      </c>
    </row>
    <row r="220" spans="2:19">
      <c r="B220" t="s">
        <v>7</v>
      </c>
      <c r="C220" s="47"/>
      <c r="D220" s="47"/>
      <c r="E220" s="40">
        <f>E110*E206</f>
        <v>0</v>
      </c>
      <c r="F220" s="40">
        <f t="shared" ref="F220:I220" si="118">F110*F206</f>
        <v>0</v>
      </c>
      <c r="G220" s="40">
        <f t="shared" si="118"/>
        <v>0</v>
      </c>
      <c r="H220" s="40">
        <f t="shared" si="118"/>
        <v>0</v>
      </c>
      <c r="I220" s="40">
        <f t="shared" si="118"/>
        <v>0</v>
      </c>
      <c r="L220" t="s">
        <v>7</v>
      </c>
      <c r="M220" s="47"/>
      <c r="N220" s="47"/>
      <c r="O220" s="40">
        <f t="shared" ref="O220:S228" si="119">O110*O206</f>
        <v>0</v>
      </c>
      <c r="P220" s="40">
        <f t="shared" si="119"/>
        <v>0</v>
      </c>
      <c r="Q220" s="40">
        <f t="shared" si="119"/>
        <v>0</v>
      </c>
      <c r="R220" s="40">
        <f t="shared" si="119"/>
        <v>0</v>
      </c>
      <c r="S220" s="40">
        <f t="shared" si="119"/>
        <v>0</v>
      </c>
    </row>
    <row r="221" spans="2:19">
      <c r="B221" t="s">
        <v>24</v>
      </c>
      <c r="C221" s="47"/>
      <c r="D221" s="47"/>
      <c r="E221" s="40">
        <f t="shared" ref="E221:I221" si="120">E111*E207</f>
        <v>0</v>
      </c>
      <c r="F221" s="40">
        <f t="shared" si="120"/>
        <v>0</v>
      </c>
      <c r="G221" s="40">
        <f t="shared" si="120"/>
        <v>0</v>
      </c>
      <c r="H221" s="40">
        <f t="shared" si="120"/>
        <v>0</v>
      </c>
      <c r="I221" s="40">
        <f t="shared" si="120"/>
        <v>0</v>
      </c>
      <c r="L221" t="s">
        <v>24</v>
      </c>
      <c r="M221" s="47"/>
      <c r="N221" s="47"/>
      <c r="O221" s="40">
        <f t="shared" si="119"/>
        <v>0</v>
      </c>
      <c r="P221" s="40">
        <f t="shared" si="119"/>
        <v>0</v>
      </c>
      <c r="Q221" s="40">
        <f t="shared" si="119"/>
        <v>0</v>
      </c>
      <c r="R221" s="40">
        <f t="shared" si="119"/>
        <v>0</v>
      </c>
      <c r="S221" s="40">
        <f t="shared" si="119"/>
        <v>0</v>
      </c>
    </row>
    <row r="222" spans="2:19">
      <c r="B222" t="s">
        <v>25</v>
      </c>
      <c r="C222" s="47"/>
      <c r="D222" s="47"/>
      <c r="E222" s="40">
        <f t="shared" ref="E222:I222" si="121">E112*E208</f>
        <v>0</v>
      </c>
      <c r="F222" s="40">
        <f t="shared" si="121"/>
        <v>0</v>
      </c>
      <c r="G222" s="40">
        <f t="shared" si="121"/>
        <v>0</v>
      </c>
      <c r="H222" s="40">
        <f t="shared" si="121"/>
        <v>0</v>
      </c>
      <c r="I222" s="40">
        <f t="shared" si="121"/>
        <v>0</v>
      </c>
      <c r="L222" t="s">
        <v>25</v>
      </c>
      <c r="M222" s="47"/>
      <c r="N222" s="47"/>
      <c r="O222" s="40">
        <f t="shared" si="119"/>
        <v>0</v>
      </c>
      <c r="P222" s="40">
        <f t="shared" si="119"/>
        <v>0</v>
      </c>
      <c r="Q222" s="40">
        <f t="shared" si="119"/>
        <v>0</v>
      </c>
      <c r="R222" s="40">
        <f t="shared" si="119"/>
        <v>0</v>
      </c>
      <c r="S222" s="40">
        <f t="shared" si="119"/>
        <v>0</v>
      </c>
    </row>
    <row r="223" spans="2:19">
      <c r="B223" t="s">
        <v>26</v>
      </c>
      <c r="C223" s="47"/>
      <c r="D223" s="47"/>
      <c r="E223" s="40">
        <f t="shared" ref="E223:I223" si="122">E113*E209</f>
        <v>0</v>
      </c>
      <c r="F223" s="40">
        <f t="shared" si="122"/>
        <v>0</v>
      </c>
      <c r="G223" s="40">
        <f t="shared" si="122"/>
        <v>0</v>
      </c>
      <c r="H223" s="40">
        <f t="shared" si="122"/>
        <v>0</v>
      </c>
      <c r="I223" s="40">
        <f t="shared" si="122"/>
        <v>0</v>
      </c>
      <c r="L223" t="s">
        <v>26</v>
      </c>
      <c r="M223" s="47"/>
      <c r="N223" s="47"/>
      <c r="O223" s="40">
        <f t="shared" si="119"/>
        <v>0</v>
      </c>
      <c r="P223" s="40">
        <f t="shared" si="119"/>
        <v>0</v>
      </c>
      <c r="Q223" s="40">
        <f t="shared" si="119"/>
        <v>0</v>
      </c>
      <c r="R223" s="40">
        <f t="shared" si="119"/>
        <v>0</v>
      </c>
      <c r="S223" s="40">
        <f t="shared" si="119"/>
        <v>0</v>
      </c>
    </row>
    <row r="224" spans="2:19">
      <c r="B224" t="s">
        <v>27</v>
      </c>
      <c r="C224" s="47"/>
      <c r="D224" s="47"/>
      <c r="E224" s="40">
        <f t="shared" ref="E224:I224" si="123">E114*E210</f>
        <v>0</v>
      </c>
      <c r="F224" s="40">
        <f t="shared" si="123"/>
        <v>0</v>
      </c>
      <c r="G224" s="40">
        <f t="shared" si="123"/>
        <v>0</v>
      </c>
      <c r="H224" s="40">
        <f t="shared" si="123"/>
        <v>0</v>
      </c>
      <c r="I224" s="40">
        <f t="shared" si="123"/>
        <v>0</v>
      </c>
      <c r="L224" t="s">
        <v>27</v>
      </c>
      <c r="M224" s="47"/>
      <c r="N224" s="47"/>
      <c r="O224" s="40">
        <f t="shared" si="119"/>
        <v>0</v>
      </c>
      <c r="P224" s="40">
        <f t="shared" si="119"/>
        <v>0</v>
      </c>
      <c r="Q224" s="40">
        <f t="shared" si="119"/>
        <v>0</v>
      </c>
      <c r="R224" s="40">
        <f t="shared" si="119"/>
        <v>0</v>
      </c>
      <c r="S224" s="40">
        <f t="shared" si="119"/>
        <v>0</v>
      </c>
    </row>
    <row r="225" spans="2:20">
      <c r="B225" t="s">
        <v>28</v>
      </c>
      <c r="C225" s="47"/>
      <c r="D225" s="47"/>
      <c r="E225" s="40">
        <f t="shared" ref="E225:I225" si="124">E115*E211</f>
        <v>0</v>
      </c>
      <c r="F225" s="40">
        <f t="shared" si="124"/>
        <v>0</v>
      </c>
      <c r="G225" s="40">
        <f t="shared" si="124"/>
        <v>0</v>
      </c>
      <c r="H225" s="40">
        <f t="shared" si="124"/>
        <v>0</v>
      </c>
      <c r="I225" s="40">
        <f t="shared" si="124"/>
        <v>0</v>
      </c>
      <c r="L225" t="s">
        <v>28</v>
      </c>
      <c r="M225" s="47"/>
      <c r="N225" s="47"/>
      <c r="O225" s="40">
        <f t="shared" si="119"/>
        <v>0</v>
      </c>
      <c r="P225" s="40">
        <f t="shared" si="119"/>
        <v>0</v>
      </c>
      <c r="Q225" s="40">
        <f t="shared" si="119"/>
        <v>0</v>
      </c>
      <c r="R225" s="40">
        <f t="shared" si="119"/>
        <v>0</v>
      </c>
      <c r="S225" s="40">
        <f t="shared" si="119"/>
        <v>0</v>
      </c>
    </row>
    <row r="226" spans="2:20">
      <c r="B226" t="s">
        <v>29</v>
      </c>
      <c r="C226" s="47"/>
      <c r="D226" s="47"/>
      <c r="E226" s="40">
        <f t="shared" ref="E226:I226" si="125">E116*E212</f>
        <v>0</v>
      </c>
      <c r="F226" s="40">
        <f t="shared" si="125"/>
        <v>0</v>
      </c>
      <c r="G226" s="40">
        <f t="shared" si="125"/>
        <v>0</v>
      </c>
      <c r="H226" s="40">
        <f t="shared" si="125"/>
        <v>0</v>
      </c>
      <c r="I226" s="40">
        <f t="shared" si="125"/>
        <v>0</v>
      </c>
      <c r="L226" t="s">
        <v>29</v>
      </c>
      <c r="M226" s="47"/>
      <c r="N226" s="47"/>
      <c r="O226" s="40">
        <f t="shared" si="119"/>
        <v>0</v>
      </c>
      <c r="P226" s="40">
        <f t="shared" si="119"/>
        <v>0</v>
      </c>
      <c r="Q226" s="40">
        <f t="shared" si="119"/>
        <v>0</v>
      </c>
      <c r="R226" s="40">
        <f t="shared" si="119"/>
        <v>0</v>
      </c>
      <c r="S226" s="40">
        <f t="shared" si="119"/>
        <v>0</v>
      </c>
    </row>
    <row r="227" spans="2:20">
      <c r="B227" t="s">
        <v>30</v>
      </c>
      <c r="C227" s="47"/>
      <c r="D227" s="47"/>
      <c r="E227" s="40">
        <f t="shared" ref="E227:I227" si="126">E117*E213</f>
        <v>0</v>
      </c>
      <c r="F227" s="40">
        <f t="shared" si="126"/>
        <v>0</v>
      </c>
      <c r="G227" s="40">
        <f t="shared" si="126"/>
        <v>0</v>
      </c>
      <c r="H227" s="40">
        <f t="shared" si="126"/>
        <v>0</v>
      </c>
      <c r="I227" s="40">
        <f t="shared" si="126"/>
        <v>0</v>
      </c>
      <c r="L227" t="s">
        <v>30</v>
      </c>
      <c r="M227" s="47"/>
      <c r="N227" s="47"/>
      <c r="O227" s="40">
        <f t="shared" si="119"/>
        <v>0</v>
      </c>
      <c r="P227" s="40">
        <f t="shared" si="119"/>
        <v>0</v>
      </c>
      <c r="Q227" s="40">
        <f t="shared" si="119"/>
        <v>0</v>
      </c>
      <c r="R227" s="40">
        <f t="shared" si="119"/>
        <v>0</v>
      </c>
      <c r="S227" s="40">
        <f t="shared" si="119"/>
        <v>0</v>
      </c>
    </row>
    <row r="228" spans="2:20">
      <c r="B228" t="s">
        <v>8</v>
      </c>
      <c r="C228" s="47"/>
      <c r="D228" s="47"/>
      <c r="E228" s="40">
        <f t="shared" ref="E228:I228" si="127">E118*E214</f>
        <v>0</v>
      </c>
      <c r="F228" s="40">
        <f t="shared" si="127"/>
        <v>0</v>
      </c>
      <c r="G228" s="40">
        <f t="shared" si="127"/>
        <v>0</v>
      </c>
      <c r="H228" s="40">
        <f t="shared" si="127"/>
        <v>0</v>
      </c>
      <c r="I228" s="40">
        <f t="shared" si="127"/>
        <v>0</v>
      </c>
      <c r="L228" t="s">
        <v>8</v>
      </c>
      <c r="M228" s="47"/>
      <c r="N228" s="47"/>
      <c r="O228" s="40">
        <f t="shared" si="119"/>
        <v>0</v>
      </c>
      <c r="P228" s="40">
        <f t="shared" si="119"/>
        <v>0</v>
      </c>
      <c r="Q228" s="40">
        <f t="shared" si="119"/>
        <v>0</v>
      </c>
      <c r="R228" s="40">
        <f t="shared" si="119"/>
        <v>0</v>
      </c>
      <c r="S228" s="40">
        <f t="shared" si="119"/>
        <v>0</v>
      </c>
    </row>
    <row r="229" spans="2:20">
      <c r="B229" t="s">
        <v>1</v>
      </c>
      <c r="C229" s="46"/>
      <c r="D229" s="46"/>
      <c r="E229" s="49">
        <f>SUM(E220:E228)</f>
        <v>0</v>
      </c>
      <c r="F229" s="49">
        <f t="shared" ref="F229" si="128">SUM(F220:F228)</f>
        <v>0</v>
      </c>
      <c r="G229" s="49">
        <f t="shared" ref="G229" si="129">SUM(G220:G228)</f>
        <v>0</v>
      </c>
      <c r="H229" s="49">
        <f t="shared" ref="H229" si="130">SUM(H220:H228)</f>
        <v>0</v>
      </c>
      <c r="I229" s="49">
        <f t="shared" ref="I229" si="131">SUM(I220:I228)</f>
        <v>0</v>
      </c>
      <c r="L229" t="s">
        <v>1</v>
      </c>
      <c r="M229" s="46"/>
      <c r="N229" s="46"/>
      <c r="O229" s="49">
        <f>SUM(O220:O228)</f>
        <v>0</v>
      </c>
      <c r="P229" s="49">
        <f t="shared" ref="P229" si="132">SUM(P220:P228)</f>
        <v>0</v>
      </c>
      <c r="Q229" s="49">
        <f t="shared" ref="Q229" si="133">SUM(Q220:Q228)</f>
        <v>0</v>
      </c>
      <c r="R229" s="49">
        <f t="shared" ref="R229" si="134">SUM(R220:R228)</f>
        <v>0</v>
      </c>
      <c r="S229" s="49">
        <f t="shared" ref="S229" si="135">SUM(S220:S228)</f>
        <v>0</v>
      </c>
    </row>
    <row r="232" spans="2:20"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</row>
    <row r="233" spans="2:20">
      <c r="B233" s="43" t="s">
        <v>75</v>
      </c>
      <c r="C233" s="43"/>
      <c r="D233" s="43"/>
      <c r="E233" s="43"/>
      <c r="F233" s="43"/>
      <c r="G233" s="43"/>
      <c r="H233" s="43"/>
      <c r="I233" s="43"/>
      <c r="J233" s="43"/>
      <c r="K233" s="43"/>
      <c r="L233" s="43" t="s">
        <v>93</v>
      </c>
      <c r="M233" s="43"/>
      <c r="N233" s="43"/>
      <c r="O233" s="43"/>
      <c r="P233" s="43"/>
      <c r="Q233" s="43"/>
      <c r="R233" s="43"/>
      <c r="S233" s="43"/>
      <c r="T233" s="43"/>
    </row>
    <row r="234" spans="2:20"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</row>
    <row r="237" spans="2:20">
      <c r="C237" s="1">
        <v>2014</v>
      </c>
      <c r="D237" s="1">
        <v>2015</v>
      </c>
      <c r="E237" s="1">
        <v>2016</v>
      </c>
      <c r="F237" s="1">
        <v>2017</v>
      </c>
      <c r="G237" s="1">
        <v>2018</v>
      </c>
      <c r="H237" s="1">
        <v>2019</v>
      </c>
      <c r="I237" s="1">
        <v>2020</v>
      </c>
      <c r="M237" s="1">
        <v>2014</v>
      </c>
      <c r="N237" s="1">
        <v>2015</v>
      </c>
      <c r="O237" s="1">
        <v>2016</v>
      </c>
      <c r="P237" s="1">
        <v>2017</v>
      </c>
      <c r="Q237" s="1">
        <v>2018</v>
      </c>
      <c r="R237" s="1">
        <v>2019</v>
      </c>
      <c r="S237" s="1">
        <v>2020</v>
      </c>
    </row>
    <row r="240" spans="2:20">
      <c r="B240" t="s">
        <v>7</v>
      </c>
      <c r="C240" s="47"/>
      <c r="D240" s="47"/>
      <c r="E240" s="40">
        <f>(E110+E220)*E$143*E164</f>
        <v>0</v>
      </c>
      <c r="F240" s="40">
        <f t="shared" ref="F240:I240" si="136">(F110+F220)*F$143*F164</f>
        <v>0</v>
      </c>
      <c r="G240" s="40">
        <f t="shared" si="136"/>
        <v>0</v>
      </c>
      <c r="H240" s="40">
        <f t="shared" si="136"/>
        <v>0</v>
      </c>
      <c r="I240" s="40">
        <f t="shared" si="136"/>
        <v>0</v>
      </c>
      <c r="L240" t="s">
        <v>7</v>
      </c>
      <c r="M240" s="47"/>
      <c r="N240" s="47"/>
      <c r="O240" s="40">
        <f>(O110+O220)*O$143*N164</f>
        <v>0</v>
      </c>
      <c r="P240" s="40">
        <f t="shared" ref="P240:S240" si="137">(P110+P220)*P$143*P164</f>
        <v>0</v>
      </c>
      <c r="Q240" s="40">
        <f t="shared" si="137"/>
        <v>0</v>
      </c>
      <c r="R240" s="40">
        <f t="shared" si="137"/>
        <v>0</v>
      </c>
      <c r="S240" s="40">
        <f t="shared" si="137"/>
        <v>0</v>
      </c>
    </row>
    <row r="241" spans="2:20">
      <c r="B241" t="s">
        <v>24</v>
      </c>
      <c r="C241" s="47"/>
      <c r="D241" s="47"/>
      <c r="E241" s="40">
        <f t="shared" ref="E241:I241" si="138">(E111+E221)*E$143*E165</f>
        <v>0</v>
      </c>
      <c r="F241" s="40">
        <f t="shared" si="138"/>
        <v>0</v>
      </c>
      <c r="G241" s="40">
        <f t="shared" si="138"/>
        <v>0</v>
      </c>
      <c r="H241" s="40">
        <f t="shared" si="138"/>
        <v>0</v>
      </c>
      <c r="I241" s="40">
        <f t="shared" si="138"/>
        <v>0</v>
      </c>
      <c r="L241" t="s">
        <v>24</v>
      </c>
      <c r="M241" s="47"/>
      <c r="N241" s="47"/>
      <c r="O241" s="40">
        <f t="shared" ref="O241:S241" si="139">(O111+O221)*O$143*O165</f>
        <v>0</v>
      </c>
      <c r="P241" s="40">
        <f t="shared" si="139"/>
        <v>0</v>
      </c>
      <c r="Q241" s="40">
        <f t="shared" si="139"/>
        <v>0</v>
      </c>
      <c r="R241" s="40">
        <f t="shared" si="139"/>
        <v>0</v>
      </c>
      <c r="S241" s="40">
        <f t="shared" si="139"/>
        <v>0</v>
      </c>
    </row>
    <row r="242" spans="2:20">
      <c r="B242" t="s">
        <v>25</v>
      </c>
      <c r="C242" s="47"/>
      <c r="D242" s="47"/>
      <c r="E242" s="40">
        <f t="shared" ref="E242:I242" si="140">(E112+E222)*E$143*E166</f>
        <v>0</v>
      </c>
      <c r="F242" s="40">
        <f t="shared" si="140"/>
        <v>0</v>
      </c>
      <c r="G242" s="40">
        <f t="shared" si="140"/>
        <v>0</v>
      </c>
      <c r="H242" s="40">
        <f t="shared" si="140"/>
        <v>0</v>
      </c>
      <c r="I242" s="40">
        <f t="shared" si="140"/>
        <v>0</v>
      </c>
      <c r="L242" t="s">
        <v>25</v>
      </c>
      <c r="M242" s="47"/>
      <c r="N242" s="47"/>
      <c r="O242" s="40">
        <f t="shared" ref="O242:S242" si="141">(O112+O222)*O$143*O166</f>
        <v>0</v>
      </c>
      <c r="P242" s="40">
        <f t="shared" si="141"/>
        <v>0</v>
      </c>
      <c r="Q242" s="40">
        <f t="shared" si="141"/>
        <v>0</v>
      </c>
      <c r="R242" s="40">
        <f t="shared" si="141"/>
        <v>0</v>
      </c>
      <c r="S242" s="40">
        <f t="shared" si="141"/>
        <v>0</v>
      </c>
    </row>
    <row r="243" spans="2:20">
      <c r="B243" t="s">
        <v>26</v>
      </c>
      <c r="C243" s="47"/>
      <c r="D243" s="47"/>
      <c r="E243" s="40">
        <f t="shared" ref="E243:I243" si="142">(E113+E223)*E$143*E167</f>
        <v>0</v>
      </c>
      <c r="F243" s="40">
        <f t="shared" si="142"/>
        <v>0</v>
      </c>
      <c r="G243" s="40">
        <f t="shared" si="142"/>
        <v>0</v>
      </c>
      <c r="H243" s="40">
        <f t="shared" si="142"/>
        <v>0</v>
      </c>
      <c r="I243" s="40">
        <f t="shared" si="142"/>
        <v>0</v>
      </c>
      <c r="L243" t="s">
        <v>26</v>
      </c>
      <c r="M243" s="47"/>
      <c r="N243" s="47"/>
      <c r="O243" s="40">
        <f t="shared" ref="O243:S243" si="143">(O113+O223)*O$143*O167</f>
        <v>0</v>
      </c>
      <c r="P243" s="40">
        <f t="shared" si="143"/>
        <v>0</v>
      </c>
      <c r="Q243" s="40">
        <f t="shared" si="143"/>
        <v>0</v>
      </c>
      <c r="R243" s="40">
        <f t="shared" si="143"/>
        <v>0</v>
      </c>
      <c r="S243" s="40">
        <f t="shared" si="143"/>
        <v>0</v>
      </c>
    </row>
    <row r="244" spans="2:20">
      <c r="B244" t="s">
        <v>27</v>
      </c>
      <c r="C244" s="47"/>
      <c r="D244" s="47"/>
      <c r="E244" s="40">
        <f t="shared" ref="E244:I244" si="144">(E114+E224)*E$143*E168</f>
        <v>3400.478308655142</v>
      </c>
      <c r="F244" s="40">
        <f t="shared" si="144"/>
        <v>5484.824550828921</v>
      </c>
      <c r="G244" s="40">
        <f t="shared" si="144"/>
        <v>7546.8960534241041</v>
      </c>
      <c r="H244" s="40">
        <f t="shared" si="144"/>
        <v>9453.6995517623873</v>
      </c>
      <c r="I244" s="40">
        <f t="shared" si="144"/>
        <v>11332.210512407059</v>
      </c>
      <c r="L244" t="s">
        <v>27</v>
      </c>
      <c r="M244" s="47"/>
      <c r="N244" s="47"/>
      <c r="O244" s="40">
        <f t="shared" ref="O244:S244" si="145">(O114+O224)*O$143*O168</f>
        <v>0</v>
      </c>
      <c r="P244" s="40">
        <f t="shared" si="145"/>
        <v>0</v>
      </c>
      <c r="Q244" s="40">
        <f t="shared" si="145"/>
        <v>0</v>
      </c>
      <c r="R244" s="40">
        <f t="shared" si="145"/>
        <v>0</v>
      </c>
      <c r="S244" s="40">
        <f t="shared" si="145"/>
        <v>0</v>
      </c>
    </row>
    <row r="245" spans="2:20">
      <c r="B245" t="s">
        <v>28</v>
      </c>
      <c r="C245" s="47"/>
      <c r="D245" s="47"/>
      <c r="E245" s="40">
        <f t="shared" ref="E245:I245" si="146">(E115+E225)*E$143*E169</f>
        <v>0</v>
      </c>
      <c r="F245" s="40">
        <f t="shared" si="146"/>
        <v>0</v>
      </c>
      <c r="G245" s="40">
        <f t="shared" si="146"/>
        <v>0</v>
      </c>
      <c r="H245" s="40">
        <f t="shared" si="146"/>
        <v>0</v>
      </c>
      <c r="I245" s="40">
        <f t="shared" si="146"/>
        <v>0</v>
      </c>
      <c r="L245" t="s">
        <v>28</v>
      </c>
      <c r="M245" s="47"/>
      <c r="N245" s="47"/>
      <c r="O245" s="40">
        <f t="shared" ref="O245:S245" si="147">(O115+O225)*O$143*O169</f>
        <v>0</v>
      </c>
      <c r="P245" s="40">
        <f t="shared" si="147"/>
        <v>0</v>
      </c>
      <c r="Q245" s="40">
        <f t="shared" si="147"/>
        <v>0</v>
      </c>
      <c r="R245" s="40">
        <f t="shared" si="147"/>
        <v>0</v>
      </c>
      <c r="S245" s="40">
        <f t="shared" si="147"/>
        <v>0</v>
      </c>
    </row>
    <row r="246" spans="2:20">
      <c r="B246" t="s">
        <v>29</v>
      </c>
      <c r="C246" s="47"/>
      <c r="D246" s="47"/>
      <c r="E246" s="40">
        <f t="shared" ref="E246:I246" si="148">(E116+E226)*E$143*E170</f>
        <v>0</v>
      </c>
      <c r="F246" s="40">
        <f t="shared" si="148"/>
        <v>0</v>
      </c>
      <c r="G246" s="40">
        <f t="shared" si="148"/>
        <v>0</v>
      </c>
      <c r="H246" s="40">
        <f t="shared" si="148"/>
        <v>0</v>
      </c>
      <c r="I246" s="40">
        <f t="shared" si="148"/>
        <v>0</v>
      </c>
      <c r="L246" t="s">
        <v>29</v>
      </c>
      <c r="M246" s="47"/>
      <c r="N246" s="47"/>
      <c r="O246" s="40">
        <f t="shared" ref="O246:S246" si="149">(O116+O226)*O$143*O170</f>
        <v>0</v>
      </c>
      <c r="P246" s="40">
        <f t="shared" si="149"/>
        <v>0</v>
      </c>
      <c r="Q246" s="40">
        <f t="shared" si="149"/>
        <v>0</v>
      </c>
      <c r="R246" s="40">
        <f t="shared" si="149"/>
        <v>0</v>
      </c>
      <c r="S246" s="40">
        <f t="shared" si="149"/>
        <v>0</v>
      </c>
    </row>
    <row r="247" spans="2:20">
      <c r="B247" t="s">
        <v>30</v>
      </c>
      <c r="C247" s="47"/>
      <c r="D247" s="47"/>
      <c r="E247" s="40">
        <f t="shared" ref="E247:I247" si="150">(E117+E227)*E$143*E171</f>
        <v>0</v>
      </c>
      <c r="F247" s="40">
        <f t="shared" si="150"/>
        <v>0</v>
      </c>
      <c r="G247" s="40">
        <f t="shared" si="150"/>
        <v>0</v>
      </c>
      <c r="H247" s="40">
        <f t="shared" si="150"/>
        <v>0</v>
      </c>
      <c r="I247" s="40">
        <f t="shared" si="150"/>
        <v>0</v>
      </c>
      <c r="L247" t="s">
        <v>30</v>
      </c>
      <c r="M247" s="47"/>
      <c r="N247" s="47"/>
      <c r="O247" s="40">
        <f t="shared" ref="O247:S247" si="151">(O117+O227)*O$143*O171</f>
        <v>0</v>
      </c>
      <c r="P247" s="40">
        <f t="shared" si="151"/>
        <v>0</v>
      </c>
      <c r="Q247" s="40">
        <f t="shared" si="151"/>
        <v>0</v>
      </c>
      <c r="R247" s="40">
        <f t="shared" si="151"/>
        <v>0</v>
      </c>
      <c r="S247" s="40">
        <f t="shared" si="151"/>
        <v>0</v>
      </c>
    </row>
    <row r="248" spans="2:20">
      <c r="B248" t="s">
        <v>8</v>
      </c>
      <c r="C248" s="47"/>
      <c r="D248" s="47"/>
      <c r="E248" s="40">
        <f t="shared" ref="E248:I248" si="152">(E118+E228)*E$143*E172</f>
        <v>25518.437866096632</v>
      </c>
      <c r="F248" s="40">
        <f t="shared" si="152"/>
        <v>41160.137428467744</v>
      </c>
      <c r="G248" s="40">
        <f t="shared" si="152"/>
        <v>56634.679165872549</v>
      </c>
      <c r="H248" s="40">
        <f t="shared" si="152"/>
        <v>70944.03278573</v>
      </c>
      <c r="I248" s="40">
        <f t="shared" si="152"/>
        <v>85041.068813861886</v>
      </c>
      <c r="L248" t="s">
        <v>8</v>
      </c>
      <c r="M248" s="47"/>
      <c r="N248" s="47"/>
      <c r="O248" s="40">
        <f t="shared" ref="O248:S248" si="153">(O118+O228)*O$143*O172</f>
        <v>0</v>
      </c>
      <c r="P248" s="40">
        <f t="shared" si="153"/>
        <v>0</v>
      </c>
      <c r="Q248" s="40">
        <f t="shared" si="153"/>
        <v>0</v>
      </c>
      <c r="R248" s="40">
        <f t="shared" si="153"/>
        <v>0</v>
      </c>
      <c r="S248" s="40">
        <f t="shared" si="153"/>
        <v>0</v>
      </c>
    </row>
    <row r="249" spans="2:20">
      <c r="B249" t="s">
        <v>1</v>
      </c>
      <c r="C249" s="46"/>
      <c r="D249" s="46"/>
      <c r="E249" s="49">
        <f>SUM(E240:E248)</f>
        <v>28918.916174751776</v>
      </c>
      <c r="F249" s="49">
        <f t="shared" ref="F249" si="154">SUM(F240:F248)</f>
        <v>46644.961979296662</v>
      </c>
      <c r="G249" s="49">
        <f t="shared" ref="G249" si="155">SUM(G240:G248)</f>
        <v>64181.575219296654</v>
      </c>
      <c r="H249" s="49">
        <f t="shared" ref="H249" si="156">SUM(H240:H248)</f>
        <v>80397.732337492387</v>
      </c>
      <c r="I249" s="49">
        <f t="shared" ref="I249" si="157">SUM(I240:I248)</f>
        <v>96373.279326268937</v>
      </c>
      <c r="L249" t="s">
        <v>1</v>
      </c>
      <c r="M249" s="46"/>
      <c r="N249" s="46"/>
      <c r="O249" s="49">
        <f>SUM(O240:O248)</f>
        <v>0</v>
      </c>
      <c r="P249" s="49">
        <f t="shared" ref="P249" si="158">SUM(P240:P248)</f>
        <v>0</v>
      </c>
      <c r="Q249" s="49">
        <f t="shared" ref="Q249" si="159">SUM(Q240:Q248)</f>
        <v>0</v>
      </c>
      <c r="R249" s="49">
        <f t="shared" ref="R249" si="160">SUM(R240:R248)</f>
        <v>0</v>
      </c>
      <c r="S249" s="49">
        <f t="shared" ref="S249" si="161">SUM(S240:S248)</f>
        <v>0</v>
      </c>
    </row>
    <row r="252" spans="2:20"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</row>
    <row r="253" spans="2:20">
      <c r="B253" s="43" t="s">
        <v>76</v>
      </c>
      <c r="C253" s="43"/>
      <c r="D253" s="43"/>
      <c r="E253" s="43"/>
      <c r="F253" s="43"/>
      <c r="G253" s="43"/>
      <c r="H253" s="43"/>
      <c r="I253" s="43"/>
      <c r="J253" s="43"/>
      <c r="K253" s="43"/>
      <c r="L253" s="43" t="s">
        <v>94</v>
      </c>
      <c r="M253" s="43"/>
      <c r="N253" s="43"/>
      <c r="O253" s="43"/>
      <c r="P253" s="43"/>
      <c r="Q253" s="43"/>
      <c r="R253" s="43"/>
      <c r="S253" s="43"/>
      <c r="T253" s="43"/>
    </row>
    <row r="254" spans="2:20"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</row>
    <row r="257" spans="2:20">
      <c r="C257" s="1">
        <v>2014</v>
      </c>
      <c r="D257" s="1">
        <v>2015</v>
      </c>
      <c r="E257" s="1">
        <v>2016</v>
      </c>
      <c r="F257" s="1">
        <v>2017</v>
      </c>
      <c r="G257" s="1">
        <v>2018</v>
      </c>
      <c r="H257" s="1">
        <v>2019</v>
      </c>
      <c r="I257" s="1">
        <v>2020</v>
      </c>
      <c r="M257" s="1">
        <v>2014</v>
      </c>
      <c r="N257" s="1">
        <v>2015</v>
      </c>
      <c r="O257" s="1">
        <v>2016</v>
      </c>
      <c r="P257" s="1">
        <v>2017</v>
      </c>
      <c r="Q257" s="1">
        <v>2018</v>
      </c>
      <c r="R257" s="1">
        <v>2019</v>
      </c>
      <c r="S257" s="1">
        <v>2020</v>
      </c>
    </row>
    <row r="260" spans="2:20">
      <c r="B260" t="s">
        <v>7</v>
      </c>
      <c r="C260" s="47"/>
      <c r="D260" s="47"/>
      <c r="E260" s="40">
        <f>(E110+E220)*E$142*E175</f>
        <v>0</v>
      </c>
      <c r="F260" s="40">
        <f t="shared" ref="F260:I260" si="162">(F110+F220)*F$142*F175</f>
        <v>0</v>
      </c>
      <c r="G260" s="40">
        <f t="shared" si="162"/>
        <v>0</v>
      </c>
      <c r="H260" s="40">
        <f t="shared" si="162"/>
        <v>0</v>
      </c>
      <c r="I260" s="40">
        <f t="shared" si="162"/>
        <v>0</v>
      </c>
      <c r="L260" t="s">
        <v>7</v>
      </c>
      <c r="M260" s="47"/>
      <c r="N260" s="47"/>
      <c r="O260" s="40">
        <f>(O110+O220)*O$142*O175</f>
        <v>0</v>
      </c>
      <c r="P260" s="40">
        <f t="shared" ref="P260:S260" si="163">(P110+P220)*P$142*P175</f>
        <v>0</v>
      </c>
      <c r="Q260" s="40">
        <f t="shared" si="163"/>
        <v>0</v>
      </c>
      <c r="R260" s="40">
        <f t="shared" si="163"/>
        <v>0</v>
      </c>
      <c r="S260" s="40">
        <f t="shared" si="163"/>
        <v>0</v>
      </c>
    </row>
    <row r="261" spans="2:20">
      <c r="B261" t="s">
        <v>24</v>
      </c>
      <c r="C261" s="47"/>
      <c r="D261" s="47"/>
      <c r="E261" s="40">
        <f t="shared" ref="E261:I261" si="164">(E111+E221)*E$142*E176</f>
        <v>0</v>
      </c>
      <c r="F261" s="40">
        <f t="shared" si="164"/>
        <v>0</v>
      </c>
      <c r="G261" s="40">
        <f t="shared" si="164"/>
        <v>0</v>
      </c>
      <c r="H261" s="40">
        <f t="shared" si="164"/>
        <v>0</v>
      </c>
      <c r="I261" s="40">
        <f t="shared" si="164"/>
        <v>0</v>
      </c>
      <c r="L261" t="s">
        <v>24</v>
      </c>
      <c r="M261" s="47"/>
      <c r="N261" s="47"/>
      <c r="O261" s="40">
        <f t="shared" ref="O261:S261" si="165">(O111+O221)*O$142*O176</f>
        <v>0</v>
      </c>
      <c r="P261" s="40">
        <f t="shared" si="165"/>
        <v>0</v>
      </c>
      <c r="Q261" s="40">
        <f t="shared" si="165"/>
        <v>0</v>
      </c>
      <c r="R261" s="40">
        <f t="shared" si="165"/>
        <v>0</v>
      </c>
      <c r="S261" s="40">
        <f t="shared" si="165"/>
        <v>0</v>
      </c>
    </row>
    <row r="262" spans="2:20">
      <c r="B262" t="s">
        <v>25</v>
      </c>
      <c r="C262" s="47"/>
      <c r="D262" s="47"/>
      <c r="E262" s="40">
        <f t="shared" ref="E262:I262" si="166">(E112+E222)*E$142*E177</f>
        <v>0</v>
      </c>
      <c r="F262" s="40">
        <f t="shared" si="166"/>
        <v>0</v>
      </c>
      <c r="G262" s="40">
        <f t="shared" si="166"/>
        <v>0</v>
      </c>
      <c r="H262" s="40">
        <f t="shared" si="166"/>
        <v>0</v>
      </c>
      <c r="I262" s="40">
        <f t="shared" si="166"/>
        <v>0</v>
      </c>
      <c r="L262" t="s">
        <v>25</v>
      </c>
      <c r="M262" s="47"/>
      <c r="N262" s="47"/>
      <c r="O262" s="40">
        <f t="shared" ref="O262:S262" si="167">(O112+O222)*O$142*O177</f>
        <v>0</v>
      </c>
      <c r="P262" s="40">
        <f t="shared" si="167"/>
        <v>0</v>
      </c>
      <c r="Q262" s="40">
        <f t="shared" si="167"/>
        <v>0</v>
      </c>
      <c r="R262" s="40">
        <f t="shared" si="167"/>
        <v>0</v>
      </c>
      <c r="S262" s="40">
        <f t="shared" si="167"/>
        <v>0</v>
      </c>
    </row>
    <row r="263" spans="2:20">
      <c r="B263" t="s">
        <v>26</v>
      </c>
      <c r="C263" s="47"/>
      <c r="D263" s="47"/>
      <c r="E263" s="40">
        <f t="shared" ref="E263:I263" si="168">(E113+E223)*E$142*E178</f>
        <v>0</v>
      </c>
      <c r="F263" s="40">
        <f t="shared" si="168"/>
        <v>0</v>
      </c>
      <c r="G263" s="40">
        <f t="shared" si="168"/>
        <v>0</v>
      </c>
      <c r="H263" s="40">
        <f t="shared" si="168"/>
        <v>0</v>
      </c>
      <c r="I263" s="40">
        <f t="shared" si="168"/>
        <v>0</v>
      </c>
      <c r="L263" t="s">
        <v>26</v>
      </c>
      <c r="M263" s="47"/>
      <c r="N263" s="47"/>
      <c r="O263" s="40">
        <f t="shared" ref="O263:S263" si="169">(O113+O223)*O$142*O178</f>
        <v>0</v>
      </c>
      <c r="P263" s="40">
        <f t="shared" si="169"/>
        <v>0</v>
      </c>
      <c r="Q263" s="40">
        <f t="shared" si="169"/>
        <v>0</v>
      </c>
      <c r="R263" s="40">
        <f t="shared" si="169"/>
        <v>0</v>
      </c>
      <c r="S263" s="40">
        <f t="shared" si="169"/>
        <v>0</v>
      </c>
    </row>
    <row r="264" spans="2:20">
      <c r="B264" t="s">
        <v>27</v>
      </c>
      <c r="C264" s="47"/>
      <c r="D264" s="47"/>
      <c r="E264" s="40">
        <f t="shared" ref="E264:I264" si="170">(E114+E224)*E$142*E179</f>
        <v>0</v>
      </c>
      <c r="F264" s="40">
        <f t="shared" si="170"/>
        <v>0</v>
      </c>
      <c r="G264" s="40">
        <f t="shared" si="170"/>
        <v>0</v>
      </c>
      <c r="H264" s="40">
        <f t="shared" si="170"/>
        <v>0</v>
      </c>
      <c r="I264" s="40">
        <f t="shared" si="170"/>
        <v>0</v>
      </c>
      <c r="L264" t="s">
        <v>27</v>
      </c>
      <c r="M264" s="47"/>
      <c r="N264" s="47"/>
      <c r="O264" s="40">
        <f t="shared" ref="O264:S264" si="171">(O114+O224)*O$142*O179</f>
        <v>0</v>
      </c>
      <c r="P264" s="40">
        <f t="shared" si="171"/>
        <v>0</v>
      </c>
      <c r="Q264" s="40">
        <f t="shared" si="171"/>
        <v>0</v>
      </c>
      <c r="R264" s="40">
        <f t="shared" si="171"/>
        <v>0</v>
      </c>
      <c r="S264" s="40">
        <f t="shared" si="171"/>
        <v>0</v>
      </c>
    </row>
    <row r="265" spans="2:20">
      <c r="B265" t="s">
        <v>28</v>
      </c>
      <c r="C265" s="47"/>
      <c r="D265" s="47"/>
      <c r="E265" s="40">
        <f t="shared" ref="E265:I265" si="172">(E115+E225)*E$142*E180</f>
        <v>860.97899941602282</v>
      </c>
      <c r="F265" s="40">
        <f t="shared" si="172"/>
        <v>3481.8050734918756</v>
      </c>
      <c r="G265" s="40">
        <f t="shared" si="172"/>
        <v>5129.5188022785414</v>
      </c>
      <c r="H265" s="40">
        <f t="shared" si="172"/>
        <v>7566.9946876347549</v>
      </c>
      <c r="I265" s="40">
        <f t="shared" si="172"/>
        <v>10180.456636788751</v>
      </c>
      <c r="L265" t="s">
        <v>28</v>
      </c>
      <c r="M265" s="47"/>
      <c r="N265" s="47"/>
      <c r="O265" s="40">
        <f t="shared" ref="O265:S265" si="173">(O115+O225)*O$142*O180</f>
        <v>0</v>
      </c>
      <c r="P265" s="40">
        <f t="shared" si="173"/>
        <v>0</v>
      </c>
      <c r="Q265" s="40">
        <f t="shared" si="173"/>
        <v>0</v>
      </c>
      <c r="R265" s="40">
        <f t="shared" si="173"/>
        <v>0</v>
      </c>
      <c r="S265" s="40">
        <f t="shared" si="173"/>
        <v>0</v>
      </c>
    </row>
    <row r="266" spans="2:20">
      <c r="B266" t="s">
        <v>29</v>
      </c>
      <c r="C266" s="47"/>
      <c r="D266" s="47"/>
      <c r="E266" s="40">
        <f t="shared" ref="E266:I266" si="174">(E116+E226)*E$142*E181</f>
        <v>0</v>
      </c>
      <c r="F266" s="40">
        <f t="shared" si="174"/>
        <v>0</v>
      </c>
      <c r="G266" s="40">
        <f t="shared" si="174"/>
        <v>0</v>
      </c>
      <c r="H266" s="40">
        <f t="shared" si="174"/>
        <v>0</v>
      </c>
      <c r="I266" s="40">
        <f t="shared" si="174"/>
        <v>0</v>
      </c>
      <c r="L266" t="s">
        <v>29</v>
      </c>
      <c r="M266" s="47"/>
      <c r="N266" s="47"/>
      <c r="O266" s="40">
        <f t="shared" ref="O266:S266" si="175">(O116+O226)*O$142*O181</f>
        <v>0</v>
      </c>
      <c r="P266" s="40">
        <f t="shared" si="175"/>
        <v>0</v>
      </c>
      <c r="Q266" s="40">
        <f t="shared" si="175"/>
        <v>0</v>
      </c>
      <c r="R266" s="40">
        <f t="shared" si="175"/>
        <v>0</v>
      </c>
      <c r="S266" s="40">
        <f t="shared" si="175"/>
        <v>0</v>
      </c>
    </row>
    <row r="267" spans="2:20">
      <c r="B267" t="s">
        <v>30</v>
      </c>
      <c r="C267" s="47"/>
      <c r="D267" s="47"/>
      <c r="E267" s="40">
        <f t="shared" ref="E267:I267" si="176">(E117+E227)*E$142*E182</f>
        <v>0</v>
      </c>
      <c r="F267" s="40">
        <f t="shared" si="176"/>
        <v>0</v>
      </c>
      <c r="G267" s="40">
        <f t="shared" si="176"/>
        <v>0</v>
      </c>
      <c r="H267" s="40">
        <f t="shared" si="176"/>
        <v>0</v>
      </c>
      <c r="I267" s="40">
        <f t="shared" si="176"/>
        <v>0</v>
      </c>
      <c r="L267" t="s">
        <v>30</v>
      </c>
      <c r="M267" s="47"/>
      <c r="N267" s="47"/>
      <c r="O267" s="40">
        <f t="shared" ref="O267:S267" si="177">(O117+O227)*O$142*O182</f>
        <v>0</v>
      </c>
      <c r="P267" s="40">
        <f t="shared" si="177"/>
        <v>0</v>
      </c>
      <c r="Q267" s="40">
        <f t="shared" si="177"/>
        <v>0</v>
      </c>
      <c r="R267" s="40">
        <f t="shared" si="177"/>
        <v>0</v>
      </c>
      <c r="S267" s="40">
        <f t="shared" si="177"/>
        <v>0</v>
      </c>
    </row>
    <row r="268" spans="2:20">
      <c r="B268" t="s">
        <v>8</v>
      </c>
      <c r="C268" s="47"/>
      <c r="D268" s="47"/>
      <c r="E268" s="40">
        <f t="shared" ref="E268:I268" si="178">(E118+E228)*E$142*E183</f>
        <v>2112.3565407549236</v>
      </c>
      <c r="F268" s="40">
        <f t="shared" si="178"/>
        <v>8542.3845710671194</v>
      </c>
      <c r="G268" s="40">
        <f t="shared" si="178"/>
        <v>12584.944116253424</v>
      </c>
      <c r="H268" s="40">
        <f t="shared" si="178"/>
        <v>18565.134263582091</v>
      </c>
      <c r="I268" s="40">
        <f t="shared" si="178"/>
        <v>24977.094887539228</v>
      </c>
      <c r="L268" t="s">
        <v>8</v>
      </c>
      <c r="M268" s="47"/>
      <c r="N268" s="47"/>
      <c r="O268" s="40">
        <f t="shared" ref="O268:S268" si="179">(O118+O228)*O$142*O183</f>
        <v>0</v>
      </c>
      <c r="P268" s="40">
        <f t="shared" si="179"/>
        <v>0</v>
      </c>
      <c r="Q268" s="40">
        <f t="shared" si="179"/>
        <v>0</v>
      </c>
      <c r="R268" s="40">
        <f t="shared" si="179"/>
        <v>0</v>
      </c>
      <c r="S268" s="40">
        <f t="shared" si="179"/>
        <v>0</v>
      </c>
    </row>
    <row r="269" spans="2:20">
      <c r="B269" t="s">
        <v>1</v>
      </c>
      <c r="C269" s="46"/>
      <c r="D269" s="46"/>
      <c r="E269" s="49">
        <f>SUM(E260:E268)</f>
        <v>2973.3355401709464</v>
      </c>
      <c r="F269" s="49">
        <f t="shared" ref="F269" si="180">SUM(F260:F268)</f>
        <v>12024.189644558995</v>
      </c>
      <c r="G269" s="49">
        <f t="shared" ref="G269" si="181">SUM(G260:G268)</f>
        <v>17714.462918531965</v>
      </c>
      <c r="H269" s="49">
        <f t="shared" ref="H269" si="182">SUM(H260:H268)</f>
        <v>26132.128951216844</v>
      </c>
      <c r="I269" s="49">
        <f t="shared" ref="I269" si="183">SUM(I260:I268)</f>
        <v>35157.551524327981</v>
      </c>
      <c r="L269" t="s">
        <v>1</v>
      </c>
      <c r="M269" s="46"/>
      <c r="N269" s="46"/>
      <c r="O269" s="49">
        <f>SUM(O260:O268)</f>
        <v>0</v>
      </c>
      <c r="P269" s="49">
        <f t="shared" ref="P269" si="184">SUM(P260:P268)</f>
        <v>0</v>
      </c>
      <c r="Q269" s="49">
        <f t="shared" ref="Q269" si="185">SUM(Q260:Q268)</f>
        <v>0</v>
      </c>
      <c r="R269" s="49">
        <f t="shared" ref="R269" si="186">SUM(R260:R268)</f>
        <v>0</v>
      </c>
      <c r="S269" s="49">
        <f t="shared" ref="S269" si="187">SUM(S260:S268)</f>
        <v>0</v>
      </c>
    </row>
    <row r="272" spans="2:20"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</row>
    <row r="273" spans="2:20">
      <c r="B273" s="43" t="s">
        <v>77</v>
      </c>
      <c r="C273" s="43"/>
      <c r="D273" s="43"/>
      <c r="E273" s="43"/>
      <c r="F273" s="43"/>
      <c r="G273" s="43"/>
      <c r="H273" s="43"/>
      <c r="I273" s="43"/>
      <c r="J273" s="43"/>
      <c r="K273" s="43"/>
      <c r="L273" s="43" t="s">
        <v>95</v>
      </c>
      <c r="M273" s="43"/>
      <c r="N273" s="43"/>
      <c r="O273" s="43"/>
      <c r="P273" s="43"/>
      <c r="Q273" s="43"/>
      <c r="R273" s="43"/>
      <c r="S273" s="43"/>
      <c r="T273" s="43"/>
    </row>
    <row r="274" spans="2:20"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</row>
    <row r="277" spans="2:20">
      <c r="C277" s="1">
        <v>2014</v>
      </c>
      <c r="D277" s="1">
        <v>2015</v>
      </c>
      <c r="E277" s="1">
        <v>2016</v>
      </c>
      <c r="F277" s="1">
        <v>2017</v>
      </c>
      <c r="G277" s="1">
        <v>2018</v>
      </c>
      <c r="H277" s="1">
        <v>2019</v>
      </c>
      <c r="I277" s="1">
        <v>2020</v>
      </c>
      <c r="M277" s="1">
        <v>2014</v>
      </c>
      <c r="N277" s="1">
        <v>2015</v>
      </c>
      <c r="O277" s="1">
        <v>2016</v>
      </c>
      <c r="P277" s="1">
        <v>2017</v>
      </c>
      <c r="Q277" s="1">
        <v>2018</v>
      </c>
      <c r="R277" s="1">
        <v>2019</v>
      </c>
      <c r="S277" s="1">
        <v>2020</v>
      </c>
    </row>
    <row r="280" spans="2:20">
      <c r="B280" t="s">
        <v>7</v>
      </c>
      <c r="C280" s="47"/>
      <c r="D280" s="47"/>
      <c r="E280" s="40">
        <f>(E110+E220)*E$141*E186</f>
        <v>127878.08130194448</v>
      </c>
      <c r="F280" s="40">
        <f t="shared" ref="F280:I280" si="188">(F110+F220)*F$141*F186</f>
        <v>184097.43414807174</v>
      </c>
      <c r="G280" s="40">
        <f t="shared" si="188"/>
        <v>241308.43108063974</v>
      </c>
      <c r="H280" s="40">
        <f t="shared" si="188"/>
        <v>299528.56354955636</v>
      </c>
      <c r="I280" s="40">
        <f t="shared" si="188"/>
        <v>358775.6315335898</v>
      </c>
      <c r="L280" t="s">
        <v>7</v>
      </c>
      <c r="M280" s="47"/>
      <c r="N280" s="47"/>
      <c r="O280" s="40">
        <f>(O110+O220)*O$141*O186</f>
        <v>63074.002125938852</v>
      </c>
      <c r="P280" s="40">
        <f t="shared" ref="P280:S280" si="189">(P110+P220)*P$141*P186</f>
        <v>74677.624706409159</v>
      </c>
      <c r="Q280" s="40">
        <f t="shared" si="189"/>
        <v>99279.969579975121</v>
      </c>
      <c r="R280" s="40">
        <f t="shared" si="189"/>
        <v>129519.89006551559</v>
      </c>
      <c r="S280" s="40">
        <f t="shared" si="189"/>
        <v>162023.96618564831</v>
      </c>
    </row>
    <row r="281" spans="2:20">
      <c r="B281" t="s">
        <v>24</v>
      </c>
      <c r="C281" s="47"/>
      <c r="D281" s="47"/>
      <c r="E281" s="40">
        <f t="shared" ref="E281:I281" si="190">(E111+E221)*E$141*E187</f>
        <v>100618.53413150409</v>
      </c>
      <c r="F281" s="40">
        <f t="shared" si="190"/>
        <v>144853.70575440762</v>
      </c>
      <c r="G281" s="40">
        <f t="shared" si="190"/>
        <v>189869.1344263847</v>
      </c>
      <c r="H281" s="40">
        <f t="shared" si="190"/>
        <v>235678.58297552634</v>
      </c>
      <c r="I281" s="40">
        <f t="shared" si="190"/>
        <v>282296.05699022568</v>
      </c>
      <c r="L281" t="s">
        <v>24</v>
      </c>
      <c r="M281" s="47"/>
      <c r="N281" s="47"/>
      <c r="O281" s="40">
        <f t="shared" ref="O281:S281" si="191">(O111+O221)*O$141*O187</f>
        <v>49628.627291758072</v>
      </c>
      <c r="P281" s="40">
        <f t="shared" si="191"/>
        <v>58758.725919883087</v>
      </c>
      <c r="Q281" s="40">
        <f t="shared" si="191"/>
        <v>78116.631920450294</v>
      </c>
      <c r="R281" s="40">
        <f t="shared" si="191"/>
        <v>101910.36138941173</v>
      </c>
      <c r="S281" s="40">
        <f t="shared" si="191"/>
        <v>127485.60039213246</v>
      </c>
    </row>
    <row r="282" spans="2:20">
      <c r="B282" t="s">
        <v>25</v>
      </c>
      <c r="C282" s="47"/>
      <c r="D282" s="47"/>
      <c r="E282" s="40">
        <f t="shared" ref="E282:I282" si="192">(E112+E222)*E$141*E188</f>
        <v>49613.712091685607</v>
      </c>
      <c r="F282" s="40">
        <f t="shared" si="192"/>
        <v>71425.509373056237</v>
      </c>
      <c r="G282" s="40">
        <f t="shared" si="192"/>
        <v>93622.041424460855</v>
      </c>
      <c r="H282" s="40">
        <f t="shared" si="192"/>
        <v>116210.0945203803</v>
      </c>
      <c r="I282" s="40">
        <f t="shared" si="192"/>
        <v>139196.5746372951</v>
      </c>
      <c r="L282" t="s">
        <v>25</v>
      </c>
      <c r="M282" s="47"/>
      <c r="N282" s="47"/>
      <c r="O282" s="40">
        <f t="shared" ref="O282:S282" si="193">(O112+O222)*O$141*O188</f>
        <v>24471.241279869846</v>
      </c>
      <c r="P282" s="40">
        <f t="shared" si="193"/>
        <v>28973.176123329857</v>
      </c>
      <c r="Q282" s="40">
        <f t="shared" si="193"/>
        <v>38518.31195044129</v>
      </c>
      <c r="R282" s="40">
        <f t="shared" si="193"/>
        <v>50250.695587810245</v>
      </c>
      <c r="S282" s="40">
        <f t="shared" si="193"/>
        <v>62861.518787626097</v>
      </c>
    </row>
    <row r="283" spans="2:20">
      <c r="B283" t="s">
        <v>26</v>
      </c>
      <c r="C283" s="47"/>
      <c r="D283" s="47"/>
      <c r="E283" s="40">
        <f t="shared" ref="E283:I283" si="194">(E113+E223)*E$141*E189</f>
        <v>0</v>
      </c>
      <c r="F283" s="40">
        <f t="shared" si="194"/>
        <v>0</v>
      </c>
      <c r="G283" s="40">
        <f t="shared" si="194"/>
        <v>0</v>
      </c>
      <c r="H283" s="40">
        <f t="shared" si="194"/>
        <v>0</v>
      </c>
      <c r="I283" s="40">
        <f t="shared" si="194"/>
        <v>0</v>
      </c>
      <c r="L283" t="s">
        <v>26</v>
      </c>
      <c r="M283" s="47"/>
      <c r="N283" s="47"/>
      <c r="O283" s="40">
        <f t="shared" ref="O283:S283" si="195">(O113+O223)*O$141*O189</f>
        <v>0</v>
      </c>
      <c r="P283" s="40">
        <f t="shared" si="195"/>
        <v>0</v>
      </c>
      <c r="Q283" s="40">
        <f t="shared" si="195"/>
        <v>0</v>
      </c>
      <c r="R283" s="40">
        <f t="shared" si="195"/>
        <v>0</v>
      </c>
      <c r="S283" s="40">
        <f t="shared" si="195"/>
        <v>0</v>
      </c>
    </row>
    <row r="284" spans="2:20">
      <c r="B284" t="s">
        <v>27</v>
      </c>
      <c r="C284" s="47"/>
      <c r="D284" s="47"/>
      <c r="E284" s="40">
        <f t="shared" ref="E284:I284" si="196">(E114+E224)*E$141*E190</f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L284" t="s">
        <v>27</v>
      </c>
      <c r="M284" s="47"/>
      <c r="N284" s="47"/>
      <c r="O284" s="40">
        <f t="shared" ref="O284:S284" si="197">(O114+O224)*O$141*O190</f>
        <v>0</v>
      </c>
      <c r="P284" s="40">
        <f t="shared" si="197"/>
        <v>0</v>
      </c>
      <c r="Q284" s="40">
        <f t="shared" si="197"/>
        <v>0</v>
      </c>
      <c r="R284" s="40">
        <f t="shared" si="197"/>
        <v>0</v>
      </c>
      <c r="S284" s="40">
        <f t="shared" si="197"/>
        <v>0</v>
      </c>
    </row>
    <row r="285" spans="2:20">
      <c r="B285" t="s">
        <v>28</v>
      </c>
      <c r="C285" s="47"/>
      <c r="D285" s="47"/>
      <c r="E285" s="40">
        <f t="shared" ref="E285:I285" si="198">(E115+E225)*E$141*E191</f>
        <v>118567.32470976579</v>
      </c>
      <c r="F285" s="40">
        <f t="shared" si="198"/>
        <v>170693.3669213352</v>
      </c>
      <c r="G285" s="40">
        <f t="shared" si="198"/>
        <v>223738.85197405826</v>
      </c>
      <c r="H285" s="40">
        <f t="shared" si="198"/>
        <v>277719.99777173653</v>
      </c>
      <c r="I285" s="40">
        <f t="shared" si="198"/>
        <v>332653.30828315753</v>
      </c>
      <c r="L285" t="s">
        <v>28</v>
      </c>
      <c r="M285" s="47"/>
      <c r="N285" s="47"/>
      <c r="O285" s="40">
        <f t="shared" ref="O285:S285" si="199">(O115+O225)*O$141*O191</f>
        <v>58481.606970255132</v>
      </c>
      <c r="P285" s="40">
        <f t="shared" si="199"/>
        <v>69240.374010711763</v>
      </c>
      <c r="Q285" s="40">
        <f t="shared" si="199"/>
        <v>92051.431101551774</v>
      </c>
      <c r="R285" s="40">
        <f t="shared" si="199"/>
        <v>120089.59397436345</v>
      </c>
      <c r="S285" s="40">
        <f t="shared" si="199"/>
        <v>150227.06013345355</v>
      </c>
    </row>
    <row r="286" spans="2:20">
      <c r="B286" t="s">
        <v>29</v>
      </c>
      <c r="C286" s="47"/>
      <c r="D286" s="47"/>
      <c r="E286" s="40">
        <f t="shared" ref="E286:I286" si="200">(E116+E226)*E$141*E192</f>
        <v>47805.510155673037</v>
      </c>
      <c r="F286" s="40">
        <f t="shared" si="200"/>
        <v>32234.783333748292</v>
      </c>
      <c r="G286" s="40">
        <f t="shared" si="200"/>
        <v>42252.2183890667</v>
      </c>
      <c r="H286" s="40">
        <f t="shared" si="200"/>
        <v>52446.34936369065</v>
      </c>
      <c r="I286" s="40">
        <f t="shared" si="200"/>
        <v>62820.292968407513</v>
      </c>
      <c r="L286" t="s">
        <v>29</v>
      </c>
      <c r="M286" s="47"/>
      <c r="N286" s="47"/>
      <c r="O286" s="40">
        <f t="shared" ref="O286:S286" si="201">(O116+O226)*O$141*O192</f>
        <v>23579.371996291149</v>
      </c>
      <c r="P286" s="40">
        <f t="shared" si="201"/>
        <v>13075.777310149333</v>
      </c>
      <c r="Q286" s="40">
        <f t="shared" si="201"/>
        <v>17383.557373307038</v>
      </c>
      <c r="R286" s="40">
        <f t="shared" si="201"/>
        <v>22678.456182690486</v>
      </c>
      <c r="S286" s="40">
        <f t="shared" si="201"/>
        <v>28369.800312741823</v>
      </c>
    </row>
    <row r="287" spans="2:20">
      <c r="B287" t="s">
        <v>30</v>
      </c>
      <c r="C287" s="47"/>
      <c r="D287" s="47"/>
      <c r="E287" s="40">
        <f t="shared" ref="E287:I287" si="202">(E117+E227)*E$141*E193</f>
        <v>35063.395976990483</v>
      </c>
      <c r="F287" s="40">
        <f t="shared" si="202"/>
        <v>50478.402288818324</v>
      </c>
      <c r="G287" s="40">
        <f t="shared" si="202"/>
        <v>66165.311407734829</v>
      </c>
      <c r="H287" s="40">
        <f t="shared" si="202"/>
        <v>82128.919383446788</v>
      </c>
      <c r="I287" s="40">
        <f t="shared" si="202"/>
        <v>98374.10686240728</v>
      </c>
      <c r="L287" t="s">
        <v>30</v>
      </c>
      <c r="M287" s="47"/>
      <c r="N287" s="47"/>
      <c r="O287" s="40">
        <f t="shared" ref="O287:S287" si="203">(O117+O227)*O$141*O193</f>
        <v>17294.50966012973</v>
      </c>
      <c r="P287" s="40">
        <f t="shared" si="203"/>
        <v>20476.152746765496</v>
      </c>
      <c r="Q287" s="40">
        <f t="shared" si="203"/>
        <v>27221.966818118854</v>
      </c>
      <c r="R287" s="40">
        <f t="shared" si="203"/>
        <v>35513.570003762587</v>
      </c>
      <c r="S287" s="40">
        <f t="shared" si="203"/>
        <v>44425.990961779615</v>
      </c>
    </row>
    <row r="288" spans="2:20">
      <c r="B288" t="s">
        <v>8</v>
      </c>
      <c r="C288" s="47"/>
      <c r="D288" s="47"/>
      <c r="E288" s="40">
        <f t="shared" ref="E288:I288" si="204">(E118+E228)*E$141*E194</f>
        <v>17697.809763884692</v>
      </c>
      <c r="F288" s="40">
        <f t="shared" si="204"/>
        <v>25478.341044848949</v>
      </c>
      <c r="G288" s="40">
        <f t="shared" si="204"/>
        <v>33396.111860662582</v>
      </c>
      <c r="H288" s="40">
        <f t="shared" si="204"/>
        <v>41453.542957319056</v>
      </c>
      <c r="I288" s="40">
        <f t="shared" si="204"/>
        <v>49653.097779959513</v>
      </c>
      <c r="L288" t="s">
        <v>8</v>
      </c>
      <c r="M288" s="47"/>
      <c r="N288" s="47"/>
      <c r="O288" s="40">
        <f t="shared" ref="O288:S288" si="205">(O118+O228)*O$141*O194</f>
        <v>15166.803307036766</v>
      </c>
      <c r="P288" s="40">
        <f t="shared" si="205"/>
        <v>17957.01568290103</v>
      </c>
      <c r="Q288" s="40">
        <f t="shared" si="205"/>
        <v>23872.906747562174</v>
      </c>
      <c r="R288" s="40">
        <f t="shared" si="205"/>
        <v>31144.411814084804</v>
      </c>
      <c r="S288" s="40">
        <f t="shared" si="205"/>
        <v>38960.356776744273</v>
      </c>
    </row>
    <row r="289" spans="2:20">
      <c r="B289" t="s">
        <v>1</v>
      </c>
      <c r="C289" s="46"/>
      <c r="D289" s="46"/>
      <c r="E289" s="41">
        <f>SUM(E280:E288)</f>
        <v>497244.36813144817</v>
      </c>
      <c r="F289" s="41">
        <f t="shared" ref="F289" si="206">SUM(F280:F288)</f>
        <v>679261.54286428646</v>
      </c>
      <c r="G289" s="41">
        <f t="shared" ref="G289" si="207">SUM(G280:G288)</f>
        <v>890352.10056300764</v>
      </c>
      <c r="H289" s="41">
        <f t="shared" ref="H289" si="208">SUM(H280:H288)</f>
        <v>1105166.0505216557</v>
      </c>
      <c r="I289" s="41">
        <f t="shared" ref="I289" si="209">SUM(I280:I288)</f>
        <v>1323769.0690550422</v>
      </c>
      <c r="L289" t="s">
        <v>1</v>
      </c>
      <c r="M289" s="46"/>
      <c r="N289" s="46"/>
      <c r="O289" s="41">
        <f>SUM(O280:O288)</f>
        <v>251696.16263127956</v>
      </c>
      <c r="P289" s="41">
        <f t="shared" ref="P289" si="210">SUM(P280:P288)</f>
        <v>283158.8465001497</v>
      </c>
      <c r="Q289" s="41">
        <f t="shared" ref="Q289" si="211">SUM(Q280:Q288)</f>
        <v>376444.77549140656</v>
      </c>
      <c r="R289" s="41">
        <f t="shared" ref="R289" si="212">SUM(R280:R288)</f>
        <v>491106.97901763895</v>
      </c>
      <c r="S289" s="41">
        <f t="shared" ref="S289" si="213">SUM(S280:S288)</f>
        <v>614354.29355012602</v>
      </c>
    </row>
    <row r="292" spans="2:20"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</row>
    <row r="293" spans="2:20">
      <c r="B293" s="37" t="s">
        <v>96</v>
      </c>
      <c r="C293" s="37"/>
      <c r="D293" s="37"/>
      <c r="E293" s="37"/>
      <c r="F293" s="37"/>
      <c r="G293" s="37"/>
      <c r="H293" s="37"/>
      <c r="I293" s="37"/>
      <c r="J293" s="37"/>
      <c r="K293" s="37"/>
      <c r="L293" s="37" t="s">
        <v>97</v>
      </c>
      <c r="M293" s="37"/>
      <c r="N293" s="37"/>
      <c r="O293" s="37"/>
      <c r="P293" s="37"/>
      <c r="Q293" s="37"/>
      <c r="R293" s="37"/>
      <c r="S293" s="37"/>
      <c r="T293" s="37"/>
    </row>
    <row r="294" spans="2:20"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</row>
    <row r="296" spans="2:20"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</row>
    <row r="297" spans="2:20">
      <c r="B297" s="43" t="s">
        <v>50</v>
      </c>
      <c r="C297" s="43"/>
      <c r="D297" s="43"/>
      <c r="E297" s="43"/>
      <c r="F297" s="43"/>
      <c r="G297" s="43"/>
      <c r="H297" s="43"/>
      <c r="I297" s="43"/>
      <c r="J297" s="43"/>
      <c r="K297" s="43"/>
      <c r="L297" s="43" t="s">
        <v>50</v>
      </c>
      <c r="M297" s="43"/>
      <c r="N297" s="43"/>
      <c r="O297" s="43"/>
      <c r="P297" s="43"/>
      <c r="Q297" s="43"/>
      <c r="R297" s="43"/>
      <c r="S297" s="43"/>
      <c r="T297" s="43"/>
    </row>
    <row r="298" spans="2:20"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</row>
    <row r="301" spans="2:20">
      <c r="C301" s="1" t="s">
        <v>82</v>
      </c>
      <c r="E301" s="1">
        <v>2016</v>
      </c>
      <c r="F301" s="1">
        <v>2017</v>
      </c>
      <c r="G301" s="1">
        <v>2018</v>
      </c>
      <c r="H301" s="1">
        <v>2019</v>
      </c>
      <c r="I301" s="1">
        <v>2020</v>
      </c>
      <c r="M301" s="1" t="s">
        <v>82</v>
      </c>
      <c r="O301" s="1">
        <v>2016</v>
      </c>
      <c r="P301" s="1">
        <v>2017</v>
      </c>
      <c r="Q301" s="1">
        <v>2018</v>
      </c>
      <c r="R301" s="1">
        <v>2019</v>
      </c>
      <c r="S301" s="1">
        <v>2020</v>
      </c>
    </row>
    <row r="303" spans="2:20">
      <c r="B303" s="1" t="s">
        <v>79</v>
      </c>
      <c r="L303" s="1" t="s">
        <v>79</v>
      </c>
    </row>
    <row r="305" spans="2:20">
      <c r="B305" t="str">
        <f>[15]Inputs!$D$173</f>
        <v>Test CT Meter</v>
      </c>
      <c r="C305">
        <f>[14]Inputs!$G$173</f>
        <v>347.16</v>
      </c>
      <c r="L305" t="str">
        <f>[15]Inputs!$D$173</f>
        <v>Test CT Meter</v>
      </c>
    </row>
    <row r="307" spans="2:20">
      <c r="B307" s="1" t="s">
        <v>80</v>
      </c>
      <c r="L307" s="1" t="s">
        <v>80</v>
      </c>
    </row>
    <row r="309" spans="2:20">
      <c r="B309" t="s">
        <v>81</v>
      </c>
      <c r="E309" s="44">
        <f>[16]Inputs!G17</f>
        <v>4.1798829355261136E-2</v>
      </c>
      <c r="F309" s="44">
        <f>[16]Inputs!H17</f>
        <v>6.0174950674519279E-2</v>
      </c>
      <c r="G309" s="44">
        <f>[16]Inputs!I17</f>
        <v>7.8875205430315454E-2</v>
      </c>
      <c r="H309" s="44">
        <f>[16]Inputs!J17</f>
        <v>9.7905310959994996E-2</v>
      </c>
      <c r="I309" s="44">
        <f>[16]Inputs!K17</f>
        <v>0.11727108544809339</v>
      </c>
      <c r="L309" t="s">
        <v>81</v>
      </c>
      <c r="O309" s="86">
        <f>O141</f>
        <v>2.0616664128627393E-2</v>
      </c>
      <c r="P309" s="86">
        <f t="shared" ref="P309:S309" si="214">P141</f>
        <v>2.4409478621978398E-2</v>
      </c>
      <c r="Q309" s="86">
        <f t="shared" si="214"/>
        <v>3.2451116443250827E-2</v>
      </c>
      <c r="R309" s="86">
        <f t="shared" si="214"/>
        <v>4.233547866719789E-2</v>
      </c>
      <c r="S309" s="86">
        <f t="shared" si="214"/>
        <v>5.2959913419920346E-2</v>
      </c>
    </row>
    <row r="311" spans="2:20">
      <c r="B311" s="1" t="s">
        <v>83</v>
      </c>
      <c r="L311" s="1" t="s">
        <v>83</v>
      </c>
    </row>
    <row r="313" spans="2:20">
      <c r="B313" t="s">
        <v>84</v>
      </c>
      <c r="E313" s="45">
        <f>'[14]PAL Vols'!L124</f>
        <v>1032.5401612266089</v>
      </c>
      <c r="F313" s="45">
        <f>'[14]PAL Vols'!M124</f>
        <v>1088.5222049231679</v>
      </c>
      <c r="G313" s="45">
        <f>'[14]PAL Vols'!N124</f>
        <v>1088.5222049231679</v>
      </c>
      <c r="H313" s="45">
        <f>'[14]PAL Vols'!O124</f>
        <v>1088.5222049231679</v>
      </c>
      <c r="I313" s="45">
        <f>'[14]PAL Vols'!P124</f>
        <v>1088.5222049231679</v>
      </c>
      <c r="L313" t="s">
        <v>84</v>
      </c>
      <c r="O313" s="45">
        <f>E313</f>
        <v>1032.5401612266089</v>
      </c>
      <c r="P313" s="45">
        <f t="shared" ref="P313:S313" si="215">F313</f>
        <v>1088.5222049231679</v>
      </c>
      <c r="Q313" s="45">
        <f t="shared" si="215"/>
        <v>1088.5222049231679</v>
      </c>
      <c r="R313" s="45">
        <f t="shared" si="215"/>
        <v>1088.5222049231679</v>
      </c>
      <c r="S313" s="45">
        <f t="shared" si="215"/>
        <v>1088.5222049231679</v>
      </c>
    </row>
    <row r="316" spans="2:20"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</row>
    <row r="317" spans="2:20">
      <c r="B317" s="43" t="s">
        <v>87</v>
      </c>
      <c r="C317" s="43"/>
      <c r="D317" s="43"/>
      <c r="E317" s="43"/>
      <c r="F317" s="43"/>
      <c r="G317" s="43"/>
      <c r="H317" s="43"/>
      <c r="I317" s="43"/>
      <c r="J317" s="43"/>
      <c r="K317" s="43"/>
      <c r="L317" s="43" t="s">
        <v>98</v>
      </c>
      <c r="M317" s="43"/>
      <c r="N317" s="43"/>
      <c r="O317" s="43"/>
      <c r="P317" s="43"/>
      <c r="Q317" s="43"/>
      <c r="R317" s="43"/>
      <c r="S317" s="43"/>
      <c r="T317" s="43"/>
    </row>
    <row r="318" spans="2:20"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</row>
    <row r="321" spans="2:20">
      <c r="E321" s="1">
        <v>2016</v>
      </c>
      <c r="F321" s="1">
        <v>2017</v>
      </c>
      <c r="G321" s="1">
        <v>2018</v>
      </c>
      <c r="H321" s="1">
        <v>2019</v>
      </c>
      <c r="I321" s="1">
        <v>2020</v>
      </c>
      <c r="O321" s="1">
        <v>2016</v>
      </c>
      <c r="P321" s="1">
        <v>2017</v>
      </c>
      <c r="Q321" s="1">
        <v>2018</v>
      </c>
      <c r="R321" s="1">
        <v>2019</v>
      </c>
      <c r="S321" s="1">
        <v>2020</v>
      </c>
    </row>
    <row r="322" spans="2:20">
      <c r="E322" s="1"/>
      <c r="F322" s="1"/>
      <c r="G322" s="1"/>
      <c r="H322" s="1"/>
      <c r="I322" s="1"/>
      <c r="O322" s="1"/>
      <c r="P322" s="1"/>
      <c r="Q322" s="1"/>
      <c r="R322" s="1"/>
      <c r="S322" s="1"/>
    </row>
    <row r="323" spans="2:20">
      <c r="B323" t="s">
        <v>7</v>
      </c>
      <c r="C323" s="47"/>
      <c r="D323" s="47"/>
      <c r="L323" t="s">
        <v>7</v>
      </c>
      <c r="M323" s="47"/>
      <c r="N323" s="47"/>
    </row>
    <row r="324" spans="2:20">
      <c r="B324" t="s">
        <v>86</v>
      </c>
      <c r="C324" s="47"/>
      <c r="D324" s="47"/>
      <c r="E324" s="40">
        <f>$C$305*(1+E309)*E313</f>
        <v>373439.71039717284</v>
      </c>
      <c r="F324" s="40">
        <f t="shared" ref="F324:I324" si="216">$C$305*(1+F309)*F313</f>
        <v>400630.9631306369</v>
      </c>
      <c r="G324" s="40">
        <f t="shared" si="216"/>
        <v>407697.62799461646</v>
      </c>
      <c r="H324" s="40">
        <f t="shared" si="216"/>
        <v>414888.94061899278</v>
      </c>
      <c r="I324" s="40">
        <f t="shared" si="216"/>
        <v>422207.09964548302</v>
      </c>
      <c r="L324" t="s">
        <v>86</v>
      </c>
      <c r="M324" s="47"/>
      <c r="N324" s="47"/>
      <c r="O324" s="45">
        <f>$C$305*(1+O309)*O313</f>
        <v>365846.82257187681</v>
      </c>
      <c r="P324" s="45">
        <f t="shared" ref="P324:S324" si="217">$C$305*(1+P309)*P313</f>
        <v>387115.49994589092</v>
      </c>
      <c r="Q324" s="45">
        <f t="shared" si="217"/>
        <v>390154.36546844861</v>
      </c>
      <c r="R324" s="45">
        <f t="shared" si="217"/>
        <v>393889.58063759835</v>
      </c>
      <c r="S324" s="45">
        <f t="shared" si="217"/>
        <v>397904.46282755549</v>
      </c>
    </row>
    <row r="325" spans="2:20">
      <c r="B325" t="s">
        <v>25</v>
      </c>
      <c r="C325" s="47"/>
      <c r="D325" s="47"/>
      <c r="E325" s="45"/>
      <c r="F325" s="45"/>
      <c r="G325" s="45"/>
      <c r="H325" s="45"/>
      <c r="I325" s="45"/>
      <c r="L325" t="s">
        <v>25</v>
      </c>
      <c r="M325" s="47"/>
      <c r="N325" s="47"/>
      <c r="O325" s="45"/>
      <c r="P325" s="45"/>
      <c r="Q325" s="45"/>
      <c r="R325" s="45"/>
      <c r="S325" s="45"/>
    </row>
    <row r="326" spans="2:20">
      <c r="B326" t="s">
        <v>26</v>
      </c>
      <c r="C326" s="47"/>
      <c r="D326" s="47"/>
      <c r="E326" s="45"/>
      <c r="F326" s="45"/>
      <c r="G326" s="45"/>
      <c r="H326" s="45"/>
      <c r="I326" s="45"/>
      <c r="L326" t="s">
        <v>26</v>
      </c>
      <c r="M326" s="47"/>
      <c r="N326" s="47"/>
      <c r="O326" s="45"/>
      <c r="P326" s="45"/>
      <c r="Q326" s="45"/>
      <c r="R326" s="45"/>
      <c r="S326" s="45"/>
    </row>
    <row r="327" spans="2:20">
      <c r="B327" t="s">
        <v>27</v>
      </c>
      <c r="C327" s="47"/>
      <c r="D327" s="47"/>
      <c r="E327" s="45"/>
      <c r="F327" s="45"/>
      <c r="G327" s="45"/>
      <c r="H327" s="45"/>
      <c r="I327" s="45"/>
      <c r="L327" t="s">
        <v>27</v>
      </c>
      <c r="M327" s="47"/>
      <c r="N327" s="47"/>
      <c r="O327" s="45"/>
      <c r="P327" s="45"/>
      <c r="Q327" s="45"/>
      <c r="R327" s="45"/>
      <c r="S327" s="45"/>
    </row>
    <row r="328" spans="2:20">
      <c r="B328" t="s">
        <v>28</v>
      </c>
      <c r="C328" s="47"/>
      <c r="D328" s="47"/>
      <c r="E328" s="45"/>
      <c r="F328" s="45"/>
      <c r="G328" s="45"/>
      <c r="H328" s="45"/>
      <c r="I328" s="45"/>
      <c r="L328" t="s">
        <v>28</v>
      </c>
      <c r="M328" s="47"/>
      <c r="N328" s="47"/>
      <c r="O328" s="45"/>
      <c r="P328" s="45"/>
      <c r="Q328" s="45"/>
      <c r="R328" s="45"/>
      <c r="S328" s="45"/>
    </row>
    <row r="329" spans="2:20">
      <c r="B329" t="s">
        <v>29</v>
      </c>
      <c r="C329" s="47"/>
      <c r="D329" s="47"/>
      <c r="E329" s="45"/>
      <c r="F329" s="45"/>
      <c r="G329" s="45"/>
      <c r="H329" s="45"/>
      <c r="I329" s="45"/>
      <c r="L329" t="s">
        <v>29</v>
      </c>
      <c r="M329" s="47"/>
      <c r="N329" s="47"/>
      <c r="O329" s="45"/>
      <c r="P329" s="45"/>
      <c r="Q329" s="45"/>
      <c r="R329" s="45"/>
      <c r="S329" s="45"/>
    </row>
    <row r="330" spans="2:20">
      <c r="B330" t="s">
        <v>30</v>
      </c>
      <c r="C330" s="47"/>
      <c r="D330" s="47"/>
      <c r="E330" s="45"/>
      <c r="F330" s="45"/>
      <c r="G330" s="45"/>
      <c r="H330" s="45"/>
      <c r="I330" s="45"/>
      <c r="L330" t="s">
        <v>30</v>
      </c>
      <c r="M330" s="47"/>
      <c r="N330" s="47"/>
      <c r="O330" s="45"/>
      <c r="P330" s="45"/>
      <c r="Q330" s="45"/>
      <c r="R330" s="45"/>
      <c r="S330" s="45"/>
    </row>
    <row r="331" spans="2:20">
      <c r="B331" t="s">
        <v>8</v>
      </c>
      <c r="C331" s="47"/>
      <c r="D331" s="47"/>
      <c r="E331" s="45"/>
      <c r="F331" s="45"/>
      <c r="G331" s="45"/>
      <c r="H331" s="45"/>
      <c r="I331" s="45"/>
      <c r="L331" t="s">
        <v>8</v>
      </c>
      <c r="M331" s="47"/>
      <c r="N331" s="47"/>
      <c r="O331" s="45"/>
      <c r="P331" s="45"/>
      <c r="Q331" s="45"/>
      <c r="R331" s="45"/>
      <c r="S331" s="45"/>
    </row>
    <row r="332" spans="2:20">
      <c r="B332" t="s">
        <v>1</v>
      </c>
      <c r="C332" s="46"/>
      <c r="D332" s="46"/>
      <c r="E332" s="54">
        <f>SUM(E323:E331)</f>
        <v>373439.71039717284</v>
      </c>
      <c r="F332" s="54">
        <f t="shared" ref="F332:I332" si="218">SUM(F323:F331)</f>
        <v>400630.9631306369</v>
      </c>
      <c r="G332" s="54">
        <f t="shared" si="218"/>
        <v>407697.62799461646</v>
      </c>
      <c r="H332" s="54">
        <f t="shared" si="218"/>
        <v>414888.94061899278</v>
      </c>
      <c r="I332" s="54">
        <f t="shared" si="218"/>
        <v>422207.09964548302</v>
      </c>
      <c r="L332" t="s">
        <v>1</v>
      </c>
      <c r="M332" s="46"/>
      <c r="N332" s="46"/>
      <c r="O332" s="54">
        <f>SUM(O323:O331)</f>
        <v>365846.82257187681</v>
      </c>
      <c r="P332" s="54">
        <f t="shared" ref="P332" si="219">SUM(P323:P331)</f>
        <v>387115.49994589092</v>
      </c>
      <c r="Q332" s="54">
        <f t="shared" ref="Q332" si="220">SUM(Q323:Q331)</f>
        <v>390154.36546844861</v>
      </c>
      <c r="R332" s="54">
        <f t="shared" ref="R332" si="221">SUM(R323:R331)</f>
        <v>393889.58063759835</v>
      </c>
      <c r="S332" s="54">
        <f t="shared" ref="S332" si="222">SUM(S323:S331)</f>
        <v>397904.46282755549</v>
      </c>
    </row>
    <row r="333" spans="2:20">
      <c r="E333" s="45"/>
      <c r="F333" s="45"/>
      <c r="G333" s="45"/>
      <c r="H333" s="45"/>
      <c r="I333" s="45"/>
      <c r="O333" s="45"/>
      <c r="P333" s="45"/>
      <c r="Q333" s="45"/>
      <c r="R333" s="45"/>
      <c r="S333" s="45"/>
    </row>
    <row r="334" spans="2:20">
      <c r="E334" s="45"/>
      <c r="F334" s="45"/>
      <c r="G334" s="45"/>
      <c r="H334" s="45"/>
      <c r="I334" s="45"/>
      <c r="O334" s="45"/>
      <c r="P334" s="45"/>
      <c r="Q334" s="45"/>
      <c r="R334" s="45"/>
      <c r="S334" s="45"/>
    </row>
    <row r="335" spans="2:20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</row>
    <row r="336" spans="2:20">
      <c r="B336" s="37" t="s">
        <v>85</v>
      </c>
      <c r="C336" s="37"/>
      <c r="D336" s="37"/>
      <c r="E336" s="37"/>
      <c r="F336" s="37"/>
      <c r="G336" s="37"/>
      <c r="H336" s="37"/>
      <c r="I336" s="37"/>
      <c r="J336" s="37"/>
      <c r="K336" s="37"/>
      <c r="L336" s="37" t="s">
        <v>85</v>
      </c>
      <c r="M336" s="37"/>
      <c r="N336" s="37"/>
      <c r="O336" s="37"/>
      <c r="P336" s="37"/>
      <c r="Q336" s="37"/>
      <c r="R336" s="37"/>
      <c r="S336" s="37"/>
      <c r="T336" s="37"/>
    </row>
    <row r="337" spans="2:20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</row>
    <row r="340" spans="2:20">
      <c r="E340" s="1">
        <v>2016</v>
      </c>
      <c r="F340" s="1">
        <v>2017</v>
      </c>
      <c r="G340" s="1">
        <v>2018</v>
      </c>
      <c r="H340" s="1">
        <v>2019</v>
      </c>
      <c r="I340" s="1">
        <v>2020</v>
      </c>
      <c r="O340" s="1">
        <v>2016</v>
      </c>
      <c r="P340" s="1">
        <v>2017</v>
      </c>
      <c r="Q340" s="1">
        <v>2018</v>
      </c>
      <c r="R340" s="1">
        <v>2019</v>
      </c>
      <c r="S340" s="1">
        <v>2020</v>
      </c>
    </row>
    <row r="342" spans="2:20">
      <c r="B342" t="s">
        <v>7</v>
      </c>
      <c r="C342" s="47"/>
      <c r="D342" s="47"/>
      <c r="E342" s="40">
        <f>E110+E220+E240+E260+E280+E323</f>
        <v>3187248.0032456727</v>
      </c>
      <c r="F342" s="40">
        <f t="shared" ref="F342:I342" si="223">F110+F220+F240+F260+F280+F323</f>
        <v>3243467.3560918001</v>
      </c>
      <c r="G342" s="40">
        <f t="shared" si="223"/>
        <v>3300678.3530243682</v>
      </c>
      <c r="H342" s="40">
        <f t="shared" si="223"/>
        <v>3358898.4854932847</v>
      </c>
      <c r="I342" s="40">
        <f t="shared" si="223"/>
        <v>3418145.553477318</v>
      </c>
      <c r="L342" t="s">
        <v>7</v>
      </c>
      <c r="M342" s="47"/>
      <c r="N342" s="47"/>
      <c r="O342" s="40">
        <f>O110+O220+O240+O260+O280+O323</f>
        <v>3122443.9240696672</v>
      </c>
      <c r="P342" s="40">
        <f t="shared" ref="P342:S342" si="224">P110+P220+P240+P260+P280+P323</f>
        <v>3134047.5466501373</v>
      </c>
      <c r="Q342" s="40">
        <f t="shared" si="224"/>
        <v>3158649.8915237035</v>
      </c>
      <c r="R342" s="40">
        <f t="shared" si="224"/>
        <v>3188889.8120092438</v>
      </c>
      <c r="S342" s="40">
        <f t="shared" si="224"/>
        <v>3221393.8881293768</v>
      </c>
    </row>
    <row r="343" spans="2:20">
      <c r="B343" t="s">
        <v>24</v>
      </c>
      <c r="C343" s="47"/>
      <c r="D343" s="47"/>
      <c r="E343" s="40">
        <f t="shared" ref="E343:I343" si="225">E111+E221+E241+E261+E281+E324</f>
        <v>2881267.6253540618</v>
      </c>
      <c r="F343" s="40">
        <f t="shared" si="225"/>
        <v>2952694.0497104297</v>
      </c>
      <c r="G343" s="40">
        <f t="shared" si="225"/>
        <v>3004776.1432463862</v>
      </c>
      <c r="H343" s="40">
        <f t="shared" si="225"/>
        <v>3057776.9044199041</v>
      </c>
      <c r="I343" s="40">
        <f t="shared" si="225"/>
        <v>3111712.5374610936</v>
      </c>
      <c r="L343" t="s">
        <v>24</v>
      </c>
      <c r="M343" s="47"/>
      <c r="N343" s="47"/>
      <c r="O343" s="40">
        <f t="shared" ref="O343:S343" si="226">O111+O221+O241+O261+O281+O324</f>
        <v>2822684.83068902</v>
      </c>
      <c r="P343" s="40">
        <f t="shared" si="226"/>
        <v>2853083.6066911593</v>
      </c>
      <c r="Q343" s="40">
        <f t="shared" si="226"/>
        <v>2875480.3782142838</v>
      </c>
      <c r="R343" s="40">
        <f t="shared" si="226"/>
        <v>2903009.322852395</v>
      </c>
      <c r="S343" s="40">
        <f t="shared" si="226"/>
        <v>2932599.4440450729</v>
      </c>
    </row>
    <row r="344" spans="2:20">
      <c r="B344" t="s">
        <v>25</v>
      </c>
      <c r="C344" s="47"/>
      <c r="D344" s="47"/>
      <c r="E344" s="40">
        <f t="shared" ref="E344:I344" si="227">E112+E222+E242+E262+E282+E325</f>
        <v>1236577.865321992</v>
      </c>
      <c r="F344" s="40">
        <f t="shared" si="227"/>
        <v>1258389.6626033627</v>
      </c>
      <c r="G344" s="40">
        <f t="shared" si="227"/>
        <v>1280586.1946547674</v>
      </c>
      <c r="H344" s="40">
        <f t="shared" si="227"/>
        <v>1303174.2477506867</v>
      </c>
      <c r="I344" s="40">
        <f t="shared" si="227"/>
        <v>1326160.7278676014</v>
      </c>
      <c r="L344" t="s">
        <v>25</v>
      </c>
      <c r="M344" s="47"/>
      <c r="N344" s="47"/>
      <c r="O344" s="40">
        <f t="shared" ref="O344:S344" si="228">O112+O222+O242+O262+O282+O325</f>
        <v>1211435.3945101763</v>
      </c>
      <c r="P344" s="40">
        <f t="shared" si="228"/>
        <v>1215937.3293536364</v>
      </c>
      <c r="Q344" s="40">
        <f t="shared" si="228"/>
        <v>1225482.4651807477</v>
      </c>
      <c r="R344" s="40">
        <f t="shared" si="228"/>
        <v>1237214.8488181168</v>
      </c>
      <c r="S344" s="40">
        <f t="shared" si="228"/>
        <v>1249825.6720179326</v>
      </c>
    </row>
    <row r="345" spans="2:20">
      <c r="B345" t="s">
        <v>26</v>
      </c>
      <c r="C345" s="47"/>
      <c r="D345" s="47"/>
      <c r="E345" s="40">
        <f t="shared" ref="E345:I345" si="229">E113+E223+E243+E263+E283+E326</f>
        <v>0</v>
      </c>
      <c r="F345" s="40">
        <f t="shared" si="229"/>
        <v>0</v>
      </c>
      <c r="G345" s="40">
        <f t="shared" si="229"/>
        <v>0</v>
      </c>
      <c r="H345" s="40">
        <f t="shared" si="229"/>
        <v>0</v>
      </c>
      <c r="I345" s="40">
        <f t="shared" si="229"/>
        <v>0</v>
      </c>
      <c r="L345" t="s">
        <v>26</v>
      </c>
      <c r="M345" s="47"/>
      <c r="N345" s="47"/>
      <c r="O345" s="40">
        <f t="shared" ref="O345:S345" si="230">O113+O223+O243+O263+O283+O326</f>
        <v>0</v>
      </c>
      <c r="P345" s="40">
        <f t="shared" si="230"/>
        <v>0</v>
      </c>
      <c r="Q345" s="40">
        <f t="shared" si="230"/>
        <v>0</v>
      </c>
      <c r="R345" s="40">
        <f t="shared" si="230"/>
        <v>0</v>
      </c>
      <c r="S345" s="40">
        <f t="shared" si="230"/>
        <v>0</v>
      </c>
    </row>
    <row r="346" spans="2:20">
      <c r="B346" t="s">
        <v>27</v>
      </c>
      <c r="C346" s="47"/>
      <c r="D346" s="47"/>
      <c r="E346" s="40">
        <f t="shared" ref="E346:I346" si="231">E114+E224+E244+E264+E284+E327</f>
        <v>164342.68447908663</v>
      </c>
      <c r="F346" s="40">
        <f t="shared" si="231"/>
        <v>166427.03072126041</v>
      </c>
      <c r="G346" s="40">
        <f t="shared" si="231"/>
        <v>168489.10222385559</v>
      </c>
      <c r="H346" s="40">
        <f t="shared" si="231"/>
        <v>170395.90572219389</v>
      </c>
      <c r="I346" s="40">
        <f t="shared" si="231"/>
        <v>172274.41668283855</v>
      </c>
      <c r="L346" t="s">
        <v>27</v>
      </c>
      <c r="M346" s="47"/>
      <c r="N346" s="47"/>
      <c r="O346" s="40">
        <f t="shared" ref="O346:S346" si="232">O114+O224+O244+O264+O284+O327</f>
        <v>160942.20617043148</v>
      </c>
      <c r="P346" s="40">
        <f t="shared" si="232"/>
        <v>160942.20617043148</v>
      </c>
      <c r="Q346" s="40">
        <f t="shared" si="232"/>
        <v>160942.20617043148</v>
      </c>
      <c r="R346" s="40">
        <f t="shared" si="232"/>
        <v>160942.20617043148</v>
      </c>
      <c r="S346" s="40">
        <f t="shared" si="232"/>
        <v>160942.20617043148</v>
      </c>
    </row>
    <row r="347" spans="2:20">
      <c r="B347" t="s">
        <v>28</v>
      </c>
      <c r="C347" s="47"/>
      <c r="D347" s="47"/>
      <c r="E347" s="40">
        <f t="shared" ref="E347:I347" si="233">E115+E225+E245+E265+E285+E328</f>
        <v>3271226.4265711489</v>
      </c>
      <c r="F347" s="40">
        <f t="shared" si="233"/>
        <v>3325973.2948567942</v>
      </c>
      <c r="G347" s="40">
        <f t="shared" si="233"/>
        <v>3380666.4936383045</v>
      </c>
      <c r="H347" s="40">
        <f t="shared" si="233"/>
        <v>3437085.1153213391</v>
      </c>
      <c r="I347" s="40">
        <f t="shared" si="233"/>
        <v>3494631.8877819139</v>
      </c>
      <c r="L347" t="s">
        <v>28</v>
      </c>
      <c r="M347" s="47"/>
      <c r="N347" s="47"/>
      <c r="O347" s="40">
        <f t="shared" ref="O347:S347" si="234">O115+O225+O245+O265+O285+O328</f>
        <v>3210279.7298322227</v>
      </c>
      <c r="P347" s="40">
        <f t="shared" si="234"/>
        <v>3221038.4968726793</v>
      </c>
      <c r="Q347" s="40">
        <f t="shared" si="234"/>
        <v>3243849.5539635192</v>
      </c>
      <c r="R347" s="40">
        <f t="shared" si="234"/>
        <v>3271887.7168363309</v>
      </c>
      <c r="S347" s="40">
        <f t="shared" si="234"/>
        <v>3302025.1829954209</v>
      </c>
    </row>
    <row r="348" spans="2:20">
      <c r="B348" t="s">
        <v>29</v>
      </c>
      <c r="C348" s="47"/>
      <c r="D348" s="47"/>
      <c r="E348" s="40">
        <f t="shared" ref="E348:I348" si="235">E116+E226+E246+E266+E286+E329</f>
        <v>1191510.0323411934</v>
      </c>
      <c r="F348" s="40">
        <f t="shared" si="235"/>
        <v>567919.19972992025</v>
      </c>
      <c r="G348" s="40">
        <f t="shared" si="235"/>
        <v>577936.63478523865</v>
      </c>
      <c r="H348" s="40">
        <f t="shared" si="235"/>
        <v>588130.76575986249</v>
      </c>
      <c r="I348" s="40">
        <f t="shared" si="235"/>
        <v>598504.70936457941</v>
      </c>
      <c r="L348" t="s">
        <v>29</v>
      </c>
      <c r="M348" s="47"/>
      <c r="N348" s="47"/>
      <c r="O348" s="40">
        <f t="shared" ref="O348:S348" si="236">O116+O226+O246+O266+O286+O329</f>
        <v>1167283.8941818115</v>
      </c>
      <c r="P348" s="40">
        <f t="shared" si="236"/>
        <v>548760.19370632118</v>
      </c>
      <c r="Q348" s="40">
        <f t="shared" si="236"/>
        <v>553067.97376947897</v>
      </c>
      <c r="R348" s="40">
        <f t="shared" si="236"/>
        <v>558362.87257886236</v>
      </c>
      <c r="S348" s="40">
        <f t="shared" si="236"/>
        <v>564054.21670891368</v>
      </c>
    </row>
    <row r="349" spans="2:20">
      <c r="B349" t="s">
        <v>30</v>
      </c>
      <c r="C349" s="47"/>
      <c r="D349" s="47"/>
      <c r="E349" s="40">
        <f t="shared" ref="E349:I349" si="237">E117+E227+E247+E267+E287+E330</f>
        <v>873924.11331851874</v>
      </c>
      <c r="F349" s="40">
        <f t="shared" si="237"/>
        <v>889339.11963034654</v>
      </c>
      <c r="G349" s="40">
        <f t="shared" si="237"/>
        <v>905026.02874926315</v>
      </c>
      <c r="H349" s="40">
        <f t="shared" si="237"/>
        <v>920989.63672497508</v>
      </c>
      <c r="I349" s="40">
        <f t="shared" si="237"/>
        <v>937234.82420393557</v>
      </c>
      <c r="L349" t="s">
        <v>30</v>
      </c>
      <c r="M349" s="47"/>
      <c r="N349" s="47"/>
      <c r="O349" s="40">
        <f t="shared" ref="O349:S349" si="238">O117+O227+O247+O267+O287+O330</f>
        <v>856155.22700165806</v>
      </c>
      <c r="P349" s="40">
        <f t="shared" si="238"/>
        <v>859336.8700882938</v>
      </c>
      <c r="Q349" s="40">
        <f t="shared" si="238"/>
        <v>866082.68415964709</v>
      </c>
      <c r="R349" s="40">
        <f t="shared" si="238"/>
        <v>874374.28734529088</v>
      </c>
      <c r="S349" s="40">
        <f t="shared" si="238"/>
        <v>883286.70830330788</v>
      </c>
    </row>
    <row r="350" spans="2:20">
      <c r="B350" t="s">
        <v>8</v>
      </c>
      <c r="C350" s="47"/>
      <c r="D350" s="47"/>
      <c r="E350" s="40">
        <f t="shared" ref="E350:I350" si="239">E118+E228+E248+E268+E288+E331</f>
        <v>2449775.828827566</v>
      </c>
      <c r="F350" s="40">
        <f t="shared" si="239"/>
        <v>2479628.0877012131</v>
      </c>
      <c r="G350" s="40">
        <f t="shared" si="239"/>
        <v>2507062.9597996185</v>
      </c>
      <c r="H350" s="40">
        <f t="shared" si="239"/>
        <v>2535409.9346634606</v>
      </c>
      <c r="I350" s="40">
        <f t="shared" si="239"/>
        <v>2564118.4861381901</v>
      </c>
      <c r="L350" t="s">
        <v>8</v>
      </c>
      <c r="M350" s="47"/>
      <c r="N350" s="47"/>
      <c r="O350" s="40">
        <f t="shared" ref="O350:S350" si="240">O118+O228+O248+O268+O288+O331</f>
        <v>4192850.0090283924</v>
      </c>
      <c r="P350" s="40">
        <f t="shared" si="240"/>
        <v>4195640.2214042563</v>
      </c>
      <c r="Q350" s="40">
        <f t="shared" si="240"/>
        <v>4201556.1124689179</v>
      </c>
      <c r="R350" s="40">
        <f t="shared" si="240"/>
        <v>4208827.6175354403</v>
      </c>
      <c r="S350" s="40">
        <f t="shared" si="240"/>
        <v>4216643.5624981001</v>
      </c>
    </row>
    <row r="351" spans="2:20">
      <c r="B351" t="s">
        <v>1</v>
      </c>
      <c r="C351" s="46"/>
      <c r="D351" s="46"/>
      <c r="E351" s="41">
        <f>SUM(E342:E350)</f>
        <v>15255872.579459241</v>
      </c>
      <c r="F351" s="41">
        <f t="shared" ref="F351" si="241">SUM(F342:F350)</f>
        <v>14883837.801045125</v>
      </c>
      <c r="G351" s="41">
        <f t="shared" ref="G351" si="242">SUM(G342:G350)</f>
        <v>15125221.910121802</v>
      </c>
      <c r="H351" s="41">
        <f t="shared" ref="H351" si="243">SUM(H342:H350)</f>
        <v>15371860.995855704</v>
      </c>
      <c r="I351" s="41">
        <f t="shared" ref="I351" si="244">SUM(I342:I350)</f>
        <v>15622783.142977472</v>
      </c>
      <c r="L351" t="s">
        <v>1</v>
      </c>
      <c r="M351" s="46"/>
      <c r="N351" s="46"/>
      <c r="O351" s="41">
        <f>SUM(O342:O350)</f>
        <v>16744075.21548338</v>
      </c>
      <c r="P351" s="41">
        <f t="shared" ref="P351" si="245">SUM(P342:P350)</f>
        <v>16188786.470936915</v>
      </c>
      <c r="Q351" s="41">
        <f t="shared" ref="Q351" si="246">SUM(Q342:Q350)</f>
        <v>16285111.265450727</v>
      </c>
      <c r="R351" s="41">
        <f t="shared" ref="R351" si="247">SUM(R342:R350)</f>
        <v>16403508.684146112</v>
      </c>
      <c r="S351" s="41">
        <f t="shared" ref="S351" si="248">SUM(S342:S350)</f>
        <v>16530770.880868556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Preliminary decision &gt;&gt;&gt;</vt:lpstr>
      <vt:lpstr>Opex decision</vt:lpstr>
      <vt:lpstr>Proposed opex</vt:lpstr>
      <vt:lpstr>Final decision &gt;&gt;&gt;</vt:lpstr>
      <vt:lpstr>FD opex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Moffitt, Shannon</dc:creator>
  <cp:lastModifiedBy>Moffitt, Shannon</cp:lastModifiedBy>
  <dcterms:created xsi:type="dcterms:W3CDTF">2015-09-13T22:47:30Z</dcterms:created>
  <dcterms:modified xsi:type="dcterms:W3CDTF">2016-05-25T01:00:43Z</dcterms:modified>
</cp:coreProperties>
</file>