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330" windowWidth="28830" windowHeight="6780"/>
  </bookViews>
  <sheets>
    <sheet name="Inputs" sheetId="2" r:id="rId1"/>
    <sheet name="OAV 2011" sheetId="5" r:id="rId2"/>
    <sheet name="Accel Depr" sheetId="6" r:id="rId3"/>
    <sheet name="Depr schedule" sheetId="1" r:id="rId4"/>
    <sheet name="Opening RAB 2016" sheetId="4" r:id="rId5"/>
    <sheet name="RAB 2016-2070" sheetId="7" r:id="rId6"/>
  </sheets>
  <calcPr calcId="145621"/>
</workbook>
</file>

<file path=xl/calcChain.xml><?xml version="1.0" encoding="utf-8"?>
<calcChain xmlns="http://schemas.openxmlformats.org/spreadsheetml/2006/main">
  <c r="I161" i="1" l="1"/>
  <c r="I349" i="1"/>
  <c r="I354" i="1" s="1"/>
  <c r="I302" i="1"/>
  <c r="I255" i="1"/>
  <c r="I208" i="1"/>
  <c r="I114" i="1"/>
  <c r="C360" i="1"/>
  <c r="C313" i="1"/>
  <c r="C266" i="1"/>
  <c r="C219" i="1"/>
  <c r="C172" i="1"/>
  <c r="C125" i="1"/>
  <c r="C78" i="1"/>
  <c r="C31" i="1"/>
  <c r="I71" i="2" l="1"/>
  <c r="C3" i="7" l="1"/>
  <c r="BE71" i="7" l="1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BE82" i="7"/>
  <c r="BD82" i="7"/>
  <c r="BC82" i="7"/>
  <c r="BB82" i="7"/>
  <c r="BA82" i="7"/>
  <c r="AZ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H425" i="1"/>
  <c r="G425" i="1"/>
  <c r="F425" i="1"/>
  <c r="E425" i="1"/>
  <c r="D425" i="1"/>
  <c r="H424" i="1"/>
  <c r="G424" i="1"/>
  <c r="F424" i="1"/>
  <c r="E424" i="1"/>
  <c r="D424" i="1"/>
  <c r="H423" i="1"/>
  <c r="G423" i="1"/>
  <c r="F423" i="1"/>
  <c r="E423" i="1"/>
  <c r="D423" i="1"/>
  <c r="H422" i="1"/>
  <c r="G422" i="1"/>
  <c r="F422" i="1"/>
  <c r="E422" i="1"/>
  <c r="D422" i="1"/>
  <c r="BK406" i="1"/>
  <c r="BJ406" i="1"/>
  <c r="BI406" i="1"/>
  <c r="BH406" i="1"/>
  <c r="BG406" i="1"/>
  <c r="BF406" i="1"/>
  <c r="BE406" i="1"/>
  <c r="BD406" i="1"/>
  <c r="BC406" i="1"/>
  <c r="BB406" i="1"/>
  <c r="BA406" i="1"/>
  <c r="AZ406" i="1"/>
  <c r="AY406" i="1"/>
  <c r="AX406" i="1"/>
  <c r="AW406" i="1"/>
  <c r="AV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H406" i="1"/>
  <c r="G406" i="1"/>
  <c r="G408" i="1" s="1"/>
  <c r="G13" i="1" s="1"/>
  <c r="F406" i="1"/>
  <c r="F408" i="1" s="1"/>
  <c r="F13" i="1" s="1"/>
  <c r="E406" i="1"/>
  <c r="E408" i="1" s="1"/>
  <c r="E13" i="1" s="1"/>
  <c r="D406" i="1"/>
  <c r="D408" i="1" s="1"/>
  <c r="D13" i="1" s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O236" i="1"/>
  <c r="N236" i="1"/>
  <c r="M236" i="1"/>
  <c r="L236" i="1"/>
  <c r="K236" i="1"/>
  <c r="J236" i="1"/>
  <c r="I236" i="1"/>
  <c r="H236" i="1"/>
  <c r="G236" i="1"/>
  <c r="F236" i="1"/>
  <c r="E236" i="1"/>
  <c r="N235" i="1"/>
  <c r="M235" i="1"/>
  <c r="L235" i="1"/>
  <c r="K235" i="1"/>
  <c r="J235" i="1"/>
  <c r="I235" i="1"/>
  <c r="H235" i="1"/>
  <c r="G235" i="1"/>
  <c r="F235" i="1"/>
  <c r="E235" i="1"/>
  <c r="M234" i="1"/>
  <c r="L234" i="1"/>
  <c r="K234" i="1"/>
  <c r="J234" i="1"/>
  <c r="I234" i="1"/>
  <c r="H234" i="1"/>
  <c r="G234" i="1"/>
  <c r="F234" i="1"/>
  <c r="E234" i="1"/>
  <c r="L233" i="1"/>
  <c r="K233" i="1"/>
  <c r="J233" i="1"/>
  <c r="I233" i="1"/>
  <c r="H233" i="1"/>
  <c r="G233" i="1"/>
  <c r="F233" i="1"/>
  <c r="E233" i="1"/>
  <c r="K232" i="1"/>
  <c r="J232" i="1"/>
  <c r="I232" i="1"/>
  <c r="H232" i="1"/>
  <c r="G232" i="1"/>
  <c r="F232" i="1"/>
  <c r="E232" i="1"/>
  <c r="J231" i="1"/>
  <c r="I231" i="1"/>
  <c r="H231" i="1"/>
  <c r="G231" i="1"/>
  <c r="F231" i="1"/>
  <c r="E231" i="1"/>
  <c r="I230" i="1"/>
  <c r="H230" i="1"/>
  <c r="G230" i="1"/>
  <c r="F230" i="1"/>
  <c r="E230" i="1"/>
  <c r="D387" i="1" l="1"/>
  <c r="D293" i="1"/>
  <c r="D340" i="1"/>
  <c r="D246" i="1"/>
  <c r="D199" i="1"/>
  <c r="D152" i="1"/>
  <c r="D105" i="1"/>
  <c r="X36" i="2"/>
  <c r="W36" i="2"/>
  <c r="V36" i="2"/>
  <c r="U36" i="2"/>
  <c r="T36" i="2"/>
  <c r="S36" i="2"/>
  <c r="R36" i="2"/>
  <c r="Q36" i="2"/>
  <c r="P36" i="2"/>
  <c r="O36" i="2"/>
  <c r="X24" i="2" l="1"/>
  <c r="W24" i="2"/>
  <c r="V24" i="2"/>
  <c r="U24" i="2"/>
  <c r="T24" i="2"/>
  <c r="D58" i="1"/>
  <c r="S24" i="2"/>
  <c r="R24" i="2"/>
  <c r="Q24" i="2"/>
  <c r="P24" i="2"/>
  <c r="O24" i="2"/>
  <c r="D17" i="6" l="1"/>
  <c r="D16" i="6"/>
  <c r="H18" i="6" l="1"/>
  <c r="D18" i="6"/>
  <c r="G18" i="6"/>
  <c r="F18" i="6"/>
  <c r="E18" i="6"/>
  <c r="G19" i="6"/>
  <c r="F19" i="6"/>
  <c r="E19" i="6"/>
  <c r="H19" i="6"/>
  <c r="D19" i="6"/>
  <c r="X4" i="2"/>
  <c r="Q3" i="7" s="1"/>
  <c r="T4" i="2"/>
  <c r="M3" i="7" s="1"/>
  <c r="W4" i="2"/>
  <c r="P3" i="7" s="1"/>
  <c r="U4" i="2"/>
  <c r="N3" i="7" s="1"/>
  <c r="V4" i="2"/>
  <c r="O3" i="7" s="1"/>
  <c r="I35" i="2"/>
  <c r="H35" i="2"/>
  <c r="G35" i="2"/>
  <c r="F35" i="2"/>
  <c r="E35" i="2"/>
  <c r="D35" i="2"/>
  <c r="I34" i="2"/>
  <c r="H34" i="2"/>
  <c r="G34" i="2"/>
  <c r="F34" i="2"/>
  <c r="D34" i="2"/>
  <c r="I33" i="2"/>
  <c r="H33" i="2"/>
  <c r="G33" i="2"/>
  <c r="F33" i="2"/>
  <c r="E33" i="2"/>
  <c r="D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D30" i="2"/>
  <c r="I29" i="2"/>
  <c r="H29" i="2"/>
  <c r="G29" i="2"/>
  <c r="F29" i="2"/>
  <c r="E29" i="2"/>
  <c r="D29" i="2"/>
  <c r="I28" i="2"/>
  <c r="H28" i="2"/>
  <c r="G28" i="2"/>
  <c r="F28" i="2"/>
  <c r="E28" i="2"/>
  <c r="E5" i="2"/>
  <c r="BE3" i="7" l="1"/>
  <c r="BA3" i="7"/>
  <c r="AW3" i="7"/>
  <c r="AS3" i="7"/>
  <c r="AO3" i="7"/>
  <c r="AK3" i="7"/>
  <c r="AG3" i="7"/>
  <c r="AC3" i="7"/>
  <c r="Y3" i="7"/>
  <c r="U3" i="7"/>
  <c r="BD3" i="7"/>
  <c r="AZ3" i="7"/>
  <c r="AV3" i="7"/>
  <c r="AN3" i="7"/>
  <c r="AF3" i="7"/>
  <c r="X3" i="7"/>
  <c r="BC3" i="7"/>
  <c r="AY3" i="7"/>
  <c r="AU3" i="7"/>
  <c r="AQ3" i="7"/>
  <c r="AM3" i="7"/>
  <c r="AI3" i="7"/>
  <c r="AE3" i="7"/>
  <c r="AA3" i="7"/>
  <c r="W3" i="7"/>
  <c r="S3" i="7"/>
  <c r="BB3" i="7"/>
  <c r="AX3" i="7"/>
  <c r="AT3" i="7"/>
  <c r="AP3" i="7"/>
  <c r="AL3" i="7"/>
  <c r="AH3" i="7"/>
  <c r="AD3" i="7"/>
  <c r="Z3" i="7"/>
  <c r="V3" i="7"/>
  <c r="R3" i="7"/>
  <c r="AR3" i="7"/>
  <c r="AJ3" i="7"/>
  <c r="AB3" i="7"/>
  <c r="T3" i="7"/>
  <c r="D31" i="2"/>
  <c r="I36" i="2"/>
  <c r="G36" i="2"/>
  <c r="D28" i="2"/>
  <c r="H36" i="2"/>
  <c r="F36" i="2"/>
  <c r="D32" i="2"/>
  <c r="F5" i="2"/>
  <c r="G5" i="2" s="1"/>
  <c r="H5" i="2" s="1"/>
  <c r="I5" i="2" s="1"/>
  <c r="C4" i="7"/>
  <c r="K4" i="2"/>
  <c r="D3" i="7" s="1"/>
  <c r="L4" i="2"/>
  <c r="E3" i="7" s="1"/>
  <c r="M4" i="2"/>
  <c r="F3" i="7" s="1"/>
  <c r="O4" i="2"/>
  <c r="H3" i="7" s="1"/>
  <c r="Q4" i="2"/>
  <c r="J3" i="7" s="1"/>
  <c r="S4" i="2"/>
  <c r="L3" i="7" s="1"/>
  <c r="K35" i="2"/>
  <c r="C3" i="4"/>
  <c r="D3" i="4"/>
  <c r="E3" i="4"/>
  <c r="F3" i="4"/>
  <c r="G3" i="4"/>
  <c r="C15" i="4"/>
  <c r="C14" i="4"/>
  <c r="C13" i="4"/>
  <c r="C12" i="4"/>
  <c r="C11" i="4"/>
  <c r="C10" i="4"/>
  <c r="C9" i="4"/>
  <c r="C8" i="4"/>
  <c r="G97" i="7"/>
  <c r="F97" i="7"/>
  <c r="E97" i="7"/>
  <c r="D97" i="7"/>
  <c r="C97" i="7"/>
  <c r="G82" i="7"/>
  <c r="F82" i="7"/>
  <c r="E82" i="7"/>
  <c r="D82" i="7"/>
  <c r="C82" i="7"/>
  <c r="E20" i="1"/>
  <c r="D20" i="1"/>
  <c r="F20" i="1"/>
  <c r="D4" i="1"/>
  <c r="E4" i="1"/>
  <c r="F4" i="1"/>
  <c r="G4" i="1"/>
  <c r="H4" i="1"/>
  <c r="E67" i="1"/>
  <c r="D67" i="1"/>
  <c r="F67" i="1"/>
  <c r="E114" i="1"/>
  <c r="D114" i="1"/>
  <c r="F114" i="1"/>
  <c r="E161" i="1"/>
  <c r="D161" i="1"/>
  <c r="F161" i="1"/>
  <c r="E208" i="1"/>
  <c r="D208" i="1"/>
  <c r="F208" i="1"/>
  <c r="E255" i="1"/>
  <c r="D255" i="1"/>
  <c r="F255" i="1"/>
  <c r="E302" i="1"/>
  <c r="D302" i="1"/>
  <c r="F302" i="1"/>
  <c r="D349" i="1"/>
  <c r="F349" i="1"/>
  <c r="C4" i="4"/>
  <c r="D123" i="1"/>
  <c r="E123" i="1"/>
  <c r="F123" i="1"/>
  <c r="G123" i="1"/>
  <c r="I123" i="1"/>
  <c r="J123" i="1"/>
  <c r="K123" i="1"/>
  <c r="L123" i="1"/>
  <c r="M123" i="1"/>
  <c r="D76" i="1"/>
  <c r="E76" i="1"/>
  <c r="F76" i="1"/>
  <c r="G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D29" i="1"/>
  <c r="E29" i="1"/>
  <c r="F29" i="1"/>
  <c r="G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D264" i="1"/>
  <c r="E264" i="1"/>
  <c r="F264" i="1"/>
  <c r="G264" i="1"/>
  <c r="D217" i="1"/>
  <c r="E217" i="1"/>
  <c r="F217" i="1"/>
  <c r="G217" i="1"/>
  <c r="D170" i="1"/>
  <c r="E170" i="1"/>
  <c r="F170" i="1"/>
  <c r="G170" i="1"/>
  <c r="I217" i="1"/>
  <c r="I264" i="1"/>
  <c r="I170" i="1"/>
  <c r="J217" i="1"/>
  <c r="K217" i="1"/>
  <c r="L217" i="1"/>
  <c r="J170" i="1"/>
  <c r="J264" i="1"/>
  <c r="K264" i="1"/>
  <c r="L264" i="1"/>
  <c r="M264" i="1"/>
  <c r="N264" i="1"/>
  <c r="M217" i="1"/>
  <c r="K170" i="1"/>
  <c r="N123" i="1"/>
  <c r="L170" i="1"/>
  <c r="M170" i="1"/>
  <c r="O123" i="1"/>
  <c r="O264" i="1"/>
  <c r="N217" i="1"/>
  <c r="N170" i="1"/>
  <c r="P264" i="1"/>
  <c r="O217" i="1"/>
  <c r="P217" i="1"/>
  <c r="O170" i="1"/>
  <c r="P123" i="1"/>
  <c r="Q123" i="1"/>
  <c r="Q264" i="1"/>
  <c r="P170" i="1"/>
  <c r="Q217" i="1"/>
  <c r="R123" i="1"/>
  <c r="R264" i="1"/>
  <c r="S123" i="1"/>
  <c r="Q170" i="1"/>
  <c r="S264" i="1"/>
  <c r="R217" i="1"/>
  <c r="R170" i="1"/>
  <c r="T123" i="1"/>
  <c r="T264" i="1"/>
  <c r="S217" i="1"/>
  <c r="S170" i="1"/>
  <c r="U123" i="1"/>
  <c r="U264" i="1"/>
  <c r="T217" i="1"/>
  <c r="T170" i="1"/>
  <c r="V123" i="1"/>
  <c r="V264" i="1"/>
  <c r="U217" i="1"/>
  <c r="U170" i="1"/>
  <c r="W123" i="1"/>
  <c r="W264" i="1"/>
  <c r="V217" i="1"/>
  <c r="V170" i="1"/>
  <c r="X123" i="1"/>
  <c r="X264" i="1"/>
  <c r="W217" i="1"/>
  <c r="Y123" i="1"/>
  <c r="W170" i="1"/>
  <c r="Y264" i="1"/>
  <c r="X217" i="1"/>
  <c r="X170" i="1"/>
  <c r="Z123" i="1"/>
  <c r="Z264" i="1"/>
  <c r="Y217" i="1"/>
  <c r="Y170" i="1"/>
  <c r="AA123" i="1"/>
  <c r="AA264" i="1"/>
  <c r="Z217" i="1"/>
  <c r="Z170" i="1"/>
  <c r="AB123" i="1"/>
  <c r="AB264" i="1"/>
  <c r="AA217" i="1"/>
  <c r="AC123" i="1"/>
  <c r="AA170" i="1"/>
  <c r="AC264" i="1"/>
  <c r="AB217" i="1"/>
  <c r="AD123" i="1"/>
  <c r="AB170" i="1"/>
  <c r="AD264" i="1"/>
  <c r="AC217" i="1"/>
  <c r="AE123" i="1"/>
  <c r="AC170" i="1"/>
  <c r="AE264" i="1"/>
  <c r="AD217" i="1"/>
  <c r="AF123" i="1"/>
  <c r="AD170" i="1"/>
  <c r="AF264" i="1"/>
  <c r="AE217" i="1"/>
  <c r="AG123" i="1"/>
  <c r="AE170" i="1"/>
  <c r="AG264" i="1"/>
  <c r="AF217" i="1"/>
  <c r="AF170" i="1"/>
  <c r="AH123" i="1"/>
  <c r="AH264" i="1"/>
  <c r="AG217" i="1"/>
  <c r="AG170" i="1"/>
  <c r="AI123" i="1"/>
  <c r="AI264" i="1"/>
  <c r="AH217" i="1"/>
  <c r="AJ123" i="1"/>
  <c r="AH170" i="1"/>
  <c r="AJ264" i="1"/>
  <c r="AI217" i="1"/>
  <c r="AK123" i="1"/>
  <c r="AI170" i="1"/>
  <c r="AK264" i="1"/>
  <c r="AJ217" i="1"/>
  <c r="AK217" i="1"/>
  <c r="AL123" i="1"/>
  <c r="AJ170" i="1"/>
  <c r="AL264" i="1"/>
  <c r="AL217" i="1"/>
  <c r="AK170" i="1"/>
  <c r="AM123" i="1"/>
  <c r="AM264" i="1"/>
  <c r="AM217" i="1"/>
  <c r="AL170" i="1"/>
  <c r="AN123" i="1"/>
  <c r="AN264" i="1"/>
  <c r="AN217" i="1"/>
  <c r="AM170" i="1"/>
  <c r="AO123" i="1"/>
  <c r="AO264" i="1"/>
  <c r="AO217" i="1"/>
  <c r="AP123" i="1"/>
  <c r="AN170" i="1"/>
  <c r="AP217" i="1"/>
  <c r="AP264" i="1"/>
  <c r="AO170" i="1"/>
  <c r="AQ123" i="1"/>
  <c r="AQ217" i="1"/>
  <c r="AQ264" i="1"/>
  <c r="AR123" i="1"/>
  <c r="AP170" i="1"/>
  <c r="AR217" i="1"/>
  <c r="AR264" i="1"/>
  <c r="AS123" i="1"/>
  <c r="AQ170" i="1"/>
  <c r="AS264" i="1"/>
  <c r="AS217" i="1"/>
  <c r="AR170" i="1"/>
  <c r="AT123" i="1"/>
  <c r="AT264" i="1"/>
  <c r="AT217" i="1"/>
  <c r="AU123" i="1"/>
  <c r="AS170" i="1"/>
  <c r="AU217" i="1"/>
  <c r="AU264" i="1"/>
  <c r="AV123" i="1"/>
  <c r="AT170" i="1"/>
  <c r="AV264" i="1"/>
  <c r="AV217" i="1"/>
  <c r="AW123" i="1"/>
  <c r="AU170" i="1"/>
  <c r="AW264" i="1"/>
  <c r="AW217" i="1"/>
  <c r="AX123" i="1"/>
  <c r="AV170" i="1"/>
  <c r="AX264" i="1"/>
  <c r="AX217" i="1"/>
  <c r="AW170" i="1"/>
  <c r="AY123" i="1"/>
  <c r="AY264" i="1"/>
  <c r="AY217" i="1"/>
  <c r="AX170" i="1"/>
  <c r="AZ123" i="1"/>
  <c r="BA123" i="1"/>
  <c r="AZ264" i="1"/>
  <c r="BA264" i="1"/>
  <c r="AZ217" i="1"/>
  <c r="BA217" i="1"/>
  <c r="BB123" i="1"/>
  <c r="AY170" i="1"/>
  <c r="BB217" i="1"/>
  <c r="BC217" i="1"/>
  <c r="AZ170" i="1"/>
  <c r="BA170" i="1"/>
  <c r="BB264" i="1"/>
  <c r="BC264" i="1"/>
  <c r="BC123" i="1"/>
  <c r="BD123" i="1"/>
  <c r="BE123" i="1"/>
  <c r="BD217" i="1"/>
  <c r="BE217" i="1"/>
  <c r="BF123" i="1"/>
  <c r="BG123" i="1"/>
  <c r="BB170" i="1"/>
  <c r="BD264" i="1"/>
  <c r="BE264" i="1"/>
  <c r="BF264" i="1"/>
  <c r="BF217" i="1"/>
  <c r="BC170" i="1"/>
  <c r="BD170" i="1"/>
  <c r="BG217" i="1"/>
  <c r="BH123" i="1"/>
  <c r="BG264" i="1"/>
  <c r="BI123" i="1"/>
  <c r="BH264" i="1"/>
  <c r="BI264" i="1"/>
  <c r="BH217" i="1"/>
  <c r="BJ123" i="1"/>
  <c r="BE170" i="1"/>
  <c r="BF170" i="1"/>
  <c r="BG170" i="1"/>
  <c r="BJ264" i="1"/>
  <c r="BI217" i="1"/>
  <c r="BJ217" i="1"/>
  <c r="BH170" i="1"/>
  <c r="BI170" i="1"/>
  <c r="BJ170" i="1"/>
  <c r="D311" i="1"/>
  <c r="E311" i="1"/>
  <c r="F311" i="1"/>
  <c r="G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AF311" i="1"/>
  <c r="AG311" i="1"/>
  <c r="AH311" i="1"/>
  <c r="AI311" i="1"/>
  <c r="AJ311" i="1"/>
  <c r="AK311" i="1"/>
  <c r="AL311" i="1"/>
  <c r="AM311" i="1"/>
  <c r="AN311" i="1"/>
  <c r="AO311" i="1"/>
  <c r="AP311" i="1"/>
  <c r="AQ311" i="1"/>
  <c r="AR311" i="1"/>
  <c r="AS311" i="1"/>
  <c r="AT311" i="1"/>
  <c r="AU311" i="1"/>
  <c r="AV311" i="1"/>
  <c r="AW311" i="1"/>
  <c r="AX311" i="1"/>
  <c r="AY311" i="1"/>
  <c r="AZ311" i="1"/>
  <c r="BA311" i="1"/>
  <c r="BB311" i="1"/>
  <c r="BC311" i="1"/>
  <c r="BD311" i="1"/>
  <c r="BE311" i="1"/>
  <c r="BF311" i="1"/>
  <c r="BG311" i="1"/>
  <c r="BH311" i="1"/>
  <c r="BI311" i="1"/>
  <c r="BJ311" i="1"/>
  <c r="F97" i="4"/>
  <c r="E97" i="4"/>
  <c r="D97" i="4"/>
  <c r="C97" i="4"/>
  <c r="BK358" i="1"/>
  <c r="BJ358" i="1"/>
  <c r="BI358" i="1"/>
  <c r="BH358" i="1"/>
  <c r="BG358" i="1"/>
  <c r="BF358" i="1"/>
  <c r="BE358" i="1"/>
  <c r="BD358" i="1"/>
  <c r="BC358" i="1"/>
  <c r="BB358" i="1"/>
  <c r="BK311" i="1"/>
  <c r="BK264" i="1"/>
  <c r="BK217" i="1"/>
  <c r="BK170" i="1"/>
  <c r="BK123" i="1"/>
  <c r="BK76" i="1"/>
  <c r="BK29" i="1"/>
  <c r="BK7" i="1"/>
  <c r="BJ7" i="1"/>
  <c r="BI7" i="1"/>
  <c r="BH7" i="1"/>
  <c r="BG7" i="1"/>
  <c r="BF7" i="1"/>
  <c r="BE7" i="1"/>
  <c r="BD7" i="1"/>
  <c r="BC7" i="1"/>
  <c r="BB7" i="1"/>
  <c r="E349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F82" i="4"/>
  <c r="E82" i="4"/>
  <c r="D82" i="4"/>
  <c r="C82" i="4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G358" i="1"/>
  <c r="F358" i="1"/>
  <c r="E358" i="1"/>
  <c r="D358" i="1"/>
  <c r="D49" i="2"/>
  <c r="H3" i="1"/>
  <c r="G3" i="1"/>
  <c r="F3" i="1"/>
  <c r="E3" i="1"/>
  <c r="D3" i="1"/>
  <c r="D24" i="2"/>
  <c r="F24" i="2"/>
  <c r="G24" i="2"/>
  <c r="H24" i="2"/>
  <c r="I24" i="2"/>
  <c r="C13" i="5"/>
  <c r="BF9" i="1" l="1"/>
  <c r="I59" i="2"/>
  <c r="G81" i="4" s="1"/>
  <c r="I58" i="2"/>
  <c r="G80" i="4" s="1"/>
  <c r="I56" i="2"/>
  <c r="G78" i="4" s="1"/>
  <c r="I54" i="2"/>
  <c r="G76" i="4" s="1"/>
  <c r="I52" i="2"/>
  <c r="I57" i="2"/>
  <c r="I55" i="2"/>
  <c r="I53" i="2"/>
  <c r="G75" i="4" s="1"/>
  <c r="H356" i="1"/>
  <c r="H262" i="1"/>
  <c r="H168" i="1"/>
  <c r="H74" i="1"/>
  <c r="H28" i="1"/>
  <c r="H309" i="1"/>
  <c r="H215" i="1"/>
  <c r="H121" i="1"/>
  <c r="H27" i="1"/>
  <c r="G354" i="1"/>
  <c r="F354" i="1"/>
  <c r="H354" i="1"/>
  <c r="D354" i="1"/>
  <c r="D360" i="1" s="1"/>
  <c r="E354" i="1"/>
  <c r="D213" i="1"/>
  <c r="D307" i="1"/>
  <c r="D119" i="1"/>
  <c r="D166" i="1"/>
  <c r="D172" i="1" s="1"/>
  <c r="D260" i="1"/>
  <c r="D266" i="1" s="1"/>
  <c r="E260" i="1"/>
  <c r="F260" i="1"/>
  <c r="H72" i="1"/>
  <c r="D72" i="1"/>
  <c r="D78" i="1" s="1"/>
  <c r="E72" i="1"/>
  <c r="G72" i="1"/>
  <c r="F72" i="1"/>
  <c r="E25" i="1"/>
  <c r="D25" i="1"/>
  <c r="D31" i="1" s="1"/>
  <c r="G25" i="1"/>
  <c r="F25" i="1"/>
  <c r="H25" i="1"/>
  <c r="G79" i="4"/>
  <c r="H357" i="1"/>
  <c r="H169" i="1"/>
  <c r="H310" i="1"/>
  <c r="H122" i="1"/>
  <c r="H75" i="1"/>
  <c r="H263" i="1"/>
  <c r="H216" i="1"/>
  <c r="BD9" i="1"/>
  <c r="AN9" i="1"/>
  <c r="L35" i="2"/>
  <c r="BH441" i="1"/>
  <c r="BD441" i="1"/>
  <c r="AZ441" i="1"/>
  <c r="AV441" i="1"/>
  <c r="AR441" i="1"/>
  <c r="AN441" i="1"/>
  <c r="AJ441" i="1"/>
  <c r="AF441" i="1"/>
  <c r="AB441" i="1"/>
  <c r="X441" i="1"/>
  <c r="T441" i="1"/>
  <c r="P441" i="1"/>
  <c r="BJ440" i="1"/>
  <c r="BF440" i="1"/>
  <c r="BB440" i="1"/>
  <c r="AX440" i="1"/>
  <c r="AT440" i="1"/>
  <c r="AP440" i="1"/>
  <c r="AL440" i="1"/>
  <c r="AH440" i="1"/>
  <c r="AD440" i="1"/>
  <c r="Z440" i="1"/>
  <c r="V440" i="1"/>
  <c r="R440" i="1"/>
  <c r="N440" i="1"/>
  <c r="BH439" i="1"/>
  <c r="BD439" i="1"/>
  <c r="AZ439" i="1"/>
  <c r="AV439" i="1"/>
  <c r="AR439" i="1"/>
  <c r="AN439" i="1"/>
  <c r="AJ439" i="1"/>
  <c r="AF439" i="1"/>
  <c r="AB439" i="1"/>
  <c r="X439" i="1"/>
  <c r="T439" i="1"/>
  <c r="P439" i="1"/>
  <c r="BJ438" i="1"/>
  <c r="BF438" i="1"/>
  <c r="BB438" i="1"/>
  <c r="AX438" i="1"/>
  <c r="AT438" i="1"/>
  <c r="AP438" i="1"/>
  <c r="AL438" i="1"/>
  <c r="AH438" i="1"/>
  <c r="AD438" i="1"/>
  <c r="Z438" i="1"/>
  <c r="V438" i="1"/>
  <c r="R438" i="1"/>
  <c r="N438" i="1"/>
  <c r="M402" i="1"/>
  <c r="M423" i="1" s="1"/>
  <c r="M439" i="1" s="1"/>
  <c r="J401" i="1"/>
  <c r="BA441" i="1"/>
  <c r="Y441" i="1"/>
  <c r="BC440" i="1"/>
  <c r="AU440" i="1"/>
  <c r="AM440" i="1"/>
  <c r="S440" i="1"/>
  <c r="BI439" i="1"/>
  <c r="AW439" i="1"/>
  <c r="AC439" i="1"/>
  <c r="E439" i="1"/>
  <c r="BC438" i="1"/>
  <c r="AQ438" i="1"/>
  <c r="AM438" i="1"/>
  <c r="AA438" i="1"/>
  <c r="BK441" i="1"/>
  <c r="BG441" i="1"/>
  <c r="BC441" i="1"/>
  <c r="AY441" i="1"/>
  <c r="AU441" i="1"/>
  <c r="AQ441" i="1"/>
  <c r="AM441" i="1"/>
  <c r="AI441" i="1"/>
  <c r="AE441" i="1"/>
  <c r="AA441" i="1"/>
  <c r="W441" i="1"/>
  <c r="S441" i="1"/>
  <c r="O441" i="1"/>
  <c r="BI440" i="1"/>
  <c r="BE440" i="1"/>
  <c r="BA440" i="1"/>
  <c r="AW440" i="1"/>
  <c r="AS440" i="1"/>
  <c r="AO440" i="1"/>
  <c r="AK440" i="1"/>
  <c r="AG440" i="1"/>
  <c r="AC440" i="1"/>
  <c r="Y440" i="1"/>
  <c r="U440" i="1"/>
  <c r="Q440" i="1"/>
  <c r="BK439" i="1"/>
  <c r="BG439" i="1"/>
  <c r="BC439" i="1"/>
  <c r="AY439" i="1"/>
  <c r="AU439" i="1"/>
  <c r="AQ439" i="1"/>
  <c r="AM439" i="1"/>
  <c r="AI439" i="1"/>
  <c r="AE439" i="1"/>
  <c r="AA439" i="1"/>
  <c r="W439" i="1"/>
  <c r="S439" i="1"/>
  <c r="O439" i="1"/>
  <c r="BI438" i="1"/>
  <c r="BE438" i="1"/>
  <c r="BA438" i="1"/>
  <c r="AW438" i="1"/>
  <c r="AS438" i="1"/>
  <c r="AO438" i="1"/>
  <c r="AK438" i="1"/>
  <c r="AG438" i="1"/>
  <c r="AC438" i="1"/>
  <c r="Y438" i="1"/>
  <c r="U438" i="1"/>
  <c r="Q438" i="1"/>
  <c r="F438" i="1"/>
  <c r="L402" i="1"/>
  <c r="L423" i="1" s="1"/>
  <c r="L439" i="1" s="1"/>
  <c r="M401" i="1"/>
  <c r="BE441" i="1"/>
  <c r="AW441" i="1"/>
  <c r="AO441" i="1"/>
  <c r="AG441" i="1"/>
  <c r="AC441" i="1"/>
  <c r="Q441" i="1"/>
  <c r="BG440" i="1"/>
  <c r="AQ440" i="1"/>
  <c r="AE440" i="1"/>
  <c r="AA440" i="1"/>
  <c r="O440" i="1"/>
  <c r="BE439" i="1"/>
  <c r="AS439" i="1"/>
  <c r="AK439" i="1"/>
  <c r="Y439" i="1"/>
  <c r="Q439" i="1"/>
  <c r="BG438" i="1"/>
  <c r="AY438" i="1"/>
  <c r="AE438" i="1"/>
  <c r="H77" i="1"/>
  <c r="BJ441" i="1"/>
  <c r="BF441" i="1"/>
  <c r="BB441" i="1"/>
  <c r="AX441" i="1"/>
  <c r="AT441" i="1"/>
  <c r="AP441" i="1"/>
  <c r="AL441" i="1"/>
  <c r="AH441" i="1"/>
  <c r="AD441" i="1"/>
  <c r="Z441" i="1"/>
  <c r="V441" i="1"/>
  <c r="R441" i="1"/>
  <c r="N441" i="1"/>
  <c r="BH440" i="1"/>
  <c r="BD440" i="1"/>
  <c r="AZ440" i="1"/>
  <c r="AV440" i="1"/>
  <c r="AR440" i="1"/>
  <c r="AN440" i="1"/>
  <c r="AJ440" i="1"/>
  <c r="AF440" i="1"/>
  <c r="AB440" i="1"/>
  <c r="X440" i="1"/>
  <c r="T440" i="1"/>
  <c r="P440" i="1"/>
  <c r="BJ439" i="1"/>
  <c r="BF439" i="1"/>
  <c r="BB439" i="1"/>
  <c r="AX439" i="1"/>
  <c r="AT439" i="1"/>
  <c r="AP439" i="1"/>
  <c r="AL439" i="1"/>
  <c r="AH439" i="1"/>
  <c r="AD439" i="1"/>
  <c r="Z439" i="1"/>
  <c r="V439" i="1"/>
  <c r="R439" i="1"/>
  <c r="N439" i="1"/>
  <c r="BH438" i="1"/>
  <c r="BD438" i="1"/>
  <c r="AZ438" i="1"/>
  <c r="AV438" i="1"/>
  <c r="AR438" i="1"/>
  <c r="AN438" i="1"/>
  <c r="AJ438" i="1"/>
  <c r="AF438" i="1"/>
  <c r="AB438" i="1"/>
  <c r="X438" i="1"/>
  <c r="T438" i="1"/>
  <c r="P438" i="1"/>
  <c r="K402" i="1"/>
  <c r="K423" i="1" s="1"/>
  <c r="K439" i="1" s="1"/>
  <c r="L401" i="1"/>
  <c r="H30" i="1"/>
  <c r="BI441" i="1"/>
  <c r="AS441" i="1"/>
  <c r="AK441" i="1"/>
  <c r="U441" i="1"/>
  <c r="BK440" i="1"/>
  <c r="AY440" i="1"/>
  <c r="AI440" i="1"/>
  <c r="W440" i="1"/>
  <c r="BA439" i="1"/>
  <c r="AO439" i="1"/>
  <c r="AG439" i="1"/>
  <c r="U439" i="1"/>
  <c r="BK438" i="1"/>
  <c r="AU438" i="1"/>
  <c r="AI438" i="1"/>
  <c r="W438" i="1"/>
  <c r="S438" i="1"/>
  <c r="O438" i="1"/>
  <c r="J402" i="1"/>
  <c r="J423" i="1" s="1"/>
  <c r="J439" i="1" s="1"/>
  <c r="K401" i="1"/>
  <c r="H438" i="1"/>
  <c r="H439" i="1"/>
  <c r="H440" i="1"/>
  <c r="F439" i="1"/>
  <c r="G439" i="1"/>
  <c r="E441" i="1"/>
  <c r="D440" i="1"/>
  <c r="F440" i="1"/>
  <c r="G440" i="1"/>
  <c r="G441" i="1"/>
  <c r="E440" i="1"/>
  <c r="G438" i="1"/>
  <c r="E438" i="1"/>
  <c r="F441" i="1"/>
  <c r="D438" i="1"/>
  <c r="D441" i="1"/>
  <c r="D439" i="1"/>
  <c r="H441" i="1"/>
  <c r="C47" i="4"/>
  <c r="C49" i="4"/>
  <c r="C48" i="4"/>
  <c r="C46" i="4"/>
  <c r="AG9" i="1"/>
  <c r="D9" i="1"/>
  <c r="E370" i="1"/>
  <c r="H370" i="1"/>
  <c r="G369" i="1"/>
  <c r="G370" i="1"/>
  <c r="F369" i="1"/>
  <c r="F368" i="1"/>
  <c r="E367" i="1"/>
  <c r="F370" i="1"/>
  <c r="E369" i="1"/>
  <c r="E368" i="1"/>
  <c r="U338" i="1"/>
  <c r="V337" i="1"/>
  <c r="S334" i="1"/>
  <c r="R338" i="1"/>
  <c r="N338" i="1"/>
  <c r="J338" i="1"/>
  <c r="F338" i="1"/>
  <c r="P337" i="1"/>
  <c r="L337" i="1"/>
  <c r="H337" i="1"/>
  <c r="R336" i="1"/>
  <c r="N336" i="1"/>
  <c r="J336" i="1"/>
  <c r="F336" i="1"/>
  <c r="P335" i="1"/>
  <c r="L335" i="1"/>
  <c r="H335" i="1"/>
  <c r="R334" i="1"/>
  <c r="N334" i="1"/>
  <c r="J334" i="1"/>
  <c r="F334" i="1"/>
  <c r="P333" i="1"/>
  <c r="L333" i="1"/>
  <c r="H333" i="1"/>
  <c r="N332" i="1"/>
  <c r="J332" i="1"/>
  <c r="F332" i="1"/>
  <c r="P331" i="1"/>
  <c r="L331" i="1"/>
  <c r="H331" i="1"/>
  <c r="N330" i="1"/>
  <c r="J330" i="1"/>
  <c r="F330" i="1"/>
  <c r="L329" i="1"/>
  <c r="H329" i="1"/>
  <c r="J328" i="1"/>
  <c r="F328" i="1"/>
  <c r="K327" i="1"/>
  <c r="G327" i="1"/>
  <c r="K326" i="1"/>
  <c r="G326" i="1"/>
  <c r="J325" i="1"/>
  <c r="F325" i="1"/>
  <c r="H324" i="1"/>
  <c r="E323" i="1"/>
  <c r="E322" i="1"/>
  <c r="T338" i="1"/>
  <c r="U337" i="1"/>
  <c r="U336" i="1"/>
  <c r="T335" i="1"/>
  <c r="Q338" i="1"/>
  <c r="M338" i="1"/>
  <c r="I338" i="1"/>
  <c r="E338" i="1"/>
  <c r="O337" i="1"/>
  <c r="K337" i="1"/>
  <c r="G337" i="1"/>
  <c r="Q336" i="1"/>
  <c r="M336" i="1"/>
  <c r="I336" i="1"/>
  <c r="E336" i="1"/>
  <c r="O335" i="1"/>
  <c r="K335" i="1"/>
  <c r="G335" i="1"/>
  <c r="Q334" i="1"/>
  <c r="M334" i="1"/>
  <c r="I334" i="1"/>
  <c r="E334" i="1"/>
  <c r="O333" i="1"/>
  <c r="K333" i="1"/>
  <c r="G333" i="1"/>
  <c r="Q332" i="1"/>
  <c r="M332" i="1"/>
  <c r="I332" i="1"/>
  <c r="E332" i="1"/>
  <c r="O331" i="1"/>
  <c r="K331" i="1"/>
  <c r="G331" i="1"/>
  <c r="M330" i="1"/>
  <c r="I330" i="1"/>
  <c r="E330" i="1"/>
  <c r="K329" i="1"/>
  <c r="G329" i="1"/>
  <c r="M328" i="1"/>
  <c r="I328" i="1"/>
  <c r="E328" i="1"/>
  <c r="J327" i="1"/>
  <c r="F327" i="1"/>
  <c r="J326" i="1"/>
  <c r="F326" i="1"/>
  <c r="I325" i="1"/>
  <c r="E325" i="1"/>
  <c r="G324" i="1"/>
  <c r="H323" i="1"/>
  <c r="E320" i="1"/>
  <c r="W338" i="1"/>
  <c r="S338" i="1"/>
  <c r="T337" i="1"/>
  <c r="T336" i="1"/>
  <c r="S335" i="1"/>
  <c r="P338" i="1"/>
  <c r="L338" i="1"/>
  <c r="H338" i="1"/>
  <c r="R337" i="1"/>
  <c r="N337" i="1"/>
  <c r="J337" i="1"/>
  <c r="F337" i="1"/>
  <c r="P336" i="1"/>
  <c r="L336" i="1"/>
  <c r="H336" i="1"/>
  <c r="R335" i="1"/>
  <c r="N335" i="1"/>
  <c r="J335" i="1"/>
  <c r="F335" i="1"/>
  <c r="P334" i="1"/>
  <c r="L334" i="1"/>
  <c r="H334" i="1"/>
  <c r="R333" i="1"/>
  <c r="N333" i="1"/>
  <c r="J333" i="1"/>
  <c r="F333" i="1"/>
  <c r="P332" i="1"/>
  <c r="L332" i="1"/>
  <c r="H332" i="1"/>
  <c r="N331" i="1"/>
  <c r="J331" i="1"/>
  <c r="F331" i="1"/>
  <c r="L330" i="1"/>
  <c r="H330" i="1"/>
  <c r="N329" i="1"/>
  <c r="J329" i="1"/>
  <c r="F329" i="1"/>
  <c r="L328" i="1"/>
  <c r="H328" i="1"/>
  <c r="I327" i="1"/>
  <c r="E327" i="1"/>
  <c r="I326" i="1"/>
  <c r="E326" i="1"/>
  <c r="H325" i="1"/>
  <c r="F324" i="1"/>
  <c r="G323" i="1"/>
  <c r="G322" i="1"/>
  <c r="F321" i="1"/>
  <c r="K338" i="1"/>
  <c r="I337" i="1"/>
  <c r="G336" i="1"/>
  <c r="E335" i="1"/>
  <c r="Q333" i="1"/>
  <c r="O332" i="1"/>
  <c r="M331" i="1"/>
  <c r="K330" i="1"/>
  <c r="I329" i="1"/>
  <c r="G328" i="1"/>
  <c r="E324" i="1"/>
  <c r="F322" i="1"/>
  <c r="S337" i="1"/>
  <c r="G338" i="1"/>
  <c r="E337" i="1"/>
  <c r="Q335" i="1"/>
  <c r="O334" i="1"/>
  <c r="M333" i="1"/>
  <c r="K332" i="1"/>
  <c r="I331" i="1"/>
  <c r="G330" i="1"/>
  <c r="E329" i="1"/>
  <c r="G325" i="1"/>
  <c r="V338" i="1"/>
  <c r="Q337" i="1"/>
  <c r="O336" i="1"/>
  <c r="M335" i="1"/>
  <c r="K334" i="1"/>
  <c r="I333" i="1"/>
  <c r="G332" i="1"/>
  <c r="E331" i="1"/>
  <c r="L327" i="1"/>
  <c r="H326" i="1"/>
  <c r="F323" i="1"/>
  <c r="E321" i="1"/>
  <c r="S336" i="1"/>
  <c r="O338" i="1"/>
  <c r="M337" i="1"/>
  <c r="K336" i="1"/>
  <c r="I335" i="1"/>
  <c r="G334" i="1"/>
  <c r="E333" i="1"/>
  <c r="O330" i="1"/>
  <c r="M329" i="1"/>
  <c r="K328" i="1"/>
  <c r="H327" i="1"/>
  <c r="I324" i="1"/>
  <c r="T291" i="1"/>
  <c r="U290" i="1"/>
  <c r="U289" i="1"/>
  <c r="T288" i="1"/>
  <c r="Q291" i="1"/>
  <c r="M291" i="1"/>
  <c r="I291" i="1"/>
  <c r="E291" i="1"/>
  <c r="O290" i="1"/>
  <c r="K290" i="1"/>
  <c r="G290" i="1"/>
  <c r="Q289" i="1"/>
  <c r="M289" i="1"/>
  <c r="I289" i="1"/>
  <c r="E289" i="1"/>
  <c r="O288" i="1"/>
  <c r="K288" i="1"/>
  <c r="G288" i="1"/>
  <c r="Q287" i="1"/>
  <c r="M287" i="1"/>
  <c r="I287" i="1"/>
  <c r="E287" i="1"/>
  <c r="O286" i="1"/>
  <c r="K286" i="1"/>
  <c r="G286" i="1"/>
  <c r="Q285" i="1"/>
  <c r="M285" i="1"/>
  <c r="I285" i="1"/>
  <c r="E285" i="1"/>
  <c r="O284" i="1"/>
  <c r="K284" i="1"/>
  <c r="G284" i="1"/>
  <c r="M283" i="1"/>
  <c r="I283" i="1"/>
  <c r="E283" i="1"/>
  <c r="K282" i="1"/>
  <c r="G282" i="1"/>
  <c r="M281" i="1"/>
  <c r="I281" i="1"/>
  <c r="E281" i="1"/>
  <c r="J280" i="1"/>
  <c r="F280" i="1"/>
  <c r="J279" i="1"/>
  <c r="F279" i="1"/>
  <c r="I278" i="1"/>
  <c r="E278" i="1"/>
  <c r="G277" i="1"/>
  <c r="H276" i="1"/>
  <c r="E273" i="1"/>
  <c r="V291" i="1"/>
  <c r="S290" i="1"/>
  <c r="S289" i="1"/>
  <c r="O291" i="1"/>
  <c r="K291" i="1"/>
  <c r="G291" i="1"/>
  <c r="Q290" i="1"/>
  <c r="M290" i="1"/>
  <c r="I290" i="1"/>
  <c r="E290" i="1"/>
  <c r="O289" i="1"/>
  <c r="K289" i="1"/>
  <c r="G289" i="1"/>
  <c r="Q288" i="1"/>
  <c r="M288" i="1"/>
  <c r="I288" i="1"/>
  <c r="E288" i="1"/>
  <c r="O287" i="1"/>
  <c r="K287" i="1"/>
  <c r="G287" i="1"/>
  <c r="Q286" i="1"/>
  <c r="M286" i="1"/>
  <c r="I286" i="1"/>
  <c r="E286" i="1"/>
  <c r="O285" i="1"/>
  <c r="K285" i="1"/>
  <c r="G285" i="1"/>
  <c r="M284" i="1"/>
  <c r="I284" i="1"/>
  <c r="E284" i="1"/>
  <c r="O283" i="1"/>
  <c r="K283" i="1"/>
  <c r="G283" i="1"/>
  <c r="M282" i="1"/>
  <c r="I282" i="1"/>
  <c r="E282" i="1"/>
  <c r="K281" i="1"/>
  <c r="G281" i="1"/>
  <c r="L280" i="1"/>
  <c r="H280" i="1"/>
  <c r="H279" i="1"/>
  <c r="G278" i="1"/>
  <c r="I277" i="1"/>
  <c r="E277" i="1"/>
  <c r="F276" i="1"/>
  <c r="F275" i="1"/>
  <c r="E274" i="1"/>
  <c r="S291" i="1"/>
  <c r="T290" i="1"/>
  <c r="T289" i="1"/>
  <c r="S288" i="1"/>
  <c r="L291" i="1"/>
  <c r="R290" i="1"/>
  <c r="J290" i="1"/>
  <c r="P289" i="1"/>
  <c r="H289" i="1"/>
  <c r="N288" i="1"/>
  <c r="F288" i="1"/>
  <c r="L287" i="1"/>
  <c r="R286" i="1"/>
  <c r="J286" i="1"/>
  <c r="P285" i="1"/>
  <c r="H285" i="1"/>
  <c r="N284" i="1"/>
  <c r="F284" i="1"/>
  <c r="L283" i="1"/>
  <c r="J282" i="1"/>
  <c r="H281" i="1"/>
  <c r="E280" i="1"/>
  <c r="I279" i="1"/>
  <c r="F277" i="1"/>
  <c r="G276" i="1"/>
  <c r="G275" i="1"/>
  <c r="F274" i="1"/>
  <c r="R291" i="1"/>
  <c r="J291" i="1"/>
  <c r="P290" i="1"/>
  <c r="H290" i="1"/>
  <c r="N289" i="1"/>
  <c r="F289" i="1"/>
  <c r="L288" i="1"/>
  <c r="R287" i="1"/>
  <c r="J287" i="1"/>
  <c r="P286" i="1"/>
  <c r="H286" i="1"/>
  <c r="N285" i="1"/>
  <c r="F285" i="1"/>
  <c r="L284" i="1"/>
  <c r="J283" i="1"/>
  <c r="H282" i="1"/>
  <c r="F281" i="1"/>
  <c r="K280" i="1"/>
  <c r="G279" i="1"/>
  <c r="J278" i="1"/>
  <c r="E276" i="1"/>
  <c r="E275" i="1"/>
  <c r="W291" i="1"/>
  <c r="U291" i="1"/>
  <c r="P291" i="1"/>
  <c r="N290" i="1"/>
  <c r="L289" i="1"/>
  <c r="J288" i="1"/>
  <c r="H287" i="1"/>
  <c r="F286" i="1"/>
  <c r="N282" i="1"/>
  <c r="L281" i="1"/>
  <c r="I280" i="1"/>
  <c r="E279" i="1"/>
  <c r="S287" i="1"/>
  <c r="L286" i="1"/>
  <c r="F283" i="1"/>
  <c r="F278" i="1"/>
  <c r="V290" i="1"/>
  <c r="N291" i="1"/>
  <c r="L290" i="1"/>
  <c r="J289" i="1"/>
  <c r="H288" i="1"/>
  <c r="F287" i="1"/>
  <c r="P284" i="1"/>
  <c r="N283" i="1"/>
  <c r="L282" i="1"/>
  <c r="J281" i="1"/>
  <c r="G280" i="1"/>
  <c r="H277" i="1"/>
  <c r="H291" i="1"/>
  <c r="F290" i="1"/>
  <c r="R288" i="1"/>
  <c r="P287" i="1"/>
  <c r="N286" i="1"/>
  <c r="L285" i="1"/>
  <c r="J284" i="1"/>
  <c r="H283" i="1"/>
  <c r="F282" i="1"/>
  <c r="H278" i="1"/>
  <c r="F291" i="1"/>
  <c r="R289" i="1"/>
  <c r="P288" i="1"/>
  <c r="N287" i="1"/>
  <c r="J285" i="1"/>
  <c r="H284" i="1"/>
  <c r="K279" i="1"/>
  <c r="H229" i="1"/>
  <c r="E226" i="1"/>
  <c r="E229" i="1"/>
  <c r="G228" i="1"/>
  <c r="F227" i="1"/>
  <c r="F228" i="1"/>
  <c r="G229" i="1"/>
  <c r="E228" i="1"/>
  <c r="F229" i="1"/>
  <c r="E227" i="1"/>
  <c r="M9" i="1"/>
  <c r="AH9" i="1"/>
  <c r="G9" i="1"/>
  <c r="AE9" i="1"/>
  <c r="AK9" i="1"/>
  <c r="BK9" i="1"/>
  <c r="O9" i="1"/>
  <c r="I9" i="1"/>
  <c r="BG9" i="1"/>
  <c r="U9" i="1"/>
  <c r="AU9" i="1"/>
  <c r="BE9" i="1"/>
  <c r="W9" i="1"/>
  <c r="BA9" i="1"/>
  <c r="AS9" i="1"/>
  <c r="AO9" i="1"/>
  <c r="AM9" i="1"/>
  <c r="AC9" i="1"/>
  <c r="BH9" i="1"/>
  <c r="AZ9" i="1"/>
  <c r="AV9" i="1"/>
  <c r="AJ9" i="1"/>
  <c r="AF9" i="1"/>
  <c r="X9" i="1"/>
  <c r="T9" i="1"/>
  <c r="P9" i="1"/>
  <c r="BB9" i="1"/>
  <c r="AX9" i="1"/>
  <c r="AP9" i="1"/>
  <c r="Z9" i="1"/>
  <c r="R9" i="1"/>
  <c r="J9" i="1"/>
  <c r="BK197" i="1"/>
  <c r="BG197" i="1"/>
  <c r="BC197" i="1"/>
  <c r="AY197" i="1"/>
  <c r="AU197" i="1"/>
  <c r="AQ197" i="1"/>
  <c r="AM197" i="1"/>
  <c r="AI197" i="1"/>
  <c r="AE197" i="1"/>
  <c r="AA197" i="1"/>
  <c r="W197" i="1"/>
  <c r="S197" i="1"/>
  <c r="O197" i="1"/>
  <c r="K197" i="1"/>
  <c r="G197" i="1"/>
  <c r="BJ196" i="1"/>
  <c r="BF196" i="1"/>
  <c r="BB196" i="1"/>
  <c r="AX196" i="1"/>
  <c r="AT196" i="1"/>
  <c r="AP196" i="1"/>
  <c r="AL196" i="1"/>
  <c r="AH196" i="1"/>
  <c r="AD196" i="1"/>
  <c r="Z196" i="1"/>
  <c r="V196" i="1"/>
  <c r="R196" i="1"/>
  <c r="N196" i="1"/>
  <c r="J196" i="1"/>
  <c r="F196" i="1"/>
  <c r="BI195" i="1"/>
  <c r="BE195" i="1"/>
  <c r="BA195" i="1"/>
  <c r="AW195" i="1"/>
  <c r="AS195" i="1"/>
  <c r="AO195" i="1"/>
  <c r="AK195" i="1"/>
  <c r="AG195" i="1"/>
  <c r="AC195" i="1"/>
  <c r="Y195" i="1"/>
  <c r="U195" i="1"/>
  <c r="Q195" i="1"/>
  <c r="M195" i="1"/>
  <c r="I195" i="1"/>
  <c r="E195" i="1"/>
  <c r="BH194" i="1"/>
  <c r="BD194" i="1"/>
  <c r="AZ194" i="1"/>
  <c r="AV194" i="1"/>
  <c r="AR194" i="1"/>
  <c r="AN194" i="1"/>
  <c r="AJ194" i="1"/>
  <c r="AF194" i="1"/>
  <c r="AB194" i="1"/>
  <c r="X194" i="1"/>
  <c r="T194" i="1"/>
  <c r="P194" i="1"/>
  <c r="L194" i="1"/>
  <c r="H194" i="1"/>
  <c r="BK193" i="1"/>
  <c r="BG193" i="1"/>
  <c r="BC193" i="1"/>
  <c r="AY193" i="1"/>
  <c r="AU193" i="1"/>
  <c r="AQ193" i="1"/>
  <c r="AM193" i="1"/>
  <c r="AI193" i="1"/>
  <c r="AE193" i="1"/>
  <c r="AA193" i="1"/>
  <c r="W193" i="1"/>
  <c r="BJ197" i="1"/>
  <c r="BF197" i="1"/>
  <c r="BB197" i="1"/>
  <c r="AX197" i="1"/>
  <c r="AT197" i="1"/>
  <c r="AP197" i="1"/>
  <c r="AL197" i="1"/>
  <c r="AH197" i="1"/>
  <c r="AD197" i="1"/>
  <c r="Z197" i="1"/>
  <c r="V197" i="1"/>
  <c r="R197" i="1"/>
  <c r="N197" i="1"/>
  <c r="J197" i="1"/>
  <c r="F197" i="1"/>
  <c r="BI196" i="1"/>
  <c r="BE196" i="1"/>
  <c r="BA196" i="1"/>
  <c r="AW196" i="1"/>
  <c r="AS196" i="1"/>
  <c r="AO196" i="1"/>
  <c r="AK196" i="1"/>
  <c r="AG196" i="1"/>
  <c r="AC196" i="1"/>
  <c r="Y196" i="1"/>
  <c r="U196" i="1"/>
  <c r="Q196" i="1"/>
  <c r="M196" i="1"/>
  <c r="I196" i="1"/>
  <c r="E196" i="1"/>
  <c r="BH195" i="1"/>
  <c r="BD195" i="1"/>
  <c r="AZ195" i="1"/>
  <c r="AV195" i="1"/>
  <c r="AR195" i="1"/>
  <c r="AN195" i="1"/>
  <c r="AJ195" i="1"/>
  <c r="AF195" i="1"/>
  <c r="AB195" i="1"/>
  <c r="X195" i="1"/>
  <c r="T195" i="1"/>
  <c r="P195" i="1"/>
  <c r="L195" i="1"/>
  <c r="H195" i="1"/>
  <c r="BK194" i="1"/>
  <c r="BG194" i="1"/>
  <c r="BC194" i="1"/>
  <c r="AY194" i="1"/>
  <c r="AU194" i="1"/>
  <c r="AQ194" i="1"/>
  <c r="AM194" i="1"/>
  <c r="AI194" i="1"/>
  <c r="AE194" i="1"/>
  <c r="AA194" i="1"/>
  <c r="W194" i="1"/>
  <c r="S194" i="1"/>
  <c r="O194" i="1"/>
  <c r="K194" i="1"/>
  <c r="G194" i="1"/>
  <c r="BJ193" i="1"/>
  <c r="BF193" i="1"/>
  <c r="BB193" i="1"/>
  <c r="AX193" i="1"/>
  <c r="AT193" i="1"/>
  <c r="AP193" i="1"/>
  <c r="AL193" i="1"/>
  <c r="AH193" i="1"/>
  <c r="AD193" i="1"/>
  <c r="Z193" i="1"/>
  <c r="V193" i="1"/>
  <c r="R193" i="1"/>
  <c r="N193" i="1"/>
  <c r="J193" i="1"/>
  <c r="F193" i="1"/>
  <c r="BI192" i="1"/>
  <c r="BE192" i="1"/>
  <c r="BA192" i="1"/>
  <c r="AW192" i="1"/>
  <c r="AS192" i="1"/>
  <c r="AO192" i="1"/>
  <c r="AK192" i="1"/>
  <c r="AG192" i="1"/>
  <c r="AC192" i="1"/>
  <c r="Y192" i="1"/>
  <c r="U192" i="1"/>
  <c r="BI197" i="1"/>
  <c r="BA197" i="1"/>
  <c r="AS197" i="1"/>
  <c r="AK197" i="1"/>
  <c r="AC197" i="1"/>
  <c r="U197" i="1"/>
  <c r="M197" i="1"/>
  <c r="E197" i="1"/>
  <c r="BD196" i="1"/>
  <c r="AV196" i="1"/>
  <c r="AN196" i="1"/>
  <c r="AF196" i="1"/>
  <c r="X196" i="1"/>
  <c r="P196" i="1"/>
  <c r="H196" i="1"/>
  <c r="BG195" i="1"/>
  <c r="AY195" i="1"/>
  <c r="AQ195" i="1"/>
  <c r="AI195" i="1"/>
  <c r="AA195" i="1"/>
  <c r="S195" i="1"/>
  <c r="K195" i="1"/>
  <c r="BJ194" i="1"/>
  <c r="BB194" i="1"/>
  <c r="AT194" i="1"/>
  <c r="AL194" i="1"/>
  <c r="AD194" i="1"/>
  <c r="V194" i="1"/>
  <c r="N194" i="1"/>
  <c r="F194" i="1"/>
  <c r="BE193" i="1"/>
  <c r="AW193" i="1"/>
  <c r="AO193" i="1"/>
  <c r="AG193" i="1"/>
  <c r="Y193" i="1"/>
  <c r="S193" i="1"/>
  <c r="M193" i="1"/>
  <c r="BH197" i="1"/>
  <c r="AZ197" i="1"/>
  <c r="AR197" i="1"/>
  <c r="AJ197" i="1"/>
  <c r="AB197" i="1"/>
  <c r="T197" i="1"/>
  <c r="L197" i="1"/>
  <c r="BK196" i="1"/>
  <c r="BC196" i="1"/>
  <c r="AU196" i="1"/>
  <c r="AM196" i="1"/>
  <c r="AE196" i="1"/>
  <c r="W196" i="1"/>
  <c r="O196" i="1"/>
  <c r="G196" i="1"/>
  <c r="BF195" i="1"/>
  <c r="AX195" i="1"/>
  <c r="AP195" i="1"/>
  <c r="AH195" i="1"/>
  <c r="Z195" i="1"/>
  <c r="R195" i="1"/>
  <c r="J195" i="1"/>
  <c r="BI194" i="1"/>
  <c r="BA194" i="1"/>
  <c r="AS194" i="1"/>
  <c r="AK194" i="1"/>
  <c r="AC194" i="1"/>
  <c r="U194" i="1"/>
  <c r="M194" i="1"/>
  <c r="E194" i="1"/>
  <c r="BD193" i="1"/>
  <c r="AV193" i="1"/>
  <c r="AN193" i="1"/>
  <c r="AF193" i="1"/>
  <c r="X193" i="1"/>
  <c r="Q193" i="1"/>
  <c r="L193" i="1"/>
  <c r="G193" i="1"/>
  <c r="BH192" i="1"/>
  <c r="BC192" i="1"/>
  <c r="AX192" i="1"/>
  <c r="AR192" i="1"/>
  <c r="AM192" i="1"/>
  <c r="AH192" i="1"/>
  <c r="AB192" i="1"/>
  <c r="W192" i="1"/>
  <c r="R192" i="1"/>
  <c r="N192" i="1"/>
  <c r="J192" i="1"/>
  <c r="F192" i="1"/>
  <c r="BI191" i="1"/>
  <c r="BE191" i="1"/>
  <c r="BA191" i="1"/>
  <c r="AW191" i="1"/>
  <c r="AS191" i="1"/>
  <c r="AO191" i="1"/>
  <c r="AK191" i="1"/>
  <c r="AG191" i="1"/>
  <c r="AC191" i="1"/>
  <c r="Y191" i="1"/>
  <c r="U191" i="1"/>
  <c r="Q191" i="1"/>
  <c r="M191" i="1"/>
  <c r="I191" i="1"/>
  <c r="E191" i="1"/>
  <c r="BH190" i="1"/>
  <c r="BD190" i="1"/>
  <c r="AZ190" i="1"/>
  <c r="AV190" i="1"/>
  <c r="AR190" i="1"/>
  <c r="AN190" i="1"/>
  <c r="AJ190" i="1"/>
  <c r="AF190" i="1"/>
  <c r="AB190" i="1"/>
  <c r="X190" i="1"/>
  <c r="T190" i="1"/>
  <c r="P190" i="1"/>
  <c r="L190" i="1"/>
  <c r="H190" i="1"/>
  <c r="BK189" i="1"/>
  <c r="BG189" i="1"/>
  <c r="BC189" i="1"/>
  <c r="AY189" i="1"/>
  <c r="AU189" i="1"/>
  <c r="AQ189" i="1"/>
  <c r="AM189" i="1"/>
  <c r="AI189" i="1"/>
  <c r="AE189" i="1"/>
  <c r="AA189" i="1"/>
  <c r="W189" i="1"/>
  <c r="S189" i="1"/>
  <c r="O189" i="1"/>
  <c r="K189" i="1"/>
  <c r="G189" i="1"/>
  <c r="BJ188" i="1"/>
  <c r="BF188" i="1"/>
  <c r="BB188" i="1"/>
  <c r="AX188" i="1"/>
  <c r="AT188" i="1"/>
  <c r="AP188" i="1"/>
  <c r="AL188" i="1"/>
  <c r="AH188" i="1"/>
  <c r="AD188" i="1"/>
  <c r="Z188" i="1"/>
  <c r="V188" i="1"/>
  <c r="R188" i="1"/>
  <c r="N188" i="1"/>
  <c r="J188" i="1"/>
  <c r="F188" i="1"/>
  <c r="BI187" i="1"/>
  <c r="BE187" i="1"/>
  <c r="BA187" i="1"/>
  <c r="AW187" i="1"/>
  <c r="AS187" i="1"/>
  <c r="AO187" i="1"/>
  <c r="AK187" i="1"/>
  <c r="AG187" i="1"/>
  <c r="AC187" i="1"/>
  <c r="Y187" i="1"/>
  <c r="U187" i="1"/>
  <c r="Q187" i="1"/>
  <c r="M187" i="1"/>
  <c r="I187" i="1"/>
  <c r="E187" i="1"/>
  <c r="BH186" i="1"/>
  <c r="BD186" i="1"/>
  <c r="AZ186" i="1"/>
  <c r="AV186" i="1"/>
  <c r="AR186" i="1"/>
  <c r="AN186" i="1"/>
  <c r="AJ186" i="1"/>
  <c r="AF186" i="1"/>
  <c r="AB186" i="1"/>
  <c r="X186" i="1"/>
  <c r="T186" i="1"/>
  <c r="P186" i="1"/>
  <c r="L186" i="1"/>
  <c r="H186" i="1"/>
  <c r="BK185" i="1"/>
  <c r="BG185" i="1"/>
  <c r="BC185" i="1"/>
  <c r="AY185" i="1"/>
  <c r="AU185" i="1"/>
  <c r="AQ185" i="1"/>
  <c r="AM185" i="1"/>
  <c r="AI185" i="1"/>
  <c r="AE185" i="1"/>
  <c r="AA185" i="1"/>
  <c r="W185" i="1"/>
  <c r="S185" i="1"/>
  <c r="O185" i="1"/>
  <c r="K185" i="1"/>
  <c r="G185" i="1"/>
  <c r="BJ184" i="1"/>
  <c r="BF184" i="1"/>
  <c r="BB184" i="1"/>
  <c r="AX184" i="1"/>
  <c r="AT184" i="1"/>
  <c r="AP184" i="1"/>
  <c r="AL184" i="1"/>
  <c r="AH184" i="1"/>
  <c r="AD184" i="1"/>
  <c r="Z184" i="1"/>
  <c r="V184" i="1"/>
  <c r="R184" i="1"/>
  <c r="N184" i="1"/>
  <c r="J184" i="1"/>
  <c r="F184" i="1"/>
  <c r="BI183" i="1"/>
  <c r="BE183" i="1"/>
  <c r="BE197" i="1"/>
  <c r="AO197" i="1"/>
  <c r="Y197" i="1"/>
  <c r="I197" i="1"/>
  <c r="AZ196" i="1"/>
  <c r="AJ196" i="1"/>
  <c r="T196" i="1"/>
  <c r="BK195" i="1"/>
  <c r="AU195" i="1"/>
  <c r="AE195" i="1"/>
  <c r="O195" i="1"/>
  <c r="BF194" i="1"/>
  <c r="AP194" i="1"/>
  <c r="Z194" i="1"/>
  <c r="J194" i="1"/>
  <c r="BA193" i="1"/>
  <c r="AK193" i="1"/>
  <c r="U193" i="1"/>
  <c r="K193" i="1"/>
  <c r="BK192" i="1"/>
  <c r="BD192" i="1"/>
  <c r="AV192" i="1"/>
  <c r="AP192" i="1"/>
  <c r="AI192" i="1"/>
  <c r="AA192" i="1"/>
  <c r="T192" i="1"/>
  <c r="O192" i="1"/>
  <c r="I192" i="1"/>
  <c r="BK191" i="1"/>
  <c r="BF191" i="1"/>
  <c r="AZ191" i="1"/>
  <c r="AU191" i="1"/>
  <c r="AP191" i="1"/>
  <c r="AJ191" i="1"/>
  <c r="AE191" i="1"/>
  <c r="Z191" i="1"/>
  <c r="T191" i="1"/>
  <c r="O191" i="1"/>
  <c r="J191" i="1"/>
  <c r="BK190" i="1"/>
  <c r="BF190" i="1"/>
  <c r="BA190" i="1"/>
  <c r="AU190" i="1"/>
  <c r="AP190" i="1"/>
  <c r="AK190" i="1"/>
  <c r="AE190" i="1"/>
  <c r="Z190" i="1"/>
  <c r="U190" i="1"/>
  <c r="O190" i="1"/>
  <c r="J190" i="1"/>
  <c r="E190" i="1"/>
  <c r="BF189" i="1"/>
  <c r="BA189" i="1"/>
  <c r="AV189" i="1"/>
  <c r="AP189" i="1"/>
  <c r="AK189" i="1"/>
  <c r="AF189" i="1"/>
  <c r="Z189" i="1"/>
  <c r="U189" i="1"/>
  <c r="P189" i="1"/>
  <c r="J189" i="1"/>
  <c r="E189" i="1"/>
  <c r="BG188" i="1"/>
  <c r="BA188" i="1"/>
  <c r="AV188" i="1"/>
  <c r="AQ188" i="1"/>
  <c r="AK188" i="1"/>
  <c r="AF188" i="1"/>
  <c r="AA188" i="1"/>
  <c r="U188" i="1"/>
  <c r="P188" i="1"/>
  <c r="K188" i="1"/>
  <c r="E188" i="1"/>
  <c r="BG187" i="1"/>
  <c r="BB187" i="1"/>
  <c r="AV187" i="1"/>
  <c r="AQ187" i="1"/>
  <c r="AL187" i="1"/>
  <c r="AF187" i="1"/>
  <c r="AA187" i="1"/>
  <c r="V187" i="1"/>
  <c r="P187" i="1"/>
  <c r="K187" i="1"/>
  <c r="F187" i="1"/>
  <c r="BG186" i="1"/>
  <c r="BD197" i="1"/>
  <c r="AN197" i="1"/>
  <c r="X197" i="1"/>
  <c r="H197" i="1"/>
  <c r="AY196" i="1"/>
  <c r="AI196" i="1"/>
  <c r="S196" i="1"/>
  <c r="BJ195" i="1"/>
  <c r="AT195" i="1"/>
  <c r="AD195" i="1"/>
  <c r="N195" i="1"/>
  <c r="BE194" i="1"/>
  <c r="AO194" i="1"/>
  <c r="Y194" i="1"/>
  <c r="I194" i="1"/>
  <c r="AZ193" i="1"/>
  <c r="AJ193" i="1"/>
  <c r="T193" i="1"/>
  <c r="I193" i="1"/>
  <c r="BJ192" i="1"/>
  <c r="BB192" i="1"/>
  <c r="AU192" i="1"/>
  <c r="AN192" i="1"/>
  <c r="AF192" i="1"/>
  <c r="Z192" i="1"/>
  <c r="S192" i="1"/>
  <c r="M192" i="1"/>
  <c r="H192" i="1"/>
  <c r="BJ191" i="1"/>
  <c r="BD191" i="1"/>
  <c r="AY191" i="1"/>
  <c r="AT191" i="1"/>
  <c r="AN191" i="1"/>
  <c r="AI191" i="1"/>
  <c r="AD191" i="1"/>
  <c r="X191" i="1"/>
  <c r="S191" i="1"/>
  <c r="N191" i="1"/>
  <c r="H191" i="1"/>
  <c r="BJ190" i="1"/>
  <c r="BE190" i="1"/>
  <c r="AY190" i="1"/>
  <c r="AT190" i="1"/>
  <c r="AO190" i="1"/>
  <c r="AI190" i="1"/>
  <c r="AD190" i="1"/>
  <c r="Y190" i="1"/>
  <c r="S190" i="1"/>
  <c r="N190" i="1"/>
  <c r="I190" i="1"/>
  <c r="BJ189" i="1"/>
  <c r="BE189" i="1"/>
  <c r="AZ189" i="1"/>
  <c r="AT189" i="1"/>
  <c r="AO189" i="1"/>
  <c r="AJ189" i="1"/>
  <c r="AD189" i="1"/>
  <c r="Y189" i="1"/>
  <c r="T189" i="1"/>
  <c r="N189" i="1"/>
  <c r="I189" i="1"/>
  <c r="BK188" i="1"/>
  <c r="BE188" i="1"/>
  <c r="AZ188" i="1"/>
  <c r="AU188" i="1"/>
  <c r="AO188" i="1"/>
  <c r="AJ188" i="1"/>
  <c r="AE188" i="1"/>
  <c r="Y188" i="1"/>
  <c r="T188" i="1"/>
  <c r="O188" i="1"/>
  <c r="I188" i="1"/>
  <c r="BK187" i="1"/>
  <c r="BF187" i="1"/>
  <c r="AZ187" i="1"/>
  <c r="AU187" i="1"/>
  <c r="AP187" i="1"/>
  <c r="AJ187" i="1"/>
  <c r="AE187" i="1"/>
  <c r="Z187" i="1"/>
  <c r="T187" i="1"/>
  <c r="O187" i="1"/>
  <c r="J187" i="1"/>
  <c r="BK186" i="1"/>
  <c r="BF186" i="1"/>
  <c r="BA186" i="1"/>
  <c r="AU186" i="1"/>
  <c r="AP186" i="1"/>
  <c r="AK186" i="1"/>
  <c r="AE186" i="1"/>
  <c r="Z186" i="1"/>
  <c r="U186" i="1"/>
  <c r="O186" i="1"/>
  <c r="J186" i="1"/>
  <c r="E186" i="1"/>
  <c r="BF185" i="1"/>
  <c r="BA185" i="1"/>
  <c r="AV185" i="1"/>
  <c r="AP185" i="1"/>
  <c r="AK185" i="1"/>
  <c r="AF185" i="1"/>
  <c r="Z185" i="1"/>
  <c r="U185" i="1"/>
  <c r="P185" i="1"/>
  <c r="J185" i="1"/>
  <c r="E185" i="1"/>
  <c r="BG184" i="1"/>
  <c r="BA184" i="1"/>
  <c r="AV184" i="1"/>
  <c r="AQ184" i="1"/>
  <c r="AK184" i="1"/>
  <c r="AF184" i="1"/>
  <c r="AA184" i="1"/>
  <c r="U184" i="1"/>
  <c r="P184" i="1"/>
  <c r="K184" i="1"/>
  <c r="E184" i="1"/>
  <c r="BG183" i="1"/>
  <c r="BB183" i="1"/>
  <c r="AX183" i="1"/>
  <c r="AT183" i="1"/>
  <c r="AP183" i="1"/>
  <c r="AL183" i="1"/>
  <c r="AH183" i="1"/>
  <c r="AD183" i="1"/>
  <c r="Z183" i="1"/>
  <c r="V183" i="1"/>
  <c r="R183" i="1"/>
  <c r="N183" i="1"/>
  <c r="J183" i="1"/>
  <c r="F183" i="1"/>
  <c r="BI182" i="1"/>
  <c r="BE182" i="1"/>
  <c r="BA182" i="1"/>
  <c r="AW182" i="1"/>
  <c r="AS182" i="1"/>
  <c r="AO182" i="1"/>
  <c r="AK182" i="1"/>
  <c r="AG182" i="1"/>
  <c r="AC182" i="1"/>
  <c r="Y182" i="1"/>
  <c r="U182" i="1"/>
  <c r="Q182" i="1"/>
  <c r="M182" i="1"/>
  <c r="AW197" i="1"/>
  <c r="AF197" i="1"/>
  <c r="BG196" i="1"/>
  <c r="AA196" i="1"/>
  <c r="BB195" i="1"/>
  <c r="V195" i="1"/>
  <c r="AW194" i="1"/>
  <c r="Q194" i="1"/>
  <c r="AR193" i="1"/>
  <c r="O193" i="1"/>
  <c r="BF192" i="1"/>
  <c r="AQ192" i="1"/>
  <c r="AD192" i="1"/>
  <c r="P192" i="1"/>
  <c r="E192" i="1"/>
  <c r="BB191" i="1"/>
  <c r="AQ191" i="1"/>
  <c r="AF191" i="1"/>
  <c r="V191" i="1"/>
  <c r="K191" i="1"/>
  <c r="BG190" i="1"/>
  <c r="AW190" i="1"/>
  <c r="AL190" i="1"/>
  <c r="AA190" i="1"/>
  <c r="Q190" i="1"/>
  <c r="F190" i="1"/>
  <c r="BB189" i="1"/>
  <c r="AR189" i="1"/>
  <c r="AG189" i="1"/>
  <c r="V189" i="1"/>
  <c r="L189" i="1"/>
  <c r="BH188" i="1"/>
  <c r="AW188" i="1"/>
  <c r="AM188" i="1"/>
  <c r="AB188" i="1"/>
  <c r="Q188" i="1"/>
  <c r="G188" i="1"/>
  <c r="BC187" i="1"/>
  <c r="AR187" i="1"/>
  <c r="AH187" i="1"/>
  <c r="W187" i="1"/>
  <c r="L187" i="1"/>
  <c r="BI186" i="1"/>
  <c r="AY186" i="1"/>
  <c r="AS186" i="1"/>
  <c r="AL186" i="1"/>
  <c r="AD186" i="1"/>
  <c r="W186" i="1"/>
  <c r="Q186" i="1"/>
  <c r="I186" i="1"/>
  <c r="BI185" i="1"/>
  <c r="BB185" i="1"/>
  <c r="AT185" i="1"/>
  <c r="AN185" i="1"/>
  <c r="AG185" i="1"/>
  <c r="Y185" i="1"/>
  <c r="R185" i="1"/>
  <c r="L185" i="1"/>
  <c r="BK184" i="1"/>
  <c r="BD184" i="1"/>
  <c r="AW184" i="1"/>
  <c r="AO184" i="1"/>
  <c r="AI184" i="1"/>
  <c r="AB184" i="1"/>
  <c r="T184" i="1"/>
  <c r="M184" i="1"/>
  <c r="G184" i="1"/>
  <c r="BF183" i="1"/>
  <c r="AZ183" i="1"/>
  <c r="AU183" i="1"/>
  <c r="AO183" i="1"/>
  <c r="AJ183" i="1"/>
  <c r="AE183" i="1"/>
  <c r="Y183" i="1"/>
  <c r="T183" i="1"/>
  <c r="O183" i="1"/>
  <c r="I183" i="1"/>
  <c r="BK182" i="1"/>
  <c r="BF182" i="1"/>
  <c r="AZ182" i="1"/>
  <c r="AU182" i="1"/>
  <c r="AP182" i="1"/>
  <c r="AJ182" i="1"/>
  <c r="AE182" i="1"/>
  <c r="Z182" i="1"/>
  <c r="T182" i="1"/>
  <c r="AV197" i="1"/>
  <c r="BH196" i="1"/>
  <c r="L196" i="1"/>
  <c r="AL195" i="1"/>
  <c r="AX194" i="1"/>
  <c r="BI193" i="1"/>
  <c r="AB193" i="1"/>
  <c r="BG192" i="1"/>
  <c r="AL192" i="1"/>
  <c r="V192" i="1"/>
  <c r="G192" i="1"/>
  <c r="AX191" i="1"/>
  <c r="AL191" i="1"/>
  <c r="W191" i="1"/>
  <c r="G191" i="1"/>
  <c r="BB190" i="1"/>
  <c r="AM190" i="1"/>
  <c r="W190" i="1"/>
  <c r="K190" i="1"/>
  <c r="BD189" i="1"/>
  <c r="AN189" i="1"/>
  <c r="AB189" i="1"/>
  <c r="M189" i="1"/>
  <c r="BD188" i="1"/>
  <c r="AR188" i="1"/>
  <c r="AC188" i="1"/>
  <c r="M188" i="1"/>
  <c r="BH187" i="1"/>
  <c r="AT187" i="1"/>
  <c r="AD187" i="1"/>
  <c r="R187" i="1"/>
  <c r="BJ186" i="1"/>
  <c r="AX186" i="1"/>
  <c r="AO186" i="1"/>
  <c r="AG186" i="1"/>
  <c r="V186" i="1"/>
  <c r="M186" i="1"/>
  <c r="BJ185" i="1"/>
  <c r="AZ185" i="1"/>
  <c r="AR185" i="1"/>
  <c r="AH185" i="1"/>
  <c r="X185" i="1"/>
  <c r="N185" i="1"/>
  <c r="F185" i="1"/>
  <c r="BC184" i="1"/>
  <c r="AS184" i="1"/>
  <c r="AJ184" i="1"/>
  <c r="Y184" i="1"/>
  <c r="Q184" i="1"/>
  <c r="H184" i="1"/>
  <c r="BD183" i="1"/>
  <c r="AW183" i="1"/>
  <c r="AQ183" i="1"/>
  <c r="AI183" i="1"/>
  <c r="AB183" i="1"/>
  <c r="U183" i="1"/>
  <c r="M183" i="1"/>
  <c r="G183" i="1"/>
  <c r="BG182" i="1"/>
  <c r="AY182" i="1"/>
  <c r="AR182" i="1"/>
  <c r="AL182" i="1"/>
  <c r="AD182" i="1"/>
  <c r="W182" i="1"/>
  <c r="P182" i="1"/>
  <c r="K182" i="1"/>
  <c r="G182" i="1"/>
  <c r="BJ181" i="1"/>
  <c r="BF181" i="1"/>
  <c r="BB181" i="1"/>
  <c r="AX181" i="1"/>
  <c r="AT181" i="1"/>
  <c r="AP181" i="1"/>
  <c r="AL181" i="1"/>
  <c r="AH181" i="1"/>
  <c r="AD181" i="1"/>
  <c r="Z181" i="1"/>
  <c r="V181" i="1"/>
  <c r="R181" i="1"/>
  <c r="N181" i="1"/>
  <c r="J181" i="1"/>
  <c r="F181" i="1"/>
  <c r="BI180" i="1"/>
  <c r="BE180" i="1"/>
  <c r="BA180" i="1"/>
  <c r="AW180" i="1"/>
  <c r="AS180" i="1"/>
  <c r="AO180" i="1"/>
  <c r="AK180" i="1"/>
  <c r="AG180" i="1"/>
  <c r="AC180" i="1"/>
  <c r="Y180" i="1"/>
  <c r="U180" i="1"/>
  <c r="Q180" i="1"/>
  <c r="M180" i="1"/>
  <c r="I180" i="1"/>
  <c r="E180" i="1"/>
  <c r="BH179" i="1"/>
  <c r="BD179" i="1"/>
  <c r="AZ179" i="1"/>
  <c r="AV179" i="1"/>
  <c r="AR179" i="1"/>
  <c r="AN179" i="1"/>
  <c r="AJ179" i="1"/>
  <c r="AF179" i="1"/>
  <c r="AB179" i="1"/>
  <c r="X179" i="1"/>
  <c r="T179" i="1"/>
  <c r="P179" i="1"/>
  <c r="L179" i="1"/>
  <c r="H179" i="1"/>
  <c r="BK178" i="1"/>
  <c r="BG178" i="1"/>
  <c r="BC178" i="1"/>
  <c r="AY178" i="1"/>
  <c r="AU178" i="1"/>
  <c r="AQ178" i="1"/>
  <c r="AM178" i="1"/>
  <c r="AI178" i="1"/>
  <c r="AE178" i="1"/>
  <c r="AA178" i="1"/>
  <c r="W178" i="1"/>
  <c r="S178" i="1"/>
  <c r="O178" i="1"/>
  <c r="K178" i="1"/>
  <c r="G178" i="1"/>
  <c r="AG197" i="1"/>
  <c r="AR196" i="1"/>
  <c r="K196" i="1"/>
  <c r="W195" i="1"/>
  <c r="AH194" i="1"/>
  <c r="BH193" i="1"/>
  <c r="P193" i="1"/>
  <c r="AZ192" i="1"/>
  <c r="AJ192" i="1"/>
  <c r="Q192" i="1"/>
  <c r="BH191" i="1"/>
  <c r="AV191" i="1"/>
  <c r="AH191" i="1"/>
  <c r="R191" i="1"/>
  <c r="F191" i="1"/>
  <c r="AX190" i="1"/>
  <c r="AH190" i="1"/>
  <c r="V190" i="1"/>
  <c r="G190" i="1"/>
  <c r="AX189" i="1"/>
  <c r="AL189" i="1"/>
  <c r="X189" i="1"/>
  <c r="H189" i="1"/>
  <c r="BC188" i="1"/>
  <c r="AN188" i="1"/>
  <c r="X188" i="1"/>
  <c r="L188" i="1"/>
  <c r="BD187" i="1"/>
  <c r="AN187" i="1"/>
  <c r="AB187" i="1"/>
  <c r="N187" i="1"/>
  <c r="BE186" i="1"/>
  <c r="AW186" i="1"/>
  <c r="AM186" i="1"/>
  <c r="AC186" i="1"/>
  <c r="S186" i="1"/>
  <c r="K186" i="1"/>
  <c r="BH185" i="1"/>
  <c r="AX185" i="1"/>
  <c r="AO185" i="1"/>
  <c r="AD185" i="1"/>
  <c r="V185" i="1"/>
  <c r="M185" i="1"/>
  <c r="BI184" i="1"/>
  <c r="AZ184" i="1"/>
  <c r="AR184" i="1"/>
  <c r="AG184" i="1"/>
  <c r="X184" i="1"/>
  <c r="O184" i="1"/>
  <c r="BK183" i="1"/>
  <c r="BC183" i="1"/>
  <c r="AV183" i="1"/>
  <c r="AN183" i="1"/>
  <c r="AG183" i="1"/>
  <c r="AA183" i="1"/>
  <c r="S183" i="1"/>
  <c r="L183" i="1"/>
  <c r="E183" i="1"/>
  <c r="BD182" i="1"/>
  <c r="AX182" i="1"/>
  <c r="AQ182" i="1"/>
  <c r="AI182" i="1"/>
  <c r="AB182" i="1"/>
  <c r="V182" i="1"/>
  <c r="O182" i="1"/>
  <c r="J182" i="1"/>
  <c r="F182" i="1"/>
  <c r="BI181" i="1"/>
  <c r="BE181" i="1"/>
  <c r="BA181" i="1"/>
  <c r="AW181" i="1"/>
  <c r="AS181" i="1"/>
  <c r="AO181" i="1"/>
  <c r="AK181" i="1"/>
  <c r="AG181" i="1"/>
  <c r="AC181" i="1"/>
  <c r="Y181" i="1"/>
  <c r="U181" i="1"/>
  <c r="Q181" i="1"/>
  <c r="M181" i="1"/>
  <c r="I181" i="1"/>
  <c r="E181" i="1"/>
  <c r="BH180" i="1"/>
  <c r="BD180" i="1"/>
  <c r="AZ180" i="1"/>
  <c r="AV180" i="1"/>
  <c r="AR180" i="1"/>
  <c r="AN180" i="1"/>
  <c r="AJ180" i="1"/>
  <c r="AF180" i="1"/>
  <c r="AB180" i="1"/>
  <c r="X180" i="1"/>
  <c r="T180" i="1"/>
  <c r="P180" i="1"/>
  <c r="L180" i="1"/>
  <c r="H180" i="1"/>
  <c r="BK179" i="1"/>
  <c r="BG179" i="1"/>
  <c r="BC179" i="1"/>
  <c r="AY179" i="1"/>
  <c r="AU179" i="1"/>
  <c r="AQ179" i="1"/>
  <c r="AM179" i="1"/>
  <c r="AI179" i="1"/>
  <c r="AE179" i="1"/>
  <c r="AA179" i="1"/>
  <c r="W179" i="1"/>
  <c r="S179" i="1"/>
  <c r="O179" i="1"/>
  <c r="K179" i="1"/>
  <c r="G179" i="1"/>
  <c r="BJ178" i="1"/>
  <c r="BF178" i="1"/>
  <c r="BB178" i="1"/>
  <c r="AX178" i="1"/>
  <c r="AT178" i="1"/>
  <c r="AP178" i="1"/>
  <c r="AL178" i="1"/>
  <c r="AH178" i="1"/>
  <c r="AD178" i="1"/>
  <c r="Z178" i="1"/>
  <c r="V178" i="1"/>
  <c r="R178" i="1"/>
  <c r="N178" i="1"/>
  <c r="J178" i="1"/>
  <c r="F178" i="1"/>
  <c r="Q197" i="1"/>
  <c r="BC195" i="1"/>
  <c r="AG194" i="1"/>
  <c r="H193" i="1"/>
  <c r="AE192" i="1"/>
  <c r="BG191" i="1"/>
  <c r="AB191" i="1"/>
  <c r="BI190" i="1"/>
  <c r="AG190" i="1"/>
  <c r="BI189" i="1"/>
  <c r="AH189" i="1"/>
  <c r="F189" i="1"/>
  <c r="AI188" i="1"/>
  <c r="H188" i="1"/>
  <c r="AM187" i="1"/>
  <c r="H187" i="1"/>
  <c r="AT186" i="1"/>
  <c r="AA186" i="1"/>
  <c r="G186" i="1"/>
  <c r="AW185" i="1"/>
  <c r="AC185" i="1"/>
  <c r="I185" i="1"/>
  <c r="AY184" i="1"/>
  <c r="AE184" i="1"/>
  <c r="L184" i="1"/>
  <c r="BA183" i="1"/>
  <c r="AM183" i="1"/>
  <c r="X183" i="1"/>
  <c r="K183" i="1"/>
  <c r="BC182" i="1"/>
  <c r="AN182" i="1"/>
  <c r="AA182" i="1"/>
  <c r="N182" i="1"/>
  <c r="E182" i="1"/>
  <c r="BD181" i="1"/>
  <c r="AV181" i="1"/>
  <c r="AN181" i="1"/>
  <c r="AF181" i="1"/>
  <c r="X181" i="1"/>
  <c r="P181" i="1"/>
  <c r="H181" i="1"/>
  <c r="BG180" i="1"/>
  <c r="AY180" i="1"/>
  <c r="AQ180" i="1"/>
  <c r="AI180" i="1"/>
  <c r="AA180" i="1"/>
  <c r="S180" i="1"/>
  <c r="K180" i="1"/>
  <c r="BJ179" i="1"/>
  <c r="BB179" i="1"/>
  <c r="AT179" i="1"/>
  <c r="AL179" i="1"/>
  <c r="AD179" i="1"/>
  <c r="V179" i="1"/>
  <c r="N179" i="1"/>
  <c r="F179" i="1"/>
  <c r="BE178" i="1"/>
  <c r="AW178" i="1"/>
  <c r="AO178" i="1"/>
  <c r="AG178" i="1"/>
  <c r="Y178" i="1"/>
  <c r="Q178" i="1"/>
  <c r="I178" i="1"/>
  <c r="P197" i="1"/>
  <c r="AM195" i="1"/>
  <c r="R194" i="1"/>
  <c r="E193" i="1"/>
  <c r="X192" i="1"/>
  <c r="BC191" i="1"/>
  <c r="AA191" i="1"/>
  <c r="BC190" i="1"/>
  <c r="AC190" i="1"/>
  <c r="BH189" i="1"/>
  <c r="AC189" i="1"/>
  <c r="BI188" i="1"/>
  <c r="AG188" i="1"/>
  <c r="BJ187" i="1"/>
  <c r="AI187" i="1"/>
  <c r="G187" i="1"/>
  <c r="AQ186" i="1"/>
  <c r="Y186" i="1"/>
  <c r="F186" i="1"/>
  <c r="AS185" i="1"/>
  <c r="AB185" i="1"/>
  <c r="H185" i="1"/>
  <c r="AU184" i="1"/>
  <c r="AC184" i="1"/>
  <c r="I184" i="1"/>
  <c r="AY183" i="1"/>
  <c r="AK183" i="1"/>
  <c r="W183" i="1"/>
  <c r="H183" i="1"/>
  <c r="BB182" i="1"/>
  <c r="AM182" i="1"/>
  <c r="X182" i="1"/>
  <c r="L182" i="1"/>
  <c r="BK181" i="1"/>
  <c r="BC181" i="1"/>
  <c r="AU181" i="1"/>
  <c r="AM181" i="1"/>
  <c r="AE181" i="1"/>
  <c r="W181" i="1"/>
  <c r="O181" i="1"/>
  <c r="G181" i="1"/>
  <c r="BF180" i="1"/>
  <c r="AX180" i="1"/>
  <c r="AP180" i="1"/>
  <c r="AH180" i="1"/>
  <c r="Z180" i="1"/>
  <c r="R180" i="1"/>
  <c r="J180" i="1"/>
  <c r="BI179" i="1"/>
  <c r="BA179" i="1"/>
  <c r="AS179" i="1"/>
  <c r="AK179" i="1"/>
  <c r="AC179" i="1"/>
  <c r="U179" i="1"/>
  <c r="M179" i="1"/>
  <c r="E179" i="1"/>
  <c r="BD178" i="1"/>
  <c r="AV178" i="1"/>
  <c r="AN178" i="1"/>
  <c r="AF178" i="1"/>
  <c r="X178" i="1"/>
  <c r="P178" i="1"/>
  <c r="H178" i="1"/>
  <c r="AQ196" i="1"/>
  <c r="AS193" i="1"/>
  <c r="L192" i="1"/>
  <c r="P191" i="1"/>
  <c r="R190" i="1"/>
  <c r="R189" i="1"/>
  <c r="W188" i="1"/>
  <c r="X187" i="1"/>
  <c r="AI186" i="1"/>
  <c r="BE185" i="1"/>
  <c r="T185" i="1"/>
  <c r="AN184" i="1"/>
  <c r="BJ183" i="1"/>
  <c r="AF183" i="1"/>
  <c r="BJ182" i="1"/>
  <c r="AH182" i="1"/>
  <c r="I182" i="1"/>
  <c r="AZ181" i="1"/>
  <c r="AJ181" i="1"/>
  <c r="T181" i="1"/>
  <c r="BK180" i="1"/>
  <c r="AU180" i="1"/>
  <c r="AE180" i="1"/>
  <c r="O180" i="1"/>
  <c r="BF179" i="1"/>
  <c r="AP179" i="1"/>
  <c r="Z179" i="1"/>
  <c r="J179" i="1"/>
  <c r="BA178" i="1"/>
  <c r="AK178" i="1"/>
  <c r="U178" i="1"/>
  <c r="E178" i="1"/>
  <c r="F195" i="1"/>
  <c r="AT192" i="1"/>
  <c r="AM191" i="1"/>
  <c r="AQ190" i="1"/>
  <c r="AS189" i="1"/>
  <c r="AS188" i="1"/>
  <c r="AX187" i="1"/>
  <c r="BB186" i="1"/>
  <c r="N186" i="1"/>
  <c r="AJ185" i="1"/>
  <c r="BE184" i="1"/>
  <c r="S184" i="1"/>
  <c r="AR183" i="1"/>
  <c r="P183" i="1"/>
  <c r="AT182" i="1"/>
  <c r="R182" i="1"/>
  <c r="BG181" i="1"/>
  <c r="AQ181" i="1"/>
  <c r="AA181" i="1"/>
  <c r="K181" i="1"/>
  <c r="BB180" i="1"/>
  <c r="AL180" i="1"/>
  <c r="V180" i="1"/>
  <c r="F180" i="1"/>
  <c r="AW179" i="1"/>
  <c r="AG179" i="1"/>
  <c r="Q179" i="1"/>
  <c r="BH178" i="1"/>
  <c r="AR178" i="1"/>
  <c r="AB178" i="1"/>
  <c r="L178" i="1"/>
  <c r="AB196" i="1"/>
  <c r="K192" i="1"/>
  <c r="M190" i="1"/>
  <c r="S188" i="1"/>
  <c r="AH186" i="1"/>
  <c r="Q185" i="1"/>
  <c r="BH183" i="1"/>
  <c r="BH182" i="1"/>
  <c r="H182" i="1"/>
  <c r="AI181" i="1"/>
  <c r="BJ180" i="1"/>
  <c r="AD180" i="1"/>
  <c r="BE179" i="1"/>
  <c r="Y179" i="1"/>
  <c r="AZ178" i="1"/>
  <c r="T178" i="1"/>
  <c r="AY192" i="1"/>
  <c r="AS190" i="1"/>
  <c r="AY188" i="1"/>
  <c r="BC186" i="1"/>
  <c r="AL185" i="1"/>
  <c r="W184" i="1"/>
  <c r="Q183" i="1"/>
  <c r="S182" i="1"/>
  <c r="AR181" i="1"/>
  <c r="L181" i="1"/>
  <c r="AM180" i="1"/>
  <c r="G180" i="1"/>
  <c r="AH179" i="1"/>
  <c r="BI178" i="1"/>
  <c r="AC178" i="1"/>
  <c r="G195" i="1"/>
  <c r="AW189" i="1"/>
  <c r="R186" i="1"/>
  <c r="AS183" i="1"/>
  <c r="BH181" i="1"/>
  <c r="BC180" i="1"/>
  <c r="AX179" i="1"/>
  <c r="AS178" i="1"/>
  <c r="Q189" i="1"/>
  <c r="AY187" i="1"/>
  <c r="L191" i="1"/>
  <c r="S187" i="1"/>
  <c r="AM184" i="1"/>
  <c r="AF182" i="1"/>
  <c r="S181" i="1"/>
  <c r="N180" i="1"/>
  <c r="I179" i="1"/>
  <c r="AC193" i="1"/>
  <c r="BD185" i="1"/>
  <c r="AC183" i="1"/>
  <c r="AY181" i="1"/>
  <c r="AT180" i="1"/>
  <c r="AO179" i="1"/>
  <c r="AJ178" i="1"/>
  <c r="AR191" i="1"/>
  <c r="BH184" i="1"/>
  <c r="AV182" i="1"/>
  <c r="AB181" i="1"/>
  <c r="W180" i="1"/>
  <c r="R179" i="1"/>
  <c r="M178" i="1"/>
  <c r="BJ150" i="1"/>
  <c r="BF150" i="1"/>
  <c r="BB150" i="1"/>
  <c r="AX150" i="1"/>
  <c r="AT150" i="1"/>
  <c r="AP150" i="1"/>
  <c r="AL150" i="1"/>
  <c r="AH150" i="1"/>
  <c r="AD150" i="1"/>
  <c r="Z150" i="1"/>
  <c r="V150" i="1"/>
  <c r="R150" i="1"/>
  <c r="N150" i="1"/>
  <c r="J150" i="1"/>
  <c r="F150" i="1"/>
  <c r="BI149" i="1"/>
  <c r="BE149" i="1"/>
  <c r="BA149" i="1"/>
  <c r="AW149" i="1"/>
  <c r="AS149" i="1"/>
  <c r="AO149" i="1"/>
  <c r="AK149" i="1"/>
  <c r="AG149" i="1"/>
  <c r="AC149" i="1"/>
  <c r="Y149" i="1"/>
  <c r="U149" i="1"/>
  <c r="Q149" i="1"/>
  <c r="M149" i="1"/>
  <c r="I149" i="1"/>
  <c r="E149" i="1"/>
  <c r="BH148" i="1"/>
  <c r="BD148" i="1"/>
  <c r="AZ148" i="1"/>
  <c r="AV148" i="1"/>
  <c r="AR148" i="1"/>
  <c r="AN148" i="1"/>
  <c r="AJ148" i="1"/>
  <c r="AF148" i="1"/>
  <c r="AB148" i="1"/>
  <c r="X148" i="1"/>
  <c r="T148" i="1"/>
  <c r="P148" i="1"/>
  <c r="L148" i="1"/>
  <c r="H148" i="1"/>
  <c r="BI150" i="1"/>
  <c r="BE150" i="1"/>
  <c r="BA150" i="1"/>
  <c r="AW150" i="1"/>
  <c r="AS150" i="1"/>
  <c r="AO150" i="1"/>
  <c r="AK150" i="1"/>
  <c r="AG150" i="1"/>
  <c r="AC150" i="1"/>
  <c r="Y150" i="1"/>
  <c r="U150" i="1"/>
  <c r="Q150" i="1"/>
  <c r="M150" i="1"/>
  <c r="I150" i="1"/>
  <c r="E150" i="1"/>
  <c r="BH149" i="1"/>
  <c r="BD149" i="1"/>
  <c r="AZ149" i="1"/>
  <c r="AV149" i="1"/>
  <c r="AR149" i="1"/>
  <c r="AN149" i="1"/>
  <c r="AJ149" i="1"/>
  <c r="AF149" i="1"/>
  <c r="AB149" i="1"/>
  <c r="X149" i="1"/>
  <c r="T149" i="1"/>
  <c r="P149" i="1"/>
  <c r="L149" i="1"/>
  <c r="H149" i="1"/>
  <c r="BK148" i="1"/>
  <c r="BG148" i="1"/>
  <c r="BC148" i="1"/>
  <c r="AY148" i="1"/>
  <c r="AU148" i="1"/>
  <c r="AQ148" i="1"/>
  <c r="AM148" i="1"/>
  <c r="AI148" i="1"/>
  <c r="AE148" i="1"/>
  <c r="AA148" i="1"/>
  <c r="W148" i="1"/>
  <c r="S148" i="1"/>
  <c r="O148" i="1"/>
  <c r="K148" i="1"/>
  <c r="G148" i="1"/>
  <c r="BJ147" i="1"/>
  <c r="BF147" i="1"/>
  <c r="BB147" i="1"/>
  <c r="AX147" i="1"/>
  <c r="AT147" i="1"/>
  <c r="AP147" i="1"/>
  <c r="AL147" i="1"/>
  <c r="AH147" i="1"/>
  <c r="AD147" i="1"/>
  <c r="Z147" i="1"/>
  <c r="V147" i="1"/>
  <c r="R147" i="1"/>
  <c r="N147" i="1"/>
  <c r="J147" i="1"/>
  <c r="F147" i="1"/>
  <c r="BI146" i="1"/>
  <c r="BE146" i="1"/>
  <c r="BA146" i="1"/>
  <c r="AW146" i="1"/>
  <c r="AS146" i="1"/>
  <c r="AO146" i="1"/>
  <c r="AK146" i="1"/>
  <c r="AG146" i="1"/>
  <c r="AC146" i="1"/>
  <c r="Y146" i="1"/>
  <c r="U146" i="1"/>
  <c r="Q146" i="1"/>
  <c r="M146" i="1"/>
  <c r="I146" i="1"/>
  <c r="E146" i="1"/>
  <c r="BH145" i="1"/>
  <c r="BD145" i="1"/>
  <c r="AZ145" i="1"/>
  <c r="AV145" i="1"/>
  <c r="AR145" i="1"/>
  <c r="AN145" i="1"/>
  <c r="AJ145" i="1"/>
  <c r="AF145" i="1"/>
  <c r="AB145" i="1"/>
  <c r="X145" i="1"/>
  <c r="T145" i="1"/>
  <c r="P145" i="1"/>
  <c r="L145" i="1"/>
  <c r="H145" i="1"/>
  <c r="BK144" i="1"/>
  <c r="BG144" i="1"/>
  <c r="BC144" i="1"/>
  <c r="BH150" i="1"/>
  <c r="AZ150" i="1"/>
  <c r="AR150" i="1"/>
  <c r="AJ150" i="1"/>
  <c r="AB150" i="1"/>
  <c r="T150" i="1"/>
  <c r="L150" i="1"/>
  <c r="BK149" i="1"/>
  <c r="BC149" i="1"/>
  <c r="AU149" i="1"/>
  <c r="AM149" i="1"/>
  <c r="AE149" i="1"/>
  <c r="W149" i="1"/>
  <c r="O149" i="1"/>
  <c r="G149" i="1"/>
  <c r="BF148" i="1"/>
  <c r="AX148" i="1"/>
  <c r="AP148" i="1"/>
  <c r="AH148" i="1"/>
  <c r="Z148" i="1"/>
  <c r="R148" i="1"/>
  <c r="J148" i="1"/>
  <c r="BK147" i="1"/>
  <c r="BE147" i="1"/>
  <c r="AZ147" i="1"/>
  <c r="AU147" i="1"/>
  <c r="AO147" i="1"/>
  <c r="AJ147" i="1"/>
  <c r="AE147" i="1"/>
  <c r="Y147" i="1"/>
  <c r="T147" i="1"/>
  <c r="O147" i="1"/>
  <c r="I147" i="1"/>
  <c r="BK146" i="1"/>
  <c r="BF146" i="1"/>
  <c r="AZ146" i="1"/>
  <c r="AU146" i="1"/>
  <c r="AP146" i="1"/>
  <c r="AJ146" i="1"/>
  <c r="AE146" i="1"/>
  <c r="Z146" i="1"/>
  <c r="T146" i="1"/>
  <c r="O146" i="1"/>
  <c r="J146" i="1"/>
  <c r="BK145" i="1"/>
  <c r="BF145" i="1"/>
  <c r="BA145" i="1"/>
  <c r="AU145" i="1"/>
  <c r="AP145" i="1"/>
  <c r="AK145" i="1"/>
  <c r="AE145" i="1"/>
  <c r="Z145" i="1"/>
  <c r="U145" i="1"/>
  <c r="O145" i="1"/>
  <c r="J145" i="1"/>
  <c r="E145" i="1"/>
  <c r="BF144" i="1"/>
  <c r="BA144" i="1"/>
  <c r="AW144" i="1"/>
  <c r="AS144" i="1"/>
  <c r="AO144" i="1"/>
  <c r="AK144" i="1"/>
  <c r="AG144" i="1"/>
  <c r="AC144" i="1"/>
  <c r="Y144" i="1"/>
  <c r="U144" i="1"/>
  <c r="Q144" i="1"/>
  <c r="M144" i="1"/>
  <c r="I144" i="1"/>
  <c r="E144" i="1"/>
  <c r="BH143" i="1"/>
  <c r="BD143" i="1"/>
  <c r="AZ143" i="1"/>
  <c r="AV143" i="1"/>
  <c r="AR143" i="1"/>
  <c r="AN143" i="1"/>
  <c r="AJ143" i="1"/>
  <c r="AF143" i="1"/>
  <c r="AB143" i="1"/>
  <c r="X143" i="1"/>
  <c r="T143" i="1"/>
  <c r="P143" i="1"/>
  <c r="L143" i="1"/>
  <c r="H143" i="1"/>
  <c r="BK142" i="1"/>
  <c r="BG142" i="1"/>
  <c r="BC142" i="1"/>
  <c r="AY142" i="1"/>
  <c r="AU142" i="1"/>
  <c r="AQ142" i="1"/>
  <c r="AM142" i="1"/>
  <c r="AI142" i="1"/>
  <c r="AE142" i="1"/>
  <c r="AA142" i="1"/>
  <c r="W142" i="1"/>
  <c r="S142" i="1"/>
  <c r="O142" i="1"/>
  <c r="K142" i="1"/>
  <c r="G142" i="1"/>
  <c r="BJ141" i="1"/>
  <c r="BF141" i="1"/>
  <c r="BB141" i="1"/>
  <c r="AX141" i="1"/>
  <c r="AT141" i="1"/>
  <c r="AP141" i="1"/>
  <c r="AL141" i="1"/>
  <c r="AH141" i="1"/>
  <c r="AD141" i="1"/>
  <c r="Z141" i="1"/>
  <c r="V141" i="1"/>
  <c r="R141" i="1"/>
  <c r="N141" i="1"/>
  <c r="J141" i="1"/>
  <c r="F141" i="1"/>
  <c r="BI140" i="1"/>
  <c r="BE140" i="1"/>
  <c r="BA140" i="1"/>
  <c r="AW140" i="1"/>
  <c r="AS140" i="1"/>
  <c r="AO140" i="1"/>
  <c r="AK140" i="1"/>
  <c r="AG140" i="1"/>
  <c r="AC140" i="1"/>
  <c r="Y140" i="1"/>
  <c r="U140" i="1"/>
  <c r="Q140" i="1"/>
  <c r="M140" i="1"/>
  <c r="I140" i="1"/>
  <c r="E140" i="1"/>
  <c r="BH139" i="1"/>
  <c r="BD139" i="1"/>
  <c r="AZ139" i="1"/>
  <c r="AV139" i="1"/>
  <c r="AR139" i="1"/>
  <c r="AN139" i="1"/>
  <c r="AJ139" i="1"/>
  <c r="AF139" i="1"/>
  <c r="AB139" i="1"/>
  <c r="X139" i="1"/>
  <c r="T139" i="1"/>
  <c r="P139" i="1"/>
  <c r="L139" i="1"/>
  <c r="H139" i="1"/>
  <c r="BK138" i="1"/>
  <c r="BG138" i="1"/>
  <c r="BC138" i="1"/>
  <c r="AY138" i="1"/>
  <c r="AU138" i="1"/>
  <c r="AQ138" i="1"/>
  <c r="AM138" i="1"/>
  <c r="AI138" i="1"/>
  <c r="AE138" i="1"/>
  <c r="AA138" i="1"/>
  <c r="W138" i="1"/>
  <c r="S138" i="1"/>
  <c r="O138" i="1"/>
  <c r="K138" i="1"/>
  <c r="G138" i="1"/>
  <c r="BJ137" i="1"/>
  <c r="BF137" i="1"/>
  <c r="BB137" i="1"/>
  <c r="AX137" i="1"/>
  <c r="AT137" i="1"/>
  <c r="AP137" i="1"/>
  <c r="AL137" i="1"/>
  <c r="AH137" i="1"/>
  <c r="AD137" i="1"/>
  <c r="Z137" i="1"/>
  <c r="V137" i="1"/>
  <c r="R137" i="1"/>
  <c r="N137" i="1"/>
  <c r="J137" i="1"/>
  <c r="F137" i="1"/>
  <c r="BI136" i="1"/>
  <c r="BE136" i="1"/>
  <c r="BA136" i="1"/>
  <c r="AW136" i="1"/>
  <c r="AS136" i="1"/>
  <c r="AO136" i="1"/>
  <c r="AK136" i="1"/>
  <c r="AG136" i="1"/>
  <c r="AC136" i="1"/>
  <c r="Y136" i="1"/>
  <c r="U136" i="1"/>
  <c r="Q136" i="1"/>
  <c r="M136" i="1"/>
  <c r="I136" i="1"/>
  <c r="E136" i="1"/>
  <c r="BH135" i="1"/>
  <c r="BD135" i="1"/>
  <c r="AZ135" i="1"/>
  <c r="AV135" i="1"/>
  <c r="AR135" i="1"/>
  <c r="AN135" i="1"/>
  <c r="AJ135" i="1"/>
  <c r="AF135" i="1"/>
  <c r="BG150" i="1"/>
  <c r="AY150" i="1"/>
  <c r="AQ150" i="1"/>
  <c r="AI150" i="1"/>
  <c r="AA150" i="1"/>
  <c r="S150" i="1"/>
  <c r="K150" i="1"/>
  <c r="BJ149" i="1"/>
  <c r="BB149" i="1"/>
  <c r="AT149" i="1"/>
  <c r="AL149" i="1"/>
  <c r="AD149" i="1"/>
  <c r="V149" i="1"/>
  <c r="N149" i="1"/>
  <c r="F149" i="1"/>
  <c r="BE148" i="1"/>
  <c r="AW148" i="1"/>
  <c r="AO148" i="1"/>
  <c r="AG148" i="1"/>
  <c r="Y148" i="1"/>
  <c r="Q148" i="1"/>
  <c r="I148" i="1"/>
  <c r="BI147" i="1"/>
  <c r="BD147" i="1"/>
  <c r="AY147" i="1"/>
  <c r="AS147" i="1"/>
  <c r="AN147" i="1"/>
  <c r="AI147" i="1"/>
  <c r="AC147" i="1"/>
  <c r="X147" i="1"/>
  <c r="S147" i="1"/>
  <c r="M147" i="1"/>
  <c r="H147" i="1"/>
  <c r="BJ146" i="1"/>
  <c r="BD146" i="1"/>
  <c r="AY146" i="1"/>
  <c r="AT146" i="1"/>
  <c r="AN146" i="1"/>
  <c r="AI146" i="1"/>
  <c r="AD146" i="1"/>
  <c r="X146" i="1"/>
  <c r="S146" i="1"/>
  <c r="N146" i="1"/>
  <c r="H146" i="1"/>
  <c r="BJ145" i="1"/>
  <c r="BE145" i="1"/>
  <c r="AY145" i="1"/>
  <c r="AT145" i="1"/>
  <c r="AO145" i="1"/>
  <c r="AI145" i="1"/>
  <c r="AD145" i="1"/>
  <c r="Y145" i="1"/>
  <c r="S145" i="1"/>
  <c r="N145" i="1"/>
  <c r="I145" i="1"/>
  <c r="BJ144" i="1"/>
  <c r="BE144" i="1"/>
  <c r="AZ144" i="1"/>
  <c r="AV144" i="1"/>
  <c r="AR144" i="1"/>
  <c r="AN144" i="1"/>
  <c r="AJ144" i="1"/>
  <c r="AF144" i="1"/>
  <c r="AB144" i="1"/>
  <c r="X144" i="1"/>
  <c r="T144" i="1"/>
  <c r="P144" i="1"/>
  <c r="L144" i="1"/>
  <c r="H144" i="1"/>
  <c r="BK143" i="1"/>
  <c r="BG143" i="1"/>
  <c r="BC143" i="1"/>
  <c r="AY143" i="1"/>
  <c r="AU143" i="1"/>
  <c r="AQ143" i="1"/>
  <c r="AM143" i="1"/>
  <c r="AI143" i="1"/>
  <c r="AE143" i="1"/>
  <c r="AA143" i="1"/>
  <c r="W143" i="1"/>
  <c r="S143" i="1"/>
  <c r="O143" i="1"/>
  <c r="K143" i="1"/>
  <c r="G143" i="1"/>
  <c r="BJ142" i="1"/>
  <c r="BF142" i="1"/>
  <c r="BB142" i="1"/>
  <c r="AX142" i="1"/>
  <c r="AT142" i="1"/>
  <c r="AP142" i="1"/>
  <c r="AL142" i="1"/>
  <c r="AH142" i="1"/>
  <c r="AD142" i="1"/>
  <c r="Z142" i="1"/>
  <c r="V142" i="1"/>
  <c r="R142" i="1"/>
  <c r="N142" i="1"/>
  <c r="J142" i="1"/>
  <c r="F142" i="1"/>
  <c r="BI141" i="1"/>
  <c r="BE141" i="1"/>
  <c r="BA141" i="1"/>
  <c r="AW141" i="1"/>
  <c r="AS141" i="1"/>
  <c r="AO141" i="1"/>
  <c r="AK141" i="1"/>
  <c r="AG141" i="1"/>
  <c r="AC141" i="1"/>
  <c r="Y141" i="1"/>
  <c r="U141" i="1"/>
  <c r="Q141" i="1"/>
  <c r="M141" i="1"/>
  <c r="I141" i="1"/>
  <c r="E141" i="1"/>
  <c r="BH140" i="1"/>
  <c r="BD140" i="1"/>
  <c r="AZ140" i="1"/>
  <c r="AV140" i="1"/>
  <c r="AR140" i="1"/>
  <c r="AN140" i="1"/>
  <c r="AJ140" i="1"/>
  <c r="AF140" i="1"/>
  <c r="AB140" i="1"/>
  <c r="X140" i="1"/>
  <c r="T140" i="1"/>
  <c r="P140" i="1"/>
  <c r="L140" i="1"/>
  <c r="H140" i="1"/>
  <c r="BK139" i="1"/>
  <c r="BG139" i="1"/>
  <c r="BC139" i="1"/>
  <c r="AY139" i="1"/>
  <c r="AU139" i="1"/>
  <c r="AQ139" i="1"/>
  <c r="AM139" i="1"/>
  <c r="AI139" i="1"/>
  <c r="AE139" i="1"/>
  <c r="AA139" i="1"/>
  <c r="W139" i="1"/>
  <c r="S139" i="1"/>
  <c r="O139" i="1"/>
  <c r="K139" i="1"/>
  <c r="G139" i="1"/>
  <c r="BJ138" i="1"/>
  <c r="BF138" i="1"/>
  <c r="BB138" i="1"/>
  <c r="AX138" i="1"/>
  <c r="AT138" i="1"/>
  <c r="AP138" i="1"/>
  <c r="AL138" i="1"/>
  <c r="AH138" i="1"/>
  <c r="AD138" i="1"/>
  <c r="Z138" i="1"/>
  <c r="V138" i="1"/>
  <c r="R138" i="1"/>
  <c r="N138" i="1"/>
  <c r="J138" i="1"/>
  <c r="F138" i="1"/>
  <c r="BI137" i="1"/>
  <c r="BE137" i="1"/>
  <c r="BA137" i="1"/>
  <c r="AW137" i="1"/>
  <c r="AS137" i="1"/>
  <c r="AO137" i="1"/>
  <c r="AK137" i="1"/>
  <c r="AG137" i="1"/>
  <c r="AC137" i="1"/>
  <c r="Y137" i="1"/>
  <c r="U137" i="1"/>
  <c r="Q137" i="1"/>
  <c r="M137" i="1"/>
  <c r="I137" i="1"/>
  <c r="E137" i="1"/>
  <c r="BH136" i="1"/>
  <c r="BD136" i="1"/>
  <c r="AZ136" i="1"/>
  <c r="AV136" i="1"/>
  <c r="AR136" i="1"/>
  <c r="AN136" i="1"/>
  <c r="AJ136" i="1"/>
  <c r="AF136" i="1"/>
  <c r="AB136" i="1"/>
  <c r="X136" i="1"/>
  <c r="T136" i="1"/>
  <c r="P136" i="1"/>
  <c r="L136" i="1"/>
  <c r="H136" i="1"/>
  <c r="BK135" i="1"/>
  <c r="BG135" i="1"/>
  <c r="BC135" i="1"/>
  <c r="AY135" i="1"/>
  <c r="AU135" i="1"/>
  <c r="AQ135" i="1"/>
  <c r="AM135" i="1"/>
  <c r="AI135" i="1"/>
  <c r="AE135" i="1"/>
  <c r="AA135" i="1"/>
  <c r="W135" i="1"/>
  <c r="S135" i="1"/>
  <c r="O135" i="1"/>
  <c r="K135" i="1"/>
  <c r="G135" i="1"/>
  <c r="BJ134" i="1"/>
  <c r="BF134" i="1"/>
  <c r="BB134" i="1"/>
  <c r="AX134" i="1"/>
  <c r="AT134" i="1"/>
  <c r="AP134" i="1"/>
  <c r="AL134" i="1"/>
  <c r="AH134" i="1"/>
  <c r="AD134" i="1"/>
  <c r="Z134" i="1"/>
  <c r="V134" i="1"/>
  <c r="R134" i="1"/>
  <c r="N134" i="1"/>
  <c r="J134" i="1"/>
  <c r="F134" i="1"/>
  <c r="BI133" i="1"/>
  <c r="BE133" i="1"/>
  <c r="BA133" i="1"/>
  <c r="AW133" i="1"/>
  <c r="AS133" i="1"/>
  <c r="AO133" i="1"/>
  <c r="AK133" i="1"/>
  <c r="AG133" i="1"/>
  <c r="AC133" i="1"/>
  <c r="Y133" i="1"/>
  <c r="U133" i="1"/>
  <c r="Q133" i="1"/>
  <c r="M133" i="1"/>
  <c r="I133" i="1"/>
  <c r="E133" i="1"/>
  <c r="BH132" i="1"/>
  <c r="BD132" i="1"/>
  <c r="AZ132" i="1"/>
  <c r="AV132" i="1"/>
  <c r="AR132" i="1"/>
  <c r="AN132" i="1"/>
  <c r="AJ132" i="1"/>
  <c r="AF132" i="1"/>
  <c r="AB132" i="1"/>
  <c r="X132" i="1"/>
  <c r="T132" i="1"/>
  <c r="P132" i="1"/>
  <c r="L132" i="1"/>
  <c r="H132" i="1"/>
  <c r="BK131" i="1"/>
  <c r="BG131" i="1"/>
  <c r="BC131" i="1"/>
  <c r="AY131" i="1"/>
  <c r="AU131" i="1"/>
  <c r="AQ131" i="1"/>
  <c r="AM131" i="1"/>
  <c r="AI131" i="1"/>
  <c r="AE131" i="1"/>
  <c r="AA131" i="1"/>
  <c r="W131" i="1"/>
  <c r="S131" i="1"/>
  <c r="O131" i="1"/>
  <c r="K131" i="1"/>
  <c r="G131" i="1"/>
  <c r="AV150" i="1"/>
  <c r="AF150" i="1"/>
  <c r="P150" i="1"/>
  <c r="BG149" i="1"/>
  <c r="AQ149" i="1"/>
  <c r="AA149" i="1"/>
  <c r="K149" i="1"/>
  <c r="BB148" i="1"/>
  <c r="AL148" i="1"/>
  <c r="V148" i="1"/>
  <c r="F148" i="1"/>
  <c r="BC147" i="1"/>
  <c r="AR147" i="1"/>
  <c r="AG147" i="1"/>
  <c r="W147" i="1"/>
  <c r="L147" i="1"/>
  <c r="BH146" i="1"/>
  <c r="AX146" i="1"/>
  <c r="AM146" i="1"/>
  <c r="AB146" i="1"/>
  <c r="R146" i="1"/>
  <c r="G146" i="1"/>
  <c r="BC150" i="1"/>
  <c r="AM150" i="1"/>
  <c r="W150" i="1"/>
  <c r="G150" i="1"/>
  <c r="AX149" i="1"/>
  <c r="AH149" i="1"/>
  <c r="R149" i="1"/>
  <c r="BI148" i="1"/>
  <c r="AS148" i="1"/>
  <c r="AC148" i="1"/>
  <c r="M148" i="1"/>
  <c r="BG147" i="1"/>
  <c r="AV147" i="1"/>
  <c r="AK147" i="1"/>
  <c r="AA147" i="1"/>
  <c r="P147" i="1"/>
  <c r="E147" i="1"/>
  <c r="BB146" i="1"/>
  <c r="AQ146" i="1"/>
  <c r="AF146" i="1"/>
  <c r="V146" i="1"/>
  <c r="K146" i="1"/>
  <c r="BG145" i="1"/>
  <c r="AW145" i="1"/>
  <c r="AL145" i="1"/>
  <c r="AA145" i="1"/>
  <c r="Q145" i="1"/>
  <c r="F145" i="1"/>
  <c r="BB144" i="1"/>
  <c r="AT144" i="1"/>
  <c r="AL144" i="1"/>
  <c r="AD144" i="1"/>
  <c r="V144" i="1"/>
  <c r="N144" i="1"/>
  <c r="F144" i="1"/>
  <c r="BE143" i="1"/>
  <c r="AW143" i="1"/>
  <c r="AO143" i="1"/>
  <c r="AG143" i="1"/>
  <c r="Y143" i="1"/>
  <c r="Q143" i="1"/>
  <c r="I143" i="1"/>
  <c r="BH142" i="1"/>
  <c r="AZ142" i="1"/>
  <c r="AR142" i="1"/>
  <c r="AJ142" i="1"/>
  <c r="AB142" i="1"/>
  <c r="T142" i="1"/>
  <c r="L142" i="1"/>
  <c r="BK141" i="1"/>
  <c r="BC141" i="1"/>
  <c r="AU141" i="1"/>
  <c r="AM141" i="1"/>
  <c r="AE141" i="1"/>
  <c r="W141" i="1"/>
  <c r="O141" i="1"/>
  <c r="G141" i="1"/>
  <c r="BF140" i="1"/>
  <c r="AX140" i="1"/>
  <c r="AP140" i="1"/>
  <c r="AH140" i="1"/>
  <c r="Z140" i="1"/>
  <c r="R140" i="1"/>
  <c r="J140" i="1"/>
  <c r="BI139" i="1"/>
  <c r="BA139" i="1"/>
  <c r="AS139" i="1"/>
  <c r="AK139" i="1"/>
  <c r="AC139" i="1"/>
  <c r="U139" i="1"/>
  <c r="M139" i="1"/>
  <c r="E139" i="1"/>
  <c r="BD138" i="1"/>
  <c r="AV138" i="1"/>
  <c r="AN138" i="1"/>
  <c r="AF138" i="1"/>
  <c r="X138" i="1"/>
  <c r="P138" i="1"/>
  <c r="H138" i="1"/>
  <c r="BG137" i="1"/>
  <c r="AY137" i="1"/>
  <c r="AQ137" i="1"/>
  <c r="AI137" i="1"/>
  <c r="AA137" i="1"/>
  <c r="S137" i="1"/>
  <c r="K137" i="1"/>
  <c r="BJ136" i="1"/>
  <c r="BB136" i="1"/>
  <c r="AT136" i="1"/>
  <c r="AL136" i="1"/>
  <c r="AD136" i="1"/>
  <c r="V136" i="1"/>
  <c r="N136" i="1"/>
  <c r="F136" i="1"/>
  <c r="BE135" i="1"/>
  <c r="AW135" i="1"/>
  <c r="AO135" i="1"/>
  <c r="AG135" i="1"/>
  <c r="Z135" i="1"/>
  <c r="U135" i="1"/>
  <c r="P135" i="1"/>
  <c r="J135" i="1"/>
  <c r="E135" i="1"/>
  <c r="BG134" i="1"/>
  <c r="BA134" i="1"/>
  <c r="AV134" i="1"/>
  <c r="AQ134" i="1"/>
  <c r="AK134" i="1"/>
  <c r="AF134" i="1"/>
  <c r="AA134" i="1"/>
  <c r="U134" i="1"/>
  <c r="P134" i="1"/>
  <c r="K134" i="1"/>
  <c r="E134" i="1"/>
  <c r="BG133" i="1"/>
  <c r="BB133" i="1"/>
  <c r="AV133" i="1"/>
  <c r="AQ133" i="1"/>
  <c r="AL133" i="1"/>
  <c r="AF133" i="1"/>
  <c r="AA133" i="1"/>
  <c r="V133" i="1"/>
  <c r="P133" i="1"/>
  <c r="K133" i="1"/>
  <c r="F133" i="1"/>
  <c r="BG132" i="1"/>
  <c r="BB132" i="1"/>
  <c r="AW132" i="1"/>
  <c r="AQ132" i="1"/>
  <c r="AL132" i="1"/>
  <c r="AG132" i="1"/>
  <c r="AA132" i="1"/>
  <c r="V132" i="1"/>
  <c r="Q132" i="1"/>
  <c r="K132" i="1"/>
  <c r="F132" i="1"/>
  <c r="BH131" i="1"/>
  <c r="BB131" i="1"/>
  <c r="AW131" i="1"/>
  <c r="AU150" i="1"/>
  <c r="O150" i="1"/>
  <c r="AP149" i="1"/>
  <c r="J149" i="1"/>
  <c r="AK148" i="1"/>
  <c r="E148" i="1"/>
  <c r="AQ147" i="1"/>
  <c r="U147" i="1"/>
  <c r="BG146" i="1"/>
  <c r="AL146" i="1"/>
  <c r="P146" i="1"/>
  <c r="BC145" i="1"/>
  <c r="AQ145" i="1"/>
  <c r="AC145" i="1"/>
  <c r="M145" i="1"/>
  <c r="BH144" i="1"/>
  <c r="AU144" i="1"/>
  <c r="AI144" i="1"/>
  <c r="Z144" i="1"/>
  <c r="O144" i="1"/>
  <c r="BJ143" i="1"/>
  <c r="BA143" i="1"/>
  <c r="AP143" i="1"/>
  <c r="AD143" i="1"/>
  <c r="U143" i="1"/>
  <c r="J143" i="1"/>
  <c r="BE142" i="1"/>
  <c r="AV142" i="1"/>
  <c r="AK142" i="1"/>
  <c r="Y142" i="1"/>
  <c r="P142" i="1"/>
  <c r="E142" i="1"/>
  <c r="AZ141" i="1"/>
  <c r="AQ141" i="1"/>
  <c r="AF141" i="1"/>
  <c r="T141" i="1"/>
  <c r="K141" i="1"/>
  <c r="BG140" i="1"/>
  <c r="AU140" i="1"/>
  <c r="AL140" i="1"/>
  <c r="AA140" i="1"/>
  <c r="O140" i="1"/>
  <c r="F140" i="1"/>
  <c r="BB139" i="1"/>
  <c r="AP139" i="1"/>
  <c r="AG139" i="1"/>
  <c r="V139" i="1"/>
  <c r="J139" i="1"/>
  <c r="BH138" i="1"/>
  <c r="AW138" i="1"/>
  <c r="AK138" i="1"/>
  <c r="AB138" i="1"/>
  <c r="Q138" i="1"/>
  <c r="E138" i="1"/>
  <c r="BC137" i="1"/>
  <c r="AR137" i="1"/>
  <c r="AF137" i="1"/>
  <c r="W137" i="1"/>
  <c r="L137" i="1"/>
  <c r="BG136" i="1"/>
  <c r="AX136" i="1"/>
  <c r="AM136" i="1"/>
  <c r="AA136" i="1"/>
  <c r="R136" i="1"/>
  <c r="G136" i="1"/>
  <c r="BB135" i="1"/>
  <c r="AS135" i="1"/>
  <c r="AH135" i="1"/>
  <c r="Y135" i="1"/>
  <c r="R135" i="1"/>
  <c r="L135" i="1"/>
  <c r="BK134" i="1"/>
  <c r="BD134" i="1"/>
  <c r="AW134" i="1"/>
  <c r="AO134" i="1"/>
  <c r="AI134" i="1"/>
  <c r="AB134" i="1"/>
  <c r="T134" i="1"/>
  <c r="M134" i="1"/>
  <c r="G134" i="1"/>
  <c r="BF133" i="1"/>
  <c r="AY133" i="1"/>
  <c r="AR133" i="1"/>
  <c r="AJ133" i="1"/>
  <c r="AD133" i="1"/>
  <c r="W133" i="1"/>
  <c r="O133" i="1"/>
  <c r="H133" i="1"/>
  <c r="BI132" i="1"/>
  <c r="BA132" i="1"/>
  <c r="AT132" i="1"/>
  <c r="AM132" i="1"/>
  <c r="AE132" i="1"/>
  <c r="Y132" i="1"/>
  <c r="R132" i="1"/>
  <c r="J132" i="1"/>
  <c r="BJ131" i="1"/>
  <c r="BD131" i="1"/>
  <c r="AV131" i="1"/>
  <c r="AP131" i="1"/>
  <c r="AK131" i="1"/>
  <c r="AF131" i="1"/>
  <c r="Z131" i="1"/>
  <c r="U131" i="1"/>
  <c r="P131" i="1"/>
  <c r="J131" i="1"/>
  <c r="E131" i="1"/>
  <c r="BD150" i="1"/>
  <c r="X150" i="1"/>
  <c r="AY149" i="1"/>
  <c r="S149" i="1"/>
  <c r="AT148" i="1"/>
  <c r="N148" i="1"/>
  <c r="AW147" i="1"/>
  <c r="AB147" i="1"/>
  <c r="G147" i="1"/>
  <c r="AR146" i="1"/>
  <c r="W146" i="1"/>
  <c r="BI145" i="1"/>
  <c r="AS145" i="1"/>
  <c r="AG145" i="1"/>
  <c r="R145" i="1"/>
  <c r="BI144" i="1"/>
  <c r="AX144" i="1"/>
  <c r="AM144" i="1"/>
  <c r="AA144" i="1"/>
  <c r="R144" i="1"/>
  <c r="G144" i="1"/>
  <c r="BB143" i="1"/>
  <c r="AS143" i="1"/>
  <c r="AH143" i="1"/>
  <c r="V143" i="1"/>
  <c r="M143" i="1"/>
  <c r="BI142" i="1"/>
  <c r="AW142" i="1"/>
  <c r="AN142" i="1"/>
  <c r="AC142" i="1"/>
  <c r="Q142" i="1"/>
  <c r="H142" i="1"/>
  <c r="BD141" i="1"/>
  <c r="AR141" i="1"/>
  <c r="AI141" i="1"/>
  <c r="X141" i="1"/>
  <c r="L141" i="1"/>
  <c r="BJ140" i="1"/>
  <c r="AY140" i="1"/>
  <c r="AM140" i="1"/>
  <c r="AD140" i="1"/>
  <c r="S140" i="1"/>
  <c r="G140" i="1"/>
  <c r="BE139" i="1"/>
  <c r="AT139" i="1"/>
  <c r="AH139" i="1"/>
  <c r="Y139" i="1"/>
  <c r="N139" i="1"/>
  <c r="BI138" i="1"/>
  <c r="AZ138" i="1"/>
  <c r="AO138" i="1"/>
  <c r="AC138" i="1"/>
  <c r="T138" i="1"/>
  <c r="I138" i="1"/>
  <c r="BD137" i="1"/>
  <c r="AU137" i="1"/>
  <c r="AJ137" i="1"/>
  <c r="X137" i="1"/>
  <c r="O137" i="1"/>
  <c r="BK136" i="1"/>
  <c r="AY136" i="1"/>
  <c r="AP136" i="1"/>
  <c r="AE136" i="1"/>
  <c r="S136" i="1"/>
  <c r="J136" i="1"/>
  <c r="BF135" i="1"/>
  <c r="AT135" i="1"/>
  <c r="AK135" i="1"/>
  <c r="AB135" i="1"/>
  <c r="T135" i="1"/>
  <c r="M135" i="1"/>
  <c r="F135" i="1"/>
  <c r="BE134" i="1"/>
  <c r="AY134" i="1"/>
  <c r="AR134" i="1"/>
  <c r="AJ134" i="1"/>
  <c r="AC134" i="1"/>
  <c r="W134" i="1"/>
  <c r="O134" i="1"/>
  <c r="H134" i="1"/>
  <c r="BH133" i="1"/>
  <c r="AZ133" i="1"/>
  <c r="AT133" i="1"/>
  <c r="AM133" i="1"/>
  <c r="AE133" i="1"/>
  <c r="X133" i="1"/>
  <c r="R133" i="1"/>
  <c r="J133" i="1"/>
  <c r="BJ132" i="1"/>
  <c r="BC132" i="1"/>
  <c r="AU132" i="1"/>
  <c r="AO132" i="1"/>
  <c r="AH132" i="1"/>
  <c r="Z132" i="1"/>
  <c r="S132" i="1"/>
  <c r="M132" i="1"/>
  <c r="E132" i="1"/>
  <c r="BE131" i="1"/>
  <c r="AX131" i="1"/>
  <c r="AR131" i="1"/>
  <c r="AL131" i="1"/>
  <c r="AG131" i="1"/>
  <c r="AB131" i="1"/>
  <c r="V131" i="1"/>
  <c r="Q131" i="1"/>
  <c r="L131" i="1"/>
  <c r="F131" i="1"/>
  <c r="AN150" i="1"/>
  <c r="AI149" i="1"/>
  <c r="AD148" i="1"/>
  <c r="AM147" i="1"/>
  <c r="BC146" i="1"/>
  <c r="L146" i="1"/>
  <c r="AM145" i="1"/>
  <c r="K145" i="1"/>
  <c r="AQ144" i="1"/>
  <c r="W144" i="1"/>
  <c r="BI143" i="1"/>
  <c r="AL143" i="1"/>
  <c r="R143" i="1"/>
  <c r="BD142" i="1"/>
  <c r="AG142" i="1"/>
  <c r="M142" i="1"/>
  <c r="AY141" i="1"/>
  <c r="AB141" i="1"/>
  <c r="H141" i="1"/>
  <c r="AT140" i="1"/>
  <c r="W140" i="1"/>
  <c r="BJ139" i="1"/>
  <c r="AO139" i="1"/>
  <c r="R139" i="1"/>
  <c r="BE138" i="1"/>
  <c r="AJ138" i="1"/>
  <c r="M138" i="1"/>
  <c r="AZ137" i="1"/>
  <c r="AE137" i="1"/>
  <c r="H137" i="1"/>
  <c r="AU136" i="1"/>
  <c r="Z136" i="1"/>
  <c r="BJ135" i="1"/>
  <c r="AP135" i="1"/>
  <c r="X135" i="1"/>
  <c r="I135" i="1"/>
  <c r="BC134" i="1"/>
  <c r="AN134" i="1"/>
  <c r="Y134" i="1"/>
  <c r="L134" i="1"/>
  <c r="BD133" i="1"/>
  <c r="AP133" i="1"/>
  <c r="AB133" i="1"/>
  <c r="N133" i="1"/>
  <c r="BF132" i="1"/>
  <c r="AS132" i="1"/>
  <c r="AD132" i="1"/>
  <c r="O132" i="1"/>
  <c r="BI131" i="1"/>
  <c r="AT131" i="1"/>
  <c r="AJ131" i="1"/>
  <c r="Y131" i="1"/>
  <c r="N131" i="1"/>
  <c r="F146" i="1"/>
  <c r="AP144" i="1"/>
  <c r="BF143" i="1"/>
  <c r="N143" i="1"/>
  <c r="AF142" i="1"/>
  <c r="AV141" i="1"/>
  <c r="BK140" i="1"/>
  <c r="V140" i="1"/>
  <c r="AL139" i="1"/>
  <c r="BA138" i="1"/>
  <c r="L138" i="1"/>
  <c r="AB137" i="1"/>
  <c r="W136" i="1"/>
  <c r="AL135" i="1"/>
  <c r="H135" i="1"/>
  <c r="AM134" i="1"/>
  <c r="I134" i="1"/>
  <c r="AN133" i="1"/>
  <c r="L133" i="1"/>
  <c r="AP132" i="1"/>
  <c r="N132" i="1"/>
  <c r="AS131" i="1"/>
  <c r="X131" i="1"/>
  <c r="AH144" i="1"/>
  <c r="AC143" i="1"/>
  <c r="AS142" i="1"/>
  <c r="BH141" i="1"/>
  <c r="AN141" i="1"/>
  <c r="BC140" i="1"/>
  <c r="N140" i="1"/>
  <c r="AD139" i="1"/>
  <c r="AS138" i="1"/>
  <c r="Y138" i="1"/>
  <c r="AN137" i="1"/>
  <c r="BF136" i="1"/>
  <c r="O136" i="1"/>
  <c r="AD135" i="1"/>
  <c r="BI134" i="1"/>
  <c r="AG134" i="1"/>
  <c r="BK133" i="1"/>
  <c r="AI133" i="1"/>
  <c r="G133" i="1"/>
  <c r="AK132" i="1"/>
  <c r="I132" i="1"/>
  <c r="AO131" i="1"/>
  <c r="AD131" i="1"/>
  <c r="I131" i="1"/>
  <c r="BK150" i="1"/>
  <c r="BF149" i="1"/>
  <c r="BA148" i="1"/>
  <c r="BA147" i="1"/>
  <c r="K147" i="1"/>
  <c r="AA146" i="1"/>
  <c r="AX145" i="1"/>
  <c r="V145" i="1"/>
  <c r="AY144" i="1"/>
  <c r="AE144" i="1"/>
  <c r="J144" i="1"/>
  <c r="AT143" i="1"/>
  <c r="Z143" i="1"/>
  <c r="E143" i="1"/>
  <c r="AO142" i="1"/>
  <c r="U142" i="1"/>
  <c r="BG141" i="1"/>
  <c r="AJ141" i="1"/>
  <c r="P141" i="1"/>
  <c r="BB140" i="1"/>
  <c r="AE140" i="1"/>
  <c r="K140" i="1"/>
  <c r="AW139" i="1"/>
  <c r="Z139" i="1"/>
  <c r="F139" i="1"/>
  <c r="AR138" i="1"/>
  <c r="U138" i="1"/>
  <c r="BH137" i="1"/>
  <c r="AM137" i="1"/>
  <c r="P137" i="1"/>
  <c r="BC136" i="1"/>
  <c r="AH136" i="1"/>
  <c r="K136" i="1"/>
  <c r="AX135" i="1"/>
  <c r="AC135" i="1"/>
  <c r="N135" i="1"/>
  <c r="BH134" i="1"/>
  <c r="AS134" i="1"/>
  <c r="AE134" i="1"/>
  <c r="Q134" i="1"/>
  <c r="BJ133" i="1"/>
  <c r="AU133" i="1"/>
  <c r="AH133" i="1"/>
  <c r="S133" i="1"/>
  <c r="BK132" i="1"/>
  <c r="AX132" i="1"/>
  <c r="AI132" i="1"/>
  <c r="U132" i="1"/>
  <c r="G132" i="1"/>
  <c r="AZ131" i="1"/>
  <c r="AN131" i="1"/>
  <c r="AC131" i="1"/>
  <c r="R131" i="1"/>
  <c r="H131" i="1"/>
  <c r="AE150" i="1"/>
  <c r="Z149" i="1"/>
  <c r="U148" i="1"/>
  <c r="AF147" i="1"/>
  <c r="AV146" i="1"/>
  <c r="AH145" i="1"/>
  <c r="G145" i="1"/>
  <c r="S144" i="1"/>
  <c r="AK143" i="1"/>
  <c r="BA142" i="1"/>
  <c r="I142" i="1"/>
  <c r="AA141" i="1"/>
  <c r="AQ140" i="1"/>
  <c r="BF139" i="1"/>
  <c r="Q139" i="1"/>
  <c r="AG138" i="1"/>
  <c r="AV137" i="1"/>
  <c r="G137" i="1"/>
  <c r="AQ136" i="1"/>
  <c r="BI135" i="1"/>
  <c r="V135" i="1"/>
  <c r="AZ134" i="1"/>
  <c r="X134" i="1"/>
  <c r="BC133" i="1"/>
  <c r="Z133" i="1"/>
  <c r="BE132" i="1"/>
  <c r="AC132" i="1"/>
  <c r="BF131" i="1"/>
  <c r="AH131" i="1"/>
  <c r="M131" i="1"/>
  <c r="H150" i="1"/>
  <c r="BJ148" i="1"/>
  <c r="BH147" i="1"/>
  <c r="Q147" i="1"/>
  <c r="AH146" i="1"/>
  <c r="BB145" i="1"/>
  <c r="W145" i="1"/>
  <c r="BD144" i="1"/>
  <c r="K144" i="1"/>
  <c r="AX143" i="1"/>
  <c r="F143" i="1"/>
  <c r="X142" i="1"/>
  <c r="S141" i="1"/>
  <c r="AI140" i="1"/>
  <c r="AX139" i="1"/>
  <c r="I139" i="1"/>
  <c r="BK137" i="1"/>
  <c r="T137" i="1"/>
  <c r="AI136" i="1"/>
  <c r="BA135" i="1"/>
  <c r="Q135" i="1"/>
  <c r="AU134" i="1"/>
  <c r="S134" i="1"/>
  <c r="AX133" i="1"/>
  <c r="T133" i="1"/>
  <c r="AY132" i="1"/>
  <c r="W132" i="1"/>
  <c r="BA131" i="1"/>
  <c r="T131" i="1"/>
  <c r="V103" i="1"/>
  <c r="R103" i="1"/>
  <c r="N103" i="1"/>
  <c r="J103" i="1"/>
  <c r="F103" i="1"/>
  <c r="U103" i="1"/>
  <c r="P103" i="1"/>
  <c r="K103" i="1"/>
  <c r="E103" i="1"/>
  <c r="V102" i="1"/>
  <c r="R102" i="1"/>
  <c r="N102" i="1"/>
  <c r="J102" i="1"/>
  <c r="F102" i="1"/>
  <c r="U101" i="1"/>
  <c r="Q101" i="1"/>
  <c r="M101" i="1"/>
  <c r="I101" i="1"/>
  <c r="E101" i="1"/>
  <c r="T100" i="1"/>
  <c r="P100" i="1"/>
  <c r="L100" i="1"/>
  <c r="H100" i="1"/>
  <c r="S99" i="1"/>
  <c r="O99" i="1"/>
  <c r="K99" i="1"/>
  <c r="G99" i="1"/>
  <c r="R98" i="1"/>
  <c r="N98" i="1"/>
  <c r="J98" i="1"/>
  <c r="F98" i="1"/>
  <c r="Q97" i="1"/>
  <c r="W103" i="1"/>
  <c r="Q103" i="1"/>
  <c r="L103" i="1"/>
  <c r="G103" i="1"/>
  <c r="S102" i="1"/>
  <c r="O102" i="1"/>
  <c r="K102" i="1"/>
  <c r="G102" i="1"/>
  <c r="R101" i="1"/>
  <c r="N101" i="1"/>
  <c r="J101" i="1"/>
  <c r="F101" i="1"/>
  <c r="Q100" i="1"/>
  <c r="M100" i="1"/>
  <c r="I100" i="1"/>
  <c r="E100" i="1"/>
  <c r="P99" i="1"/>
  <c r="L99" i="1"/>
  <c r="H99" i="1"/>
  <c r="O98" i="1"/>
  <c r="K98" i="1"/>
  <c r="G98" i="1"/>
  <c r="N97" i="1"/>
  <c r="J97" i="1"/>
  <c r="F97" i="1"/>
  <c r="M96" i="1"/>
  <c r="I96" i="1"/>
  <c r="E96" i="1"/>
  <c r="L95" i="1"/>
  <c r="H95" i="1"/>
  <c r="K94" i="1"/>
  <c r="G94" i="1"/>
  <c r="J93" i="1"/>
  <c r="F93" i="1"/>
  <c r="L92" i="1"/>
  <c r="H92" i="1"/>
  <c r="I91" i="1"/>
  <c r="E91" i="1"/>
  <c r="I90" i="1"/>
  <c r="E90" i="1"/>
  <c r="H89" i="1"/>
  <c r="T103" i="1"/>
  <c r="I103" i="1"/>
  <c r="Q102" i="1"/>
  <c r="I102" i="1"/>
  <c r="T101" i="1"/>
  <c r="L101" i="1"/>
  <c r="O100" i="1"/>
  <c r="G100" i="1"/>
  <c r="R99" i="1"/>
  <c r="J99" i="1"/>
  <c r="M98" i="1"/>
  <c r="E98" i="1"/>
  <c r="K97" i="1"/>
  <c r="K96" i="1"/>
  <c r="K95" i="1"/>
  <c r="L94" i="1"/>
  <c r="G93" i="1"/>
  <c r="J91" i="1"/>
  <c r="E88" i="1"/>
  <c r="F87" i="1"/>
  <c r="F86" i="1"/>
  <c r="S103" i="1"/>
  <c r="P102" i="1"/>
  <c r="K101" i="1"/>
  <c r="F100" i="1"/>
  <c r="I99" i="1"/>
  <c r="I97" i="1"/>
  <c r="O96" i="1"/>
  <c r="O95" i="1"/>
  <c r="E95" i="1"/>
  <c r="J94" i="1"/>
  <c r="K93" i="1"/>
  <c r="E92" i="1"/>
  <c r="H91" i="1"/>
  <c r="G89" i="1"/>
  <c r="E87" i="1"/>
  <c r="U102" i="1"/>
  <c r="E102" i="1"/>
  <c r="P101" i="1"/>
  <c r="S100" i="1"/>
  <c r="F99" i="1"/>
  <c r="I98" i="1"/>
  <c r="M97" i="1"/>
  <c r="M103" i="1"/>
  <c r="T102" i="1"/>
  <c r="L102" i="1"/>
  <c r="O101" i="1"/>
  <c r="G101" i="1"/>
  <c r="R100" i="1"/>
  <c r="J100" i="1"/>
  <c r="M99" i="1"/>
  <c r="E99" i="1"/>
  <c r="P98" i="1"/>
  <c r="H98" i="1"/>
  <c r="L97" i="1"/>
  <c r="G97" i="1"/>
  <c r="L96" i="1"/>
  <c r="G96" i="1"/>
  <c r="M95" i="1"/>
  <c r="G95" i="1"/>
  <c r="M94" i="1"/>
  <c r="H94" i="1"/>
  <c r="M93" i="1"/>
  <c r="H93" i="1"/>
  <c r="G92" i="1"/>
  <c r="K91" i="1"/>
  <c r="F91" i="1"/>
  <c r="H90" i="1"/>
  <c r="E89" i="1"/>
  <c r="F88" i="1"/>
  <c r="G87" i="1"/>
  <c r="P97" i="1"/>
  <c r="E97" i="1"/>
  <c r="P96" i="1"/>
  <c r="F96" i="1"/>
  <c r="F95" i="1"/>
  <c r="F94" i="1"/>
  <c r="L93" i="1"/>
  <c r="K92" i="1"/>
  <c r="F92" i="1"/>
  <c r="G90" i="1"/>
  <c r="I89" i="1"/>
  <c r="E85" i="1"/>
  <c r="H103" i="1"/>
  <c r="H102" i="1"/>
  <c r="S101" i="1"/>
  <c r="N100" i="1"/>
  <c r="Q99" i="1"/>
  <c r="L98" i="1"/>
  <c r="O97" i="1"/>
  <c r="J96" i="1"/>
  <c r="J95" i="1"/>
  <c r="E94" i="1"/>
  <c r="E93" i="1"/>
  <c r="J92" i="1"/>
  <c r="F90" i="1"/>
  <c r="H88" i="1"/>
  <c r="E86" i="1"/>
  <c r="O103" i="1"/>
  <c r="M102" i="1"/>
  <c r="H101" i="1"/>
  <c r="K100" i="1"/>
  <c r="N99" i="1"/>
  <c r="Q98" i="1"/>
  <c r="H97" i="1"/>
  <c r="N94" i="1"/>
  <c r="I93" i="1"/>
  <c r="J90" i="1"/>
  <c r="N95" i="1"/>
  <c r="I94" i="1"/>
  <c r="N96" i="1"/>
  <c r="I95" i="1"/>
  <c r="G91" i="1"/>
  <c r="H96" i="1"/>
  <c r="I92" i="1"/>
  <c r="F89" i="1"/>
  <c r="G88" i="1"/>
  <c r="F34" i="1"/>
  <c r="G39" i="1" s="1"/>
  <c r="F363" i="1"/>
  <c r="AI368" i="1" s="1"/>
  <c r="F316" i="1"/>
  <c r="K321" i="1" s="1"/>
  <c r="F269" i="1"/>
  <c r="G274" i="1" s="1"/>
  <c r="F222" i="1"/>
  <c r="F175" i="1"/>
  <c r="F128" i="1"/>
  <c r="F81" i="1"/>
  <c r="AO86" i="1" s="1"/>
  <c r="E81" i="1"/>
  <c r="AG85" i="1" s="1"/>
  <c r="E34" i="1"/>
  <c r="Y38" i="1" s="1"/>
  <c r="E316" i="1"/>
  <c r="E222" i="1"/>
  <c r="E128" i="1"/>
  <c r="E363" i="1"/>
  <c r="AU367" i="1" s="1"/>
  <c r="E269" i="1"/>
  <c r="E175" i="1"/>
  <c r="H363" i="1"/>
  <c r="AT370" i="1" s="1"/>
  <c r="H269" i="1"/>
  <c r="H175" i="1"/>
  <c r="H81" i="1"/>
  <c r="AK88" i="1" s="1"/>
  <c r="H34" i="1"/>
  <c r="AT41" i="1" s="1"/>
  <c r="H316" i="1"/>
  <c r="H222" i="1"/>
  <c r="H128" i="1"/>
  <c r="D222" i="1"/>
  <c r="D128" i="1"/>
  <c r="D81" i="1"/>
  <c r="K84" i="1" s="1"/>
  <c r="D34" i="1"/>
  <c r="O37" i="1" s="1"/>
  <c r="D363" i="1"/>
  <c r="X366" i="1" s="1"/>
  <c r="D269" i="1"/>
  <c r="H272" i="1" s="1"/>
  <c r="D175" i="1"/>
  <c r="G363" i="1"/>
  <c r="P369" i="1" s="1"/>
  <c r="G316" i="1"/>
  <c r="J322" i="1" s="1"/>
  <c r="G269" i="1"/>
  <c r="G222" i="1"/>
  <c r="G175" i="1"/>
  <c r="G128" i="1"/>
  <c r="G34" i="1"/>
  <c r="AX40" i="1" s="1"/>
  <c r="G81" i="1"/>
  <c r="N87" i="1" s="1"/>
  <c r="D36" i="2"/>
  <c r="N35" i="2"/>
  <c r="J5" i="2"/>
  <c r="K5" i="2" s="1"/>
  <c r="L5" i="2" s="1"/>
  <c r="M5" i="2" s="1"/>
  <c r="G74" i="4"/>
  <c r="M35" i="2"/>
  <c r="T56" i="1"/>
  <c r="P56" i="1"/>
  <c r="L56" i="1"/>
  <c r="H56" i="1"/>
  <c r="T55" i="1"/>
  <c r="P55" i="1"/>
  <c r="L55" i="1"/>
  <c r="H55" i="1"/>
  <c r="U54" i="1"/>
  <c r="Q54" i="1"/>
  <c r="M54" i="1"/>
  <c r="I54" i="1"/>
  <c r="E54" i="1"/>
  <c r="T53" i="1"/>
  <c r="P53" i="1"/>
  <c r="L53" i="1"/>
  <c r="H53" i="1"/>
  <c r="W56" i="1"/>
  <c r="S56" i="1"/>
  <c r="O56" i="1"/>
  <c r="K56" i="1"/>
  <c r="G56" i="1"/>
  <c r="S55" i="1"/>
  <c r="O55" i="1"/>
  <c r="K55" i="1"/>
  <c r="G55" i="1"/>
  <c r="T54" i="1"/>
  <c r="P54" i="1"/>
  <c r="L54" i="1"/>
  <c r="H54" i="1"/>
  <c r="S53" i="1"/>
  <c r="O53" i="1"/>
  <c r="K53" i="1"/>
  <c r="G53" i="1"/>
  <c r="R56" i="1"/>
  <c r="J56" i="1"/>
  <c r="V55" i="1"/>
  <c r="N55" i="1"/>
  <c r="F55" i="1"/>
  <c r="O54" i="1"/>
  <c r="G54" i="1"/>
  <c r="R53" i="1"/>
  <c r="M52" i="1"/>
  <c r="E52" i="1"/>
  <c r="N56" i="1"/>
  <c r="R55" i="1"/>
  <c r="J55" i="1"/>
  <c r="F53" i="1"/>
  <c r="O52" i="1"/>
  <c r="G52" i="1"/>
  <c r="U56" i="1"/>
  <c r="M56" i="1"/>
  <c r="E56" i="1"/>
  <c r="Q55" i="1"/>
  <c r="I55" i="1"/>
  <c r="R54" i="1"/>
  <c r="J54" i="1"/>
  <c r="M53" i="1"/>
  <c r="E53" i="1"/>
  <c r="R52" i="1"/>
  <c r="N52" i="1"/>
  <c r="J52" i="1"/>
  <c r="F52" i="1"/>
  <c r="J53" i="1"/>
  <c r="Q52" i="1"/>
  <c r="I52" i="1"/>
  <c r="Q56" i="1"/>
  <c r="I56" i="1"/>
  <c r="U55" i="1"/>
  <c r="M55" i="1"/>
  <c r="E55" i="1"/>
  <c r="N54" i="1"/>
  <c r="F54" i="1"/>
  <c r="Q53" i="1"/>
  <c r="I53" i="1"/>
  <c r="P52" i="1"/>
  <c r="L52" i="1"/>
  <c r="H52" i="1"/>
  <c r="V56" i="1"/>
  <c r="F56" i="1"/>
  <c r="S54" i="1"/>
  <c r="K54" i="1"/>
  <c r="N53" i="1"/>
  <c r="S52" i="1"/>
  <c r="K52" i="1"/>
  <c r="M47" i="1"/>
  <c r="R51" i="1"/>
  <c r="N51" i="1"/>
  <c r="J51" i="1"/>
  <c r="F51" i="1"/>
  <c r="O50" i="1"/>
  <c r="K50" i="1"/>
  <c r="G50" i="1"/>
  <c r="O49" i="1"/>
  <c r="K49" i="1"/>
  <c r="G49" i="1"/>
  <c r="N48" i="1"/>
  <c r="J48" i="1"/>
  <c r="F48" i="1"/>
  <c r="L47" i="1"/>
  <c r="H47" i="1"/>
  <c r="Q51" i="1"/>
  <c r="M51" i="1"/>
  <c r="I51" i="1"/>
  <c r="E51" i="1"/>
  <c r="N50" i="1"/>
  <c r="J50" i="1"/>
  <c r="F50" i="1"/>
  <c r="N49" i="1"/>
  <c r="J49" i="1"/>
  <c r="F49" i="1"/>
  <c r="M48" i="1"/>
  <c r="I48" i="1"/>
  <c r="E48" i="1"/>
  <c r="K47" i="1"/>
  <c r="G47" i="1"/>
  <c r="P51" i="1"/>
  <c r="L51" i="1"/>
  <c r="H51" i="1"/>
  <c r="Q50" i="1"/>
  <c r="M50" i="1"/>
  <c r="I50" i="1"/>
  <c r="E50" i="1"/>
  <c r="M49" i="1"/>
  <c r="I49" i="1"/>
  <c r="E49" i="1"/>
  <c r="L48" i="1"/>
  <c r="H48" i="1"/>
  <c r="N47" i="1"/>
  <c r="J47" i="1"/>
  <c r="F47" i="1"/>
  <c r="O51" i="1"/>
  <c r="K51" i="1"/>
  <c r="G51" i="1"/>
  <c r="P50" i="1"/>
  <c r="L50" i="1"/>
  <c r="H50" i="1"/>
  <c r="P49" i="1"/>
  <c r="L49" i="1"/>
  <c r="H49" i="1"/>
  <c r="O48" i="1"/>
  <c r="K48" i="1"/>
  <c r="G48" i="1"/>
  <c r="I47" i="1"/>
  <c r="E47" i="1"/>
  <c r="K46" i="1"/>
  <c r="G46" i="1"/>
  <c r="L45" i="1"/>
  <c r="H45" i="1"/>
  <c r="H44" i="1"/>
  <c r="H43" i="1"/>
  <c r="I42" i="1"/>
  <c r="E42" i="1"/>
  <c r="F41" i="1"/>
  <c r="F40" i="1"/>
  <c r="J46" i="1"/>
  <c r="E46" i="1"/>
  <c r="J45" i="1"/>
  <c r="E45" i="1"/>
  <c r="I44" i="1"/>
  <c r="J43" i="1"/>
  <c r="E43" i="1"/>
  <c r="F42" i="1"/>
  <c r="G41" i="1"/>
  <c r="G40" i="1"/>
  <c r="E39" i="1"/>
  <c r="I46" i="1"/>
  <c r="H46" i="1"/>
  <c r="I45" i="1"/>
  <c r="K44" i="1"/>
  <c r="E44" i="1"/>
  <c r="G42" i="1"/>
  <c r="E41" i="1"/>
  <c r="F46" i="1"/>
  <c r="G45" i="1"/>
  <c r="J44" i="1"/>
  <c r="I43" i="1"/>
  <c r="M46" i="1"/>
  <c r="G44" i="1"/>
  <c r="G43" i="1"/>
  <c r="L46" i="1"/>
  <c r="K45" i="1"/>
  <c r="F44" i="1"/>
  <c r="F43" i="1"/>
  <c r="H42" i="1"/>
  <c r="F39" i="1"/>
  <c r="E38" i="1"/>
  <c r="F45" i="1"/>
  <c r="H41" i="1"/>
  <c r="E40" i="1"/>
  <c r="H29" i="1"/>
  <c r="C20" i="4"/>
  <c r="BI9" i="1"/>
  <c r="AW9" i="1"/>
  <c r="AI9" i="1"/>
  <c r="AA9" i="1"/>
  <c r="AR9" i="1"/>
  <c r="BC9" i="1"/>
  <c r="AQ9" i="1"/>
  <c r="Y9" i="1"/>
  <c r="Q9" i="1"/>
  <c r="K9" i="1"/>
  <c r="F9" i="1"/>
  <c r="BJ9" i="1"/>
  <c r="AT9" i="1"/>
  <c r="AL9" i="1"/>
  <c r="AD9" i="1"/>
  <c r="V9" i="1"/>
  <c r="N9" i="1"/>
  <c r="AY9" i="1"/>
  <c r="S9" i="1"/>
  <c r="AB9" i="1"/>
  <c r="L9" i="1"/>
  <c r="D107" i="1"/>
  <c r="D415" i="1" s="1"/>
  <c r="C39" i="4" s="1"/>
  <c r="E9" i="1"/>
  <c r="R4" i="2"/>
  <c r="K3" i="7" s="1"/>
  <c r="P4" i="2"/>
  <c r="I3" i="7" s="1"/>
  <c r="N4" i="2"/>
  <c r="G3" i="7" s="1"/>
  <c r="D454" i="1"/>
  <c r="D466" i="1" s="1"/>
  <c r="C34" i="4"/>
  <c r="C33" i="4"/>
  <c r="C32" i="4"/>
  <c r="C29" i="4"/>
  <c r="C28" i="4"/>
  <c r="C27" i="4"/>
  <c r="C26" i="4"/>
  <c r="C25" i="4"/>
  <c r="C24" i="4"/>
  <c r="C23" i="4"/>
  <c r="C31" i="4"/>
  <c r="D6" i="1"/>
  <c r="D4" i="4"/>
  <c r="G77" i="4"/>
  <c r="D453" i="1"/>
  <c r="D465" i="1" s="1"/>
  <c r="C30" i="4"/>
  <c r="D456" i="1"/>
  <c r="D468" i="1" s="1"/>
  <c r="D4" i="7"/>
  <c r="E4" i="7" s="1"/>
  <c r="F4" i="7" s="1"/>
  <c r="E307" i="1" l="1"/>
  <c r="D313" i="1"/>
  <c r="E119" i="1"/>
  <c r="D125" i="1"/>
  <c r="E213" i="1"/>
  <c r="F213" i="1" s="1"/>
  <c r="D219" i="1"/>
  <c r="H264" i="1"/>
  <c r="I60" i="2"/>
  <c r="L228" i="1"/>
  <c r="I227" i="1"/>
  <c r="I226" i="1"/>
  <c r="D342" i="1"/>
  <c r="D420" i="1" s="1"/>
  <c r="C44" i="4" s="1"/>
  <c r="G260" i="1"/>
  <c r="F307" i="1"/>
  <c r="G213" i="1"/>
  <c r="H213" i="1" s="1"/>
  <c r="E166" i="1"/>
  <c r="F166" i="1" s="1"/>
  <c r="H260" i="1"/>
  <c r="F119" i="1"/>
  <c r="H123" i="1"/>
  <c r="H76" i="1"/>
  <c r="H358" i="1"/>
  <c r="H408" i="1"/>
  <c r="I398" i="1" s="1"/>
  <c r="H170" i="1"/>
  <c r="H311" i="1"/>
  <c r="D47" i="7"/>
  <c r="E47" i="7"/>
  <c r="F47" i="7"/>
  <c r="C108" i="4"/>
  <c r="D16" i="4" s="1"/>
  <c r="D31" i="4" s="1"/>
  <c r="H217" i="1"/>
  <c r="I213" i="1" s="1"/>
  <c r="H13" i="1"/>
  <c r="C111" i="4"/>
  <c r="D19" i="4" s="1"/>
  <c r="D34" i="4" s="1"/>
  <c r="C110" i="4"/>
  <c r="D18" i="4" s="1"/>
  <c r="D33" i="4" s="1"/>
  <c r="J422" i="1"/>
  <c r="J438" i="1" s="1"/>
  <c r="D46" i="7" s="1"/>
  <c r="D46" i="4"/>
  <c r="D49" i="4"/>
  <c r="D48" i="4"/>
  <c r="D47" i="4"/>
  <c r="C109" i="4"/>
  <c r="D17" i="4" s="1"/>
  <c r="D32" i="4" s="1"/>
  <c r="K422" i="1"/>
  <c r="K438" i="1" s="1"/>
  <c r="E46" i="7" s="1"/>
  <c r="L422" i="1"/>
  <c r="L438" i="1" s="1"/>
  <c r="F46" i="7" s="1"/>
  <c r="M422" i="1"/>
  <c r="M438" i="1" s="1"/>
  <c r="R366" i="1"/>
  <c r="G227" i="1"/>
  <c r="AS367" i="1"/>
  <c r="AM370" i="1"/>
  <c r="AP370" i="1"/>
  <c r="AA369" i="1"/>
  <c r="AA366" i="1"/>
  <c r="AR367" i="1"/>
  <c r="AP367" i="1"/>
  <c r="G320" i="1"/>
  <c r="J320" i="1"/>
  <c r="I320" i="1"/>
  <c r="F320" i="1"/>
  <c r="H320" i="1"/>
  <c r="AC369" i="1"/>
  <c r="AL366" i="1"/>
  <c r="AU366" i="1"/>
  <c r="N369" i="1"/>
  <c r="O368" i="1"/>
  <c r="AU369" i="1"/>
  <c r="AF368" i="1"/>
  <c r="L322" i="1"/>
  <c r="I322" i="1"/>
  <c r="H322" i="1"/>
  <c r="K322" i="1"/>
  <c r="AO366" i="1"/>
  <c r="Y366" i="1"/>
  <c r="I366" i="1"/>
  <c r="AJ366" i="1"/>
  <c r="T366" i="1"/>
  <c r="AM366" i="1"/>
  <c r="W366" i="1"/>
  <c r="G366" i="1"/>
  <c r="F366" i="1"/>
  <c r="AH366" i="1"/>
  <c r="AT366" i="1"/>
  <c r="AK366" i="1"/>
  <c r="U366" i="1"/>
  <c r="E366" i="1"/>
  <c r="AW366" i="1"/>
  <c r="Q366" i="1"/>
  <c r="AN366" i="1"/>
  <c r="P366" i="1"/>
  <c r="AQ366" i="1"/>
  <c r="S366" i="1"/>
  <c r="V366" i="1"/>
  <c r="AD366" i="1"/>
  <c r="AS366" i="1"/>
  <c r="M366" i="1"/>
  <c r="AF366" i="1"/>
  <c r="L366" i="1"/>
  <c r="AI366" i="1"/>
  <c r="O366" i="1"/>
  <c r="N366" i="1"/>
  <c r="AP366" i="1"/>
  <c r="AG366" i="1"/>
  <c r="AV366" i="1"/>
  <c r="AB366" i="1"/>
  <c r="H366" i="1"/>
  <c r="AE366" i="1"/>
  <c r="K366" i="1"/>
  <c r="AX366" i="1"/>
  <c r="Z366" i="1"/>
  <c r="M323" i="1"/>
  <c r="I323" i="1"/>
  <c r="K323" i="1"/>
  <c r="J323" i="1"/>
  <c r="AQ367" i="1"/>
  <c r="AA367" i="1"/>
  <c r="K367" i="1"/>
  <c r="AL367" i="1"/>
  <c r="V367" i="1"/>
  <c r="F367" i="1"/>
  <c r="AO367" i="1"/>
  <c r="Y367" i="1"/>
  <c r="I367" i="1"/>
  <c r="X367" i="1"/>
  <c r="L367" i="1"/>
  <c r="AM367" i="1"/>
  <c r="W367" i="1"/>
  <c r="G367" i="1"/>
  <c r="AI367" i="1"/>
  <c r="AH367" i="1"/>
  <c r="N367" i="1"/>
  <c r="AK367" i="1"/>
  <c r="Q367" i="1"/>
  <c r="AJ367" i="1"/>
  <c r="AB367" i="1"/>
  <c r="AE367" i="1"/>
  <c r="AX367" i="1"/>
  <c r="AD367" i="1"/>
  <c r="J367" i="1"/>
  <c r="AG367" i="1"/>
  <c r="M367" i="1"/>
  <c r="AN367" i="1"/>
  <c r="T367" i="1"/>
  <c r="AV367" i="1"/>
  <c r="AY367" i="1"/>
  <c r="S367" i="1"/>
  <c r="AT367" i="1"/>
  <c r="Z367" i="1"/>
  <c r="AW367" i="1"/>
  <c r="AC367" i="1"/>
  <c r="H367" i="1"/>
  <c r="AF367" i="1"/>
  <c r="H321" i="1"/>
  <c r="G321" i="1"/>
  <c r="J321" i="1"/>
  <c r="I321" i="1"/>
  <c r="L323" i="1"/>
  <c r="P367" i="1"/>
  <c r="Y368" i="1"/>
  <c r="R368" i="1"/>
  <c r="AH369" i="1"/>
  <c r="AR366" i="1"/>
  <c r="AC366" i="1"/>
  <c r="AR369" i="1"/>
  <c r="AB369" i="1"/>
  <c r="L369" i="1"/>
  <c r="AM369" i="1"/>
  <c r="W369" i="1"/>
  <c r="AP369" i="1"/>
  <c r="Z369" i="1"/>
  <c r="J369" i="1"/>
  <c r="U369" i="1"/>
  <c r="AG369" i="1"/>
  <c r="AS369" i="1"/>
  <c r="AX369" i="1"/>
  <c r="AN369" i="1"/>
  <c r="X369" i="1"/>
  <c r="H369" i="1"/>
  <c r="AJ369" i="1"/>
  <c r="AQ369" i="1"/>
  <c r="S369" i="1"/>
  <c r="AY369" i="1"/>
  <c r="AD369" i="1"/>
  <c r="AO369" i="1"/>
  <c r="M369" i="1"/>
  <c r="AF369" i="1"/>
  <c r="AI369" i="1"/>
  <c r="O369" i="1"/>
  <c r="AT369" i="1"/>
  <c r="V369" i="1"/>
  <c r="Y369" i="1"/>
  <c r="AW369" i="1"/>
  <c r="BA369" i="1"/>
  <c r="T369" i="1"/>
  <c r="AZ369" i="1"/>
  <c r="AE369" i="1"/>
  <c r="K369" i="1"/>
  <c r="AL369" i="1"/>
  <c r="R369" i="1"/>
  <c r="I369" i="1"/>
  <c r="Q369" i="1"/>
  <c r="AO370" i="1"/>
  <c r="Y370" i="1"/>
  <c r="I370" i="1"/>
  <c r="BA370" i="1"/>
  <c r="AK370" i="1"/>
  <c r="U370" i="1"/>
  <c r="AJ370" i="1"/>
  <c r="O370" i="1"/>
  <c r="BB370" i="1"/>
  <c r="AD370" i="1"/>
  <c r="AH370" i="1"/>
  <c r="L370" i="1"/>
  <c r="K370" i="1"/>
  <c r="AW370" i="1"/>
  <c r="AG370" i="1"/>
  <c r="Q370" i="1"/>
  <c r="AZ370" i="1"/>
  <c r="AE370" i="1"/>
  <c r="J370" i="1"/>
  <c r="AS370" i="1"/>
  <c r="Z370" i="1"/>
  <c r="AN370" i="1"/>
  <c r="N370" i="1"/>
  <c r="AB370" i="1"/>
  <c r="V370" i="1"/>
  <c r="AC370" i="1"/>
  <c r="T370" i="1"/>
  <c r="AI370" i="1"/>
  <c r="AQ370" i="1"/>
  <c r="AY370" i="1"/>
  <c r="W370" i="1"/>
  <c r="AX370" i="1"/>
  <c r="AA370" i="1"/>
  <c r="M370" i="1"/>
  <c r="AU370" i="1"/>
  <c r="X370" i="1"/>
  <c r="AF370" i="1"/>
  <c r="AR370" i="1"/>
  <c r="R370" i="1"/>
  <c r="AL370" i="1"/>
  <c r="P370" i="1"/>
  <c r="AR368" i="1"/>
  <c r="AB368" i="1"/>
  <c r="L368" i="1"/>
  <c r="AM368" i="1"/>
  <c r="W368" i="1"/>
  <c r="G368" i="1"/>
  <c r="AP368" i="1"/>
  <c r="Z368" i="1"/>
  <c r="J368" i="1"/>
  <c r="AO368" i="1"/>
  <c r="Q368" i="1"/>
  <c r="AC368" i="1"/>
  <c r="AN368" i="1"/>
  <c r="X368" i="1"/>
  <c r="H368" i="1"/>
  <c r="AZ368" i="1"/>
  <c r="T368" i="1"/>
  <c r="AY368" i="1"/>
  <c r="AE368" i="1"/>
  <c r="K368" i="1"/>
  <c r="AH368" i="1"/>
  <c r="N368" i="1"/>
  <c r="I368" i="1"/>
  <c r="AG368" i="1"/>
  <c r="AV368" i="1"/>
  <c r="P368" i="1"/>
  <c r="AU368" i="1"/>
  <c r="AA368" i="1"/>
  <c r="AX368" i="1"/>
  <c r="AD368" i="1"/>
  <c r="AK368" i="1"/>
  <c r="AS368" i="1"/>
  <c r="AJ368" i="1"/>
  <c r="AQ368" i="1"/>
  <c r="S368" i="1"/>
  <c r="AT368" i="1"/>
  <c r="V368" i="1"/>
  <c r="U368" i="1"/>
  <c r="M368" i="1"/>
  <c r="J366" i="1"/>
  <c r="AW368" i="1"/>
  <c r="AK369" i="1"/>
  <c r="U367" i="1"/>
  <c r="AL368" i="1"/>
  <c r="R367" i="1"/>
  <c r="S370" i="1"/>
  <c r="O367" i="1"/>
  <c r="AV369" i="1"/>
  <c r="AV370" i="1"/>
  <c r="H227" i="1"/>
  <c r="G225" i="1"/>
  <c r="I225" i="1"/>
  <c r="F225" i="1"/>
  <c r="K227" i="1"/>
  <c r="L229" i="1"/>
  <c r="I273" i="1"/>
  <c r="H275" i="1"/>
  <c r="K275" i="1"/>
  <c r="J275" i="1"/>
  <c r="I275" i="1"/>
  <c r="G273" i="1"/>
  <c r="H273" i="1"/>
  <c r="K229" i="1"/>
  <c r="M229" i="1"/>
  <c r="M276" i="1"/>
  <c r="L276" i="1"/>
  <c r="I276" i="1"/>
  <c r="G226" i="1"/>
  <c r="H225" i="1"/>
  <c r="K228" i="1"/>
  <c r="F226" i="1"/>
  <c r="J226" i="1"/>
  <c r="J229" i="1"/>
  <c r="H228" i="1"/>
  <c r="K276" i="1"/>
  <c r="G272" i="1"/>
  <c r="F272" i="1"/>
  <c r="I272" i="1"/>
  <c r="E272" i="1"/>
  <c r="J274" i="1"/>
  <c r="K274" i="1"/>
  <c r="J273" i="1"/>
  <c r="I274" i="1"/>
  <c r="I228" i="1"/>
  <c r="H226" i="1"/>
  <c r="I229" i="1"/>
  <c r="J227" i="1"/>
  <c r="J228" i="1"/>
  <c r="F273" i="1"/>
  <c r="H274" i="1"/>
  <c r="J276" i="1"/>
  <c r="L275" i="1"/>
  <c r="E225" i="1"/>
  <c r="AK37" i="1"/>
  <c r="V39" i="1"/>
  <c r="T39" i="1"/>
  <c r="Q199" i="1"/>
  <c r="R84" i="1"/>
  <c r="T84" i="1"/>
  <c r="AF86" i="1"/>
  <c r="AS86" i="1"/>
  <c r="R86" i="1"/>
  <c r="AQ87" i="1"/>
  <c r="AI86" i="1"/>
  <c r="F152" i="1"/>
  <c r="K199" i="1"/>
  <c r="E199" i="1"/>
  <c r="AU199" i="1"/>
  <c r="AW199" i="1"/>
  <c r="AR88" i="1"/>
  <c r="V84" i="1"/>
  <c r="AB88" i="1"/>
  <c r="AC88" i="1"/>
  <c r="AQ88" i="1"/>
  <c r="O88" i="1"/>
  <c r="AP87" i="1"/>
  <c r="E152" i="1"/>
  <c r="E154" i="1" s="1"/>
  <c r="E416" i="1" s="1"/>
  <c r="BI199" i="1"/>
  <c r="X39" i="1"/>
  <c r="U41" i="1"/>
  <c r="P86" i="1"/>
  <c r="AF87" i="1"/>
  <c r="AN86" i="1"/>
  <c r="BC88" i="1"/>
  <c r="AK86" i="1"/>
  <c r="AD87" i="1"/>
  <c r="H84" i="1"/>
  <c r="AE86" i="1"/>
  <c r="AE87" i="1"/>
  <c r="V88" i="1"/>
  <c r="AS88" i="1"/>
  <c r="Z39" i="1"/>
  <c r="AE39" i="1"/>
  <c r="AI39" i="1"/>
  <c r="I39" i="1"/>
  <c r="AH87" i="1"/>
  <c r="AA87" i="1"/>
  <c r="Y87" i="1"/>
  <c r="AZ87" i="1"/>
  <c r="AX87" i="1"/>
  <c r="BA87" i="1"/>
  <c r="AU87" i="1"/>
  <c r="O87" i="1"/>
  <c r="BB87" i="1"/>
  <c r="Q87" i="1"/>
  <c r="AN87" i="1"/>
  <c r="AQ84" i="1"/>
  <c r="AY84" i="1"/>
  <c r="J84" i="1"/>
  <c r="AJ84" i="1"/>
  <c r="G84" i="1"/>
  <c r="N84" i="1"/>
  <c r="M84" i="1"/>
  <c r="AO84" i="1"/>
  <c r="BA84" i="1"/>
  <c r="W84" i="1"/>
  <c r="AT84" i="1"/>
  <c r="X84" i="1"/>
  <c r="AM84" i="1"/>
  <c r="AW84" i="1"/>
  <c r="BB88" i="1"/>
  <c r="AT88" i="1"/>
  <c r="L88" i="1"/>
  <c r="AL88" i="1"/>
  <c r="I88" i="1"/>
  <c r="X88" i="1"/>
  <c r="AI88" i="1"/>
  <c r="AA88" i="1"/>
  <c r="AP88" i="1"/>
  <c r="Z88" i="1"/>
  <c r="BD88" i="1"/>
  <c r="AX86" i="1"/>
  <c r="I86" i="1"/>
  <c r="AY86" i="1"/>
  <c r="S86" i="1"/>
  <c r="BB86" i="1"/>
  <c r="M86" i="1"/>
  <c r="L86" i="1"/>
  <c r="AH86" i="1"/>
  <c r="AW86" i="1"/>
  <c r="AU86" i="1"/>
  <c r="O86" i="1"/>
  <c r="AT86" i="1"/>
  <c r="BD86" i="1"/>
  <c r="AR87" i="1"/>
  <c r="T86" i="1"/>
  <c r="AB86" i="1"/>
  <c r="AX84" i="1"/>
  <c r="AW87" i="1"/>
  <c r="AY88" i="1"/>
  <c r="O84" i="1"/>
  <c r="Z86" i="1"/>
  <c r="AG88" i="1"/>
  <c r="AN84" i="1"/>
  <c r="AL84" i="1"/>
  <c r="U87" i="1"/>
  <c r="V86" i="1"/>
  <c r="AQ199" i="1"/>
  <c r="AV39" i="1"/>
  <c r="J41" i="1"/>
  <c r="E84" i="1"/>
  <c r="P87" i="1"/>
  <c r="AC84" i="1"/>
  <c r="X87" i="1"/>
  <c r="BE87" i="1"/>
  <c r="AE84" i="1"/>
  <c r="V87" i="1"/>
  <c r="AZ84" i="1"/>
  <c r="K87" i="1"/>
  <c r="J88" i="1"/>
  <c r="Q86" i="1"/>
  <c r="AC87" i="1"/>
  <c r="Y88" i="1"/>
  <c r="BF88" i="1"/>
  <c r="BC85" i="1"/>
  <c r="AA85" i="1"/>
  <c r="AB85" i="1"/>
  <c r="I85" i="1"/>
  <c r="AK85" i="1"/>
  <c r="R85" i="1"/>
  <c r="AH85" i="1"/>
  <c r="AX85" i="1"/>
  <c r="T85" i="1"/>
  <c r="AO85" i="1"/>
  <c r="L39" i="1"/>
  <c r="K39" i="1"/>
  <c r="U84" i="1"/>
  <c r="AI85" i="1"/>
  <c r="L87" i="1"/>
  <c r="W88" i="1"/>
  <c r="I84" i="1"/>
  <c r="W85" i="1"/>
  <c r="AJ86" i="1"/>
  <c r="AV87" i="1"/>
  <c r="AS84" i="1"/>
  <c r="H86" i="1"/>
  <c r="T87" i="1"/>
  <c r="AE88" i="1"/>
  <c r="Q84" i="1"/>
  <c r="AE85" i="1"/>
  <c r="AR86" i="1"/>
  <c r="BD87" i="1"/>
  <c r="AH84" i="1"/>
  <c r="P85" i="1"/>
  <c r="AR85" i="1"/>
  <c r="U86" i="1"/>
  <c r="BA86" i="1"/>
  <c r="AG87" i="1"/>
  <c r="AJ88" i="1"/>
  <c r="S84" i="1"/>
  <c r="AU84" i="1"/>
  <c r="Y85" i="1"/>
  <c r="BA85" i="1"/>
  <c r="AD86" i="1"/>
  <c r="J87" i="1"/>
  <c r="AL87" i="1"/>
  <c r="Q88" i="1"/>
  <c r="AO88" i="1"/>
  <c r="L84" i="1"/>
  <c r="AB84" i="1"/>
  <c r="AR84" i="1"/>
  <c r="J85" i="1"/>
  <c r="Z85" i="1"/>
  <c r="AP85" i="1"/>
  <c r="G86" i="1"/>
  <c r="W86" i="1"/>
  <c r="AM86" i="1"/>
  <c r="BC86" i="1"/>
  <c r="S87" i="1"/>
  <c r="AI87" i="1"/>
  <c r="AY87" i="1"/>
  <c r="N88" i="1"/>
  <c r="AD88" i="1"/>
  <c r="AV88" i="1"/>
  <c r="Z84" i="1"/>
  <c r="BB84" i="1"/>
  <c r="AN85" i="1"/>
  <c r="Y86" i="1"/>
  <c r="AK87" i="1"/>
  <c r="T88" i="1"/>
  <c r="AI84" i="1"/>
  <c r="U85" i="1"/>
  <c r="AP86" i="1"/>
  <c r="Z87" i="1"/>
  <c r="AZ88" i="1"/>
  <c r="AX88" i="1"/>
  <c r="S85" i="1"/>
  <c r="G85" i="1"/>
  <c r="AQ85" i="1"/>
  <c r="O85" i="1"/>
  <c r="H85" i="1"/>
  <c r="AJ85" i="1"/>
  <c r="Q85" i="1"/>
  <c r="AS85" i="1"/>
  <c r="F85" i="1"/>
  <c r="V85" i="1"/>
  <c r="AL85" i="1"/>
  <c r="BB85" i="1"/>
  <c r="AF85" i="1"/>
  <c r="M85" i="1"/>
  <c r="AW85" i="1"/>
  <c r="AS39" i="1"/>
  <c r="AC39" i="1"/>
  <c r="AG39" i="1"/>
  <c r="P41" i="1"/>
  <c r="K41" i="1"/>
  <c r="Z41" i="1"/>
  <c r="AK84" i="1"/>
  <c r="AY85" i="1"/>
  <c r="AB87" i="1"/>
  <c r="AM88" i="1"/>
  <c r="Y84" i="1"/>
  <c r="AM85" i="1"/>
  <c r="AZ86" i="1"/>
  <c r="K88" i="1"/>
  <c r="K85" i="1"/>
  <c r="X86" i="1"/>
  <c r="AJ87" i="1"/>
  <c r="AW88" i="1"/>
  <c r="AG84" i="1"/>
  <c r="AU85" i="1"/>
  <c r="H87" i="1"/>
  <c r="S88" i="1"/>
  <c r="AV86" i="1"/>
  <c r="F84" i="1"/>
  <c r="AP84" i="1"/>
  <c r="X85" i="1"/>
  <c r="AV85" i="1"/>
  <c r="AC86" i="1"/>
  <c r="I87" i="1"/>
  <c r="AO87" i="1"/>
  <c r="P88" i="1"/>
  <c r="AN88" i="1"/>
  <c r="AA84" i="1"/>
  <c r="AC85" i="1"/>
  <c r="J86" i="1"/>
  <c r="AL86" i="1"/>
  <c r="R87" i="1"/>
  <c r="AT87" i="1"/>
  <c r="U88" i="1"/>
  <c r="AU88" i="1"/>
  <c r="P84" i="1"/>
  <c r="AF84" i="1"/>
  <c r="AV84" i="1"/>
  <c r="N85" i="1"/>
  <c r="AD85" i="1"/>
  <c r="AT85" i="1"/>
  <c r="K86" i="1"/>
  <c r="AA86" i="1"/>
  <c r="AQ86" i="1"/>
  <c r="W87" i="1"/>
  <c r="AM87" i="1"/>
  <c r="BC87" i="1"/>
  <c r="R88" i="1"/>
  <c r="AH88" i="1"/>
  <c r="BA88" i="1"/>
  <c r="AD84" i="1"/>
  <c r="L85" i="1"/>
  <c r="AZ85" i="1"/>
  <c r="AG86" i="1"/>
  <c r="M87" i="1"/>
  <c r="AS87" i="1"/>
  <c r="AF88" i="1"/>
  <c r="N86" i="1"/>
  <c r="M88" i="1"/>
  <c r="BE88" i="1"/>
  <c r="AZ199" i="1"/>
  <c r="AJ199" i="1"/>
  <c r="AB199" i="1"/>
  <c r="T199" i="1"/>
  <c r="G199" i="1"/>
  <c r="AC199" i="1"/>
  <c r="AM199" i="1"/>
  <c r="AX199" i="1"/>
  <c r="Z199" i="1"/>
  <c r="P199" i="1"/>
  <c r="L199" i="1"/>
  <c r="J199" i="1"/>
  <c r="F199" i="1"/>
  <c r="BG199" i="1"/>
  <c r="AA199" i="1"/>
  <c r="AG199" i="1"/>
  <c r="BK199" i="1"/>
  <c r="AE199" i="1"/>
  <c r="BD199" i="1"/>
  <c r="AV199" i="1"/>
  <c r="AN199" i="1"/>
  <c r="AF199" i="1"/>
  <c r="X199" i="1"/>
  <c r="N199" i="1"/>
  <c r="H199" i="1"/>
  <c r="AJ39" i="1"/>
  <c r="AF39" i="1"/>
  <c r="Q39" i="1"/>
  <c r="AP39" i="1"/>
  <c r="AQ39" i="1"/>
  <c r="AF41" i="1"/>
  <c r="T41" i="1"/>
  <c r="AM39" i="1"/>
  <c r="N41" i="1"/>
  <c r="AW39" i="1"/>
  <c r="AU39" i="1"/>
  <c r="BH199" i="1"/>
  <c r="AR199" i="1"/>
  <c r="AI199" i="1"/>
  <c r="AO199" i="1"/>
  <c r="BF199" i="1"/>
  <c r="AP199" i="1"/>
  <c r="AH199" i="1"/>
  <c r="U199" i="1"/>
  <c r="BA199" i="1"/>
  <c r="AS199" i="1"/>
  <c r="AK199" i="1"/>
  <c r="AY199" i="1"/>
  <c r="S199" i="1"/>
  <c r="BE199" i="1"/>
  <c r="Y199" i="1"/>
  <c r="BC199" i="1"/>
  <c r="W199" i="1"/>
  <c r="BJ199" i="1"/>
  <c r="BB199" i="1"/>
  <c r="AT199" i="1"/>
  <c r="AL199" i="1"/>
  <c r="AD199" i="1"/>
  <c r="V199" i="1"/>
  <c r="R199" i="1"/>
  <c r="I199" i="1"/>
  <c r="M199" i="1"/>
  <c r="O199" i="1"/>
  <c r="Y39" i="1"/>
  <c r="AB39" i="1"/>
  <c r="AN39" i="1"/>
  <c r="J39" i="1"/>
  <c r="AO41" i="1"/>
  <c r="Q41" i="1"/>
  <c r="AW152" i="1"/>
  <c r="AG152" i="1"/>
  <c r="BE152" i="1"/>
  <c r="AU152" i="1"/>
  <c r="O152" i="1"/>
  <c r="BA152" i="1"/>
  <c r="U152" i="1"/>
  <c r="BG152" i="1"/>
  <c r="AA152" i="1"/>
  <c r="BD152" i="1"/>
  <c r="AN152" i="1"/>
  <c r="X152" i="1"/>
  <c r="AV152" i="1"/>
  <c r="AF152" i="1"/>
  <c r="P152" i="1"/>
  <c r="AM152" i="1"/>
  <c r="AS152" i="1"/>
  <c r="S152" i="1"/>
  <c r="AD152" i="1"/>
  <c r="V152" i="1"/>
  <c r="L152" i="1"/>
  <c r="BK152" i="1"/>
  <c r="AE152" i="1"/>
  <c r="AK152" i="1"/>
  <c r="BH152" i="1"/>
  <c r="AZ152" i="1"/>
  <c r="AR152" i="1"/>
  <c r="AJ152" i="1"/>
  <c r="AB152" i="1"/>
  <c r="T152" i="1"/>
  <c r="J152" i="1"/>
  <c r="Y152" i="1"/>
  <c r="AY152" i="1"/>
  <c r="BJ152" i="1"/>
  <c r="BB152" i="1"/>
  <c r="AT152" i="1"/>
  <c r="AL152" i="1"/>
  <c r="N152" i="1"/>
  <c r="H152" i="1"/>
  <c r="AQ152" i="1"/>
  <c r="Q152" i="1"/>
  <c r="AO152" i="1"/>
  <c r="BC152" i="1"/>
  <c r="W152" i="1"/>
  <c r="BI152" i="1"/>
  <c r="AC152" i="1"/>
  <c r="AI152" i="1"/>
  <c r="BF152" i="1"/>
  <c r="AX152" i="1"/>
  <c r="AP152" i="1"/>
  <c r="AH152" i="1"/>
  <c r="Z152" i="1"/>
  <c r="R152" i="1"/>
  <c r="K152" i="1"/>
  <c r="G152" i="1"/>
  <c r="M152" i="1"/>
  <c r="I152" i="1"/>
  <c r="AN38" i="1"/>
  <c r="E125" i="1"/>
  <c r="F38" i="1"/>
  <c r="AO37" i="1"/>
  <c r="AK38" i="1"/>
  <c r="AD38" i="1"/>
  <c r="J38" i="1"/>
  <c r="AY40" i="1"/>
  <c r="U38" i="1"/>
  <c r="M38" i="1"/>
  <c r="K40" i="1"/>
  <c r="Z40" i="1"/>
  <c r="G82" i="4"/>
  <c r="AH37" i="1"/>
  <c r="AQ37" i="1"/>
  <c r="E37" i="1"/>
  <c r="E58" i="1" s="1"/>
  <c r="AU37" i="1"/>
  <c r="AC38" i="1"/>
  <c r="Q38" i="1"/>
  <c r="AV38" i="1"/>
  <c r="AJ38" i="1"/>
  <c r="AQ38" i="1"/>
  <c r="AJ37" i="1"/>
  <c r="AL37" i="1"/>
  <c r="AK40" i="1"/>
  <c r="L40" i="1"/>
  <c r="AR38" i="1"/>
  <c r="AN40" i="1"/>
  <c r="AP40" i="1"/>
  <c r="AX38" i="1"/>
  <c r="O38" i="1"/>
  <c r="AT38" i="1"/>
  <c r="AS38" i="1"/>
  <c r="Z38" i="1"/>
  <c r="AM38" i="1"/>
  <c r="V38" i="1"/>
  <c r="AD37" i="1"/>
  <c r="AJ40" i="1"/>
  <c r="AT37" i="1"/>
  <c r="M40" i="1"/>
  <c r="R37" i="1"/>
  <c r="K37" i="1"/>
  <c r="AG40" i="1"/>
  <c r="J40" i="1"/>
  <c r="H40" i="1"/>
  <c r="AV40" i="1"/>
  <c r="U40" i="1"/>
  <c r="AU40" i="1"/>
  <c r="AD40" i="1"/>
  <c r="AO39" i="1"/>
  <c r="U39" i="1"/>
  <c r="AR39" i="1"/>
  <c r="AB37" i="1"/>
  <c r="AH39" i="1"/>
  <c r="AQ40" i="1"/>
  <c r="I37" i="1"/>
  <c r="S39" i="1"/>
  <c r="AA40" i="1"/>
  <c r="X41" i="1"/>
  <c r="Q37" i="1"/>
  <c r="AA39" i="1"/>
  <c r="AC40" i="1"/>
  <c r="AQ41" i="1"/>
  <c r="AG37" i="1"/>
  <c r="AX39" i="1"/>
  <c r="AO40" i="1"/>
  <c r="AZ40" i="1"/>
  <c r="M37" i="1"/>
  <c r="AY39" i="1"/>
  <c r="AF40" i="1"/>
  <c r="M41" i="1"/>
  <c r="AE37" i="1"/>
  <c r="N39" i="1"/>
  <c r="AB40" i="1"/>
  <c r="AW40" i="1"/>
  <c r="AR41" i="1"/>
  <c r="W39" i="1"/>
  <c r="V40" i="1"/>
  <c r="AL40" i="1"/>
  <c r="AP41" i="1"/>
  <c r="X40" i="1"/>
  <c r="AS40" i="1"/>
  <c r="I40" i="1"/>
  <c r="S40" i="1"/>
  <c r="Q40" i="1"/>
  <c r="AM40" i="1"/>
  <c r="N40" i="1"/>
  <c r="AT40" i="1"/>
  <c r="M39" i="1"/>
  <c r="P39" i="1"/>
  <c r="AK39" i="1"/>
  <c r="H39" i="1"/>
  <c r="F37" i="1"/>
  <c r="R39" i="1"/>
  <c r="AI40" i="1"/>
  <c r="AJ41" i="1"/>
  <c r="P40" i="1"/>
  <c r="I41" i="1"/>
  <c r="J37" i="1"/>
  <c r="T40" i="1"/>
  <c r="AC41" i="1"/>
  <c r="L37" i="1"/>
  <c r="AD39" i="1"/>
  <c r="AE40" i="1"/>
  <c r="AE41" i="1"/>
  <c r="O40" i="1"/>
  <c r="AN41" i="1"/>
  <c r="AN37" i="1"/>
  <c r="AL39" i="1"/>
  <c r="Y40" i="1"/>
  <c r="AV41" i="1"/>
  <c r="AT39" i="1"/>
  <c r="W40" i="1"/>
  <c r="AR40" i="1"/>
  <c r="AM41" i="1"/>
  <c r="O39" i="1"/>
  <c r="R40" i="1"/>
  <c r="AH40" i="1"/>
  <c r="AI37" i="1"/>
  <c r="S37" i="1"/>
  <c r="AS37" i="1"/>
  <c r="X37" i="1"/>
  <c r="AV37" i="1"/>
  <c r="T37" i="1"/>
  <c r="Y37" i="1"/>
  <c r="AR37" i="1"/>
  <c r="P37" i="1"/>
  <c r="AP37" i="1"/>
  <c r="N37" i="1"/>
  <c r="AM37" i="1"/>
  <c r="W37" i="1"/>
  <c r="G37" i="1"/>
  <c r="AC37" i="1"/>
  <c r="H37" i="1"/>
  <c r="Z37" i="1"/>
  <c r="AF37" i="1"/>
  <c r="V37" i="1"/>
  <c r="AW37" i="1"/>
  <c r="U37" i="1"/>
  <c r="AX41" i="1"/>
  <c r="AH41" i="1"/>
  <c r="R41" i="1"/>
  <c r="AW41" i="1"/>
  <c r="AB41" i="1"/>
  <c r="AA41" i="1"/>
  <c r="AU41" i="1"/>
  <c r="S41" i="1"/>
  <c r="AS41" i="1"/>
  <c r="AK41" i="1"/>
  <c r="AY41" i="1"/>
  <c r="AL41" i="1"/>
  <c r="V41" i="1"/>
  <c r="AG41" i="1"/>
  <c r="L41" i="1"/>
  <c r="AI41" i="1"/>
  <c r="BA41" i="1"/>
  <c r="Y41" i="1"/>
  <c r="O41" i="1"/>
  <c r="AZ41" i="1"/>
  <c r="L38" i="1"/>
  <c r="T38" i="1"/>
  <c r="AG38" i="1"/>
  <c r="W38" i="1"/>
  <c r="AO38" i="1"/>
  <c r="AA38" i="1"/>
  <c r="N38" i="1"/>
  <c r="AH38" i="1"/>
  <c r="AI38" i="1"/>
  <c r="AU38" i="1"/>
  <c r="AB38" i="1"/>
  <c r="AF38" i="1"/>
  <c r="H38" i="1"/>
  <c r="X38" i="1"/>
  <c r="P38" i="1"/>
  <c r="AL38" i="1"/>
  <c r="G38" i="1"/>
  <c r="I38" i="1"/>
  <c r="AP38" i="1"/>
  <c r="K38" i="1"/>
  <c r="AW38" i="1"/>
  <c r="AE38" i="1"/>
  <c r="R38" i="1"/>
  <c r="S38" i="1"/>
  <c r="D451" i="1"/>
  <c r="D463" i="1" s="1"/>
  <c r="D154" i="1"/>
  <c r="D416" i="1" s="1"/>
  <c r="C40" i="4" s="1"/>
  <c r="AA37" i="1"/>
  <c r="W41" i="1"/>
  <c r="AD41" i="1"/>
  <c r="D450" i="1"/>
  <c r="D462" i="1" s="1"/>
  <c r="D455" i="1"/>
  <c r="D467" i="1" s="1"/>
  <c r="E78" i="1"/>
  <c r="F78" i="1" s="1"/>
  <c r="G78" i="1" s="1"/>
  <c r="G4" i="7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V4" i="7" s="1"/>
  <c r="W4" i="7" s="1"/>
  <c r="X4" i="7" s="1"/>
  <c r="Y4" i="7" s="1"/>
  <c r="Z4" i="7" s="1"/>
  <c r="AA4" i="7" s="1"/>
  <c r="AB4" i="7" s="1"/>
  <c r="AC4" i="7" s="1"/>
  <c r="AD4" i="7" s="1"/>
  <c r="AE4" i="7" s="1"/>
  <c r="AF4" i="7" s="1"/>
  <c r="AG4" i="7" s="1"/>
  <c r="AH4" i="7" s="1"/>
  <c r="AI4" i="7" s="1"/>
  <c r="AJ4" i="7" s="1"/>
  <c r="AK4" i="7" s="1"/>
  <c r="AL4" i="7" s="1"/>
  <c r="AM4" i="7" s="1"/>
  <c r="AN4" i="7" s="1"/>
  <c r="AO4" i="7" s="1"/>
  <c r="AP4" i="7" s="1"/>
  <c r="AQ4" i="7" s="1"/>
  <c r="AR4" i="7" s="1"/>
  <c r="AS4" i="7" s="1"/>
  <c r="AT4" i="7" s="1"/>
  <c r="AU4" i="7" s="1"/>
  <c r="AV4" i="7" s="1"/>
  <c r="AW4" i="7" s="1"/>
  <c r="AX4" i="7" s="1"/>
  <c r="AY4" i="7" s="1"/>
  <c r="AZ4" i="7" s="1"/>
  <c r="BA4" i="7" s="1"/>
  <c r="BB4" i="7" s="1"/>
  <c r="BC4" i="7" s="1"/>
  <c r="BD4" i="7" s="1"/>
  <c r="BE4" i="7" s="1"/>
  <c r="BE48" i="7" s="1"/>
  <c r="D201" i="1"/>
  <c r="D417" i="1" s="1"/>
  <c r="D452" i="1"/>
  <c r="D464" i="1" s="1"/>
  <c r="D60" i="1"/>
  <c r="D449" i="1"/>
  <c r="E31" i="1"/>
  <c r="F31" i="1" s="1"/>
  <c r="G31" i="1" s="1"/>
  <c r="E451" i="1"/>
  <c r="E463" i="1" s="1"/>
  <c r="N5" i="2"/>
  <c r="O5" i="2" s="1"/>
  <c r="P5" i="2" s="1"/>
  <c r="Q5" i="2" s="1"/>
  <c r="R5" i="2" s="1"/>
  <c r="S5" i="2" s="1"/>
  <c r="T5" i="2" s="1"/>
  <c r="U5" i="2" s="1"/>
  <c r="V5" i="2" s="1"/>
  <c r="W5" i="2" s="1"/>
  <c r="X5" i="2" s="1"/>
  <c r="F60" i="4"/>
  <c r="F57" i="4"/>
  <c r="C57" i="4"/>
  <c r="C67" i="4" s="1"/>
  <c r="D249" i="1"/>
  <c r="G57" i="4"/>
  <c r="D54" i="4"/>
  <c r="D64" i="4" s="1"/>
  <c r="E58" i="4"/>
  <c r="D389" i="1"/>
  <c r="D421" i="1" s="1"/>
  <c r="F59" i="4"/>
  <c r="F55" i="4"/>
  <c r="C60" i="4"/>
  <c r="C70" i="4" s="1"/>
  <c r="D390" i="1"/>
  <c r="C56" i="4"/>
  <c r="C66" i="4" s="1"/>
  <c r="D202" i="1"/>
  <c r="G58" i="4"/>
  <c r="G56" i="4"/>
  <c r="D55" i="4"/>
  <c r="D65" i="4" s="1"/>
  <c r="E55" i="4"/>
  <c r="C53" i="4"/>
  <c r="C63" i="4" s="1"/>
  <c r="D61" i="1"/>
  <c r="G53" i="4"/>
  <c r="H7" i="1"/>
  <c r="D58" i="4"/>
  <c r="D68" i="4" s="1"/>
  <c r="E54" i="4"/>
  <c r="D57" i="4"/>
  <c r="D67" i="4" s="1"/>
  <c r="D53" i="4"/>
  <c r="D63" i="4" s="1"/>
  <c r="E7" i="1"/>
  <c r="E57" i="4"/>
  <c r="E53" i="4"/>
  <c r="F7" i="1"/>
  <c r="F56" i="4"/>
  <c r="F54" i="4"/>
  <c r="C55" i="4"/>
  <c r="C65" i="4" s="1"/>
  <c r="D155" i="1"/>
  <c r="G59" i="4"/>
  <c r="G55" i="4"/>
  <c r="D295" i="1"/>
  <c r="D419" i="1" s="1"/>
  <c r="D59" i="4"/>
  <c r="D69" i="4" s="1"/>
  <c r="E59" i="4"/>
  <c r="D60" i="4"/>
  <c r="D70" i="4" s="1"/>
  <c r="D56" i="4"/>
  <c r="D66" i="4" s="1"/>
  <c r="E60" i="4"/>
  <c r="E56" i="4"/>
  <c r="F58" i="4"/>
  <c r="F53" i="4"/>
  <c r="G7" i="1"/>
  <c r="D248" i="1"/>
  <c r="D418" i="1" s="1"/>
  <c r="C58" i="4"/>
  <c r="C68" i="4" s="1"/>
  <c r="D296" i="1"/>
  <c r="C54" i="4"/>
  <c r="C64" i="4" s="1"/>
  <c r="C101" i="4" s="1"/>
  <c r="D9" i="4" s="1"/>
  <c r="D108" i="1"/>
  <c r="G60" i="4"/>
  <c r="G54" i="4"/>
  <c r="E4" i="4"/>
  <c r="C35" i="4"/>
  <c r="I260" i="1" l="1"/>
  <c r="E452" i="1"/>
  <c r="E464" i="1" s="1"/>
  <c r="G307" i="1"/>
  <c r="H307" i="1" s="1"/>
  <c r="G166" i="1"/>
  <c r="H166" i="1" s="1"/>
  <c r="F451" i="1"/>
  <c r="F463" i="1" s="1"/>
  <c r="G119" i="1"/>
  <c r="G451" i="1" s="1"/>
  <c r="G463" i="1" s="1"/>
  <c r="I454" i="1"/>
  <c r="I466" i="1" s="1"/>
  <c r="D111" i="4"/>
  <c r="E19" i="4" s="1"/>
  <c r="E34" i="4" s="1"/>
  <c r="H9" i="1"/>
  <c r="AV48" i="7"/>
  <c r="AA46" i="7"/>
  <c r="AF46" i="7"/>
  <c r="I48" i="7"/>
  <c r="Z47" i="7"/>
  <c r="BD46" i="7"/>
  <c r="L47" i="7"/>
  <c r="R48" i="7"/>
  <c r="U46" i="7"/>
  <c r="Y49" i="7"/>
  <c r="N48" i="7"/>
  <c r="U48" i="7"/>
  <c r="W47" i="7"/>
  <c r="AE49" i="7"/>
  <c r="AG47" i="7"/>
  <c r="W49" i="7"/>
  <c r="Q48" i="7"/>
  <c r="T46" i="7"/>
  <c r="BC48" i="7"/>
  <c r="V48" i="7"/>
  <c r="J49" i="7"/>
  <c r="BA47" i="7"/>
  <c r="BB49" i="7"/>
  <c r="AH49" i="7"/>
  <c r="AT46" i="7"/>
  <c r="K48" i="7"/>
  <c r="AF48" i="7"/>
  <c r="AM48" i="7"/>
  <c r="K46" i="7"/>
  <c r="AZ49" i="7"/>
  <c r="X47" i="7"/>
  <c r="AI47" i="7"/>
  <c r="AR48" i="7"/>
  <c r="P46" i="7"/>
  <c r="AG49" i="7"/>
  <c r="BC46" i="7"/>
  <c r="AV49" i="7"/>
  <c r="T47" i="7"/>
  <c r="AC46" i="7"/>
  <c r="BD48" i="7"/>
  <c r="AB46" i="7"/>
  <c r="M49" i="7"/>
  <c r="AI46" i="7"/>
  <c r="AJ48" i="7"/>
  <c r="H46" i="7"/>
  <c r="AS47" i="7"/>
  <c r="BD49" i="7"/>
  <c r="AU47" i="7"/>
  <c r="AR49" i="7"/>
  <c r="P47" i="7"/>
  <c r="I46" i="7"/>
  <c r="AM47" i="7"/>
  <c r="AH47" i="7"/>
  <c r="AK46" i="7"/>
  <c r="AO47" i="7"/>
  <c r="AJ49" i="7"/>
  <c r="H47" i="7"/>
  <c r="AO46" i="7"/>
  <c r="AT47" i="7"/>
  <c r="Q49" i="7"/>
  <c r="AM46" i="7"/>
  <c r="AF49" i="7"/>
  <c r="BB46" i="7"/>
  <c r="AN48" i="7"/>
  <c r="L46" i="7"/>
  <c r="AU48" i="7"/>
  <c r="S46" i="7"/>
  <c r="T48" i="7"/>
  <c r="AW48" i="7"/>
  <c r="AC47" i="7"/>
  <c r="X49" i="7"/>
  <c r="BE46" i="7"/>
  <c r="AB49" i="7"/>
  <c r="AX46" i="7"/>
  <c r="AN49" i="7"/>
  <c r="G46" i="7"/>
  <c r="AT49" i="7"/>
  <c r="R47" i="7"/>
  <c r="BA49" i="7"/>
  <c r="Y47" i="7"/>
  <c r="K49" i="7"/>
  <c r="AL48" i="7"/>
  <c r="J46" i="7"/>
  <c r="AD47" i="7"/>
  <c r="AG48" i="7"/>
  <c r="S48" i="7"/>
  <c r="BA48" i="7"/>
  <c r="AH48" i="7"/>
  <c r="AP47" i="7"/>
  <c r="M48" i="7"/>
  <c r="AW47" i="7"/>
  <c r="AX49" i="7"/>
  <c r="V47" i="7"/>
  <c r="AO49" i="7"/>
  <c r="AY49" i="7"/>
  <c r="AB47" i="7"/>
  <c r="AD48" i="7"/>
  <c r="O49" i="7"/>
  <c r="I49" i="7"/>
  <c r="AR47" i="7"/>
  <c r="AD49" i="7"/>
  <c r="P48" i="7"/>
  <c r="AZ46" i="7"/>
  <c r="AO48" i="7"/>
  <c r="AK49" i="7"/>
  <c r="W48" i="7"/>
  <c r="I47" i="7"/>
  <c r="AE47" i="7"/>
  <c r="T49" i="7"/>
  <c r="BD47" i="7"/>
  <c r="AP46" i="7"/>
  <c r="AM49" i="7"/>
  <c r="M46" i="7"/>
  <c r="AP49" i="7"/>
  <c r="AB48" i="7"/>
  <c r="N47" i="7"/>
  <c r="AG46" i="7"/>
  <c r="AY48" i="7"/>
  <c r="AK47" i="7"/>
  <c r="W46" i="7"/>
  <c r="S47" i="7"/>
  <c r="P49" i="7"/>
  <c r="AZ47" i="7"/>
  <c r="AL46" i="7"/>
  <c r="AC48" i="7"/>
  <c r="AL49" i="7"/>
  <c r="X48" i="7"/>
  <c r="J47" i="7"/>
  <c r="G47" i="7"/>
  <c r="AS49" i="7"/>
  <c r="AE48" i="7"/>
  <c r="Q47" i="7"/>
  <c r="AA49" i="7"/>
  <c r="R49" i="7"/>
  <c r="BB47" i="7"/>
  <c r="AN46" i="7"/>
  <c r="AW46" i="7"/>
  <c r="AQ48" i="7"/>
  <c r="AU46" i="7"/>
  <c r="Y48" i="7"/>
  <c r="AP48" i="7"/>
  <c r="N46" i="7"/>
  <c r="AK48" i="7"/>
  <c r="L49" i="7"/>
  <c r="AV47" i="7"/>
  <c r="AH46" i="7"/>
  <c r="O47" i="7"/>
  <c r="M47" i="7"/>
  <c r="H49" i="7"/>
  <c r="AD46" i="7"/>
  <c r="N49" i="7"/>
  <c r="AX47" i="7"/>
  <c r="AJ46" i="7"/>
  <c r="AQ47" i="7"/>
  <c r="U49" i="7"/>
  <c r="BE47" i="7"/>
  <c r="AQ46" i="7"/>
  <c r="AQ49" i="7"/>
  <c r="AS46" i="7"/>
  <c r="BB48" i="7"/>
  <c r="AN47" i="7"/>
  <c r="Z46" i="7"/>
  <c r="AS48" i="7"/>
  <c r="Z49" i="7"/>
  <c r="L48" i="7"/>
  <c r="AV46" i="7"/>
  <c r="AU49" i="7"/>
  <c r="AW49" i="7"/>
  <c r="AI48" i="7"/>
  <c r="U47" i="7"/>
  <c r="AI49" i="7"/>
  <c r="Y46" i="7"/>
  <c r="AX48" i="7"/>
  <c r="AJ47" i="7"/>
  <c r="V46" i="7"/>
  <c r="AA47" i="7"/>
  <c r="V49" i="7"/>
  <c r="H48" i="7"/>
  <c r="AR46" i="7"/>
  <c r="S49" i="7"/>
  <c r="AC49" i="7"/>
  <c r="O48" i="7"/>
  <c r="AY46" i="7"/>
  <c r="AZ48" i="7"/>
  <c r="AL47" i="7"/>
  <c r="X46" i="7"/>
  <c r="BE49" i="7"/>
  <c r="AA48" i="7"/>
  <c r="O46" i="7"/>
  <c r="BA46" i="7"/>
  <c r="J48" i="7"/>
  <c r="BC49" i="7"/>
  <c r="K47" i="7"/>
  <c r="AT48" i="7"/>
  <c r="AF47" i="7"/>
  <c r="R46" i="7"/>
  <c r="Q46" i="7"/>
  <c r="BC47" i="7"/>
  <c r="AE46" i="7"/>
  <c r="Z48" i="7"/>
  <c r="AY47" i="7"/>
  <c r="D110" i="4"/>
  <c r="E18" i="4" s="1"/>
  <c r="E33" i="4" s="1"/>
  <c r="D414" i="1"/>
  <c r="C38" i="4" s="1"/>
  <c r="C100" i="4" s="1"/>
  <c r="D8" i="1"/>
  <c r="D109" i="4"/>
  <c r="E17" i="4" s="1"/>
  <c r="E32" i="4" s="1"/>
  <c r="D108" i="4"/>
  <c r="E16" i="4" s="1"/>
  <c r="E31" i="4" s="1"/>
  <c r="E49" i="4"/>
  <c r="E48" i="4"/>
  <c r="E46" i="4"/>
  <c r="E47" i="4"/>
  <c r="J272" i="1"/>
  <c r="K272" i="1" s="1"/>
  <c r="AZ367" i="1"/>
  <c r="BA367" i="1" s="1"/>
  <c r="BB369" i="1"/>
  <c r="BC369" i="1" s="1"/>
  <c r="BC370" i="1"/>
  <c r="BD370" i="1" s="1"/>
  <c r="AY366" i="1"/>
  <c r="M322" i="1"/>
  <c r="K320" i="1"/>
  <c r="L320" i="1" s="1"/>
  <c r="N323" i="1"/>
  <c r="BA368" i="1"/>
  <c r="L321" i="1"/>
  <c r="L274" i="1"/>
  <c r="N276" i="1"/>
  <c r="O276" i="1" s="1"/>
  <c r="K273" i="1"/>
  <c r="L273" i="1" s="1"/>
  <c r="M275" i="1"/>
  <c r="N275" i="1" s="1"/>
  <c r="L227" i="1"/>
  <c r="M228" i="1"/>
  <c r="N228" i="1" s="1"/>
  <c r="N229" i="1"/>
  <c r="O229" i="1" s="1"/>
  <c r="J225" i="1"/>
  <c r="E246" i="1"/>
  <c r="E249" i="1" s="1"/>
  <c r="K226" i="1"/>
  <c r="L226" i="1" s="1"/>
  <c r="G293" i="1"/>
  <c r="G295" i="1" s="1"/>
  <c r="G419" i="1" s="1"/>
  <c r="F293" i="1"/>
  <c r="I293" i="1"/>
  <c r="E155" i="1"/>
  <c r="E156" i="1" s="1"/>
  <c r="E293" i="1"/>
  <c r="E295" i="1" s="1"/>
  <c r="E419" i="1" s="1"/>
  <c r="D43" i="4" s="1"/>
  <c r="H293" i="1"/>
  <c r="E202" i="1"/>
  <c r="F202" i="1" s="1"/>
  <c r="G202" i="1" s="1"/>
  <c r="H202" i="1" s="1"/>
  <c r="H246" i="1"/>
  <c r="G246" i="1"/>
  <c r="I246" i="1"/>
  <c r="F246" i="1"/>
  <c r="F249" i="1" s="1"/>
  <c r="BF87" i="1"/>
  <c r="BE86" i="1"/>
  <c r="BF86" i="1" s="1"/>
  <c r="BG86" i="1" s="1"/>
  <c r="BG88" i="1"/>
  <c r="BD85" i="1"/>
  <c r="BC84" i="1"/>
  <c r="D109" i="1"/>
  <c r="C102" i="4"/>
  <c r="D10" i="4" s="1"/>
  <c r="D25" i="4" s="1"/>
  <c r="H105" i="1"/>
  <c r="H107" i="1" s="1"/>
  <c r="H415" i="1" s="1"/>
  <c r="I105" i="1"/>
  <c r="G105" i="1"/>
  <c r="F105" i="1"/>
  <c r="F107" i="1" s="1"/>
  <c r="F415" i="1" s="1"/>
  <c r="E39" i="4" s="1"/>
  <c r="E105" i="1"/>
  <c r="E108" i="1" s="1"/>
  <c r="F58" i="1"/>
  <c r="F60" i="1" s="1"/>
  <c r="F125" i="1"/>
  <c r="E313" i="1"/>
  <c r="E449" i="1"/>
  <c r="E461" i="1" s="1"/>
  <c r="BA40" i="1"/>
  <c r="BB40" i="1" s="1"/>
  <c r="BC40" i="1" s="1"/>
  <c r="BD40" i="1" s="1"/>
  <c r="AZ39" i="1"/>
  <c r="BA39" i="1" s="1"/>
  <c r="I58" i="1"/>
  <c r="H58" i="1"/>
  <c r="H60" i="1" s="1"/>
  <c r="AY38" i="1"/>
  <c r="AZ38" i="1" s="1"/>
  <c r="AX37" i="1"/>
  <c r="AY37" i="1" s="1"/>
  <c r="BB41" i="1"/>
  <c r="BC41" i="1" s="1"/>
  <c r="G58" i="1"/>
  <c r="G450" i="1"/>
  <c r="G462" i="1" s="1"/>
  <c r="F456" i="1"/>
  <c r="F468" i="1" s="1"/>
  <c r="F450" i="1"/>
  <c r="F462" i="1" s="1"/>
  <c r="F449" i="1"/>
  <c r="F461" i="1" s="1"/>
  <c r="G456" i="1"/>
  <c r="G468" i="1" s="1"/>
  <c r="H449" i="1"/>
  <c r="H461" i="1" s="1"/>
  <c r="F454" i="1"/>
  <c r="F466" i="1" s="1"/>
  <c r="E454" i="1"/>
  <c r="E466" i="1" s="1"/>
  <c r="G454" i="1"/>
  <c r="G466" i="1" s="1"/>
  <c r="E456" i="1"/>
  <c r="E468" i="1" s="1"/>
  <c r="D461" i="1"/>
  <c r="D469" i="1" s="1"/>
  <c r="D457" i="1"/>
  <c r="E453" i="1"/>
  <c r="E465" i="1" s="1"/>
  <c r="G449" i="1"/>
  <c r="I456" i="1"/>
  <c r="I468" i="1" s="1"/>
  <c r="H450" i="1"/>
  <c r="H462" i="1" s="1"/>
  <c r="H456" i="1"/>
  <c r="H468" i="1" s="1"/>
  <c r="F452" i="1"/>
  <c r="E450" i="1"/>
  <c r="E462" i="1" s="1"/>
  <c r="D156" i="1"/>
  <c r="D24" i="4"/>
  <c r="E67" i="4"/>
  <c r="C45" i="4"/>
  <c r="C107" i="4" s="1"/>
  <c r="D15" i="4" s="1"/>
  <c r="E68" i="4"/>
  <c r="E201" i="1"/>
  <c r="E417" i="1" s="1"/>
  <c r="C42" i="4"/>
  <c r="C104" i="4" s="1"/>
  <c r="D12" i="4" s="1"/>
  <c r="E266" i="1"/>
  <c r="D297" i="1"/>
  <c r="E63" i="4"/>
  <c r="D62" i="1"/>
  <c r="F154" i="1"/>
  <c r="F416" i="1" s="1"/>
  <c r="D40" i="4"/>
  <c r="C41" i="4"/>
  <c r="E219" i="1"/>
  <c r="D250" i="1"/>
  <c r="C43" i="4"/>
  <c r="C105" i="4" s="1"/>
  <c r="D13" i="4" s="1"/>
  <c r="E69" i="4"/>
  <c r="F4" i="4"/>
  <c r="E432" i="1"/>
  <c r="D12" i="1"/>
  <c r="E66" i="4"/>
  <c r="E70" i="4"/>
  <c r="D71" i="4"/>
  <c r="E64" i="4"/>
  <c r="E172" i="1"/>
  <c r="D203" i="1"/>
  <c r="E65" i="4"/>
  <c r="E360" i="1"/>
  <c r="D391" i="1"/>
  <c r="I166" i="1" l="1"/>
  <c r="I307" i="1"/>
  <c r="G249" i="1"/>
  <c r="H249" i="1" s="1"/>
  <c r="H119" i="1"/>
  <c r="H451" i="1" s="1"/>
  <c r="H463" i="1" s="1"/>
  <c r="D426" i="1"/>
  <c r="E108" i="4"/>
  <c r="F16" i="4" s="1"/>
  <c r="F31" i="4" s="1"/>
  <c r="E109" i="4"/>
  <c r="F17" i="4" s="1"/>
  <c r="F32" i="4" s="1"/>
  <c r="E110" i="4"/>
  <c r="F18" i="4" s="1"/>
  <c r="F33" i="4" s="1"/>
  <c r="H414" i="1"/>
  <c r="H430" i="1" s="1"/>
  <c r="F414" i="1"/>
  <c r="E38" i="4" s="1"/>
  <c r="E111" i="4"/>
  <c r="F19" i="4" s="1"/>
  <c r="F34" i="4" s="1"/>
  <c r="F70" i="4"/>
  <c r="F48" i="4"/>
  <c r="F49" i="4"/>
  <c r="F46" i="4"/>
  <c r="F47" i="4"/>
  <c r="O228" i="1"/>
  <c r="P228" i="1" s="1"/>
  <c r="M273" i="1"/>
  <c r="N273" i="1" s="1"/>
  <c r="M274" i="1"/>
  <c r="BD369" i="1"/>
  <c r="BE369" i="1" s="1"/>
  <c r="BF369" i="1" s="1"/>
  <c r="E248" i="1"/>
  <c r="E418" i="1" s="1"/>
  <c r="D42" i="4" s="1"/>
  <c r="BE370" i="1"/>
  <c r="BF370" i="1" s="1"/>
  <c r="BG370" i="1" s="1"/>
  <c r="BH370" i="1" s="1"/>
  <c r="BI370" i="1" s="1"/>
  <c r="BJ370" i="1" s="1"/>
  <c r="BK370" i="1" s="1"/>
  <c r="P276" i="1"/>
  <c r="Q276" i="1" s="1"/>
  <c r="M320" i="1"/>
  <c r="M321" i="1"/>
  <c r="BB368" i="1"/>
  <c r="AZ366" i="1"/>
  <c r="BB367" i="1"/>
  <c r="BC367" i="1" s="1"/>
  <c r="BD367" i="1" s="1"/>
  <c r="BE367" i="1" s="1"/>
  <c r="O323" i="1"/>
  <c r="N322" i="1"/>
  <c r="M227" i="1"/>
  <c r="P229" i="1"/>
  <c r="Q229" i="1" s="1"/>
  <c r="L272" i="1"/>
  <c r="M226" i="1"/>
  <c r="K225" i="1"/>
  <c r="L225" i="1" s="1"/>
  <c r="O275" i="1"/>
  <c r="F155" i="1"/>
  <c r="G155" i="1" s="1"/>
  <c r="H155" i="1" s="1"/>
  <c r="E296" i="1"/>
  <c r="F296" i="1" s="1"/>
  <c r="G296" i="1" s="1"/>
  <c r="H296" i="1" s="1"/>
  <c r="F313" i="1"/>
  <c r="BE85" i="1"/>
  <c r="BF85" i="1" s="1"/>
  <c r="BH86" i="1"/>
  <c r="BH88" i="1"/>
  <c r="BD84" i="1"/>
  <c r="BG87" i="1"/>
  <c r="BE40" i="1"/>
  <c r="BF40" i="1" s="1"/>
  <c r="BG40" i="1" s="1"/>
  <c r="BH40" i="1" s="1"/>
  <c r="BI40" i="1" s="1"/>
  <c r="E107" i="1"/>
  <c r="E415" i="1" s="1"/>
  <c r="D39" i="4" s="1"/>
  <c r="D101" i="4" s="1"/>
  <c r="E9" i="4" s="1"/>
  <c r="E24" i="4" s="1"/>
  <c r="E101" i="4" s="1"/>
  <c r="F9" i="4" s="1"/>
  <c r="G125" i="1"/>
  <c r="F65" i="4"/>
  <c r="BD41" i="1"/>
  <c r="BE41" i="1" s="1"/>
  <c r="BF41" i="1" s="1"/>
  <c r="BG41" i="1" s="1"/>
  <c r="BA38" i="1"/>
  <c r="BB38" i="1" s="1"/>
  <c r="BC38" i="1" s="1"/>
  <c r="AZ37" i="1"/>
  <c r="BB39" i="1"/>
  <c r="BC39" i="1" s="1"/>
  <c r="G452" i="1"/>
  <c r="G464" i="1" s="1"/>
  <c r="H295" i="1"/>
  <c r="H419" i="1" s="1"/>
  <c r="H435" i="1" s="1"/>
  <c r="F201" i="1"/>
  <c r="F417" i="1" s="1"/>
  <c r="F433" i="1" s="1"/>
  <c r="G453" i="1"/>
  <c r="G465" i="1" s="1"/>
  <c r="F453" i="1"/>
  <c r="F465" i="1" s="1"/>
  <c r="I295" i="1"/>
  <c r="I419" i="1" s="1"/>
  <c r="I435" i="1" s="1"/>
  <c r="F464" i="1"/>
  <c r="H454" i="1"/>
  <c r="H466" i="1" s="1"/>
  <c r="G461" i="1"/>
  <c r="F67" i="4"/>
  <c r="F69" i="4"/>
  <c r="H431" i="1"/>
  <c r="F431" i="1"/>
  <c r="D102" i="4"/>
  <c r="E10" i="4" s="1"/>
  <c r="E25" i="4" s="1"/>
  <c r="F219" i="1"/>
  <c r="E250" i="1"/>
  <c r="E60" i="1"/>
  <c r="E61" i="1"/>
  <c r="F66" i="4"/>
  <c r="G4" i="4"/>
  <c r="D430" i="1"/>
  <c r="D432" i="1"/>
  <c r="D431" i="1"/>
  <c r="D436" i="1"/>
  <c r="E435" i="1"/>
  <c r="D8" i="4"/>
  <c r="D435" i="1"/>
  <c r="D433" i="1"/>
  <c r="G154" i="1"/>
  <c r="G416" i="1" s="1"/>
  <c r="E71" i="4"/>
  <c r="F64" i="4"/>
  <c r="D437" i="1"/>
  <c r="F43" i="4"/>
  <c r="G435" i="1"/>
  <c r="D28" i="4"/>
  <c r="D105" i="4" s="1"/>
  <c r="E13" i="4" s="1"/>
  <c r="F68" i="4"/>
  <c r="F63" i="4"/>
  <c r="D434" i="1"/>
  <c r="D41" i="4"/>
  <c r="E433" i="1"/>
  <c r="D30" i="4"/>
  <c r="G60" i="1"/>
  <c r="F295" i="1"/>
  <c r="F419" i="1" s="1"/>
  <c r="F266" i="1"/>
  <c r="E109" i="1"/>
  <c r="F108" i="1"/>
  <c r="F109" i="1" s="1"/>
  <c r="F360" i="1"/>
  <c r="F248" i="1"/>
  <c r="F172" i="1"/>
  <c r="E203" i="1"/>
  <c r="G107" i="1"/>
  <c r="G415" i="1" s="1"/>
  <c r="C103" i="4"/>
  <c r="D11" i="4" s="1"/>
  <c r="C50" i="4"/>
  <c r="E40" i="4"/>
  <c r="F432" i="1"/>
  <c r="E12" i="1"/>
  <c r="D27" i="4"/>
  <c r="I119" i="1" l="1"/>
  <c r="I451" i="1" s="1"/>
  <c r="F430" i="1"/>
  <c r="F111" i="4"/>
  <c r="G19" i="4" s="1"/>
  <c r="G34" i="4" s="1"/>
  <c r="F110" i="4"/>
  <c r="G18" i="4" s="1"/>
  <c r="G33" i="4" s="1"/>
  <c r="F109" i="4"/>
  <c r="G17" i="4" s="1"/>
  <c r="G32" i="4" s="1"/>
  <c r="F108" i="4"/>
  <c r="G16" i="4" s="1"/>
  <c r="G31" i="4" s="1"/>
  <c r="G47" i="4"/>
  <c r="G49" i="4"/>
  <c r="G48" i="4"/>
  <c r="G46" i="4"/>
  <c r="D442" i="1"/>
  <c r="BG369" i="1"/>
  <c r="BH369" i="1" s="1"/>
  <c r="BI369" i="1" s="1"/>
  <c r="BJ369" i="1" s="1"/>
  <c r="BK369" i="1" s="1"/>
  <c r="E434" i="1"/>
  <c r="D104" i="4"/>
  <c r="E12" i="4" s="1"/>
  <c r="E27" i="4" s="1"/>
  <c r="O273" i="1"/>
  <c r="P273" i="1" s="1"/>
  <c r="N274" i="1"/>
  <c r="O274" i="1" s="1"/>
  <c r="M225" i="1"/>
  <c r="N225" i="1" s="1"/>
  <c r="O225" i="1" s="1"/>
  <c r="R276" i="1"/>
  <c r="BA366" i="1"/>
  <c r="BF367" i="1"/>
  <c r="BG367" i="1" s="1"/>
  <c r="BH367" i="1" s="1"/>
  <c r="BI367" i="1" s="1"/>
  <c r="BJ367" i="1" s="1"/>
  <c r="BK367" i="1" s="1"/>
  <c r="BC368" i="1"/>
  <c r="N321" i="1"/>
  <c r="O321" i="1" s="1"/>
  <c r="P323" i="1"/>
  <c r="Q323" i="1" s="1"/>
  <c r="N320" i="1"/>
  <c r="O320" i="1" s="1"/>
  <c r="O322" i="1"/>
  <c r="N226" i="1"/>
  <c r="O226" i="1" s="1"/>
  <c r="N227" i="1"/>
  <c r="O227" i="1" s="1"/>
  <c r="P227" i="1" s="1"/>
  <c r="Q228" i="1"/>
  <c r="R228" i="1" s="1"/>
  <c r="R229" i="1"/>
  <c r="P275" i="1"/>
  <c r="Q275" i="1" s="1"/>
  <c r="F156" i="1"/>
  <c r="M272" i="1"/>
  <c r="N272" i="1" s="1"/>
  <c r="O272" i="1" s="1"/>
  <c r="P272" i="1" s="1"/>
  <c r="Q272" i="1" s="1"/>
  <c r="R272" i="1" s="1"/>
  <c r="E297" i="1"/>
  <c r="BE84" i="1"/>
  <c r="BF84" i="1" s="1"/>
  <c r="BI88" i="1"/>
  <c r="BJ88" i="1" s="1"/>
  <c r="BK88" i="1" s="1"/>
  <c r="G313" i="1"/>
  <c r="BH87" i="1"/>
  <c r="BI87" i="1" s="1"/>
  <c r="BJ87" i="1" s="1"/>
  <c r="BK87" i="1" s="1"/>
  <c r="BG85" i="1"/>
  <c r="BH85" i="1" s="1"/>
  <c r="BI85" i="1" s="1"/>
  <c r="BJ85" i="1" s="1"/>
  <c r="BK85" i="1" s="1"/>
  <c r="BI86" i="1"/>
  <c r="BJ86" i="1" s="1"/>
  <c r="E431" i="1"/>
  <c r="H125" i="1"/>
  <c r="BH41" i="1"/>
  <c r="BI41" i="1" s="1"/>
  <c r="BJ40" i="1"/>
  <c r="BK40" i="1" s="1"/>
  <c r="BD38" i="1"/>
  <c r="BE38" i="1" s="1"/>
  <c r="BA37" i="1"/>
  <c r="BD39" i="1"/>
  <c r="BE39" i="1" s="1"/>
  <c r="H452" i="1"/>
  <c r="H464" i="1" s="1"/>
  <c r="G201" i="1"/>
  <c r="G417" i="1" s="1"/>
  <c r="G433" i="1" s="1"/>
  <c r="G43" i="4"/>
  <c r="G38" i="4"/>
  <c r="H248" i="1"/>
  <c r="H418" i="1" s="1"/>
  <c r="G42" i="4" s="1"/>
  <c r="E41" i="4"/>
  <c r="G248" i="1"/>
  <c r="G418" i="1" s="1"/>
  <c r="G434" i="1" s="1"/>
  <c r="C43" i="7"/>
  <c r="E102" i="4"/>
  <c r="F10" i="4" s="1"/>
  <c r="G108" i="1"/>
  <c r="G109" i="1" s="1"/>
  <c r="F24" i="4"/>
  <c r="G360" i="1"/>
  <c r="F12" i="1"/>
  <c r="F418" i="1"/>
  <c r="F297" i="1"/>
  <c r="G266" i="1"/>
  <c r="E43" i="4"/>
  <c r="F435" i="1"/>
  <c r="E28" i="4"/>
  <c r="F39" i="4"/>
  <c r="G431" i="1"/>
  <c r="G172" i="1"/>
  <c r="F203" i="1"/>
  <c r="G414" i="1"/>
  <c r="G156" i="1"/>
  <c r="H154" i="1"/>
  <c r="G64" i="4"/>
  <c r="G68" i="4"/>
  <c r="G39" i="4"/>
  <c r="G66" i="4"/>
  <c r="G69" i="4"/>
  <c r="G65" i="4"/>
  <c r="G67" i="4"/>
  <c r="G70" i="4"/>
  <c r="G63" i="4"/>
  <c r="F40" i="4"/>
  <c r="G432" i="1"/>
  <c r="D23" i="4"/>
  <c r="E414" i="1"/>
  <c r="F250" i="1"/>
  <c r="G219" i="1"/>
  <c r="D26" i="4"/>
  <c r="D103" i="4" s="1"/>
  <c r="E11" i="4" s="1"/>
  <c r="F71" i="4"/>
  <c r="E62" i="1"/>
  <c r="F61" i="1"/>
  <c r="J119" i="1" l="1"/>
  <c r="K119" i="1" s="1"/>
  <c r="P274" i="1"/>
  <c r="Q274" i="1" s="1"/>
  <c r="S272" i="1"/>
  <c r="T272" i="1" s="1"/>
  <c r="U272" i="1" s="1"/>
  <c r="V272" i="1" s="1"/>
  <c r="W272" i="1" s="1"/>
  <c r="P226" i="1"/>
  <c r="Q226" i="1" s="1"/>
  <c r="R226" i="1" s="1"/>
  <c r="S226" i="1" s="1"/>
  <c r="T226" i="1" s="1"/>
  <c r="U226" i="1" s="1"/>
  <c r="V226" i="1" s="1"/>
  <c r="W226" i="1" s="1"/>
  <c r="X226" i="1" s="1"/>
  <c r="Y226" i="1" s="1"/>
  <c r="Z226" i="1" s="1"/>
  <c r="AA226" i="1" s="1"/>
  <c r="AB226" i="1" s="1"/>
  <c r="AC226" i="1" s="1"/>
  <c r="AD226" i="1" s="1"/>
  <c r="AE226" i="1" s="1"/>
  <c r="AF226" i="1" s="1"/>
  <c r="AG226" i="1" s="1"/>
  <c r="AH226" i="1" s="1"/>
  <c r="AI226" i="1" s="1"/>
  <c r="AJ226" i="1" s="1"/>
  <c r="AK226" i="1" s="1"/>
  <c r="AL226" i="1" s="1"/>
  <c r="AM226" i="1" s="1"/>
  <c r="AN226" i="1" s="1"/>
  <c r="P322" i="1"/>
  <c r="P320" i="1"/>
  <c r="Q320" i="1" s="1"/>
  <c r="R320" i="1" s="1"/>
  <c r="S320" i="1" s="1"/>
  <c r="BB366" i="1"/>
  <c r="S276" i="1"/>
  <c r="R323" i="1"/>
  <c r="P321" i="1"/>
  <c r="Q321" i="1" s="1"/>
  <c r="BD368" i="1"/>
  <c r="BE368" i="1" s="1"/>
  <c r="BF368" i="1" s="1"/>
  <c r="BG368" i="1" s="1"/>
  <c r="BH368" i="1" s="1"/>
  <c r="BI368" i="1" s="1"/>
  <c r="BJ368" i="1" s="1"/>
  <c r="BK368" i="1" s="1"/>
  <c r="Q227" i="1"/>
  <c r="R227" i="1" s="1"/>
  <c r="S227" i="1" s="1"/>
  <c r="T227" i="1" s="1"/>
  <c r="U227" i="1" s="1"/>
  <c r="R275" i="1"/>
  <c r="S275" i="1" s="1"/>
  <c r="Q273" i="1"/>
  <c r="S229" i="1"/>
  <c r="T229" i="1" s="1"/>
  <c r="U229" i="1" s="1"/>
  <c r="V229" i="1" s="1"/>
  <c r="P225" i="1"/>
  <c r="Q225" i="1" s="1"/>
  <c r="R225" i="1" s="1"/>
  <c r="S225" i="1" s="1"/>
  <c r="T225" i="1" s="1"/>
  <c r="U225" i="1" s="1"/>
  <c r="V225" i="1" s="1"/>
  <c r="W225" i="1" s="1"/>
  <c r="X225" i="1" s="1"/>
  <c r="S228" i="1"/>
  <c r="T228" i="1" s="1"/>
  <c r="U228" i="1" s="1"/>
  <c r="V228" i="1" s="1"/>
  <c r="W228" i="1" s="1"/>
  <c r="X228" i="1" s="1"/>
  <c r="Y228" i="1" s="1"/>
  <c r="Z228" i="1" s="1"/>
  <c r="AA228" i="1" s="1"/>
  <c r="AB228" i="1" s="1"/>
  <c r="AC228" i="1" s="1"/>
  <c r="AD228" i="1" s="1"/>
  <c r="AE228" i="1" s="1"/>
  <c r="AF228" i="1" s="1"/>
  <c r="AG228" i="1" s="1"/>
  <c r="AH228" i="1" s="1"/>
  <c r="AI228" i="1" s="1"/>
  <c r="AJ228" i="1" s="1"/>
  <c r="AK228" i="1" s="1"/>
  <c r="AL228" i="1" s="1"/>
  <c r="AM228" i="1" s="1"/>
  <c r="AN228" i="1" s="1"/>
  <c r="AO228" i="1" s="1"/>
  <c r="AP228" i="1" s="1"/>
  <c r="AQ228" i="1" s="1"/>
  <c r="AR228" i="1" s="1"/>
  <c r="AS228" i="1" s="1"/>
  <c r="AT228" i="1" s="1"/>
  <c r="AU228" i="1" s="1"/>
  <c r="AV228" i="1" s="1"/>
  <c r="AW228" i="1" s="1"/>
  <c r="AX228" i="1" s="1"/>
  <c r="AY228" i="1" s="1"/>
  <c r="AZ228" i="1" s="1"/>
  <c r="BA228" i="1" s="1"/>
  <c r="BB228" i="1" s="1"/>
  <c r="BC228" i="1" s="1"/>
  <c r="BD228" i="1" s="1"/>
  <c r="BE228" i="1" s="1"/>
  <c r="BF228" i="1" s="1"/>
  <c r="BG228" i="1" s="1"/>
  <c r="BH228" i="1" s="1"/>
  <c r="BI228" i="1" s="1"/>
  <c r="BJ228" i="1" s="1"/>
  <c r="BK228" i="1" s="1"/>
  <c r="BG84" i="1"/>
  <c r="H313" i="1"/>
  <c r="BK86" i="1"/>
  <c r="I125" i="1"/>
  <c r="I463" i="1"/>
  <c r="BJ41" i="1"/>
  <c r="BK41" i="1" s="1"/>
  <c r="BF38" i="1"/>
  <c r="BG38" i="1" s="1"/>
  <c r="BH38" i="1" s="1"/>
  <c r="BI38" i="1" s="1"/>
  <c r="BJ38" i="1" s="1"/>
  <c r="BK38" i="1" s="1"/>
  <c r="F41" i="4"/>
  <c r="H201" i="1"/>
  <c r="H417" i="1" s="1"/>
  <c r="H433" i="1" s="1"/>
  <c r="I452" i="1"/>
  <c r="BB37" i="1"/>
  <c r="BF39" i="1"/>
  <c r="BG39" i="1" s="1"/>
  <c r="BH39" i="1" s="1"/>
  <c r="BI39" i="1" s="1"/>
  <c r="BJ39" i="1" s="1"/>
  <c r="BK39" i="1" s="1"/>
  <c r="H453" i="1"/>
  <c r="H465" i="1" s="1"/>
  <c r="I453" i="1"/>
  <c r="I465" i="1" s="1"/>
  <c r="F42" i="4"/>
  <c r="H434" i="1"/>
  <c r="G12" i="1"/>
  <c r="H108" i="1"/>
  <c r="F25" i="4"/>
  <c r="F102" i="4" s="1"/>
  <c r="G10" i="4" s="1"/>
  <c r="G25" i="4" s="1"/>
  <c r="F101" i="4"/>
  <c r="G9" i="4" s="1"/>
  <c r="G24" i="4" s="1"/>
  <c r="E105" i="4"/>
  <c r="F13" i="4" s="1"/>
  <c r="E26" i="4"/>
  <c r="E103" i="4" s="1"/>
  <c r="F11" i="4" s="1"/>
  <c r="I154" i="1"/>
  <c r="D38" i="4"/>
  <c r="E430" i="1"/>
  <c r="H416" i="1"/>
  <c r="H172" i="1"/>
  <c r="G203" i="1"/>
  <c r="H219" i="1"/>
  <c r="G250" i="1"/>
  <c r="G71" i="4"/>
  <c r="H266" i="1"/>
  <c r="G297" i="1"/>
  <c r="E42" i="4"/>
  <c r="F434" i="1"/>
  <c r="H360" i="1"/>
  <c r="F62" i="1"/>
  <c r="G61" i="1"/>
  <c r="H156" i="1"/>
  <c r="F38" i="4"/>
  <c r="G430" i="1"/>
  <c r="J213" i="1" l="1"/>
  <c r="K213" i="1" s="1"/>
  <c r="L213" i="1" s="1"/>
  <c r="J166" i="1"/>
  <c r="K166" i="1" s="1"/>
  <c r="J354" i="1"/>
  <c r="J456" i="1" s="1"/>
  <c r="J468" i="1" s="1"/>
  <c r="J260" i="1"/>
  <c r="J454" i="1" s="1"/>
  <c r="J466" i="1" s="1"/>
  <c r="J307" i="1"/>
  <c r="K307" i="1" s="1"/>
  <c r="L119" i="1"/>
  <c r="T275" i="1"/>
  <c r="U275" i="1" s="1"/>
  <c r="V275" i="1" s="1"/>
  <c r="V227" i="1"/>
  <c r="W227" i="1" s="1"/>
  <c r="X227" i="1" s="1"/>
  <c r="Y227" i="1" s="1"/>
  <c r="Z227" i="1" s="1"/>
  <c r="AA227" i="1" s="1"/>
  <c r="AB227" i="1" s="1"/>
  <c r="AC227" i="1" s="1"/>
  <c r="AD227" i="1" s="1"/>
  <c r="AE227" i="1" s="1"/>
  <c r="AF227" i="1" s="1"/>
  <c r="AG227" i="1" s="1"/>
  <c r="AH227" i="1" s="1"/>
  <c r="AI227" i="1" s="1"/>
  <c r="AJ227" i="1" s="1"/>
  <c r="AK227" i="1" s="1"/>
  <c r="AL227" i="1" s="1"/>
  <c r="AM227" i="1" s="1"/>
  <c r="AN227" i="1" s="1"/>
  <c r="AO227" i="1" s="1"/>
  <c r="AP227" i="1" s="1"/>
  <c r="AQ227" i="1" s="1"/>
  <c r="AR227" i="1" s="1"/>
  <c r="AS227" i="1" s="1"/>
  <c r="AT227" i="1" s="1"/>
  <c r="AU227" i="1" s="1"/>
  <c r="AV227" i="1" s="1"/>
  <c r="AW227" i="1" s="1"/>
  <c r="AX227" i="1" s="1"/>
  <c r="AY227" i="1" s="1"/>
  <c r="AZ227" i="1" s="1"/>
  <c r="BA227" i="1" s="1"/>
  <c r="BB227" i="1" s="1"/>
  <c r="BC227" i="1" s="1"/>
  <c r="BD227" i="1" s="1"/>
  <c r="BE227" i="1" s="1"/>
  <c r="BF227" i="1" s="1"/>
  <c r="BG227" i="1" s="1"/>
  <c r="BH227" i="1" s="1"/>
  <c r="BI227" i="1" s="1"/>
  <c r="BJ227" i="1" s="1"/>
  <c r="BK227" i="1" s="1"/>
  <c r="R274" i="1"/>
  <c r="S274" i="1" s="1"/>
  <c r="T274" i="1" s="1"/>
  <c r="U274" i="1" s="1"/>
  <c r="V274" i="1" s="1"/>
  <c r="W274" i="1" s="1"/>
  <c r="X274" i="1" s="1"/>
  <c r="Y274" i="1" s="1"/>
  <c r="Z274" i="1" s="1"/>
  <c r="AA274" i="1" s="1"/>
  <c r="AB274" i="1" s="1"/>
  <c r="AC274" i="1" s="1"/>
  <c r="AD274" i="1" s="1"/>
  <c r="AE274" i="1" s="1"/>
  <c r="AF274" i="1" s="1"/>
  <c r="AG274" i="1" s="1"/>
  <c r="AH274" i="1" s="1"/>
  <c r="AI274" i="1" s="1"/>
  <c r="R321" i="1"/>
  <c r="S321" i="1" s="1"/>
  <c r="T321" i="1" s="1"/>
  <c r="U321" i="1" s="1"/>
  <c r="V321" i="1" s="1"/>
  <c r="W321" i="1" s="1"/>
  <c r="X321" i="1" s="1"/>
  <c r="Y321" i="1" s="1"/>
  <c r="Z321" i="1" s="1"/>
  <c r="AA321" i="1" s="1"/>
  <c r="AB321" i="1" s="1"/>
  <c r="AC321" i="1" s="1"/>
  <c r="AD321" i="1" s="1"/>
  <c r="AE321" i="1" s="1"/>
  <c r="AF321" i="1" s="1"/>
  <c r="AG321" i="1" s="1"/>
  <c r="AH321" i="1" s="1"/>
  <c r="AI321" i="1" s="1"/>
  <c r="AJ321" i="1" s="1"/>
  <c r="AK321" i="1" s="1"/>
  <c r="AL321" i="1" s="1"/>
  <c r="AM321" i="1" s="1"/>
  <c r="AN321" i="1" s="1"/>
  <c r="AO321" i="1" s="1"/>
  <c r="AP321" i="1" s="1"/>
  <c r="AQ321" i="1" s="1"/>
  <c r="AR321" i="1" s="1"/>
  <c r="AS321" i="1" s="1"/>
  <c r="AT321" i="1" s="1"/>
  <c r="AU321" i="1" s="1"/>
  <c r="AV321" i="1" s="1"/>
  <c r="AW321" i="1" s="1"/>
  <c r="AX321" i="1" s="1"/>
  <c r="AY321" i="1" s="1"/>
  <c r="AZ321" i="1" s="1"/>
  <c r="BA321" i="1" s="1"/>
  <c r="BB321" i="1" s="1"/>
  <c r="BC321" i="1" s="1"/>
  <c r="BD321" i="1" s="1"/>
  <c r="BE321" i="1" s="1"/>
  <c r="BF321" i="1" s="1"/>
  <c r="BG321" i="1" s="1"/>
  <c r="BH321" i="1" s="1"/>
  <c r="BI321" i="1" s="1"/>
  <c r="BJ321" i="1" s="1"/>
  <c r="BK321" i="1" s="1"/>
  <c r="T320" i="1"/>
  <c r="U320" i="1" s="1"/>
  <c r="V320" i="1" s="1"/>
  <c r="W320" i="1" s="1"/>
  <c r="X320" i="1" s="1"/>
  <c r="Y320" i="1" s="1"/>
  <c r="Z320" i="1" s="1"/>
  <c r="AA320" i="1" s="1"/>
  <c r="AB320" i="1" s="1"/>
  <c r="AC320" i="1" s="1"/>
  <c r="AD320" i="1" s="1"/>
  <c r="AE320" i="1" s="1"/>
  <c r="AF320" i="1" s="1"/>
  <c r="AG320" i="1" s="1"/>
  <c r="AH320" i="1" s="1"/>
  <c r="AI320" i="1" s="1"/>
  <c r="AJ320" i="1" s="1"/>
  <c r="AK320" i="1" s="1"/>
  <c r="AL320" i="1" s="1"/>
  <c r="AM320" i="1" s="1"/>
  <c r="AN320" i="1" s="1"/>
  <c r="AO320" i="1" s="1"/>
  <c r="AP320" i="1" s="1"/>
  <c r="AQ320" i="1" s="1"/>
  <c r="AR320" i="1" s="1"/>
  <c r="AS320" i="1" s="1"/>
  <c r="AT320" i="1" s="1"/>
  <c r="AU320" i="1" s="1"/>
  <c r="AV320" i="1" s="1"/>
  <c r="AW320" i="1" s="1"/>
  <c r="AX320" i="1" s="1"/>
  <c r="AY320" i="1" s="1"/>
  <c r="AZ320" i="1" s="1"/>
  <c r="BA320" i="1" s="1"/>
  <c r="BB320" i="1" s="1"/>
  <c r="BC320" i="1" s="1"/>
  <c r="BD320" i="1" s="1"/>
  <c r="BE320" i="1" s="1"/>
  <c r="BF320" i="1" s="1"/>
  <c r="BG320" i="1" s="1"/>
  <c r="BH320" i="1" s="1"/>
  <c r="BI320" i="1" s="1"/>
  <c r="BJ320" i="1" s="1"/>
  <c r="BK320" i="1" s="1"/>
  <c r="BC366" i="1"/>
  <c r="BD366" i="1" s="1"/>
  <c r="BE366" i="1" s="1"/>
  <c r="BF366" i="1" s="1"/>
  <c r="BG366" i="1" s="1"/>
  <c r="BH366" i="1" s="1"/>
  <c r="BI366" i="1" s="1"/>
  <c r="BJ366" i="1" s="1"/>
  <c r="BK366" i="1" s="1"/>
  <c r="S323" i="1"/>
  <c r="T323" i="1" s="1"/>
  <c r="U323" i="1" s="1"/>
  <c r="V323" i="1" s="1"/>
  <c r="W323" i="1" s="1"/>
  <c r="X323" i="1" s="1"/>
  <c r="Y323" i="1" s="1"/>
  <c r="Z323" i="1" s="1"/>
  <c r="AA323" i="1" s="1"/>
  <c r="AB323" i="1" s="1"/>
  <c r="AC323" i="1" s="1"/>
  <c r="AD323" i="1" s="1"/>
  <c r="AE323" i="1" s="1"/>
  <c r="AF323" i="1" s="1"/>
  <c r="AG323" i="1" s="1"/>
  <c r="AH323" i="1" s="1"/>
  <c r="AI323" i="1" s="1"/>
  <c r="AJ323" i="1" s="1"/>
  <c r="AK323" i="1" s="1"/>
  <c r="AL323" i="1" s="1"/>
  <c r="AM323" i="1" s="1"/>
  <c r="AN323" i="1" s="1"/>
  <c r="AO323" i="1" s="1"/>
  <c r="AP323" i="1" s="1"/>
  <c r="AQ323" i="1" s="1"/>
  <c r="AR323" i="1" s="1"/>
  <c r="AS323" i="1" s="1"/>
  <c r="AT323" i="1" s="1"/>
  <c r="AU323" i="1" s="1"/>
  <c r="AV323" i="1" s="1"/>
  <c r="AW323" i="1" s="1"/>
  <c r="AX323" i="1" s="1"/>
  <c r="AY323" i="1" s="1"/>
  <c r="AZ323" i="1" s="1"/>
  <c r="BA323" i="1" s="1"/>
  <c r="BB323" i="1" s="1"/>
  <c r="BC323" i="1" s="1"/>
  <c r="BD323" i="1" s="1"/>
  <c r="BE323" i="1" s="1"/>
  <c r="BF323" i="1" s="1"/>
  <c r="BG323" i="1" s="1"/>
  <c r="BH323" i="1" s="1"/>
  <c r="BI323" i="1" s="1"/>
  <c r="BJ323" i="1" s="1"/>
  <c r="BK323" i="1" s="1"/>
  <c r="W229" i="1"/>
  <c r="X229" i="1" s="1"/>
  <c r="Y229" i="1" s="1"/>
  <c r="Z229" i="1" s="1"/>
  <c r="AA229" i="1" s="1"/>
  <c r="AB229" i="1" s="1"/>
  <c r="AC229" i="1" s="1"/>
  <c r="AD229" i="1" s="1"/>
  <c r="AE229" i="1" s="1"/>
  <c r="AF229" i="1" s="1"/>
  <c r="AG229" i="1" s="1"/>
  <c r="AH229" i="1" s="1"/>
  <c r="AI229" i="1" s="1"/>
  <c r="AJ229" i="1" s="1"/>
  <c r="AK229" i="1" s="1"/>
  <c r="AL229" i="1" s="1"/>
  <c r="AM229" i="1" s="1"/>
  <c r="AN229" i="1" s="1"/>
  <c r="AO229" i="1" s="1"/>
  <c r="AP229" i="1" s="1"/>
  <c r="AQ229" i="1" s="1"/>
  <c r="AR229" i="1" s="1"/>
  <c r="AS229" i="1" s="1"/>
  <c r="AT229" i="1" s="1"/>
  <c r="AU229" i="1" s="1"/>
  <c r="AV229" i="1" s="1"/>
  <c r="AW229" i="1" s="1"/>
  <c r="AX229" i="1" s="1"/>
  <c r="AY229" i="1" s="1"/>
  <c r="AZ229" i="1" s="1"/>
  <c r="BA229" i="1" s="1"/>
  <c r="BB229" i="1" s="1"/>
  <c r="BC229" i="1" s="1"/>
  <c r="BD229" i="1" s="1"/>
  <c r="BE229" i="1" s="1"/>
  <c r="BF229" i="1" s="1"/>
  <c r="BG229" i="1" s="1"/>
  <c r="BH229" i="1" s="1"/>
  <c r="BI229" i="1" s="1"/>
  <c r="BJ229" i="1" s="1"/>
  <c r="BK229" i="1" s="1"/>
  <c r="T276" i="1"/>
  <c r="Q322" i="1"/>
  <c r="R273" i="1"/>
  <c r="Y225" i="1"/>
  <c r="Z225" i="1" s="1"/>
  <c r="AA225" i="1" s="1"/>
  <c r="AB225" i="1" s="1"/>
  <c r="AC225" i="1" s="1"/>
  <c r="AD225" i="1" s="1"/>
  <c r="AE225" i="1" s="1"/>
  <c r="AF225" i="1" s="1"/>
  <c r="AG225" i="1" s="1"/>
  <c r="AH225" i="1" s="1"/>
  <c r="AI225" i="1" s="1"/>
  <c r="AJ225" i="1" s="1"/>
  <c r="AK225" i="1" s="1"/>
  <c r="AL225" i="1" s="1"/>
  <c r="AM225" i="1" s="1"/>
  <c r="AN225" i="1" s="1"/>
  <c r="AO225" i="1" s="1"/>
  <c r="AP225" i="1" s="1"/>
  <c r="AQ225" i="1" s="1"/>
  <c r="AR225" i="1" s="1"/>
  <c r="AS225" i="1" s="1"/>
  <c r="AT225" i="1" s="1"/>
  <c r="AU225" i="1" s="1"/>
  <c r="AV225" i="1" s="1"/>
  <c r="AW225" i="1" s="1"/>
  <c r="AX225" i="1" s="1"/>
  <c r="AY225" i="1" s="1"/>
  <c r="AZ225" i="1" s="1"/>
  <c r="BA225" i="1" s="1"/>
  <c r="BB225" i="1" s="1"/>
  <c r="BC225" i="1" s="1"/>
  <c r="BD225" i="1" s="1"/>
  <c r="BE225" i="1" s="1"/>
  <c r="BF225" i="1" s="1"/>
  <c r="BG225" i="1" s="1"/>
  <c r="BH225" i="1" s="1"/>
  <c r="BI225" i="1" s="1"/>
  <c r="BJ225" i="1" s="1"/>
  <c r="BK225" i="1" s="1"/>
  <c r="X272" i="1"/>
  <c r="Y272" i="1" s="1"/>
  <c r="Z272" i="1" s="1"/>
  <c r="AA272" i="1" s="1"/>
  <c r="AB272" i="1" s="1"/>
  <c r="AC272" i="1" s="1"/>
  <c r="AD272" i="1" s="1"/>
  <c r="AE272" i="1" s="1"/>
  <c r="AF272" i="1" s="1"/>
  <c r="AG272" i="1" s="1"/>
  <c r="AH272" i="1" s="1"/>
  <c r="AI272" i="1" s="1"/>
  <c r="AJ272" i="1" s="1"/>
  <c r="AK272" i="1" s="1"/>
  <c r="AL272" i="1" s="1"/>
  <c r="AM272" i="1" s="1"/>
  <c r="AN272" i="1" s="1"/>
  <c r="AO272" i="1" s="1"/>
  <c r="AP272" i="1" s="1"/>
  <c r="AQ272" i="1" s="1"/>
  <c r="AR272" i="1" s="1"/>
  <c r="AS272" i="1" s="1"/>
  <c r="AT272" i="1" s="1"/>
  <c r="AU272" i="1" s="1"/>
  <c r="AV272" i="1" s="1"/>
  <c r="AW272" i="1" s="1"/>
  <c r="AX272" i="1" s="1"/>
  <c r="AY272" i="1" s="1"/>
  <c r="AZ272" i="1" s="1"/>
  <c r="BA272" i="1" s="1"/>
  <c r="BB272" i="1" s="1"/>
  <c r="BC272" i="1" s="1"/>
  <c r="BD272" i="1" s="1"/>
  <c r="BE272" i="1" s="1"/>
  <c r="BF272" i="1" s="1"/>
  <c r="BG272" i="1" s="1"/>
  <c r="BH272" i="1" s="1"/>
  <c r="BI272" i="1" s="1"/>
  <c r="BJ272" i="1" s="1"/>
  <c r="BK272" i="1" s="1"/>
  <c r="AO226" i="1"/>
  <c r="AP226" i="1" s="1"/>
  <c r="AQ226" i="1" s="1"/>
  <c r="AR226" i="1" s="1"/>
  <c r="AS226" i="1" s="1"/>
  <c r="AT226" i="1" s="1"/>
  <c r="AU226" i="1" s="1"/>
  <c r="AV226" i="1" s="1"/>
  <c r="AW226" i="1" s="1"/>
  <c r="AX226" i="1" s="1"/>
  <c r="AY226" i="1" s="1"/>
  <c r="AZ226" i="1" s="1"/>
  <c r="BA226" i="1" s="1"/>
  <c r="BB226" i="1" s="1"/>
  <c r="BC226" i="1" s="1"/>
  <c r="BD226" i="1" s="1"/>
  <c r="BE226" i="1" s="1"/>
  <c r="BF226" i="1" s="1"/>
  <c r="BG226" i="1" s="1"/>
  <c r="BH226" i="1" s="1"/>
  <c r="BI226" i="1" s="1"/>
  <c r="BJ226" i="1" s="1"/>
  <c r="BK226" i="1" s="1"/>
  <c r="I313" i="1"/>
  <c r="BH84" i="1"/>
  <c r="BI84" i="1" s="1"/>
  <c r="BJ84" i="1" s="1"/>
  <c r="BK84" i="1" s="1"/>
  <c r="J125" i="1"/>
  <c r="I201" i="1"/>
  <c r="I417" i="1" s="1"/>
  <c r="I433" i="1" s="1"/>
  <c r="C41" i="7" s="1"/>
  <c r="I464" i="1"/>
  <c r="BC37" i="1"/>
  <c r="G41" i="4"/>
  <c r="J453" i="1"/>
  <c r="J465" i="1" s="1"/>
  <c r="I248" i="1"/>
  <c r="I418" i="1" s="1"/>
  <c r="I434" i="1" s="1"/>
  <c r="C42" i="7" s="1"/>
  <c r="K451" i="1"/>
  <c r="J451" i="1"/>
  <c r="F28" i="4"/>
  <c r="F105" i="4" s="1"/>
  <c r="G13" i="4" s="1"/>
  <c r="F26" i="4"/>
  <c r="F103" i="4" s="1"/>
  <c r="G11" i="4" s="1"/>
  <c r="I416" i="1"/>
  <c r="G40" i="4"/>
  <c r="H432" i="1"/>
  <c r="H297" i="1"/>
  <c r="I266" i="1"/>
  <c r="J154" i="1"/>
  <c r="H250" i="1"/>
  <c r="I219" i="1"/>
  <c r="H203" i="1"/>
  <c r="I172" i="1"/>
  <c r="I360" i="1"/>
  <c r="G62" i="1"/>
  <c r="H61" i="1"/>
  <c r="D100" i="4"/>
  <c r="E104" i="4"/>
  <c r="F12" i="4" s="1"/>
  <c r="K354" i="1" l="1"/>
  <c r="M119" i="1"/>
  <c r="N119" i="1" s="1"/>
  <c r="L307" i="1"/>
  <c r="K260" i="1"/>
  <c r="L166" i="1"/>
  <c r="M213" i="1"/>
  <c r="N213" i="1" s="1"/>
  <c r="O213" i="1" s="1"/>
  <c r="M307" i="1"/>
  <c r="N307" i="1" s="1"/>
  <c r="O307" i="1" s="1"/>
  <c r="L354" i="1"/>
  <c r="K456" i="1"/>
  <c r="K468" i="1" s="1"/>
  <c r="W275" i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AN275" i="1" s="1"/>
  <c r="AO275" i="1" s="1"/>
  <c r="AP275" i="1" s="1"/>
  <c r="AQ275" i="1" s="1"/>
  <c r="AR275" i="1" s="1"/>
  <c r="AS275" i="1" s="1"/>
  <c r="AT275" i="1" s="1"/>
  <c r="AU275" i="1" s="1"/>
  <c r="AV275" i="1" s="1"/>
  <c r="AW275" i="1" s="1"/>
  <c r="AX275" i="1" s="1"/>
  <c r="AY275" i="1" s="1"/>
  <c r="AZ275" i="1" s="1"/>
  <c r="BA275" i="1" s="1"/>
  <c r="BB275" i="1" s="1"/>
  <c r="BC275" i="1" s="1"/>
  <c r="BD275" i="1" s="1"/>
  <c r="BE275" i="1" s="1"/>
  <c r="BF275" i="1" s="1"/>
  <c r="BG275" i="1" s="1"/>
  <c r="BH275" i="1" s="1"/>
  <c r="BI275" i="1" s="1"/>
  <c r="BJ275" i="1" s="1"/>
  <c r="BK275" i="1" s="1"/>
  <c r="U276" i="1"/>
  <c r="V276" i="1" s="1"/>
  <c r="R322" i="1"/>
  <c r="S322" i="1" s="1"/>
  <c r="T322" i="1" s="1"/>
  <c r="U322" i="1" s="1"/>
  <c r="V322" i="1" s="1"/>
  <c r="W322" i="1" s="1"/>
  <c r="AJ274" i="1"/>
  <c r="AK274" i="1" s="1"/>
  <c r="S273" i="1"/>
  <c r="T273" i="1" s="1"/>
  <c r="U273" i="1" s="1"/>
  <c r="V273" i="1" s="1"/>
  <c r="W273" i="1" s="1"/>
  <c r="X273" i="1" s="1"/>
  <c r="Y273" i="1" s="1"/>
  <c r="Z273" i="1" s="1"/>
  <c r="AA273" i="1" s="1"/>
  <c r="AB273" i="1" s="1"/>
  <c r="AC273" i="1" s="1"/>
  <c r="J313" i="1"/>
  <c r="K125" i="1"/>
  <c r="J463" i="1"/>
  <c r="K463" i="1"/>
  <c r="BD37" i="1"/>
  <c r="J201" i="1"/>
  <c r="J417" i="1" s="1"/>
  <c r="J433" i="1" s="1"/>
  <c r="D41" i="7" s="1"/>
  <c r="J452" i="1"/>
  <c r="K452" i="1"/>
  <c r="L452" i="1"/>
  <c r="K201" i="1"/>
  <c r="K417" i="1" s="1"/>
  <c r="K433" i="1" s="1"/>
  <c r="E41" i="7" s="1"/>
  <c r="K453" i="1"/>
  <c r="K465" i="1" s="1"/>
  <c r="L154" i="1"/>
  <c r="L416" i="1" s="1"/>
  <c r="L432" i="1" s="1"/>
  <c r="F40" i="7" s="1"/>
  <c r="K154" i="1"/>
  <c r="K416" i="1" s="1"/>
  <c r="K432" i="1" s="1"/>
  <c r="E40" i="7" s="1"/>
  <c r="G28" i="4"/>
  <c r="G105" i="4" s="1"/>
  <c r="G26" i="4"/>
  <c r="G103" i="4" s="1"/>
  <c r="J219" i="1"/>
  <c r="F27" i="4"/>
  <c r="F104" i="4" s="1"/>
  <c r="G12" i="4" s="1"/>
  <c r="J172" i="1"/>
  <c r="J266" i="1"/>
  <c r="I432" i="1"/>
  <c r="G102" i="4"/>
  <c r="E8" i="4"/>
  <c r="J360" i="1"/>
  <c r="J416" i="1"/>
  <c r="M166" i="1" l="1"/>
  <c r="N166" i="1" s="1"/>
  <c r="P307" i="1"/>
  <c r="Q307" i="1" s="1"/>
  <c r="L456" i="1"/>
  <c r="L468" i="1" s="1"/>
  <c r="M354" i="1"/>
  <c r="P213" i="1"/>
  <c r="L260" i="1"/>
  <c r="K454" i="1"/>
  <c r="K466" i="1" s="1"/>
  <c r="O119" i="1"/>
  <c r="K313" i="1"/>
  <c r="X322" i="1"/>
  <c r="Y322" i="1" s="1"/>
  <c r="Z322" i="1" s="1"/>
  <c r="AA322" i="1" s="1"/>
  <c r="AB322" i="1" s="1"/>
  <c r="AC322" i="1" s="1"/>
  <c r="AD322" i="1" s="1"/>
  <c r="AE322" i="1" s="1"/>
  <c r="AF322" i="1" s="1"/>
  <c r="AG322" i="1" s="1"/>
  <c r="AH322" i="1" s="1"/>
  <c r="AI322" i="1" s="1"/>
  <c r="AJ322" i="1" s="1"/>
  <c r="AK322" i="1" s="1"/>
  <c r="AL322" i="1" s="1"/>
  <c r="AM322" i="1" s="1"/>
  <c r="AN322" i="1" s="1"/>
  <c r="AO322" i="1" s="1"/>
  <c r="AP322" i="1" s="1"/>
  <c r="AQ322" i="1" s="1"/>
  <c r="AR322" i="1" s="1"/>
  <c r="AS322" i="1" s="1"/>
  <c r="AT322" i="1" s="1"/>
  <c r="AU322" i="1" s="1"/>
  <c r="AV322" i="1" s="1"/>
  <c r="AW322" i="1" s="1"/>
  <c r="AX322" i="1" s="1"/>
  <c r="AY322" i="1" s="1"/>
  <c r="AZ322" i="1" s="1"/>
  <c r="BA322" i="1" s="1"/>
  <c r="BB322" i="1" s="1"/>
  <c r="BC322" i="1" s="1"/>
  <c r="BD322" i="1" s="1"/>
  <c r="BE322" i="1" s="1"/>
  <c r="BF322" i="1" s="1"/>
  <c r="BG322" i="1" s="1"/>
  <c r="BH322" i="1" s="1"/>
  <c r="BI322" i="1" s="1"/>
  <c r="BJ322" i="1" s="1"/>
  <c r="BK322" i="1" s="1"/>
  <c r="AD273" i="1"/>
  <c r="AE273" i="1" s="1"/>
  <c r="AF273" i="1" s="1"/>
  <c r="AG273" i="1" s="1"/>
  <c r="AH273" i="1" s="1"/>
  <c r="AI273" i="1" s="1"/>
  <c r="AJ273" i="1" s="1"/>
  <c r="AK273" i="1" s="1"/>
  <c r="AL273" i="1" s="1"/>
  <c r="AM273" i="1" s="1"/>
  <c r="AN273" i="1" s="1"/>
  <c r="AO273" i="1" s="1"/>
  <c r="AP273" i="1" s="1"/>
  <c r="AQ273" i="1" s="1"/>
  <c r="AR273" i="1" s="1"/>
  <c r="AS273" i="1" s="1"/>
  <c r="AT273" i="1" s="1"/>
  <c r="AU273" i="1" s="1"/>
  <c r="AV273" i="1" s="1"/>
  <c r="AW273" i="1" s="1"/>
  <c r="AX273" i="1" s="1"/>
  <c r="AY273" i="1" s="1"/>
  <c r="AZ273" i="1" s="1"/>
  <c r="BA273" i="1" s="1"/>
  <c r="BB273" i="1" s="1"/>
  <c r="BC273" i="1" s="1"/>
  <c r="BD273" i="1" s="1"/>
  <c r="BE273" i="1" s="1"/>
  <c r="BF273" i="1" s="1"/>
  <c r="BG273" i="1" s="1"/>
  <c r="BH273" i="1" s="1"/>
  <c r="BI273" i="1" s="1"/>
  <c r="BJ273" i="1" s="1"/>
  <c r="BK273" i="1" s="1"/>
  <c r="W276" i="1"/>
  <c r="X276" i="1" s="1"/>
  <c r="Y276" i="1" s="1"/>
  <c r="Z276" i="1" s="1"/>
  <c r="AA276" i="1" s="1"/>
  <c r="AB276" i="1" s="1"/>
  <c r="AC276" i="1" s="1"/>
  <c r="AD276" i="1" s="1"/>
  <c r="AE276" i="1" s="1"/>
  <c r="AF276" i="1" s="1"/>
  <c r="AG276" i="1" s="1"/>
  <c r="AH276" i="1" s="1"/>
  <c r="AI276" i="1" s="1"/>
  <c r="AJ276" i="1" s="1"/>
  <c r="AK276" i="1" s="1"/>
  <c r="AL276" i="1" s="1"/>
  <c r="AM276" i="1" s="1"/>
  <c r="AN276" i="1" s="1"/>
  <c r="AO276" i="1" s="1"/>
  <c r="AP276" i="1" s="1"/>
  <c r="AQ276" i="1" s="1"/>
  <c r="AR276" i="1" s="1"/>
  <c r="AS276" i="1" s="1"/>
  <c r="AT276" i="1" s="1"/>
  <c r="AU276" i="1" s="1"/>
  <c r="AV276" i="1" s="1"/>
  <c r="AW276" i="1" s="1"/>
  <c r="AX276" i="1" s="1"/>
  <c r="AY276" i="1" s="1"/>
  <c r="AZ276" i="1" s="1"/>
  <c r="BA276" i="1" s="1"/>
  <c r="BB276" i="1" s="1"/>
  <c r="BC276" i="1" s="1"/>
  <c r="BD276" i="1" s="1"/>
  <c r="BE276" i="1" s="1"/>
  <c r="BF276" i="1" s="1"/>
  <c r="BG276" i="1" s="1"/>
  <c r="BH276" i="1" s="1"/>
  <c r="BI276" i="1" s="1"/>
  <c r="BJ276" i="1" s="1"/>
  <c r="BK276" i="1" s="1"/>
  <c r="AL274" i="1"/>
  <c r="AM274" i="1" s="1"/>
  <c r="AN274" i="1" s="1"/>
  <c r="AO274" i="1" s="1"/>
  <c r="AP274" i="1" s="1"/>
  <c r="AQ274" i="1" s="1"/>
  <c r="AR274" i="1" s="1"/>
  <c r="AS274" i="1" s="1"/>
  <c r="AT274" i="1" s="1"/>
  <c r="AU274" i="1" s="1"/>
  <c r="AV274" i="1" s="1"/>
  <c r="AW274" i="1" s="1"/>
  <c r="AX274" i="1" s="1"/>
  <c r="AY274" i="1" s="1"/>
  <c r="AZ274" i="1" s="1"/>
  <c r="BA274" i="1" s="1"/>
  <c r="BB274" i="1" s="1"/>
  <c r="BC274" i="1" s="1"/>
  <c r="BD274" i="1" s="1"/>
  <c r="BE274" i="1" s="1"/>
  <c r="BF274" i="1" s="1"/>
  <c r="BG274" i="1" s="1"/>
  <c r="BH274" i="1" s="1"/>
  <c r="BI274" i="1" s="1"/>
  <c r="BJ274" i="1" s="1"/>
  <c r="BK274" i="1" s="1"/>
  <c r="L125" i="1"/>
  <c r="K464" i="1"/>
  <c r="L464" i="1"/>
  <c r="J464" i="1"/>
  <c r="BE37" i="1"/>
  <c r="BF37" i="1" s="1"/>
  <c r="M452" i="1"/>
  <c r="L201" i="1"/>
  <c r="L417" i="1" s="1"/>
  <c r="L433" i="1" s="1"/>
  <c r="F41" i="7" s="1"/>
  <c r="L453" i="1"/>
  <c r="L465" i="1" s="1"/>
  <c r="L451" i="1"/>
  <c r="C11" i="7"/>
  <c r="C26" i="7" s="1"/>
  <c r="C10" i="7"/>
  <c r="C25" i="7" s="1"/>
  <c r="C13" i="7"/>
  <c r="C28" i="7" s="1"/>
  <c r="G27" i="4"/>
  <c r="G104" i="4" s="1"/>
  <c r="C40" i="7"/>
  <c r="K266" i="1"/>
  <c r="K219" i="1"/>
  <c r="J432" i="1"/>
  <c r="K360" i="1"/>
  <c r="E23" i="4"/>
  <c r="K172" i="1"/>
  <c r="O166" i="1" l="1"/>
  <c r="P166" i="1" s="1"/>
  <c r="R307" i="1"/>
  <c r="S307" i="1" s="1"/>
  <c r="P119" i="1"/>
  <c r="N354" i="1"/>
  <c r="M456" i="1"/>
  <c r="M468" i="1" s="1"/>
  <c r="Q213" i="1"/>
  <c r="Q166" i="1"/>
  <c r="T307" i="1"/>
  <c r="M260" i="1"/>
  <c r="L454" i="1"/>
  <c r="L466" i="1" s="1"/>
  <c r="Q119" i="1"/>
  <c r="R119" i="1" s="1"/>
  <c r="S119" i="1" s="1"/>
  <c r="T119" i="1" s="1"/>
  <c r="U119" i="1" s="1"/>
  <c r="V119" i="1" s="1"/>
  <c r="W119" i="1" s="1"/>
  <c r="X119" i="1" s="1"/>
  <c r="Y119" i="1" s="1"/>
  <c r="Z119" i="1" s="1"/>
  <c r="AA119" i="1" s="1"/>
  <c r="AB119" i="1" s="1"/>
  <c r="AC119" i="1" s="1"/>
  <c r="AD119" i="1" s="1"/>
  <c r="AE119" i="1" s="1"/>
  <c r="AF119" i="1" s="1"/>
  <c r="AG119" i="1" s="1"/>
  <c r="AH119" i="1" s="1"/>
  <c r="AI119" i="1" s="1"/>
  <c r="AJ119" i="1" s="1"/>
  <c r="AK119" i="1" s="1"/>
  <c r="AL119" i="1" s="1"/>
  <c r="AM119" i="1" s="1"/>
  <c r="AN119" i="1" s="1"/>
  <c r="AO119" i="1" s="1"/>
  <c r="AP119" i="1" s="1"/>
  <c r="AQ119" i="1" s="1"/>
  <c r="AR119" i="1" s="1"/>
  <c r="AS119" i="1" s="1"/>
  <c r="AT119" i="1" s="1"/>
  <c r="AU119" i="1" s="1"/>
  <c r="AV119" i="1" s="1"/>
  <c r="AW119" i="1" s="1"/>
  <c r="AX119" i="1" s="1"/>
  <c r="AY119" i="1" s="1"/>
  <c r="AZ119" i="1" s="1"/>
  <c r="BA119" i="1" s="1"/>
  <c r="BB119" i="1" s="1"/>
  <c r="BC119" i="1" s="1"/>
  <c r="BD119" i="1" s="1"/>
  <c r="BE119" i="1" s="1"/>
  <c r="BF119" i="1" s="1"/>
  <c r="BG119" i="1" s="1"/>
  <c r="BH119" i="1" s="1"/>
  <c r="BI119" i="1" s="1"/>
  <c r="BJ119" i="1" s="1"/>
  <c r="BK119" i="1" s="1"/>
  <c r="L313" i="1"/>
  <c r="M125" i="1"/>
  <c r="N452" i="1"/>
  <c r="N464" i="1" s="1"/>
  <c r="L463" i="1"/>
  <c r="M464" i="1"/>
  <c r="M453" i="1"/>
  <c r="M465" i="1" s="1"/>
  <c r="M201" i="1"/>
  <c r="M417" i="1" s="1"/>
  <c r="M433" i="1" s="1"/>
  <c r="G41" i="7" s="1"/>
  <c r="BG37" i="1"/>
  <c r="M154" i="1"/>
  <c r="M416" i="1" s="1"/>
  <c r="M432" i="1" s="1"/>
  <c r="G40" i="7" s="1"/>
  <c r="M451" i="1"/>
  <c r="C12" i="7"/>
  <c r="C27" i="7" s="1"/>
  <c r="D40" i="7"/>
  <c r="L172" i="1"/>
  <c r="E100" i="4"/>
  <c r="L219" i="1"/>
  <c r="L360" i="1"/>
  <c r="L266" i="1"/>
  <c r="U307" i="1" l="1"/>
  <c r="V307" i="1" s="1"/>
  <c r="W307" i="1" s="1"/>
  <c r="X307" i="1" s="1"/>
  <c r="Y307" i="1" s="1"/>
  <c r="Z307" i="1" s="1"/>
  <c r="AA307" i="1" s="1"/>
  <c r="AB307" i="1" s="1"/>
  <c r="AC307" i="1" s="1"/>
  <c r="AD307" i="1" s="1"/>
  <c r="AE307" i="1" s="1"/>
  <c r="AF307" i="1" s="1"/>
  <c r="AG307" i="1" s="1"/>
  <c r="AH307" i="1" s="1"/>
  <c r="AI307" i="1" s="1"/>
  <c r="AJ307" i="1" s="1"/>
  <c r="AK307" i="1" s="1"/>
  <c r="AL307" i="1" s="1"/>
  <c r="AM307" i="1" s="1"/>
  <c r="AN307" i="1" s="1"/>
  <c r="AO307" i="1" s="1"/>
  <c r="AP307" i="1" s="1"/>
  <c r="AQ307" i="1" s="1"/>
  <c r="AR307" i="1" s="1"/>
  <c r="AS307" i="1" s="1"/>
  <c r="AT307" i="1" s="1"/>
  <c r="AU307" i="1" s="1"/>
  <c r="AV307" i="1" s="1"/>
  <c r="AW307" i="1" s="1"/>
  <c r="AX307" i="1" s="1"/>
  <c r="AY307" i="1" s="1"/>
  <c r="AZ307" i="1" s="1"/>
  <c r="BA307" i="1" s="1"/>
  <c r="BB307" i="1" s="1"/>
  <c r="BC307" i="1" s="1"/>
  <c r="BD307" i="1" s="1"/>
  <c r="BE307" i="1" s="1"/>
  <c r="BF307" i="1" s="1"/>
  <c r="BG307" i="1" s="1"/>
  <c r="BH307" i="1" s="1"/>
  <c r="BI307" i="1" s="1"/>
  <c r="BJ307" i="1" s="1"/>
  <c r="BK307" i="1" s="1"/>
  <c r="M454" i="1"/>
  <c r="M466" i="1" s="1"/>
  <c r="N260" i="1"/>
  <c r="R166" i="1"/>
  <c r="O354" i="1"/>
  <c r="N456" i="1"/>
  <c r="N468" i="1" s="1"/>
  <c r="R213" i="1"/>
  <c r="S213" i="1" s="1"/>
  <c r="T213" i="1" s="1"/>
  <c r="U213" i="1" s="1"/>
  <c r="V213" i="1" s="1"/>
  <c r="W213" i="1" s="1"/>
  <c r="X213" i="1" s="1"/>
  <c r="Y213" i="1" s="1"/>
  <c r="Z213" i="1" s="1"/>
  <c r="AA213" i="1" s="1"/>
  <c r="AB213" i="1" s="1"/>
  <c r="AC213" i="1" s="1"/>
  <c r="AD213" i="1" s="1"/>
  <c r="AE213" i="1" s="1"/>
  <c r="AF213" i="1" s="1"/>
  <c r="AG213" i="1" s="1"/>
  <c r="AH213" i="1" s="1"/>
  <c r="AI213" i="1" s="1"/>
  <c r="AJ213" i="1" s="1"/>
  <c r="AK213" i="1" s="1"/>
  <c r="AL213" i="1" s="1"/>
  <c r="AM213" i="1" s="1"/>
  <c r="AN213" i="1" s="1"/>
  <c r="AO213" i="1" s="1"/>
  <c r="AP213" i="1" s="1"/>
  <c r="AQ213" i="1" s="1"/>
  <c r="AR213" i="1" s="1"/>
  <c r="AS213" i="1" s="1"/>
  <c r="AT213" i="1" s="1"/>
  <c r="AU213" i="1" s="1"/>
  <c r="AV213" i="1" s="1"/>
  <c r="AW213" i="1" s="1"/>
  <c r="AX213" i="1" s="1"/>
  <c r="AY213" i="1" s="1"/>
  <c r="AZ213" i="1" s="1"/>
  <c r="BA213" i="1" s="1"/>
  <c r="BB213" i="1" s="1"/>
  <c r="BC213" i="1" s="1"/>
  <c r="BD213" i="1" s="1"/>
  <c r="BE213" i="1" s="1"/>
  <c r="BF213" i="1" s="1"/>
  <c r="BG213" i="1" s="1"/>
  <c r="BH213" i="1" s="1"/>
  <c r="BI213" i="1" s="1"/>
  <c r="BJ213" i="1" s="1"/>
  <c r="BK213" i="1" s="1"/>
  <c r="M313" i="1"/>
  <c r="N313" i="1" s="1"/>
  <c r="O452" i="1"/>
  <c r="O464" i="1" s="1"/>
  <c r="N453" i="1"/>
  <c r="N465" i="1" s="1"/>
  <c r="N201" i="1"/>
  <c r="N417" i="1" s="1"/>
  <c r="N433" i="1" s="1"/>
  <c r="H41" i="7" s="1"/>
  <c r="N125" i="1"/>
  <c r="M463" i="1"/>
  <c r="BH37" i="1"/>
  <c r="N451" i="1"/>
  <c r="N154" i="1"/>
  <c r="N416" i="1" s="1"/>
  <c r="N432" i="1" s="1"/>
  <c r="F8" i="4"/>
  <c r="M219" i="1"/>
  <c r="M266" i="1"/>
  <c r="M172" i="1"/>
  <c r="M360" i="1"/>
  <c r="S166" i="1" l="1"/>
  <c r="T166" i="1" s="1"/>
  <c r="O260" i="1"/>
  <c r="N454" i="1"/>
  <c r="N466" i="1" s="1"/>
  <c r="P260" i="1"/>
  <c r="P454" i="1" s="1"/>
  <c r="P466" i="1" s="1"/>
  <c r="O456" i="1"/>
  <c r="O468" i="1" s="1"/>
  <c r="P354" i="1"/>
  <c r="O453" i="1"/>
  <c r="O465" i="1" s="1"/>
  <c r="O201" i="1"/>
  <c r="O417" i="1" s="1"/>
  <c r="O433" i="1" s="1"/>
  <c r="I41" i="7" s="1"/>
  <c r="O125" i="1"/>
  <c r="N463" i="1"/>
  <c r="BI37" i="1"/>
  <c r="O451" i="1"/>
  <c r="O154" i="1"/>
  <c r="O416" i="1" s="1"/>
  <c r="O432" i="1" s="1"/>
  <c r="O313" i="1"/>
  <c r="H40" i="7"/>
  <c r="N360" i="1"/>
  <c r="N172" i="1"/>
  <c r="N266" i="1"/>
  <c r="N219" i="1"/>
  <c r="F23" i="4"/>
  <c r="U166" i="1" l="1"/>
  <c r="V166" i="1" s="1"/>
  <c r="W166" i="1" s="1"/>
  <c r="X166" i="1" s="1"/>
  <c r="Y166" i="1" s="1"/>
  <c r="Z166" i="1" s="1"/>
  <c r="AA166" i="1" s="1"/>
  <c r="AB166" i="1" s="1"/>
  <c r="AC166" i="1" s="1"/>
  <c r="AD166" i="1" s="1"/>
  <c r="AE166" i="1" s="1"/>
  <c r="AF166" i="1" s="1"/>
  <c r="AG166" i="1" s="1"/>
  <c r="AH166" i="1" s="1"/>
  <c r="AI166" i="1" s="1"/>
  <c r="AJ166" i="1" s="1"/>
  <c r="AK166" i="1" s="1"/>
  <c r="AL166" i="1" s="1"/>
  <c r="AM166" i="1" s="1"/>
  <c r="AN166" i="1" s="1"/>
  <c r="AO166" i="1" s="1"/>
  <c r="AP166" i="1" s="1"/>
  <c r="AQ166" i="1" s="1"/>
  <c r="AR166" i="1" s="1"/>
  <c r="AS166" i="1" s="1"/>
  <c r="AT166" i="1" s="1"/>
  <c r="AU166" i="1" s="1"/>
  <c r="AV166" i="1" s="1"/>
  <c r="AW166" i="1" s="1"/>
  <c r="AX166" i="1" s="1"/>
  <c r="AY166" i="1" s="1"/>
  <c r="AZ166" i="1" s="1"/>
  <c r="BA166" i="1" s="1"/>
  <c r="BB166" i="1" s="1"/>
  <c r="BC166" i="1" s="1"/>
  <c r="BD166" i="1" s="1"/>
  <c r="BE166" i="1" s="1"/>
  <c r="BF166" i="1" s="1"/>
  <c r="BG166" i="1" s="1"/>
  <c r="BH166" i="1" s="1"/>
  <c r="BI166" i="1" s="1"/>
  <c r="BJ166" i="1" s="1"/>
  <c r="BK166" i="1" s="1"/>
  <c r="P456" i="1"/>
  <c r="P468" i="1" s="1"/>
  <c r="Q354" i="1"/>
  <c r="O454" i="1"/>
  <c r="O466" i="1" s="1"/>
  <c r="Q260" i="1"/>
  <c r="R260" i="1" s="1"/>
  <c r="R454" i="1" s="1"/>
  <c r="R466" i="1" s="1"/>
  <c r="P453" i="1"/>
  <c r="P465" i="1" s="1"/>
  <c r="Q452" i="1"/>
  <c r="Q464" i="1" s="1"/>
  <c r="R452" i="1"/>
  <c r="R464" i="1" s="1"/>
  <c r="P452" i="1"/>
  <c r="P464" i="1" s="1"/>
  <c r="P201" i="1"/>
  <c r="P417" i="1" s="1"/>
  <c r="P433" i="1" s="1"/>
  <c r="J41" i="7" s="1"/>
  <c r="Q201" i="1"/>
  <c r="Q417" i="1" s="1"/>
  <c r="Q433" i="1" s="1"/>
  <c r="K41" i="7" s="1"/>
  <c r="P125" i="1"/>
  <c r="O463" i="1"/>
  <c r="BJ37" i="1"/>
  <c r="P451" i="1"/>
  <c r="P154" i="1"/>
  <c r="P416" i="1" s="1"/>
  <c r="P432" i="1" s="1"/>
  <c r="F100" i="4"/>
  <c r="O360" i="1"/>
  <c r="O172" i="1"/>
  <c r="P313" i="1"/>
  <c r="O219" i="1"/>
  <c r="O266" i="1"/>
  <c r="I40" i="7"/>
  <c r="Q454" i="1" l="1"/>
  <c r="Q466" i="1" s="1"/>
  <c r="S260" i="1"/>
  <c r="S454" i="1" s="1"/>
  <c r="S466" i="1" s="1"/>
  <c r="R354" i="1"/>
  <c r="Q456" i="1"/>
  <c r="Q468" i="1" s="1"/>
  <c r="Q453" i="1"/>
  <c r="Q465" i="1" s="1"/>
  <c r="S452" i="1"/>
  <c r="S464" i="1" s="1"/>
  <c r="R201" i="1"/>
  <c r="R417" i="1" s="1"/>
  <c r="R433" i="1" s="1"/>
  <c r="L41" i="7" s="1"/>
  <c r="Q125" i="1"/>
  <c r="P463" i="1"/>
  <c r="BK37" i="1"/>
  <c r="Q451" i="1"/>
  <c r="Q154" i="1"/>
  <c r="Q416" i="1" s="1"/>
  <c r="Q432" i="1" s="1"/>
  <c r="P266" i="1"/>
  <c r="G8" i="4"/>
  <c r="Q313" i="1"/>
  <c r="P219" i="1"/>
  <c r="J40" i="7"/>
  <c r="P172" i="1"/>
  <c r="P360" i="1"/>
  <c r="R456" i="1" l="1"/>
  <c r="R468" i="1" s="1"/>
  <c r="S354" i="1"/>
  <c r="T260" i="1"/>
  <c r="R453" i="1"/>
  <c r="R465" i="1" s="1"/>
  <c r="S201" i="1"/>
  <c r="S417" i="1" s="1"/>
  <c r="S433" i="1" s="1"/>
  <c r="M41" i="7" s="1"/>
  <c r="T452" i="1"/>
  <c r="T464" i="1" s="1"/>
  <c r="R125" i="1"/>
  <c r="Q463" i="1"/>
  <c r="R451" i="1"/>
  <c r="R154" i="1"/>
  <c r="R416" i="1" s="1"/>
  <c r="R432" i="1" s="1"/>
  <c r="Q360" i="1"/>
  <c r="R313" i="1"/>
  <c r="G23" i="4"/>
  <c r="K40" i="7"/>
  <c r="Q266" i="1"/>
  <c r="Q172" i="1"/>
  <c r="Q219" i="1"/>
  <c r="T454" i="1" l="1"/>
  <c r="T466" i="1" s="1"/>
  <c r="U260" i="1"/>
  <c r="T354" i="1"/>
  <c r="S456" i="1"/>
  <c r="S468" i="1" s="1"/>
  <c r="S453" i="1"/>
  <c r="S465" i="1" s="1"/>
  <c r="U452" i="1"/>
  <c r="U464" i="1" s="1"/>
  <c r="S125" i="1"/>
  <c r="T201" i="1"/>
  <c r="T417" i="1" s="1"/>
  <c r="T433" i="1" s="1"/>
  <c r="N41" i="7" s="1"/>
  <c r="R463" i="1"/>
  <c r="S451" i="1"/>
  <c r="S154" i="1"/>
  <c r="S416" i="1" s="1"/>
  <c r="S432" i="1" s="1"/>
  <c r="L40" i="7"/>
  <c r="T453" i="1"/>
  <c r="T465" i="1" s="1"/>
  <c r="R172" i="1"/>
  <c r="R266" i="1"/>
  <c r="R360" i="1"/>
  <c r="R219" i="1"/>
  <c r="S313" i="1"/>
  <c r="V260" i="1" l="1"/>
  <c r="U454" i="1"/>
  <c r="U466" i="1" s="1"/>
  <c r="T456" i="1"/>
  <c r="T468" i="1" s="1"/>
  <c r="U354" i="1"/>
  <c r="U201" i="1"/>
  <c r="U417" i="1" s="1"/>
  <c r="U433" i="1" s="1"/>
  <c r="O41" i="7" s="1"/>
  <c r="T125" i="1"/>
  <c r="V452" i="1"/>
  <c r="V464" i="1" s="1"/>
  <c r="S463" i="1"/>
  <c r="T451" i="1"/>
  <c r="T154" i="1"/>
  <c r="T416" i="1" s="1"/>
  <c r="T432" i="1" s="1"/>
  <c r="S172" i="1"/>
  <c r="S266" i="1"/>
  <c r="S360" i="1"/>
  <c r="U453" i="1"/>
  <c r="U465" i="1" s="1"/>
  <c r="M40" i="7"/>
  <c r="S219" i="1"/>
  <c r="T313" i="1"/>
  <c r="U456" i="1" l="1"/>
  <c r="U468" i="1" s="1"/>
  <c r="V354" i="1"/>
  <c r="W260" i="1"/>
  <c r="V454" i="1"/>
  <c r="V466" i="1" s="1"/>
  <c r="V201" i="1"/>
  <c r="V417" i="1" s="1"/>
  <c r="V433" i="1" s="1"/>
  <c r="P41" i="7" s="1"/>
  <c r="U125" i="1"/>
  <c r="V125" i="1" s="1"/>
  <c r="W452" i="1"/>
  <c r="W464" i="1" s="1"/>
  <c r="T463" i="1"/>
  <c r="U451" i="1"/>
  <c r="U154" i="1"/>
  <c r="U416" i="1" s="1"/>
  <c r="U432" i="1" s="1"/>
  <c r="T219" i="1"/>
  <c r="T360" i="1"/>
  <c r="U313" i="1"/>
  <c r="T266" i="1"/>
  <c r="N40" i="7"/>
  <c r="V453" i="1"/>
  <c r="V465" i="1" s="1"/>
  <c r="T172" i="1"/>
  <c r="W354" i="1" l="1"/>
  <c r="V456" i="1"/>
  <c r="V468" i="1" s="1"/>
  <c r="X260" i="1"/>
  <c r="W454" i="1"/>
  <c r="W466" i="1" s="1"/>
  <c r="X452" i="1"/>
  <c r="X464" i="1" s="1"/>
  <c r="W201" i="1"/>
  <c r="W417" i="1" s="1"/>
  <c r="W433" i="1" s="1"/>
  <c r="Q41" i="7" s="1"/>
  <c r="U463" i="1"/>
  <c r="V451" i="1"/>
  <c r="V154" i="1"/>
  <c r="V416" i="1" s="1"/>
  <c r="V432" i="1" s="1"/>
  <c r="W125" i="1"/>
  <c r="W453" i="1"/>
  <c r="W465" i="1" s="1"/>
  <c r="U360" i="1"/>
  <c r="U219" i="1"/>
  <c r="U172" i="1"/>
  <c r="U266" i="1"/>
  <c r="V313" i="1"/>
  <c r="O40" i="7"/>
  <c r="Y260" i="1" l="1"/>
  <c r="X454" i="1"/>
  <c r="X466" i="1" s="1"/>
  <c r="W456" i="1"/>
  <c r="W468" i="1" s="1"/>
  <c r="X354" i="1"/>
  <c r="Y452" i="1"/>
  <c r="Y464" i="1" s="1"/>
  <c r="X201" i="1"/>
  <c r="X417" i="1" s="1"/>
  <c r="X433" i="1" s="1"/>
  <c r="R41" i="7" s="1"/>
  <c r="V463" i="1"/>
  <c r="W451" i="1"/>
  <c r="Y451" i="1"/>
  <c r="W154" i="1"/>
  <c r="W416" i="1" s="1"/>
  <c r="W432" i="1" s="1"/>
  <c r="V266" i="1"/>
  <c r="V172" i="1"/>
  <c r="X453" i="1"/>
  <c r="X465" i="1" s="1"/>
  <c r="P40" i="7"/>
  <c r="W313" i="1"/>
  <c r="V219" i="1"/>
  <c r="V360" i="1"/>
  <c r="Y354" i="1" l="1"/>
  <c r="X456" i="1"/>
  <c r="X468" i="1" s="1"/>
  <c r="Z260" i="1"/>
  <c r="Y454" i="1"/>
  <c r="Y466" i="1" s="1"/>
  <c r="Z452" i="1"/>
  <c r="Z464" i="1" s="1"/>
  <c r="Y201" i="1"/>
  <c r="Y417" i="1" s="1"/>
  <c r="Y433" i="1" s="1"/>
  <c r="S41" i="7" s="1"/>
  <c r="Y463" i="1"/>
  <c r="W463" i="1"/>
  <c r="Z451" i="1"/>
  <c r="Y154" i="1"/>
  <c r="Y416" i="1" s="1"/>
  <c r="X451" i="1"/>
  <c r="X154" i="1"/>
  <c r="X416" i="1" s="1"/>
  <c r="X432" i="1" s="1"/>
  <c r="Q40" i="7"/>
  <c r="Y453" i="1"/>
  <c r="Y465" i="1" s="1"/>
  <c r="W219" i="1"/>
  <c r="W360" i="1"/>
  <c r="X125" i="1"/>
  <c r="W266" i="1"/>
  <c r="X313" i="1"/>
  <c r="W172" i="1"/>
  <c r="AA260" i="1" l="1"/>
  <c r="Z454" i="1"/>
  <c r="Z466" i="1" s="1"/>
  <c r="Z354" i="1"/>
  <c r="Y456" i="1"/>
  <c r="Y468" i="1" s="1"/>
  <c r="Z201" i="1"/>
  <c r="Z417" i="1" s="1"/>
  <c r="Z433" i="1" s="1"/>
  <c r="T41" i="7" s="1"/>
  <c r="AA452" i="1"/>
  <c r="AA464" i="1" s="1"/>
  <c r="AA451" i="1"/>
  <c r="AA463" i="1" s="1"/>
  <c r="Z154" i="1"/>
  <c r="Z416" i="1" s="1"/>
  <c r="X463" i="1"/>
  <c r="Z463" i="1"/>
  <c r="X172" i="1"/>
  <c r="X219" i="1"/>
  <c r="Z453" i="1"/>
  <c r="Z465" i="1" s="1"/>
  <c r="Y313" i="1"/>
  <c r="Y432" i="1"/>
  <c r="R40" i="7"/>
  <c r="X266" i="1"/>
  <c r="Y125" i="1"/>
  <c r="X360" i="1"/>
  <c r="AA354" i="1" l="1"/>
  <c r="Z456" i="1"/>
  <c r="Z468" i="1" s="1"/>
  <c r="AB260" i="1"/>
  <c r="AA454" i="1"/>
  <c r="AA466" i="1" s="1"/>
  <c r="AB452" i="1"/>
  <c r="AB464" i="1" s="1"/>
  <c r="AA201" i="1"/>
  <c r="AA417" i="1" s="1"/>
  <c r="AA433" i="1" s="1"/>
  <c r="U41" i="7" s="1"/>
  <c r="AA154" i="1"/>
  <c r="AA416" i="1" s="1"/>
  <c r="AB451" i="1"/>
  <c r="AB463" i="1" s="1"/>
  <c r="Y172" i="1"/>
  <c r="Y266" i="1"/>
  <c r="Y219" i="1"/>
  <c r="Y360" i="1"/>
  <c r="S40" i="7"/>
  <c r="Z432" i="1"/>
  <c r="Z313" i="1"/>
  <c r="Z125" i="1"/>
  <c r="AA453" i="1"/>
  <c r="AA465" i="1" s="1"/>
  <c r="AC260" i="1" l="1"/>
  <c r="AB454" i="1"/>
  <c r="AB466" i="1" s="1"/>
  <c r="AB354" i="1"/>
  <c r="AA456" i="1"/>
  <c r="AA468" i="1" s="1"/>
  <c r="AC452" i="1"/>
  <c r="AC464" i="1" s="1"/>
  <c r="AB201" i="1"/>
  <c r="AB417" i="1" s="1"/>
  <c r="AB433" i="1" s="1"/>
  <c r="V41" i="7" s="1"/>
  <c r="AC451" i="1"/>
  <c r="AC463" i="1" s="1"/>
  <c r="AB154" i="1"/>
  <c r="AB416" i="1" s="1"/>
  <c r="AA125" i="1"/>
  <c r="AA432" i="1"/>
  <c r="Z219" i="1"/>
  <c r="Z266" i="1"/>
  <c r="AA313" i="1"/>
  <c r="AB453" i="1"/>
  <c r="AB465" i="1" s="1"/>
  <c r="T40" i="7"/>
  <c r="Z360" i="1"/>
  <c r="AD452" i="1"/>
  <c r="Z172" i="1"/>
  <c r="AC354" i="1" l="1"/>
  <c r="AB456" i="1"/>
  <c r="AB468" i="1" s="1"/>
  <c r="AD260" i="1"/>
  <c r="AC454" i="1"/>
  <c r="AC466" i="1" s="1"/>
  <c r="AC201" i="1"/>
  <c r="AC417" i="1" s="1"/>
  <c r="AC433" i="1" s="1"/>
  <c r="W41" i="7" s="1"/>
  <c r="AD451" i="1"/>
  <c r="AD463" i="1" s="1"/>
  <c r="AC154" i="1"/>
  <c r="AC416" i="1" s="1"/>
  <c r="AD464" i="1"/>
  <c r="AA360" i="1"/>
  <c r="AB432" i="1"/>
  <c r="AA172" i="1"/>
  <c r="AC453" i="1"/>
  <c r="AC465" i="1" s="1"/>
  <c r="AB313" i="1"/>
  <c r="AD201" i="1"/>
  <c r="AD417" i="1" s="1"/>
  <c r="AD433" i="1" s="1"/>
  <c r="AE452" i="1"/>
  <c r="AA266" i="1"/>
  <c r="AA219" i="1"/>
  <c r="U40" i="7"/>
  <c r="AB125" i="1"/>
  <c r="AE260" i="1" l="1"/>
  <c r="AD454" i="1"/>
  <c r="AD466" i="1" s="1"/>
  <c r="AD354" i="1"/>
  <c r="AC456" i="1"/>
  <c r="AC468" i="1" s="1"/>
  <c r="AD154" i="1"/>
  <c r="AD416" i="1" s="1"/>
  <c r="AE451" i="1"/>
  <c r="AE463" i="1" s="1"/>
  <c r="AE464" i="1"/>
  <c r="X41" i="7"/>
  <c r="AB266" i="1"/>
  <c r="AE201" i="1"/>
  <c r="AE417" i="1" s="1"/>
  <c r="AE433" i="1" s="1"/>
  <c r="AF452" i="1"/>
  <c r="V40" i="7"/>
  <c r="AC125" i="1"/>
  <c r="AC313" i="1"/>
  <c r="AD453" i="1"/>
  <c r="AD465" i="1" s="1"/>
  <c r="AB219" i="1"/>
  <c r="AB172" i="1"/>
  <c r="AC432" i="1"/>
  <c r="AB360" i="1"/>
  <c r="AE354" i="1" l="1"/>
  <c r="AD456" i="1"/>
  <c r="AD468" i="1" s="1"/>
  <c r="AF260" i="1"/>
  <c r="AE454" i="1"/>
  <c r="AE466" i="1" s="1"/>
  <c r="AF451" i="1"/>
  <c r="AF463" i="1" s="1"/>
  <c r="AE154" i="1"/>
  <c r="AE416" i="1" s="1"/>
  <c r="AF464" i="1"/>
  <c r="Y41" i="7"/>
  <c r="W40" i="7"/>
  <c r="AC172" i="1"/>
  <c r="AD313" i="1"/>
  <c r="AD125" i="1"/>
  <c r="AD432" i="1"/>
  <c r="AC360" i="1"/>
  <c r="AC219" i="1"/>
  <c r="AE453" i="1"/>
  <c r="AE465" i="1" s="1"/>
  <c r="AF201" i="1"/>
  <c r="AF417" i="1" s="1"/>
  <c r="AF433" i="1" s="1"/>
  <c r="AG452" i="1"/>
  <c r="AC266" i="1"/>
  <c r="AG260" i="1" l="1"/>
  <c r="AF454" i="1"/>
  <c r="AF466" i="1" s="1"/>
  <c r="AF354" i="1"/>
  <c r="AE456" i="1"/>
  <c r="AE468" i="1" s="1"/>
  <c r="AG451" i="1"/>
  <c r="AG463" i="1" s="1"/>
  <c r="AF154" i="1"/>
  <c r="AF416" i="1" s="1"/>
  <c r="AG464" i="1"/>
  <c r="Z41" i="7"/>
  <c r="AD266" i="1"/>
  <c r="AE313" i="1"/>
  <c r="AE125" i="1"/>
  <c r="AD219" i="1"/>
  <c r="AD360" i="1"/>
  <c r="AD172" i="1"/>
  <c r="AE432" i="1"/>
  <c r="AG201" i="1"/>
  <c r="AG417" i="1" s="1"/>
  <c r="AG433" i="1" s="1"/>
  <c r="AH452" i="1"/>
  <c r="AF453" i="1"/>
  <c r="AF465" i="1" s="1"/>
  <c r="X40" i="7"/>
  <c r="AG354" i="1" l="1"/>
  <c r="AF456" i="1"/>
  <c r="AF468" i="1" s="1"/>
  <c r="AH260" i="1"/>
  <c r="AG454" i="1"/>
  <c r="AG466" i="1" s="1"/>
  <c r="AH451" i="1"/>
  <c r="AH463" i="1" s="1"/>
  <c r="AG154" i="1"/>
  <c r="AG416" i="1" s="1"/>
  <c r="AH464" i="1"/>
  <c r="AA41" i="7"/>
  <c r="Y40" i="7"/>
  <c r="AE360" i="1"/>
  <c r="AF313" i="1"/>
  <c r="AF125" i="1"/>
  <c r="AE219" i="1"/>
  <c r="AG453" i="1"/>
  <c r="AG465" i="1" s="1"/>
  <c r="AH201" i="1"/>
  <c r="AH417" i="1" s="1"/>
  <c r="AH433" i="1" s="1"/>
  <c r="AI452" i="1"/>
  <c r="AF432" i="1"/>
  <c r="AE266" i="1"/>
  <c r="AE172" i="1"/>
  <c r="AI260" i="1" l="1"/>
  <c r="AH454" i="1"/>
  <c r="AH466" i="1" s="1"/>
  <c r="AH354" i="1"/>
  <c r="AG456" i="1"/>
  <c r="AG468" i="1" s="1"/>
  <c r="AI451" i="1"/>
  <c r="AI463" i="1" s="1"/>
  <c r="AH154" i="1"/>
  <c r="AH416" i="1" s="1"/>
  <c r="AI464" i="1"/>
  <c r="AB41" i="7"/>
  <c r="Z40" i="7"/>
  <c r="AG313" i="1"/>
  <c r="AG432" i="1"/>
  <c r="AF360" i="1"/>
  <c r="AF172" i="1"/>
  <c r="AH453" i="1"/>
  <c r="AH465" i="1" s="1"/>
  <c r="AF266" i="1"/>
  <c r="AI201" i="1"/>
  <c r="AI417" i="1" s="1"/>
  <c r="AI433" i="1" s="1"/>
  <c r="AJ452" i="1"/>
  <c r="AF219" i="1"/>
  <c r="AG125" i="1"/>
  <c r="AI354" i="1" l="1"/>
  <c r="AH456" i="1"/>
  <c r="AH468" i="1" s="1"/>
  <c r="AJ260" i="1"/>
  <c r="AI454" i="1"/>
  <c r="AI466" i="1" s="1"/>
  <c r="AJ451" i="1"/>
  <c r="AJ463" i="1" s="1"/>
  <c r="AI154" i="1"/>
  <c r="AI416" i="1" s="1"/>
  <c r="AJ464" i="1"/>
  <c r="AC41" i="7"/>
  <c r="AG219" i="1"/>
  <c r="AG266" i="1"/>
  <c r="AG172" i="1"/>
  <c r="AG360" i="1"/>
  <c r="AH125" i="1"/>
  <c r="AJ201" i="1"/>
  <c r="AJ417" i="1" s="1"/>
  <c r="AJ433" i="1" s="1"/>
  <c r="AK452" i="1"/>
  <c r="AI453" i="1"/>
  <c r="AI465" i="1" s="1"/>
  <c r="AH432" i="1"/>
  <c r="AH313" i="1"/>
  <c r="AJ154" i="1"/>
  <c r="AA40" i="7"/>
  <c r="AK260" i="1" l="1"/>
  <c r="AJ454" i="1"/>
  <c r="AJ466" i="1" s="1"/>
  <c r="AJ354" i="1"/>
  <c r="AI456" i="1"/>
  <c r="AI468" i="1" s="1"/>
  <c r="AK451" i="1"/>
  <c r="AK463" i="1" s="1"/>
  <c r="AK464" i="1"/>
  <c r="AD41" i="7"/>
  <c r="AJ453" i="1"/>
  <c r="AJ465" i="1" s="1"/>
  <c r="AH360" i="1"/>
  <c r="AH219" i="1"/>
  <c r="AJ416" i="1"/>
  <c r="AI313" i="1"/>
  <c r="AK201" i="1"/>
  <c r="AK417" i="1" s="1"/>
  <c r="AK433" i="1" s="1"/>
  <c r="AL452" i="1"/>
  <c r="AI432" i="1"/>
  <c r="AI125" i="1"/>
  <c r="AH172" i="1"/>
  <c r="AH266" i="1"/>
  <c r="AB40" i="7"/>
  <c r="AK354" i="1" l="1"/>
  <c r="AJ456" i="1"/>
  <c r="AJ468" i="1" s="1"/>
  <c r="AL260" i="1"/>
  <c r="AK454" i="1"/>
  <c r="AK466" i="1" s="1"/>
  <c r="AL451" i="1"/>
  <c r="AL463" i="1" s="1"/>
  <c r="AK154" i="1"/>
  <c r="AK416" i="1" s="1"/>
  <c r="AL464" i="1"/>
  <c r="AE41" i="7"/>
  <c r="AI266" i="1"/>
  <c r="AJ432" i="1"/>
  <c r="AI219" i="1"/>
  <c r="AJ125" i="1"/>
  <c r="AL201" i="1"/>
  <c r="AL417" i="1" s="1"/>
  <c r="AL433" i="1" s="1"/>
  <c r="AM452" i="1"/>
  <c r="AJ313" i="1"/>
  <c r="AK453" i="1"/>
  <c r="AK465" i="1" s="1"/>
  <c r="AC40" i="7"/>
  <c r="AI360" i="1"/>
  <c r="AI172" i="1"/>
  <c r="AM260" i="1" l="1"/>
  <c r="AL454" i="1"/>
  <c r="AL466" i="1" s="1"/>
  <c r="AL354" i="1"/>
  <c r="AK456" i="1"/>
  <c r="AK468" i="1" s="1"/>
  <c r="AM451" i="1"/>
  <c r="AM463" i="1" s="1"/>
  <c r="AL154" i="1"/>
  <c r="AL416" i="1" s="1"/>
  <c r="AM464" i="1"/>
  <c r="AF41" i="7"/>
  <c r="AJ172" i="1"/>
  <c r="AK313" i="1"/>
  <c r="AK432" i="1"/>
  <c r="AJ266" i="1"/>
  <c r="AL453" i="1"/>
  <c r="AL465" i="1" s="1"/>
  <c r="AM201" i="1"/>
  <c r="AM417" i="1" s="1"/>
  <c r="AM433" i="1" s="1"/>
  <c r="AN452" i="1"/>
  <c r="AJ219" i="1"/>
  <c r="AD40" i="7"/>
  <c r="AJ360" i="1"/>
  <c r="AK125" i="1"/>
  <c r="AM354" i="1" l="1"/>
  <c r="AL456" i="1"/>
  <c r="AL468" i="1" s="1"/>
  <c r="AN260" i="1"/>
  <c r="AM454" i="1"/>
  <c r="AM466" i="1" s="1"/>
  <c r="AM154" i="1"/>
  <c r="AM416" i="1" s="1"/>
  <c r="AN451" i="1"/>
  <c r="AN463" i="1" s="1"/>
  <c r="AN464" i="1"/>
  <c r="AG41" i="7"/>
  <c r="AK219" i="1"/>
  <c r="AL125" i="1"/>
  <c r="AE40" i="7"/>
  <c r="AK172" i="1"/>
  <c r="AN201" i="1"/>
  <c r="AN417" i="1" s="1"/>
  <c r="AN433" i="1" s="1"/>
  <c r="AO452" i="1"/>
  <c r="AM453" i="1"/>
  <c r="AM465" i="1" s="1"/>
  <c r="AL313" i="1"/>
  <c r="AO451" i="1"/>
  <c r="AK360" i="1"/>
  <c r="AK266" i="1"/>
  <c r="AL432" i="1"/>
  <c r="AO260" i="1" l="1"/>
  <c r="AN454" i="1"/>
  <c r="AN466" i="1" s="1"/>
  <c r="AN354" i="1"/>
  <c r="AM456" i="1"/>
  <c r="AM468" i="1" s="1"/>
  <c r="AN154" i="1"/>
  <c r="AN416" i="1" s="1"/>
  <c r="AO463" i="1"/>
  <c r="AO464" i="1"/>
  <c r="AH41" i="7"/>
  <c r="AO154" i="1"/>
  <c r="AP451" i="1"/>
  <c r="AN453" i="1"/>
  <c r="AN465" i="1" s="1"/>
  <c r="AL172" i="1"/>
  <c r="AM432" i="1"/>
  <c r="AL219" i="1"/>
  <c r="AL266" i="1"/>
  <c r="AO201" i="1"/>
  <c r="AO417" i="1" s="1"/>
  <c r="AO433" i="1" s="1"/>
  <c r="AP452" i="1"/>
  <c r="AM125" i="1"/>
  <c r="AF40" i="7"/>
  <c r="AL360" i="1"/>
  <c r="AM313" i="1"/>
  <c r="AO354" i="1" l="1"/>
  <c r="AN456" i="1"/>
  <c r="AN468" i="1" s="1"/>
  <c r="AP260" i="1"/>
  <c r="AO454" i="1"/>
  <c r="AO466" i="1" s="1"/>
  <c r="AP464" i="1"/>
  <c r="AP463" i="1"/>
  <c r="AI41" i="7"/>
  <c r="AM172" i="1"/>
  <c r="AM219" i="1"/>
  <c r="AO416" i="1"/>
  <c r="AM266" i="1"/>
  <c r="AG40" i="7"/>
  <c r="AP154" i="1"/>
  <c r="AQ451" i="1"/>
  <c r="AP201" i="1"/>
  <c r="AP417" i="1" s="1"/>
  <c r="AP433" i="1" s="1"/>
  <c r="AQ452" i="1"/>
  <c r="AM360" i="1"/>
  <c r="AN432" i="1"/>
  <c r="AO453" i="1"/>
  <c r="AO465" i="1" s="1"/>
  <c r="AN313" i="1"/>
  <c r="AN125" i="1"/>
  <c r="AQ260" i="1" l="1"/>
  <c r="AP454" i="1"/>
  <c r="AP466" i="1" s="1"/>
  <c r="AP354" i="1"/>
  <c r="AO456" i="1"/>
  <c r="AO468" i="1" s="1"/>
  <c r="AQ463" i="1"/>
  <c r="AQ464" i="1"/>
  <c r="AJ41" i="7"/>
  <c r="AP453" i="1"/>
  <c r="AP465" i="1" s="1"/>
  <c r="AN172" i="1"/>
  <c r="AO125" i="1"/>
  <c r="AO313" i="1"/>
  <c r="AH40" i="7"/>
  <c r="AN219" i="1"/>
  <c r="AN360" i="1"/>
  <c r="AQ201" i="1"/>
  <c r="AQ417" i="1" s="1"/>
  <c r="AQ433" i="1" s="1"/>
  <c r="AR452" i="1"/>
  <c r="AQ154" i="1"/>
  <c r="AR451" i="1"/>
  <c r="AP416" i="1"/>
  <c r="AN266" i="1"/>
  <c r="AO432" i="1"/>
  <c r="AQ354" i="1" l="1"/>
  <c r="AP456" i="1"/>
  <c r="AP468" i="1" s="1"/>
  <c r="AR260" i="1"/>
  <c r="AQ454" i="1"/>
  <c r="AQ466" i="1" s="1"/>
  <c r="AR463" i="1"/>
  <c r="AR464" i="1"/>
  <c r="AK41" i="7"/>
  <c r="AI40" i="7"/>
  <c r="AP432" i="1"/>
  <c r="AR201" i="1"/>
  <c r="AR417" i="1" s="1"/>
  <c r="AR433" i="1" s="1"/>
  <c r="AS452" i="1"/>
  <c r="AP125" i="1"/>
  <c r="AO266" i="1"/>
  <c r="AR154" i="1"/>
  <c r="AS451" i="1"/>
  <c r="AO360" i="1"/>
  <c r="AO219" i="1"/>
  <c r="AQ416" i="1"/>
  <c r="AP313" i="1"/>
  <c r="AO172" i="1"/>
  <c r="AQ453" i="1"/>
  <c r="AQ465" i="1" s="1"/>
  <c r="AS260" i="1" l="1"/>
  <c r="AR454" i="1"/>
  <c r="AR466" i="1" s="1"/>
  <c r="AR354" i="1"/>
  <c r="AQ456" i="1"/>
  <c r="AQ468" i="1" s="1"/>
  <c r="AS463" i="1"/>
  <c r="AS464" i="1"/>
  <c r="AL41" i="7"/>
  <c r="AP360" i="1"/>
  <c r="AQ125" i="1"/>
  <c r="AR453" i="1"/>
  <c r="AR465" i="1" s="1"/>
  <c r="AS201" i="1"/>
  <c r="AS417" i="1" s="1"/>
  <c r="AS433" i="1" s="1"/>
  <c r="AT452" i="1"/>
  <c r="AP172" i="1"/>
  <c r="AQ313" i="1"/>
  <c r="AQ432" i="1"/>
  <c r="AS154" i="1"/>
  <c r="AT451" i="1"/>
  <c r="AP266" i="1"/>
  <c r="AP219" i="1"/>
  <c r="AR416" i="1"/>
  <c r="AJ40" i="7"/>
  <c r="AS354" i="1" l="1"/>
  <c r="AR456" i="1"/>
  <c r="AR468" i="1" s="1"/>
  <c r="AT260" i="1"/>
  <c r="AS454" i="1"/>
  <c r="AS466" i="1" s="1"/>
  <c r="AT464" i="1"/>
  <c r="AT463" i="1"/>
  <c r="AM41" i="7"/>
  <c r="AQ172" i="1"/>
  <c r="AR125" i="1"/>
  <c r="AQ219" i="1"/>
  <c r="AT154" i="1"/>
  <c r="AU451" i="1"/>
  <c r="AR313" i="1"/>
  <c r="AT201" i="1"/>
  <c r="AT417" i="1" s="1"/>
  <c r="AT433" i="1" s="1"/>
  <c r="AU452" i="1"/>
  <c r="AK40" i="7"/>
  <c r="AS416" i="1"/>
  <c r="AQ266" i="1"/>
  <c r="AR432" i="1"/>
  <c r="AS453" i="1"/>
  <c r="AS465" i="1" s="1"/>
  <c r="AQ360" i="1"/>
  <c r="AU260" i="1" l="1"/>
  <c r="AT454" i="1"/>
  <c r="AT466" i="1" s="1"/>
  <c r="AT354" i="1"/>
  <c r="AS456" i="1"/>
  <c r="AS468" i="1" s="1"/>
  <c r="AU463" i="1"/>
  <c r="AU464" i="1"/>
  <c r="AN41" i="7"/>
  <c r="AT453" i="1"/>
  <c r="AT465" i="1" s="1"/>
  <c r="AR266" i="1"/>
  <c r="AT416" i="1"/>
  <c r="AR172" i="1"/>
  <c r="AS432" i="1"/>
  <c r="AU201" i="1"/>
  <c r="AU417" i="1" s="1"/>
  <c r="AU433" i="1" s="1"/>
  <c r="AV452" i="1"/>
  <c r="AR219" i="1"/>
  <c r="AS125" i="1"/>
  <c r="AR360" i="1"/>
  <c r="AU154" i="1"/>
  <c r="AV451" i="1"/>
  <c r="AL40" i="7"/>
  <c r="AS313" i="1"/>
  <c r="AU354" i="1" l="1"/>
  <c r="AT456" i="1"/>
  <c r="AT468" i="1" s="1"/>
  <c r="AV260" i="1"/>
  <c r="AU454" i="1"/>
  <c r="AU466" i="1" s="1"/>
  <c r="AV463" i="1"/>
  <c r="AV464" i="1"/>
  <c r="AO41" i="7"/>
  <c r="AU416" i="1"/>
  <c r="AS360" i="1"/>
  <c r="AV201" i="1"/>
  <c r="AV417" i="1" s="1"/>
  <c r="AV433" i="1" s="1"/>
  <c r="AW452" i="1"/>
  <c r="AT432" i="1"/>
  <c r="AV154" i="1"/>
  <c r="AW451" i="1"/>
  <c r="AT125" i="1"/>
  <c r="AS172" i="1"/>
  <c r="AT313" i="1"/>
  <c r="AM40" i="7"/>
  <c r="AS266" i="1"/>
  <c r="AU453" i="1"/>
  <c r="AU465" i="1" s="1"/>
  <c r="AS219" i="1"/>
  <c r="AW260" i="1" l="1"/>
  <c r="AV454" i="1"/>
  <c r="AV466" i="1" s="1"/>
  <c r="AV354" i="1"/>
  <c r="AU456" i="1"/>
  <c r="AU468" i="1" s="1"/>
  <c r="AW463" i="1"/>
  <c r="AW464" i="1"/>
  <c r="AP41" i="7"/>
  <c r="AT266" i="1"/>
  <c r="AN40" i="7"/>
  <c r="AW201" i="1"/>
  <c r="AW417" i="1" s="1"/>
  <c r="AW433" i="1" s="1"/>
  <c r="AX452" i="1"/>
  <c r="AU313" i="1"/>
  <c r="AT172" i="1"/>
  <c r="AT360" i="1"/>
  <c r="AV453" i="1"/>
  <c r="AV465" i="1" s="1"/>
  <c r="AV416" i="1"/>
  <c r="AU125" i="1"/>
  <c r="AU432" i="1"/>
  <c r="AT219" i="1"/>
  <c r="AW154" i="1"/>
  <c r="AX451" i="1"/>
  <c r="AW354" i="1" l="1"/>
  <c r="AV456" i="1"/>
  <c r="AV468" i="1" s="1"/>
  <c r="AX260" i="1"/>
  <c r="AW454" i="1"/>
  <c r="AW466" i="1" s="1"/>
  <c r="AX464" i="1"/>
  <c r="AX463" i="1"/>
  <c r="AQ41" i="7"/>
  <c r="AW453" i="1"/>
  <c r="AW465" i="1" s="1"/>
  <c r="AU219" i="1"/>
  <c r="AV432" i="1"/>
  <c r="AO40" i="7"/>
  <c r="AV125" i="1"/>
  <c r="AX154" i="1"/>
  <c r="AY451" i="1"/>
  <c r="AU360" i="1"/>
  <c r="AV313" i="1"/>
  <c r="AU266" i="1"/>
  <c r="AW416" i="1"/>
  <c r="AU172" i="1"/>
  <c r="AX201" i="1"/>
  <c r="AX417" i="1" s="1"/>
  <c r="AX433" i="1" s="1"/>
  <c r="AY452" i="1"/>
  <c r="AY260" i="1" l="1"/>
  <c r="AX454" i="1"/>
  <c r="AX466" i="1" s="1"/>
  <c r="AX354" i="1"/>
  <c r="AW456" i="1"/>
  <c r="AW468" i="1" s="1"/>
  <c r="AY464" i="1"/>
  <c r="AY463" i="1"/>
  <c r="AR41" i="7"/>
  <c r="AW313" i="1"/>
  <c r="AY201" i="1"/>
  <c r="AY417" i="1" s="1"/>
  <c r="AY433" i="1" s="1"/>
  <c r="AZ452" i="1"/>
  <c r="AW432" i="1"/>
  <c r="AV266" i="1"/>
  <c r="AV360" i="1"/>
  <c r="AY154" i="1"/>
  <c r="AZ451" i="1"/>
  <c r="AV172" i="1"/>
  <c r="AX416" i="1"/>
  <c r="AW125" i="1"/>
  <c r="AP40" i="7"/>
  <c r="AX453" i="1"/>
  <c r="AX465" i="1" s="1"/>
  <c r="AV219" i="1"/>
  <c r="AY354" i="1" l="1"/>
  <c r="AX456" i="1"/>
  <c r="AX468" i="1" s="1"/>
  <c r="AZ260" i="1"/>
  <c r="AY454" i="1"/>
  <c r="AY466" i="1" s="1"/>
  <c r="AZ463" i="1"/>
  <c r="AZ464" i="1"/>
  <c r="AS41" i="7"/>
  <c r="AX125" i="1"/>
  <c r="AW172" i="1"/>
  <c r="AZ154" i="1"/>
  <c r="BA451" i="1"/>
  <c r="AY453" i="1"/>
  <c r="AY465" i="1" s="1"/>
  <c r="AW360" i="1"/>
  <c r="AY416" i="1"/>
  <c r="AZ201" i="1"/>
  <c r="AZ417" i="1" s="1"/>
  <c r="AZ433" i="1" s="1"/>
  <c r="BA452" i="1"/>
  <c r="AW266" i="1"/>
  <c r="AX313" i="1"/>
  <c r="AW219" i="1"/>
  <c r="AX432" i="1"/>
  <c r="AQ40" i="7"/>
  <c r="BA260" i="1" l="1"/>
  <c r="AZ454" i="1"/>
  <c r="AZ466" i="1" s="1"/>
  <c r="AZ354" i="1"/>
  <c r="AY456" i="1"/>
  <c r="AY468" i="1" s="1"/>
  <c r="BA463" i="1"/>
  <c r="BA464" i="1"/>
  <c r="AT41" i="7"/>
  <c r="BA201" i="1"/>
  <c r="BA417" i="1" s="1"/>
  <c r="BA433" i="1" s="1"/>
  <c r="BB452" i="1"/>
  <c r="AZ453" i="1"/>
  <c r="AZ465" i="1" s="1"/>
  <c r="AY125" i="1"/>
  <c r="AY313" i="1"/>
  <c r="AY432" i="1"/>
  <c r="AX360" i="1"/>
  <c r="AX172" i="1"/>
  <c r="AX266" i="1"/>
  <c r="AZ416" i="1"/>
  <c r="AR40" i="7"/>
  <c r="AX219" i="1"/>
  <c r="BA154" i="1"/>
  <c r="BB451" i="1"/>
  <c r="BA354" i="1" l="1"/>
  <c r="AZ456" i="1"/>
  <c r="AZ468" i="1" s="1"/>
  <c r="BB260" i="1"/>
  <c r="BA454" i="1"/>
  <c r="BA466" i="1" s="1"/>
  <c r="BB464" i="1"/>
  <c r="BB463" i="1"/>
  <c r="AU41" i="7"/>
  <c r="BA416" i="1"/>
  <c r="AZ432" i="1"/>
  <c r="AZ125" i="1"/>
  <c r="BA453" i="1"/>
  <c r="BA465" i="1" s="1"/>
  <c r="BB201" i="1"/>
  <c r="BB417" i="1" s="1"/>
  <c r="BB433" i="1" s="1"/>
  <c r="BC452" i="1"/>
  <c r="BB154" i="1"/>
  <c r="BC451" i="1"/>
  <c r="AY219" i="1"/>
  <c r="AY266" i="1"/>
  <c r="AY172" i="1"/>
  <c r="AY360" i="1"/>
  <c r="AS40" i="7"/>
  <c r="AZ313" i="1"/>
  <c r="BC260" i="1" l="1"/>
  <c r="BB454" i="1"/>
  <c r="BB466" i="1" s="1"/>
  <c r="BB354" i="1"/>
  <c r="BA456" i="1"/>
  <c r="BA468" i="1" s="1"/>
  <c r="BC464" i="1"/>
  <c r="BC463" i="1"/>
  <c r="AV41" i="7"/>
  <c r="AZ219" i="1"/>
  <c r="AZ360" i="1"/>
  <c r="BC154" i="1"/>
  <c r="BD451" i="1"/>
  <c r="AZ266" i="1"/>
  <c r="BB416" i="1"/>
  <c r="BA432" i="1"/>
  <c r="BA313" i="1"/>
  <c r="AZ172" i="1"/>
  <c r="BC201" i="1"/>
  <c r="BC417" i="1" s="1"/>
  <c r="BC433" i="1" s="1"/>
  <c r="BD452" i="1"/>
  <c r="BB453" i="1"/>
  <c r="BB465" i="1" s="1"/>
  <c r="BA125" i="1"/>
  <c r="AT40" i="7"/>
  <c r="BC354" i="1" l="1"/>
  <c r="BB456" i="1"/>
  <c r="BB468" i="1" s="1"/>
  <c r="BD260" i="1"/>
  <c r="BC454" i="1"/>
  <c r="BC466" i="1" s="1"/>
  <c r="BD463" i="1"/>
  <c r="BD464" i="1"/>
  <c r="AW41" i="7"/>
  <c r="BD154" i="1"/>
  <c r="BE451" i="1"/>
  <c r="BA172" i="1"/>
  <c r="AU40" i="7"/>
  <c r="BB432" i="1"/>
  <c r="BA219" i="1"/>
  <c r="BB125" i="1"/>
  <c r="BD201" i="1"/>
  <c r="BD417" i="1" s="1"/>
  <c r="BD433" i="1" s="1"/>
  <c r="BE452" i="1"/>
  <c r="BB313" i="1"/>
  <c r="BA266" i="1"/>
  <c r="BC416" i="1"/>
  <c r="BC453" i="1"/>
  <c r="BC465" i="1" s="1"/>
  <c r="BA360" i="1"/>
  <c r="BE260" i="1" l="1"/>
  <c r="BD454" i="1"/>
  <c r="BD466" i="1" s="1"/>
  <c r="BD354" i="1"/>
  <c r="BC456" i="1"/>
  <c r="BC468" i="1" s="1"/>
  <c r="BE463" i="1"/>
  <c r="BE464" i="1"/>
  <c r="AX41" i="7"/>
  <c r="BD453" i="1"/>
  <c r="BD465" i="1" s="1"/>
  <c r="BC432" i="1"/>
  <c r="BE201" i="1"/>
  <c r="BE417" i="1" s="1"/>
  <c r="BE433" i="1" s="1"/>
  <c r="BF452" i="1"/>
  <c r="BE154" i="1"/>
  <c r="BF451" i="1"/>
  <c r="BB219" i="1"/>
  <c r="BD416" i="1"/>
  <c r="BB360" i="1"/>
  <c r="BB266" i="1"/>
  <c r="BB172" i="1"/>
  <c r="BC313" i="1"/>
  <c r="BC125" i="1"/>
  <c r="AV40" i="7"/>
  <c r="BE354" i="1" l="1"/>
  <c r="BD456" i="1"/>
  <c r="BD468" i="1" s="1"/>
  <c r="BF260" i="1"/>
  <c r="BE454" i="1"/>
  <c r="BE466" i="1" s="1"/>
  <c r="BF464" i="1"/>
  <c r="BF463" i="1"/>
  <c r="AY41" i="7"/>
  <c r="BD125" i="1"/>
  <c r="BC172" i="1"/>
  <c r="AW40" i="7"/>
  <c r="BD313" i="1"/>
  <c r="BD432" i="1"/>
  <c r="BE416" i="1"/>
  <c r="BE453" i="1"/>
  <c r="BE465" i="1" s="1"/>
  <c r="BF154" i="1"/>
  <c r="BG451" i="1"/>
  <c r="BC360" i="1"/>
  <c r="BC266" i="1"/>
  <c r="BC219" i="1"/>
  <c r="BF201" i="1"/>
  <c r="BF417" i="1" s="1"/>
  <c r="BF433" i="1" s="1"/>
  <c r="BG452" i="1"/>
  <c r="BG260" i="1" l="1"/>
  <c r="BF454" i="1"/>
  <c r="BF466" i="1" s="1"/>
  <c r="BF354" i="1"/>
  <c r="BE456" i="1"/>
  <c r="BE468" i="1" s="1"/>
  <c r="BG464" i="1"/>
  <c r="BG463" i="1"/>
  <c r="AZ41" i="7"/>
  <c r="BF416" i="1"/>
  <c r="BG201" i="1"/>
  <c r="BG417" i="1" s="1"/>
  <c r="BG433" i="1" s="1"/>
  <c r="BH452" i="1"/>
  <c r="BF453" i="1"/>
  <c r="BF465" i="1" s="1"/>
  <c r="BE432" i="1"/>
  <c r="AX40" i="7"/>
  <c r="BE313" i="1"/>
  <c r="BE125" i="1"/>
  <c r="BG154" i="1"/>
  <c r="BH451" i="1"/>
  <c r="BD172" i="1"/>
  <c r="BD219" i="1"/>
  <c r="BD266" i="1"/>
  <c r="BD360" i="1"/>
  <c r="BG354" i="1" l="1"/>
  <c r="BF456" i="1"/>
  <c r="BF468" i="1" s="1"/>
  <c r="BH260" i="1"/>
  <c r="BG454" i="1"/>
  <c r="BG466" i="1" s="1"/>
  <c r="BH463" i="1"/>
  <c r="BH464" i="1"/>
  <c r="BA41" i="7"/>
  <c r="BE172" i="1"/>
  <c r="BG416" i="1"/>
  <c r="BE360" i="1"/>
  <c r="BE266" i="1"/>
  <c r="AY40" i="7"/>
  <c r="BF432" i="1"/>
  <c r="BH154" i="1"/>
  <c r="BI451" i="1"/>
  <c r="BF313" i="1"/>
  <c r="BE219" i="1"/>
  <c r="BF125" i="1"/>
  <c r="BG453" i="1"/>
  <c r="BG465" i="1" s="1"/>
  <c r="BH201" i="1"/>
  <c r="BH417" i="1" s="1"/>
  <c r="BH433" i="1" s="1"/>
  <c r="BI452" i="1"/>
  <c r="BI260" i="1" l="1"/>
  <c r="BH454" i="1"/>
  <c r="BH466" i="1" s="1"/>
  <c r="BH354" i="1"/>
  <c r="BG456" i="1"/>
  <c r="BG468" i="1" s="1"/>
  <c r="BI463" i="1"/>
  <c r="BI464" i="1"/>
  <c r="BB41" i="7"/>
  <c r="BI201" i="1"/>
  <c r="BI417" i="1" s="1"/>
  <c r="BI433" i="1" s="1"/>
  <c r="BJ452" i="1"/>
  <c r="BF266" i="1"/>
  <c r="BG432" i="1"/>
  <c r="BG125" i="1"/>
  <c r="BF219" i="1"/>
  <c r="BG313" i="1"/>
  <c r="AZ40" i="7"/>
  <c r="BF360" i="1"/>
  <c r="BH453" i="1"/>
  <c r="BH465" i="1" s="1"/>
  <c r="BI154" i="1"/>
  <c r="BJ451" i="1"/>
  <c r="BF172" i="1"/>
  <c r="BH416" i="1"/>
  <c r="BI354" i="1" l="1"/>
  <c r="BH456" i="1"/>
  <c r="BH468" i="1" s="1"/>
  <c r="BJ260" i="1"/>
  <c r="BI454" i="1"/>
  <c r="BI466" i="1" s="1"/>
  <c r="BJ464" i="1"/>
  <c r="BJ463" i="1"/>
  <c r="BC41" i="7"/>
  <c r="BJ154" i="1"/>
  <c r="BH432" i="1"/>
  <c r="BJ201" i="1"/>
  <c r="BJ417" i="1" s="1"/>
  <c r="BJ433" i="1" s="1"/>
  <c r="BI453" i="1"/>
  <c r="BI465" i="1" s="1"/>
  <c r="BG360" i="1"/>
  <c r="BH125" i="1"/>
  <c r="BA40" i="7"/>
  <c r="BI416" i="1"/>
  <c r="BG266" i="1"/>
  <c r="BG172" i="1"/>
  <c r="BH313" i="1"/>
  <c r="BG219" i="1"/>
  <c r="BK260" i="1" l="1"/>
  <c r="BK454" i="1" s="1"/>
  <c r="BK466" i="1" s="1"/>
  <c r="BJ454" i="1"/>
  <c r="BJ466" i="1" s="1"/>
  <c r="BJ354" i="1"/>
  <c r="BI456" i="1"/>
  <c r="BI468" i="1" s="1"/>
  <c r="BK201" i="1"/>
  <c r="BK417" i="1" s="1"/>
  <c r="BK433" i="1" s="1"/>
  <c r="BE41" i="7" s="1"/>
  <c r="BK452" i="1"/>
  <c r="BK154" i="1"/>
  <c r="BK416" i="1" s="1"/>
  <c r="BK451" i="1"/>
  <c r="BD41" i="7"/>
  <c r="BH219" i="1"/>
  <c r="BH360" i="1"/>
  <c r="BH172" i="1"/>
  <c r="BI432" i="1"/>
  <c r="BH266" i="1"/>
  <c r="BI313" i="1"/>
  <c r="BI125" i="1"/>
  <c r="BB40" i="7"/>
  <c r="BJ453" i="1"/>
  <c r="BJ465" i="1" s="1"/>
  <c r="BJ416" i="1"/>
  <c r="BK354" i="1" l="1"/>
  <c r="BK456" i="1" s="1"/>
  <c r="BK468" i="1" s="1"/>
  <c r="BJ456" i="1"/>
  <c r="BJ468" i="1" s="1"/>
  <c r="BK464" i="1"/>
  <c r="BK463" i="1"/>
  <c r="BJ313" i="1"/>
  <c r="BC40" i="7"/>
  <c r="BI360" i="1"/>
  <c r="BJ125" i="1"/>
  <c r="BI266" i="1"/>
  <c r="BI172" i="1"/>
  <c r="BI219" i="1"/>
  <c r="BK432" i="1"/>
  <c r="BJ432" i="1"/>
  <c r="BK453" i="1"/>
  <c r="BK465" i="1" s="1"/>
  <c r="BJ172" i="1" l="1"/>
  <c r="BK313" i="1"/>
  <c r="BD40" i="7"/>
  <c r="BE40" i="7"/>
  <c r="BJ219" i="1"/>
  <c r="BJ266" i="1"/>
  <c r="BK125" i="1"/>
  <c r="BJ360" i="1"/>
  <c r="BK360" i="1" l="1"/>
  <c r="BK266" i="1"/>
  <c r="BK172" i="1"/>
  <c r="BK219" i="1"/>
  <c r="I401" i="1" l="1"/>
  <c r="G93" i="4"/>
  <c r="G108" i="4" s="1"/>
  <c r="I422" i="1" l="1"/>
  <c r="I438" i="1" s="1"/>
  <c r="C46" i="7" s="1"/>
  <c r="C16" i="7"/>
  <c r="C31" i="7" s="1"/>
  <c r="I16" i="6"/>
  <c r="C107" i="7" l="1"/>
  <c r="D16" i="7" s="1"/>
  <c r="D31" i="7" s="1"/>
  <c r="D107" i="7" s="1"/>
  <c r="E16" i="7" s="1"/>
  <c r="E31" i="7" l="1"/>
  <c r="E107" i="7" s="1"/>
  <c r="F16" i="7" s="1"/>
  <c r="F31" i="7" l="1"/>
  <c r="F107" i="7" s="1"/>
  <c r="G16" i="7" s="1"/>
  <c r="G31" i="7" l="1"/>
  <c r="G107" i="7" s="1"/>
  <c r="H16" i="7" s="1"/>
  <c r="H31" i="7" l="1"/>
  <c r="H107" i="7" s="1"/>
  <c r="I16" i="7" s="1"/>
  <c r="I31" i="7" l="1"/>
  <c r="I107" i="7" s="1"/>
  <c r="J16" i="7" s="1"/>
  <c r="J31" i="7" l="1"/>
  <c r="J107" i="7" s="1"/>
  <c r="K16" i="7" s="1"/>
  <c r="K31" i="7" l="1"/>
  <c r="K107" i="7" s="1"/>
  <c r="L16" i="7" s="1"/>
  <c r="L31" i="7" l="1"/>
  <c r="L107" i="7" s="1"/>
  <c r="M16" i="7" s="1"/>
  <c r="M31" i="7" l="1"/>
  <c r="M107" i="7" s="1"/>
  <c r="N16" i="7" s="1"/>
  <c r="N31" i="7" l="1"/>
  <c r="N107" i="7" s="1"/>
  <c r="O16" i="7" s="1"/>
  <c r="O31" i="7" l="1"/>
  <c r="O107" i="7" s="1"/>
  <c r="P16" i="7" s="1"/>
  <c r="P31" i="7" l="1"/>
  <c r="P107" i="7" s="1"/>
  <c r="Q16" i="7" s="1"/>
  <c r="Q31" i="7" l="1"/>
  <c r="Q107" i="7" s="1"/>
  <c r="R16" i="7" s="1"/>
  <c r="R31" i="7" l="1"/>
  <c r="R107" i="7" s="1"/>
  <c r="S16" i="7" s="1"/>
  <c r="S31" i="7" l="1"/>
  <c r="S107" i="7" s="1"/>
  <c r="T16" i="7" s="1"/>
  <c r="T31" i="7" l="1"/>
  <c r="T107" i="7" s="1"/>
  <c r="U16" i="7" s="1"/>
  <c r="U31" i="7" l="1"/>
  <c r="U107" i="7" s="1"/>
  <c r="V16" i="7" s="1"/>
  <c r="V31" i="7" l="1"/>
  <c r="V107" i="7" s="1"/>
  <c r="W16" i="7" s="1"/>
  <c r="W31" i="7" l="1"/>
  <c r="W107" i="7" s="1"/>
  <c r="X16" i="7" s="1"/>
  <c r="X31" i="7" l="1"/>
  <c r="X107" i="7" s="1"/>
  <c r="Y16" i="7" s="1"/>
  <c r="Y31" i="7" l="1"/>
  <c r="Y107" i="7" s="1"/>
  <c r="Z16" i="7" s="1"/>
  <c r="Z31" i="7" l="1"/>
  <c r="Z107" i="7" s="1"/>
  <c r="AA16" i="7" s="1"/>
  <c r="AA31" i="7" l="1"/>
  <c r="AA107" i="7" s="1"/>
  <c r="AB16" i="7" s="1"/>
  <c r="AB31" i="7" l="1"/>
  <c r="AB107" i="7" s="1"/>
  <c r="AC16" i="7" s="1"/>
  <c r="AC31" i="7" l="1"/>
  <c r="AC107" i="7" s="1"/>
  <c r="AD16" i="7" s="1"/>
  <c r="AD31" i="7" l="1"/>
  <c r="AD107" i="7" s="1"/>
  <c r="AE16" i="7" s="1"/>
  <c r="AE31" i="7" l="1"/>
  <c r="AE107" i="7" s="1"/>
  <c r="AF16" i="7" s="1"/>
  <c r="AF31" i="7" l="1"/>
  <c r="AF107" i="7" s="1"/>
  <c r="AG16" i="7" s="1"/>
  <c r="AG31" i="7" l="1"/>
  <c r="AG107" i="7" s="1"/>
  <c r="AH16" i="7" s="1"/>
  <c r="AH31" i="7" l="1"/>
  <c r="AH107" i="7" s="1"/>
  <c r="AI16" i="7" s="1"/>
  <c r="AI31" i="7" l="1"/>
  <c r="AI107" i="7" s="1"/>
  <c r="AJ16" i="7" s="1"/>
  <c r="AJ31" i="7" l="1"/>
  <c r="AJ107" i="7" s="1"/>
  <c r="AK16" i="7" s="1"/>
  <c r="AK31" i="7" l="1"/>
  <c r="AK107" i="7" s="1"/>
  <c r="AL16" i="7" s="1"/>
  <c r="AL31" i="7" l="1"/>
  <c r="AL107" i="7" s="1"/>
  <c r="AM16" i="7" s="1"/>
  <c r="AM31" i="7" l="1"/>
  <c r="AM107" i="7" s="1"/>
  <c r="AN16" i="7" s="1"/>
  <c r="AN31" i="7" l="1"/>
  <c r="AN107" i="7" s="1"/>
  <c r="AO16" i="7" s="1"/>
  <c r="AO31" i="7" l="1"/>
  <c r="AO107" i="7" s="1"/>
  <c r="AP16" i="7" s="1"/>
  <c r="AP31" i="7" l="1"/>
  <c r="AP107" i="7" s="1"/>
  <c r="AQ16" i="7" s="1"/>
  <c r="AQ31" i="7" l="1"/>
  <c r="AQ107" i="7" s="1"/>
  <c r="AR16" i="7" s="1"/>
  <c r="AR31" i="7" l="1"/>
  <c r="AR107" i="7" s="1"/>
  <c r="AS16" i="7" s="1"/>
  <c r="AS31" i="7" l="1"/>
  <c r="AS107" i="7" s="1"/>
  <c r="AT16" i="7" s="1"/>
  <c r="AT31" i="7" l="1"/>
  <c r="AT107" i="7" s="1"/>
  <c r="AU16" i="7" s="1"/>
  <c r="AU31" i="7" l="1"/>
  <c r="AU107" i="7" s="1"/>
  <c r="AV16" i="7" s="1"/>
  <c r="AV31" i="7" l="1"/>
  <c r="AV107" i="7" s="1"/>
  <c r="AW16" i="7" s="1"/>
  <c r="AW31" i="7" l="1"/>
  <c r="AW107" i="7" s="1"/>
  <c r="AX16" i="7" s="1"/>
  <c r="AX31" i="7" l="1"/>
  <c r="AX107" i="7" s="1"/>
  <c r="AY16" i="7" s="1"/>
  <c r="AY31" i="7" l="1"/>
  <c r="AY107" i="7" s="1"/>
  <c r="AZ16" i="7" s="1"/>
  <c r="AZ31" i="7" l="1"/>
  <c r="AZ107" i="7" s="1"/>
  <c r="BA16" i="7" s="1"/>
  <c r="BA31" i="7" l="1"/>
  <c r="BA107" i="7" s="1"/>
  <c r="BB16" i="7" s="1"/>
  <c r="BB31" i="7" l="1"/>
  <c r="BB107" i="7" s="1"/>
  <c r="BC16" i="7" s="1"/>
  <c r="BC31" i="7" l="1"/>
  <c r="BC107" i="7" s="1"/>
  <c r="BD16" i="7" s="1"/>
  <c r="BD31" i="7" l="1"/>
  <c r="BD107" i="7" s="1"/>
  <c r="BE16" i="7" s="1"/>
  <c r="BE31" i="7" l="1"/>
  <c r="BE107" i="7" s="1"/>
  <c r="I402" i="1"/>
  <c r="G94" i="4"/>
  <c r="G109" i="4" s="1"/>
  <c r="I423" i="1" l="1"/>
  <c r="I439" i="1" s="1"/>
  <c r="C47" i="7" s="1"/>
  <c r="C17" i="7"/>
  <c r="I17" i="6"/>
  <c r="C32" i="7" l="1"/>
  <c r="C108" i="7" l="1"/>
  <c r="D17" i="7" s="1"/>
  <c r="D32" i="7" s="1"/>
  <c r="D108" i="7" s="1"/>
  <c r="E17" i="7" s="1"/>
  <c r="E32" i="7" l="1"/>
  <c r="E108" i="7" s="1"/>
  <c r="F17" i="7" s="1"/>
  <c r="F32" i="7" l="1"/>
  <c r="F108" i="7" s="1"/>
  <c r="G17" i="7" s="1"/>
  <c r="G32" i="7" l="1"/>
  <c r="G108" i="7" s="1"/>
  <c r="H17" i="7" s="1"/>
  <c r="H32" i="7" l="1"/>
  <c r="H108" i="7" s="1"/>
  <c r="I17" i="7" s="1"/>
  <c r="I32" i="7" l="1"/>
  <c r="I108" i="7" s="1"/>
  <c r="J17" i="7" s="1"/>
  <c r="J32" i="7" l="1"/>
  <c r="J108" i="7" s="1"/>
  <c r="K17" i="7" s="1"/>
  <c r="K32" i="7" l="1"/>
  <c r="K108" i="7" s="1"/>
  <c r="L17" i="7" s="1"/>
  <c r="L32" i="7" l="1"/>
  <c r="L108" i="7" s="1"/>
  <c r="M17" i="7" s="1"/>
  <c r="M32" i="7" l="1"/>
  <c r="M108" i="7" s="1"/>
  <c r="N17" i="7" s="1"/>
  <c r="N32" i="7" l="1"/>
  <c r="N108" i="7" s="1"/>
  <c r="O17" i="7" s="1"/>
  <c r="O32" i="7" l="1"/>
  <c r="O108" i="7" s="1"/>
  <c r="P17" i="7" s="1"/>
  <c r="P32" i="7" l="1"/>
  <c r="P108" i="7" s="1"/>
  <c r="Q17" i="7" s="1"/>
  <c r="Q32" i="7" l="1"/>
  <c r="Q108" i="7" s="1"/>
  <c r="R17" i="7" s="1"/>
  <c r="R32" i="7" l="1"/>
  <c r="R108" i="7" s="1"/>
  <c r="S17" i="7" s="1"/>
  <c r="S32" i="7" l="1"/>
  <c r="S108" i="7" s="1"/>
  <c r="T17" i="7" s="1"/>
  <c r="T32" i="7" l="1"/>
  <c r="T108" i="7" s="1"/>
  <c r="U17" i="7" s="1"/>
  <c r="U32" i="7" l="1"/>
  <c r="U108" i="7" s="1"/>
  <c r="V17" i="7" s="1"/>
  <c r="V32" i="7" l="1"/>
  <c r="V108" i="7" s="1"/>
  <c r="W17" i="7" s="1"/>
  <c r="W32" i="7" l="1"/>
  <c r="W108" i="7" s="1"/>
  <c r="X17" i="7" s="1"/>
  <c r="X32" i="7" l="1"/>
  <c r="X108" i="7" s="1"/>
  <c r="Y17" i="7" s="1"/>
  <c r="Y32" i="7" l="1"/>
  <c r="Y108" i="7" s="1"/>
  <c r="Z17" i="7" s="1"/>
  <c r="Z32" i="7" l="1"/>
  <c r="Z108" i="7" s="1"/>
  <c r="AA17" i="7" s="1"/>
  <c r="AA32" i="7" l="1"/>
  <c r="AA108" i="7" s="1"/>
  <c r="AB17" i="7" s="1"/>
  <c r="AB32" i="7" l="1"/>
  <c r="AB108" i="7" s="1"/>
  <c r="AC17" i="7" s="1"/>
  <c r="AC32" i="7" l="1"/>
  <c r="AC108" i="7" s="1"/>
  <c r="AD17" i="7" s="1"/>
  <c r="AD32" i="7" l="1"/>
  <c r="AD108" i="7" s="1"/>
  <c r="AE17" i="7" s="1"/>
  <c r="AE32" i="7" l="1"/>
  <c r="AE108" i="7" s="1"/>
  <c r="AF17" i="7" s="1"/>
  <c r="AF32" i="7" l="1"/>
  <c r="AF108" i="7" s="1"/>
  <c r="AG17" i="7" s="1"/>
  <c r="AG32" i="7" l="1"/>
  <c r="AG108" i="7" s="1"/>
  <c r="AH17" i="7" s="1"/>
  <c r="AH32" i="7" l="1"/>
  <c r="AH108" i="7" s="1"/>
  <c r="AI17" i="7" s="1"/>
  <c r="AI32" i="7" l="1"/>
  <c r="AI108" i="7" s="1"/>
  <c r="AJ17" i="7" s="1"/>
  <c r="AJ32" i="7" l="1"/>
  <c r="AJ108" i="7" s="1"/>
  <c r="AK17" i="7" s="1"/>
  <c r="AK32" i="7" l="1"/>
  <c r="AK108" i="7" s="1"/>
  <c r="AL17" i="7" s="1"/>
  <c r="AL32" i="7" l="1"/>
  <c r="AL108" i="7" s="1"/>
  <c r="AM17" i="7" s="1"/>
  <c r="AM32" i="7" l="1"/>
  <c r="AM108" i="7" s="1"/>
  <c r="AN17" i="7" s="1"/>
  <c r="AN32" i="7" l="1"/>
  <c r="AN108" i="7" s="1"/>
  <c r="AO17" i="7" s="1"/>
  <c r="AO32" i="7" l="1"/>
  <c r="AO108" i="7" s="1"/>
  <c r="AP17" i="7" s="1"/>
  <c r="AP32" i="7" l="1"/>
  <c r="AP108" i="7" s="1"/>
  <c r="AQ17" i="7" s="1"/>
  <c r="AQ32" i="7" l="1"/>
  <c r="AQ108" i="7" s="1"/>
  <c r="AR17" i="7" s="1"/>
  <c r="AR32" i="7" l="1"/>
  <c r="AR108" i="7" s="1"/>
  <c r="AS17" i="7" s="1"/>
  <c r="AS32" i="7" l="1"/>
  <c r="AS108" i="7" s="1"/>
  <c r="AT17" i="7" s="1"/>
  <c r="AT32" i="7" l="1"/>
  <c r="AT108" i="7" s="1"/>
  <c r="AU17" i="7" s="1"/>
  <c r="AU32" i="7" l="1"/>
  <c r="AU108" i="7" s="1"/>
  <c r="AV17" i="7" s="1"/>
  <c r="AV32" i="7" l="1"/>
  <c r="AV108" i="7" s="1"/>
  <c r="AW17" i="7" s="1"/>
  <c r="AW32" i="7" l="1"/>
  <c r="AW108" i="7" s="1"/>
  <c r="AX17" i="7" s="1"/>
  <c r="AX32" i="7" l="1"/>
  <c r="AX108" i="7" s="1"/>
  <c r="AY17" i="7" s="1"/>
  <c r="AY32" i="7" l="1"/>
  <c r="AY108" i="7" s="1"/>
  <c r="AZ17" i="7" s="1"/>
  <c r="AZ32" i="7" l="1"/>
  <c r="AZ108" i="7" s="1"/>
  <c r="BA17" i="7" s="1"/>
  <c r="BA32" i="7" l="1"/>
  <c r="BA108" i="7" s="1"/>
  <c r="BB17" i="7" s="1"/>
  <c r="BB32" i="7" l="1"/>
  <c r="BB108" i="7" s="1"/>
  <c r="BC17" i="7" s="1"/>
  <c r="BC32" i="7" l="1"/>
  <c r="BC108" i="7" s="1"/>
  <c r="BD17" i="7" s="1"/>
  <c r="BD32" i="7" l="1"/>
  <c r="BD108" i="7" s="1"/>
  <c r="BE17" i="7" s="1"/>
  <c r="BE32" i="7" l="1"/>
  <c r="BE108" i="7" s="1"/>
  <c r="M403" i="1"/>
  <c r="J403" i="1"/>
  <c r="K403" i="1"/>
  <c r="L403" i="1"/>
  <c r="G85" i="4"/>
  <c r="G100" i="4" s="1"/>
  <c r="G95" i="4"/>
  <c r="G110" i="4" s="1"/>
  <c r="I403" i="1"/>
  <c r="L424" i="1" l="1"/>
  <c r="L440" i="1" s="1"/>
  <c r="F48" i="7" s="1"/>
  <c r="K424" i="1"/>
  <c r="K440" i="1" s="1"/>
  <c r="E48" i="7" s="1"/>
  <c r="I424" i="1"/>
  <c r="I440" i="1" s="1"/>
  <c r="C48" i="7" s="1"/>
  <c r="J424" i="1"/>
  <c r="J440" i="1" s="1"/>
  <c r="D48" i="7" s="1"/>
  <c r="M424" i="1"/>
  <c r="M440" i="1" s="1"/>
  <c r="G48" i="7" s="1"/>
  <c r="H31" i="1"/>
  <c r="I20" i="1" s="1"/>
  <c r="I18" i="6"/>
  <c r="C18" i="7"/>
  <c r="C8" i="7"/>
  <c r="L25" i="1" l="1"/>
  <c r="I25" i="1"/>
  <c r="K25" i="1"/>
  <c r="N25" i="1"/>
  <c r="W25" i="1"/>
  <c r="AE25" i="1"/>
  <c r="S25" i="1"/>
  <c r="AA25" i="1"/>
  <c r="Y25" i="1"/>
  <c r="Q25" i="1"/>
  <c r="AD25" i="1"/>
  <c r="V25" i="1"/>
  <c r="O25" i="1"/>
  <c r="AC25" i="1"/>
  <c r="U25" i="1"/>
  <c r="J25" i="1"/>
  <c r="AF25" i="1"/>
  <c r="AB25" i="1"/>
  <c r="X25" i="1"/>
  <c r="T25" i="1"/>
  <c r="P25" i="1"/>
  <c r="M25" i="1"/>
  <c r="Z25" i="1"/>
  <c r="R25" i="1"/>
  <c r="H62" i="1"/>
  <c r="C23" i="7"/>
  <c r="C33" i="7"/>
  <c r="AG25" i="1" l="1"/>
  <c r="AH25" i="1" s="1"/>
  <c r="AI25" i="1" s="1"/>
  <c r="AE449" i="1"/>
  <c r="AE461" i="1" s="1"/>
  <c r="AC449" i="1"/>
  <c r="AC461" i="1" s="1"/>
  <c r="AA449" i="1"/>
  <c r="AA461" i="1" s="1"/>
  <c r="Y449" i="1"/>
  <c r="Y461" i="1" s="1"/>
  <c r="W449" i="1"/>
  <c r="W461" i="1" s="1"/>
  <c r="U449" i="1"/>
  <c r="U461" i="1" s="1"/>
  <c r="S449" i="1"/>
  <c r="S461" i="1" s="1"/>
  <c r="Q449" i="1"/>
  <c r="Q461" i="1" s="1"/>
  <c r="O449" i="1"/>
  <c r="O461" i="1" s="1"/>
  <c r="M449" i="1"/>
  <c r="M461" i="1" s="1"/>
  <c r="K449" i="1"/>
  <c r="K461" i="1" s="1"/>
  <c r="AF449" i="1"/>
  <c r="AF461" i="1" s="1"/>
  <c r="AD449" i="1"/>
  <c r="AD461" i="1" s="1"/>
  <c r="AB449" i="1"/>
  <c r="AB461" i="1" s="1"/>
  <c r="Z449" i="1"/>
  <c r="Z461" i="1" s="1"/>
  <c r="X449" i="1"/>
  <c r="X461" i="1" s="1"/>
  <c r="V449" i="1"/>
  <c r="V461" i="1" s="1"/>
  <c r="T449" i="1"/>
  <c r="T461" i="1" s="1"/>
  <c r="R449" i="1"/>
  <c r="P449" i="1"/>
  <c r="P461" i="1" s="1"/>
  <c r="N449" i="1"/>
  <c r="N461" i="1" s="1"/>
  <c r="L449" i="1"/>
  <c r="L461" i="1" s="1"/>
  <c r="J449" i="1"/>
  <c r="J461" i="1" s="1"/>
  <c r="C109" i="7"/>
  <c r="D18" i="7" s="1"/>
  <c r="D33" i="7" s="1"/>
  <c r="D109" i="7" s="1"/>
  <c r="E18" i="7" s="1"/>
  <c r="R461" i="1"/>
  <c r="AJ25" i="1" l="1"/>
  <c r="AG449" i="1"/>
  <c r="AG461" i="1" s="1"/>
  <c r="I449" i="1"/>
  <c r="I461" i="1" s="1"/>
  <c r="I60" i="1"/>
  <c r="I414" i="1" s="1"/>
  <c r="I430" i="1" s="1"/>
  <c r="I31" i="1"/>
  <c r="J31" i="1" s="1"/>
  <c r="K31" i="1" s="1"/>
  <c r="E33" i="7"/>
  <c r="E109" i="7" s="1"/>
  <c r="F18" i="7" s="1"/>
  <c r="AK25" i="1" l="1"/>
  <c r="F33" i="7"/>
  <c r="F109" i="7" s="1"/>
  <c r="G18" i="7" s="1"/>
  <c r="C38" i="7"/>
  <c r="L31" i="1"/>
  <c r="AL25" i="1" l="1"/>
  <c r="AM25" i="1" s="1"/>
  <c r="AH449" i="1"/>
  <c r="AH461" i="1" s="1"/>
  <c r="AI449" i="1"/>
  <c r="AI461" i="1" s="1"/>
  <c r="AJ449" i="1"/>
  <c r="M31" i="1"/>
  <c r="G33" i="7"/>
  <c r="G109" i="7" s="1"/>
  <c r="H18" i="7" s="1"/>
  <c r="AN25" i="1" l="1"/>
  <c r="AO25" i="1" s="1"/>
  <c r="AK449" i="1"/>
  <c r="AK461" i="1" s="1"/>
  <c r="AJ461" i="1"/>
  <c r="AL449" i="1"/>
  <c r="H33" i="7"/>
  <c r="H109" i="7" s="1"/>
  <c r="I18" i="7" s="1"/>
  <c r="N31" i="1"/>
  <c r="AP25" i="1" l="1"/>
  <c r="AQ25" i="1" s="1"/>
  <c r="AR25" i="1" s="1"/>
  <c r="AL461" i="1"/>
  <c r="AM449" i="1"/>
  <c r="I33" i="7"/>
  <c r="I109" i="7" s="1"/>
  <c r="J18" i="7" s="1"/>
  <c r="O31" i="1"/>
  <c r="AS25" i="1" l="1"/>
  <c r="AT25" i="1" s="1"/>
  <c r="AU25" i="1" s="1"/>
  <c r="AV25" i="1" s="1"/>
  <c r="AW25" i="1" s="1"/>
  <c r="AX25" i="1" s="1"/>
  <c r="AY25" i="1" s="1"/>
  <c r="AZ25" i="1" s="1"/>
  <c r="BA25" i="1" s="1"/>
  <c r="BB25" i="1" s="1"/>
  <c r="BC25" i="1" s="1"/>
  <c r="BD25" i="1" s="1"/>
  <c r="BE25" i="1" s="1"/>
  <c r="BF25" i="1" s="1"/>
  <c r="BG25" i="1" s="1"/>
  <c r="BH25" i="1" s="1"/>
  <c r="BI25" i="1" s="1"/>
  <c r="BJ25" i="1" s="1"/>
  <c r="BK25" i="1" s="1"/>
  <c r="AP449" i="1"/>
  <c r="AM461" i="1"/>
  <c r="P31" i="1"/>
  <c r="J33" i="7"/>
  <c r="J109" i="7" s="1"/>
  <c r="K18" i="7" s="1"/>
  <c r="AN449" i="1" l="1"/>
  <c r="AQ449" i="1"/>
  <c r="AO449" i="1"/>
  <c r="AP461" i="1"/>
  <c r="K33" i="7"/>
  <c r="K109" i="7" s="1"/>
  <c r="L18" i="7" s="1"/>
  <c r="Q31" i="1"/>
  <c r="AN461" i="1" l="1"/>
  <c r="AO461" i="1"/>
  <c r="AQ461" i="1"/>
  <c r="R31" i="1"/>
  <c r="L33" i="7"/>
  <c r="L109" i="7" s="1"/>
  <c r="M18" i="7" s="1"/>
  <c r="AR449" i="1" l="1"/>
  <c r="S31" i="1"/>
  <c r="M33" i="7"/>
  <c r="M109" i="7" s="1"/>
  <c r="N18" i="7" s="1"/>
  <c r="AS449" i="1" l="1"/>
  <c r="AR461" i="1"/>
  <c r="N33" i="7"/>
  <c r="N109" i="7" s="1"/>
  <c r="O18" i="7" s="1"/>
  <c r="T31" i="1"/>
  <c r="AS461" i="1" l="1"/>
  <c r="AT449" i="1"/>
  <c r="O33" i="7"/>
  <c r="O109" i="7" s="1"/>
  <c r="P18" i="7" s="1"/>
  <c r="U31" i="1"/>
  <c r="AU449" i="1" l="1"/>
  <c r="AT461" i="1"/>
  <c r="V31" i="1"/>
  <c r="P33" i="7"/>
  <c r="P109" i="7" s="1"/>
  <c r="Q18" i="7" s="1"/>
  <c r="AU461" i="1" l="1"/>
  <c r="AV449" i="1"/>
  <c r="Q33" i="7"/>
  <c r="Q109" i="7" s="1"/>
  <c r="R18" i="7" s="1"/>
  <c r="W31" i="1"/>
  <c r="AW449" i="1" l="1"/>
  <c r="AV461" i="1"/>
  <c r="X31" i="1"/>
  <c r="R33" i="7"/>
  <c r="R109" i="7" s="1"/>
  <c r="S18" i="7" s="1"/>
  <c r="AX449" i="1" l="1"/>
  <c r="AW461" i="1"/>
  <c r="S33" i="7"/>
  <c r="S109" i="7" s="1"/>
  <c r="T18" i="7" s="1"/>
  <c r="Y31" i="1"/>
  <c r="AZ449" i="1" l="1"/>
  <c r="AY449" i="1"/>
  <c r="AX461" i="1"/>
  <c r="T33" i="7"/>
  <c r="T109" i="7" s="1"/>
  <c r="U18" i="7" s="1"/>
  <c r="Z31" i="1"/>
  <c r="AZ461" i="1" l="1"/>
  <c r="BA449" i="1"/>
  <c r="AY461" i="1"/>
  <c r="AA31" i="1"/>
  <c r="U33" i="7"/>
  <c r="U109" i="7" s="1"/>
  <c r="V18" i="7" s="1"/>
  <c r="BA461" i="1" l="1"/>
  <c r="BB449" i="1"/>
  <c r="V33" i="7"/>
  <c r="V109" i="7" s="1"/>
  <c r="W18" i="7" s="1"/>
  <c r="AB31" i="1"/>
  <c r="BC449" i="1" l="1"/>
  <c r="BB461" i="1"/>
  <c r="AC31" i="1"/>
  <c r="W33" i="7"/>
  <c r="W109" i="7" s="1"/>
  <c r="X18" i="7" s="1"/>
  <c r="BE449" i="1" l="1"/>
  <c r="BF449" i="1"/>
  <c r="BD449" i="1"/>
  <c r="BC461" i="1"/>
  <c r="X33" i="7"/>
  <c r="X109" i="7" s="1"/>
  <c r="Y18" i="7" s="1"/>
  <c r="AD31" i="1"/>
  <c r="BE461" i="1" l="1"/>
  <c r="BF461" i="1"/>
  <c r="BG449" i="1"/>
  <c r="BD461" i="1"/>
  <c r="Y33" i="7"/>
  <c r="Y109" i="7" s="1"/>
  <c r="Z18" i="7" s="1"/>
  <c r="AE31" i="1"/>
  <c r="BH449" i="1" l="1"/>
  <c r="BG461" i="1"/>
  <c r="Z33" i="7"/>
  <c r="Z109" i="7" s="1"/>
  <c r="AA18" i="7" s="1"/>
  <c r="AF31" i="1"/>
  <c r="BI449" i="1" l="1"/>
  <c r="BI461" i="1" s="1"/>
  <c r="BH461" i="1"/>
  <c r="AA33" i="7"/>
  <c r="AA109" i="7" s="1"/>
  <c r="AB18" i="7" s="1"/>
  <c r="AG31" i="1"/>
  <c r="BJ449" i="1" l="1"/>
  <c r="BJ461" i="1" s="1"/>
  <c r="AH31" i="1"/>
  <c r="AB33" i="7"/>
  <c r="AB109" i="7" s="1"/>
  <c r="AC18" i="7" s="1"/>
  <c r="BK449" i="1" l="1"/>
  <c r="AI31" i="1"/>
  <c r="AC33" i="7"/>
  <c r="AC109" i="7" s="1"/>
  <c r="AD18" i="7" s="1"/>
  <c r="BK461" i="1" l="1"/>
  <c r="AJ31" i="1"/>
  <c r="AD33" i="7"/>
  <c r="AD109" i="7" s="1"/>
  <c r="AE18" i="7" s="1"/>
  <c r="AE33" i="7" l="1"/>
  <c r="AE109" i="7" s="1"/>
  <c r="AF18" i="7" s="1"/>
  <c r="AK31" i="1"/>
  <c r="AF33" i="7" l="1"/>
  <c r="AF109" i="7" s="1"/>
  <c r="AG18" i="7" s="1"/>
  <c r="AL31" i="1"/>
  <c r="AG33" i="7" l="1"/>
  <c r="AG109" i="7" s="1"/>
  <c r="AH18" i="7" s="1"/>
  <c r="AM31" i="1"/>
  <c r="AH33" i="7" l="1"/>
  <c r="AH109" i="7" s="1"/>
  <c r="AI18" i="7" s="1"/>
  <c r="AN31" i="1"/>
  <c r="AI33" i="7" l="1"/>
  <c r="AI109" i="7" s="1"/>
  <c r="AJ18" i="7" s="1"/>
  <c r="AO31" i="1"/>
  <c r="AJ33" i="7" l="1"/>
  <c r="AJ109" i="7" s="1"/>
  <c r="AK18" i="7" s="1"/>
  <c r="AP31" i="1"/>
  <c r="AK33" i="7" l="1"/>
  <c r="AK109" i="7" s="1"/>
  <c r="AL18" i="7" s="1"/>
  <c r="AQ31" i="1"/>
  <c r="AL33" i="7" l="1"/>
  <c r="AL109" i="7" s="1"/>
  <c r="AM18" i="7" s="1"/>
  <c r="AR31" i="1"/>
  <c r="AS31" i="1" l="1"/>
  <c r="AM33" i="7"/>
  <c r="AM109" i="7" s="1"/>
  <c r="AN18" i="7" s="1"/>
  <c r="AN33" i="7" l="1"/>
  <c r="AN109" i="7" s="1"/>
  <c r="AO18" i="7" s="1"/>
  <c r="AT31" i="1"/>
  <c r="AO33" i="7" l="1"/>
  <c r="AO109" i="7" s="1"/>
  <c r="AP18" i="7" s="1"/>
  <c r="AU31" i="1"/>
  <c r="AP33" i="7" l="1"/>
  <c r="AP109" i="7" s="1"/>
  <c r="AQ18" i="7" s="1"/>
  <c r="AV31" i="1"/>
  <c r="AW31" i="1" l="1"/>
  <c r="AQ33" i="7"/>
  <c r="AQ109" i="7" s="1"/>
  <c r="AR18" i="7" s="1"/>
  <c r="AR33" i="7" l="1"/>
  <c r="AR109" i="7" s="1"/>
  <c r="AS18" i="7" s="1"/>
  <c r="AX31" i="1"/>
  <c r="AS33" i="7" l="1"/>
  <c r="AS109" i="7" s="1"/>
  <c r="AT18" i="7" s="1"/>
  <c r="AY31" i="1"/>
  <c r="AT33" i="7" l="1"/>
  <c r="AT109" i="7" s="1"/>
  <c r="AU18" i="7" s="1"/>
  <c r="AZ31" i="1"/>
  <c r="AU33" i="7" l="1"/>
  <c r="AU109" i="7" s="1"/>
  <c r="AV18" i="7" s="1"/>
  <c r="BA31" i="1"/>
  <c r="BB31" i="1" l="1"/>
  <c r="AV33" i="7"/>
  <c r="AV109" i="7" s="1"/>
  <c r="AW18" i="7" s="1"/>
  <c r="AW33" i="7" l="1"/>
  <c r="AW109" i="7" s="1"/>
  <c r="AX18" i="7" s="1"/>
  <c r="BC31" i="1"/>
  <c r="BD31" i="1" l="1"/>
  <c r="AX33" i="7"/>
  <c r="AX109" i="7" s="1"/>
  <c r="AY18" i="7" s="1"/>
  <c r="BE31" i="1" l="1"/>
  <c r="AY33" i="7"/>
  <c r="AY109" i="7" s="1"/>
  <c r="AZ18" i="7" s="1"/>
  <c r="AZ33" i="7" l="1"/>
  <c r="AZ109" i="7" s="1"/>
  <c r="BA18" i="7" s="1"/>
  <c r="BF31" i="1"/>
  <c r="BG31" i="1" l="1"/>
  <c r="BA33" i="7"/>
  <c r="BA109" i="7" s="1"/>
  <c r="BB18" i="7" s="1"/>
  <c r="BB33" i="7" l="1"/>
  <c r="BB109" i="7" s="1"/>
  <c r="BC18" i="7" s="1"/>
  <c r="BH31" i="1"/>
  <c r="BI31" i="1" l="1"/>
  <c r="BC33" i="7"/>
  <c r="BC109" i="7" s="1"/>
  <c r="BD18" i="7" s="1"/>
  <c r="BD33" i="7" l="1"/>
  <c r="BD109" i="7" s="1"/>
  <c r="BE18" i="7" s="1"/>
  <c r="BJ31" i="1"/>
  <c r="BE33" i="7" l="1"/>
  <c r="BE109" i="7" s="1"/>
  <c r="BK31" i="1"/>
  <c r="D9" i="6" l="1"/>
  <c r="M404" i="1"/>
  <c r="K404" i="1"/>
  <c r="J404" i="1"/>
  <c r="E20" i="6"/>
  <c r="L404" i="1"/>
  <c r="G96" i="4"/>
  <c r="G111" i="4"/>
  <c r="G86" i="4"/>
  <c r="G101" i="4" s="1"/>
  <c r="G20" i="6" l="1"/>
  <c r="F20" i="6"/>
  <c r="L425" i="1"/>
  <c r="L441" i="1" s="1"/>
  <c r="F49" i="7" s="1"/>
  <c r="L406" i="1"/>
  <c r="K425" i="1"/>
  <c r="K441" i="1" s="1"/>
  <c r="E49" i="7" s="1"/>
  <c r="K406" i="1"/>
  <c r="M425" i="1"/>
  <c r="M441" i="1" s="1"/>
  <c r="G49" i="7" s="1"/>
  <c r="M406" i="1"/>
  <c r="I19" i="6"/>
  <c r="I20" i="6" s="1"/>
  <c r="I21" i="6" s="1"/>
  <c r="I404" i="1"/>
  <c r="J425" i="1"/>
  <c r="J441" i="1" s="1"/>
  <c r="D49" i="7" s="1"/>
  <c r="J406" i="1"/>
  <c r="H20" i="6"/>
  <c r="C19" i="7"/>
  <c r="C34" i="7" s="1"/>
  <c r="C9" i="7"/>
  <c r="H78" i="1"/>
  <c r="I67" i="1" s="1"/>
  <c r="G97" i="4"/>
  <c r="D20" i="6"/>
  <c r="K72" i="1" l="1"/>
  <c r="K450" i="1" s="1"/>
  <c r="X72" i="1"/>
  <c r="X450" i="1" s="1"/>
  <c r="I72" i="1"/>
  <c r="P72" i="1"/>
  <c r="P450" i="1" s="1"/>
  <c r="AF72" i="1"/>
  <c r="AF450" i="1" s="1"/>
  <c r="AB72" i="1"/>
  <c r="AB450" i="1" s="1"/>
  <c r="V72" i="1"/>
  <c r="V450" i="1" s="1"/>
  <c r="AE72" i="1"/>
  <c r="W72" i="1"/>
  <c r="W450" i="1" s="1"/>
  <c r="T72" i="1"/>
  <c r="T450" i="1" s="1"/>
  <c r="T462" i="1" s="1"/>
  <c r="Z72" i="1"/>
  <c r="Z450" i="1" s="1"/>
  <c r="R72" i="1"/>
  <c r="R450" i="1" s="1"/>
  <c r="J72" i="1"/>
  <c r="J450" i="1" s="1"/>
  <c r="AC72" i="1"/>
  <c r="AC450" i="1" s="1"/>
  <c r="Y72" i="1"/>
  <c r="Y450" i="1" s="1"/>
  <c r="U72" i="1"/>
  <c r="Q72" i="1"/>
  <c r="Q450" i="1" s="1"/>
  <c r="M72" i="1"/>
  <c r="M450" i="1" s="1"/>
  <c r="L72" i="1"/>
  <c r="L450" i="1" s="1"/>
  <c r="AD72" i="1"/>
  <c r="N72" i="1"/>
  <c r="N450" i="1" s="1"/>
  <c r="AA72" i="1"/>
  <c r="AA450" i="1" s="1"/>
  <c r="S72" i="1"/>
  <c r="S450" i="1" s="1"/>
  <c r="O72" i="1"/>
  <c r="O450" i="1" s="1"/>
  <c r="AD450" i="1"/>
  <c r="AE450" i="1"/>
  <c r="I425" i="1"/>
  <c r="I441" i="1" s="1"/>
  <c r="C49" i="7" s="1"/>
  <c r="C110" i="7" s="1"/>
  <c r="D19" i="7" s="1"/>
  <c r="D34" i="7" s="1"/>
  <c r="D110" i="7" s="1"/>
  <c r="E19" i="7" s="1"/>
  <c r="I406" i="1"/>
  <c r="I408" i="1" s="1"/>
  <c r="U450" i="1"/>
  <c r="H12" i="1"/>
  <c r="H109" i="1"/>
  <c r="C24" i="7"/>
  <c r="AG72" i="1" l="1"/>
  <c r="AH72" i="1" s="1"/>
  <c r="AI72" i="1" s="1"/>
  <c r="AJ72" i="1" s="1"/>
  <c r="AK72" i="1" s="1"/>
  <c r="AL72" i="1" s="1"/>
  <c r="I107" i="1"/>
  <c r="I415" i="1" s="1"/>
  <c r="I78" i="1"/>
  <c r="J78" i="1" s="1"/>
  <c r="I450" i="1"/>
  <c r="I462" i="1" s="1"/>
  <c r="I13" i="1"/>
  <c r="J398" i="1"/>
  <c r="J408" i="1" s="1"/>
  <c r="M462" i="1"/>
  <c r="AE462" i="1"/>
  <c r="Z462" i="1"/>
  <c r="W462" i="1"/>
  <c r="AF462" i="1"/>
  <c r="U462" i="1"/>
  <c r="P462" i="1"/>
  <c r="O462" i="1"/>
  <c r="K462" i="1"/>
  <c r="N462" i="1"/>
  <c r="AA462" i="1"/>
  <c r="AD462" i="1"/>
  <c r="S462" i="1"/>
  <c r="AC462" i="1"/>
  <c r="AB462" i="1"/>
  <c r="J462" i="1"/>
  <c r="V462" i="1"/>
  <c r="X462" i="1"/>
  <c r="L462" i="1"/>
  <c r="Y462" i="1"/>
  <c r="R462" i="1"/>
  <c r="Q462" i="1"/>
  <c r="I12" i="1"/>
  <c r="E34" i="7"/>
  <c r="E110" i="7" s="1"/>
  <c r="F19" i="7" s="1"/>
  <c r="AM72" i="1" l="1"/>
  <c r="AH450" i="1"/>
  <c r="AG450" i="1"/>
  <c r="AG462" i="1" s="1"/>
  <c r="J13" i="1"/>
  <c r="K398" i="1"/>
  <c r="K408" i="1" s="1"/>
  <c r="F34" i="7"/>
  <c r="F110" i="7" s="1"/>
  <c r="G19" i="7" s="1"/>
  <c r="J12" i="1"/>
  <c r="K78" i="1"/>
  <c r="I431" i="1"/>
  <c r="AN72" i="1" l="1"/>
  <c r="AO72" i="1" s="1"/>
  <c r="AP72" i="1" s="1"/>
  <c r="K13" i="1"/>
  <c r="L398" i="1"/>
  <c r="L408" i="1" s="1"/>
  <c r="AH462" i="1"/>
  <c r="G34" i="7"/>
  <c r="G110" i="7" s="1"/>
  <c r="H19" i="7" s="1"/>
  <c r="L78" i="1"/>
  <c r="K12" i="1"/>
  <c r="C39" i="7"/>
  <c r="AQ72" i="1" l="1"/>
  <c r="AR72" i="1" s="1"/>
  <c r="AS72" i="1" s="1"/>
  <c r="AT72" i="1" s="1"/>
  <c r="AU72" i="1" s="1"/>
  <c r="AV72" i="1" s="1"/>
  <c r="AW72" i="1" s="1"/>
  <c r="AI450" i="1"/>
  <c r="AI462" i="1" s="1"/>
  <c r="M398" i="1"/>
  <c r="M408" i="1" s="1"/>
  <c r="L13" i="1"/>
  <c r="H34" i="7"/>
  <c r="H110" i="7" s="1"/>
  <c r="I19" i="7" s="1"/>
  <c r="L12" i="1"/>
  <c r="M78" i="1"/>
  <c r="AX72" i="1" l="1"/>
  <c r="AY72" i="1" s="1"/>
  <c r="AZ72" i="1" s="1"/>
  <c r="BA72" i="1" s="1"/>
  <c r="BB72" i="1" s="1"/>
  <c r="BC72" i="1" s="1"/>
  <c r="BD72" i="1" s="1"/>
  <c r="BE72" i="1" s="1"/>
  <c r="BF72" i="1" s="1"/>
  <c r="BG72" i="1" s="1"/>
  <c r="BH72" i="1" s="1"/>
  <c r="BI72" i="1" s="1"/>
  <c r="BJ72" i="1" s="1"/>
  <c r="BK72" i="1" s="1"/>
  <c r="AJ450" i="1"/>
  <c r="AJ462" i="1" s="1"/>
  <c r="N398" i="1"/>
  <c r="N408" i="1" s="1"/>
  <c r="M13" i="1"/>
  <c r="I34" i="7"/>
  <c r="I110" i="7" s="1"/>
  <c r="J19" i="7" s="1"/>
  <c r="M12" i="1"/>
  <c r="N78" i="1"/>
  <c r="AK450" i="1" l="1"/>
  <c r="AK462" i="1" s="1"/>
  <c r="O398" i="1"/>
  <c r="O408" i="1" s="1"/>
  <c r="N13" i="1"/>
  <c r="J34" i="7"/>
  <c r="J110" i="7" s="1"/>
  <c r="K19" i="7" s="1"/>
  <c r="N12" i="1"/>
  <c r="O78" i="1"/>
  <c r="AL450" i="1" l="1"/>
  <c r="AL462" i="1" s="1"/>
  <c r="AM450" i="1"/>
  <c r="AM462" i="1" s="1"/>
  <c r="P398" i="1"/>
  <c r="P408" i="1" s="1"/>
  <c r="O13" i="1"/>
  <c r="K34" i="7"/>
  <c r="K110" i="7" s="1"/>
  <c r="L19" i="7" s="1"/>
  <c r="P78" i="1"/>
  <c r="O12" i="1"/>
  <c r="Q398" i="1" l="1"/>
  <c r="Q408" i="1" s="1"/>
  <c r="P13" i="1"/>
  <c r="L34" i="7"/>
  <c r="L110" i="7" s="1"/>
  <c r="M19" i="7" s="1"/>
  <c r="Q78" i="1"/>
  <c r="P12" i="1"/>
  <c r="AN450" i="1" l="1"/>
  <c r="AN462" i="1" s="1"/>
  <c r="AO450" i="1"/>
  <c r="AO462" i="1" s="1"/>
  <c r="R398" i="1"/>
  <c r="R408" i="1" s="1"/>
  <c r="Q13" i="1"/>
  <c r="M34" i="7"/>
  <c r="M110" i="7" s="1"/>
  <c r="N19" i="7" s="1"/>
  <c r="Q12" i="1"/>
  <c r="R78" i="1"/>
  <c r="AP450" i="1" l="1"/>
  <c r="AP462" i="1" s="1"/>
  <c r="S398" i="1"/>
  <c r="S408" i="1" s="1"/>
  <c r="R13" i="1"/>
  <c r="N34" i="7"/>
  <c r="N110" i="7" s="1"/>
  <c r="O19" i="7" s="1"/>
  <c r="R12" i="1"/>
  <c r="S78" i="1"/>
  <c r="AQ450" i="1" l="1"/>
  <c r="AQ462" i="1" s="1"/>
  <c r="T398" i="1"/>
  <c r="T408" i="1" s="1"/>
  <c r="S13" i="1"/>
  <c r="O34" i="7"/>
  <c r="O110" i="7" s="1"/>
  <c r="P19" i="7" s="1"/>
  <c r="S12" i="1"/>
  <c r="T78" i="1"/>
  <c r="AR450" i="1" l="1"/>
  <c r="AR462" i="1" s="1"/>
  <c r="T13" i="1"/>
  <c r="U398" i="1"/>
  <c r="U408" i="1" s="1"/>
  <c r="P34" i="7"/>
  <c r="P110" i="7" s="1"/>
  <c r="Q19" i="7" s="1"/>
  <c r="T12" i="1"/>
  <c r="U78" i="1"/>
  <c r="AS450" i="1" l="1"/>
  <c r="AS462" i="1" s="1"/>
  <c r="V398" i="1"/>
  <c r="V408" i="1" s="1"/>
  <c r="U13" i="1"/>
  <c r="U12" i="1"/>
  <c r="V78" i="1"/>
  <c r="Q34" i="7"/>
  <c r="Q110" i="7" s="1"/>
  <c r="R19" i="7" s="1"/>
  <c r="AT450" i="1" l="1"/>
  <c r="AT462" i="1" s="1"/>
  <c r="W398" i="1"/>
  <c r="W408" i="1" s="1"/>
  <c r="V13" i="1"/>
  <c r="R34" i="7"/>
  <c r="R110" i="7" s="1"/>
  <c r="S19" i="7" s="1"/>
  <c r="V12" i="1"/>
  <c r="W78" i="1"/>
  <c r="AU450" i="1" l="1"/>
  <c r="AU462" i="1" s="1"/>
  <c r="X398" i="1"/>
  <c r="X408" i="1" s="1"/>
  <c r="W13" i="1"/>
  <c r="S34" i="7"/>
  <c r="S110" i="7" s="1"/>
  <c r="T19" i="7" s="1"/>
  <c r="W12" i="1"/>
  <c r="X78" i="1"/>
  <c r="AV450" i="1" l="1"/>
  <c r="AV462" i="1" s="1"/>
  <c r="Y398" i="1"/>
  <c r="Y408" i="1" s="1"/>
  <c r="X13" i="1"/>
  <c r="X12" i="1"/>
  <c r="Y78" i="1"/>
  <c r="T34" i="7"/>
  <c r="T110" i="7" s="1"/>
  <c r="U19" i="7" s="1"/>
  <c r="AW450" i="1" l="1"/>
  <c r="AW462" i="1" s="1"/>
  <c r="Z398" i="1"/>
  <c r="Z408" i="1" s="1"/>
  <c r="Y13" i="1"/>
  <c r="U34" i="7"/>
  <c r="U110" i="7" s="1"/>
  <c r="V19" i="7" s="1"/>
  <c r="Y12" i="1"/>
  <c r="Z78" i="1"/>
  <c r="AX450" i="1" l="1"/>
  <c r="AX462" i="1" s="1"/>
  <c r="AA398" i="1"/>
  <c r="AA408" i="1" s="1"/>
  <c r="Z13" i="1"/>
  <c r="Z12" i="1"/>
  <c r="AA78" i="1"/>
  <c r="V34" i="7"/>
  <c r="V110" i="7" s="1"/>
  <c r="W19" i="7" s="1"/>
  <c r="AY450" i="1" l="1"/>
  <c r="AY462" i="1" s="1"/>
  <c r="AB398" i="1"/>
  <c r="AB408" i="1" s="1"/>
  <c r="AA13" i="1"/>
  <c r="W34" i="7"/>
  <c r="W110" i="7" s="1"/>
  <c r="X19" i="7" s="1"/>
  <c r="AB78" i="1"/>
  <c r="AA12" i="1"/>
  <c r="AZ450" i="1" l="1"/>
  <c r="AZ462" i="1" s="1"/>
  <c r="AC398" i="1"/>
  <c r="AC408" i="1" s="1"/>
  <c r="AB13" i="1"/>
  <c r="X34" i="7"/>
  <c r="X110" i="7" s="1"/>
  <c r="Y19" i="7" s="1"/>
  <c r="AB12" i="1"/>
  <c r="AC78" i="1"/>
  <c r="BA450" i="1" l="1"/>
  <c r="BA462" i="1" s="1"/>
  <c r="AD398" i="1"/>
  <c r="AD408" i="1" s="1"/>
  <c r="AC13" i="1"/>
  <c r="Y34" i="7"/>
  <c r="Y110" i="7" s="1"/>
  <c r="Z19" i="7" s="1"/>
  <c r="AC12" i="1"/>
  <c r="AD78" i="1"/>
  <c r="BB450" i="1" l="1"/>
  <c r="BB462" i="1" s="1"/>
  <c r="AE398" i="1"/>
  <c r="AE408" i="1" s="1"/>
  <c r="AD13" i="1"/>
  <c r="AD12" i="1"/>
  <c r="AE78" i="1"/>
  <c r="Z34" i="7"/>
  <c r="Z110" i="7" s="1"/>
  <c r="AA19" i="7" s="1"/>
  <c r="BC450" i="1" l="1"/>
  <c r="BC462" i="1" s="1"/>
  <c r="AF398" i="1"/>
  <c r="AF408" i="1" s="1"/>
  <c r="AE13" i="1"/>
  <c r="AA34" i="7"/>
  <c r="AA110" i="7" s="1"/>
  <c r="AB19" i="7" s="1"/>
  <c r="AF78" i="1"/>
  <c r="AE12" i="1"/>
  <c r="BD450" i="1" l="1"/>
  <c r="BD462" i="1" s="1"/>
  <c r="AG398" i="1"/>
  <c r="AG408" i="1" s="1"/>
  <c r="AF13" i="1"/>
  <c r="AB34" i="7"/>
  <c r="AB110" i="7" s="1"/>
  <c r="AC19" i="7" s="1"/>
  <c r="AF12" i="1"/>
  <c r="AG78" i="1"/>
  <c r="BE450" i="1" l="1"/>
  <c r="BE462" i="1" s="1"/>
  <c r="AH398" i="1"/>
  <c r="AH408" i="1" s="1"/>
  <c r="AG13" i="1"/>
  <c r="AG12" i="1"/>
  <c r="AH78" i="1"/>
  <c r="AC34" i="7"/>
  <c r="AC110" i="7" s="1"/>
  <c r="AD19" i="7" s="1"/>
  <c r="BF450" i="1" l="1"/>
  <c r="BF462" i="1" s="1"/>
  <c r="AI398" i="1"/>
  <c r="AI408" i="1" s="1"/>
  <c r="AH13" i="1"/>
  <c r="AD34" i="7"/>
  <c r="AD110" i="7" s="1"/>
  <c r="AE19" i="7" s="1"/>
  <c r="AI78" i="1"/>
  <c r="AH12" i="1"/>
  <c r="BG450" i="1" l="1"/>
  <c r="BG462" i="1" s="1"/>
  <c r="AJ398" i="1"/>
  <c r="AJ408" i="1" s="1"/>
  <c r="AI13" i="1"/>
  <c r="AE34" i="7"/>
  <c r="AE110" i="7" s="1"/>
  <c r="AF19" i="7" s="1"/>
  <c r="AI12" i="1"/>
  <c r="AJ78" i="1"/>
  <c r="BH450" i="1" l="1"/>
  <c r="BH462" i="1" s="1"/>
  <c r="AK398" i="1"/>
  <c r="AK408" i="1" s="1"/>
  <c r="AJ13" i="1"/>
  <c r="AF34" i="7"/>
  <c r="AF110" i="7" s="1"/>
  <c r="AG19" i="7" s="1"/>
  <c r="AK78" i="1"/>
  <c r="AJ12" i="1"/>
  <c r="BI450" i="1" l="1"/>
  <c r="BI462" i="1" s="1"/>
  <c r="AL398" i="1"/>
  <c r="AL408" i="1" s="1"/>
  <c r="AK13" i="1"/>
  <c r="AG34" i="7"/>
  <c r="AG110" i="7" s="1"/>
  <c r="AH19" i="7" s="1"/>
  <c r="AL78" i="1"/>
  <c r="AK12" i="1"/>
  <c r="BK450" i="1" l="1"/>
  <c r="BJ450" i="1"/>
  <c r="BJ462" i="1" s="1"/>
  <c r="AM398" i="1"/>
  <c r="AM408" i="1" s="1"/>
  <c r="AL13" i="1"/>
  <c r="AH34" i="7"/>
  <c r="AH110" i="7" s="1"/>
  <c r="AI19" i="7" s="1"/>
  <c r="AL12" i="1"/>
  <c r="AM78" i="1"/>
  <c r="AM13" i="1" l="1"/>
  <c r="AN398" i="1"/>
  <c r="AN408" i="1" s="1"/>
  <c r="BK462" i="1"/>
  <c r="AI34" i="7"/>
  <c r="AI110" i="7" s="1"/>
  <c r="AJ19" i="7" s="1"/>
  <c r="AM12" i="1"/>
  <c r="AN78" i="1"/>
  <c r="AO398" i="1" l="1"/>
  <c r="AO408" i="1" s="1"/>
  <c r="AN13" i="1"/>
  <c r="AJ34" i="7"/>
  <c r="AJ110" i="7" s="1"/>
  <c r="AK19" i="7" s="1"/>
  <c r="AN12" i="1"/>
  <c r="AO78" i="1"/>
  <c r="AP398" i="1" l="1"/>
  <c r="AP408" i="1" s="1"/>
  <c r="AO13" i="1"/>
  <c r="AO12" i="1"/>
  <c r="AP78" i="1"/>
  <c r="AK34" i="7"/>
  <c r="AK110" i="7" s="1"/>
  <c r="AL19" i="7" s="1"/>
  <c r="AQ398" i="1" l="1"/>
  <c r="AQ408" i="1" s="1"/>
  <c r="AP13" i="1"/>
  <c r="AL34" i="7"/>
  <c r="AL110" i="7" s="1"/>
  <c r="AM19" i="7" s="1"/>
  <c r="AP12" i="1"/>
  <c r="AQ78" i="1"/>
  <c r="AR398" i="1" l="1"/>
  <c r="AR408" i="1" s="1"/>
  <c r="AQ13" i="1"/>
  <c r="AM34" i="7"/>
  <c r="AM110" i="7" s="1"/>
  <c r="AN19" i="7" s="1"/>
  <c r="AR78" i="1"/>
  <c r="AQ12" i="1"/>
  <c r="AS398" i="1" l="1"/>
  <c r="AS408" i="1" s="1"/>
  <c r="AR13" i="1"/>
  <c r="AN34" i="7"/>
  <c r="AN110" i="7" s="1"/>
  <c r="AO19" i="7" s="1"/>
  <c r="AS78" i="1"/>
  <c r="AR12" i="1"/>
  <c r="AT398" i="1" l="1"/>
  <c r="AT408" i="1" s="1"/>
  <c r="AS13" i="1"/>
  <c r="AO34" i="7"/>
  <c r="AO110" i="7" s="1"/>
  <c r="AP19" i="7" s="1"/>
  <c r="AT78" i="1"/>
  <c r="AS12" i="1"/>
  <c r="AU398" i="1" l="1"/>
  <c r="AU408" i="1" s="1"/>
  <c r="AT13" i="1"/>
  <c r="AP34" i="7"/>
  <c r="AP110" i="7" s="1"/>
  <c r="AQ19" i="7" s="1"/>
  <c r="AT12" i="1"/>
  <c r="AU78" i="1"/>
  <c r="AV398" i="1" l="1"/>
  <c r="AV408" i="1" s="1"/>
  <c r="AU13" i="1"/>
  <c r="AQ34" i="7"/>
  <c r="AQ110" i="7" s="1"/>
  <c r="AR19" i="7" s="1"/>
  <c r="AU12" i="1"/>
  <c r="AV78" i="1"/>
  <c r="AW398" i="1" l="1"/>
  <c r="AW408" i="1" s="1"/>
  <c r="AV13" i="1"/>
  <c r="AR34" i="7"/>
  <c r="AR110" i="7" s="1"/>
  <c r="AS19" i="7" s="1"/>
  <c r="AV12" i="1"/>
  <c r="AW78" i="1"/>
  <c r="AX398" i="1" l="1"/>
  <c r="AX408" i="1" s="1"/>
  <c r="AW13" i="1"/>
  <c r="AS34" i="7"/>
  <c r="AS110" i="7" s="1"/>
  <c r="AT19" i="7" s="1"/>
  <c r="AW12" i="1"/>
  <c r="AX78" i="1"/>
  <c r="AY398" i="1" l="1"/>
  <c r="AY408" i="1" s="1"/>
  <c r="AX13" i="1"/>
  <c r="AT34" i="7"/>
  <c r="AT110" i="7" s="1"/>
  <c r="AU19" i="7" s="1"/>
  <c r="AX12" i="1"/>
  <c r="AY78" i="1"/>
  <c r="AZ398" i="1" l="1"/>
  <c r="AZ408" i="1" s="1"/>
  <c r="AY13" i="1"/>
  <c r="AU34" i="7"/>
  <c r="AU110" i="7" s="1"/>
  <c r="AV19" i="7" s="1"/>
  <c r="AY12" i="1"/>
  <c r="AZ78" i="1"/>
  <c r="BA398" i="1" l="1"/>
  <c r="BA408" i="1" s="1"/>
  <c r="AZ13" i="1"/>
  <c r="AV34" i="7"/>
  <c r="AV110" i="7" s="1"/>
  <c r="AW19" i="7" s="1"/>
  <c r="AZ12" i="1"/>
  <c r="BA78" i="1"/>
  <c r="BB398" i="1" l="1"/>
  <c r="BB408" i="1" s="1"/>
  <c r="BA13" i="1"/>
  <c r="BB78" i="1"/>
  <c r="BA12" i="1"/>
  <c r="AW34" i="7"/>
  <c r="AW110" i="7" s="1"/>
  <c r="AX19" i="7" s="1"/>
  <c r="BC398" i="1" l="1"/>
  <c r="BC408" i="1" s="1"/>
  <c r="BB13" i="1"/>
  <c r="BC78" i="1"/>
  <c r="BB12" i="1"/>
  <c r="AX34" i="7"/>
  <c r="AX110" i="7" s="1"/>
  <c r="AY19" i="7" s="1"/>
  <c r="BD398" i="1" l="1"/>
  <c r="BD408" i="1" s="1"/>
  <c r="BC13" i="1"/>
  <c r="AY34" i="7"/>
  <c r="AY110" i="7" s="1"/>
  <c r="AZ19" i="7" s="1"/>
  <c r="BC12" i="1"/>
  <c r="BD78" i="1"/>
  <c r="BE398" i="1" l="1"/>
  <c r="BE408" i="1" s="1"/>
  <c r="BD13" i="1"/>
  <c r="BE78" i="1"/>
  <c r="BD12" i="1"/>
  <c r="AZ34" i="7"/>
  <c r="AZ110" i="7" s="1"/>
  <c r="BA19" i="7" s="1"/>
  <c r="BF398" i="1" l="1"/>
  <c r="BF408" i="1" s="1"/>
  <c r="BE13" i="1"/>
  <c r="BE12" i="1"/>
  <c r="BF78" i="1"/>
  <c r="BA34" i="7"/>
  <c r="BA110" i="7" s="1"/>
  <c r="BB19" i="7" s="1"/>
  <c r="BG398" i="1" l="1"/>
  <c r="BG408" i="1" s="1"/>
  <c r="BF13" i="1"/>
  <c r="BB34" i="7"/>
  <c r="BB110" i="7" s="1"/>
  <c r="BC19" i="7" s="1"/>
  <c r="BF12" i="1"/>
  <c r="BG78" i="1"/>
  <c r="BH398" i="1" l="1"/>
  <c r="BH408" i="1" s="1"/>
  <c r="BG13" i="1"/>
  <c r="BH78" i="1"/>
  <c r="BG12" i="1"/>
  <c r="BC34" i="7"/>
  <c r="BC110" i="7" s="1"/>
  <c r="BD19" i="7" s="1"/>
  <c r="BI398" i="1" l="1"/>
  <c r="BI408" i="1" s="1"/>
  <c r="BH13" i="1"/>
  <c r="BD34" i="7"/>
  <c r="BD110" i="7" s="1"/>
  <c r="BE19" i="7" s="1"/>
  <c r="BH12" i="1"/>
  <c r="BI78" i="1"/>
  <c r="BJ398" i="1" l="1"/>
  <c r="BJ408" i="1" s="1"/>
  <c r="BI13" i="1"/>
  <c r="BE34" i="7"/>
  <c r="BE110" i="7" s="1"/>
  <c r="BJ78" i="1"/>
  <c r="BI12" i="1"/>
  <c r="BK398" i="1" l="1"/>
  <c r="BK408" i="1" s="1"/>
  <c r="BK13" i="1" s="1"/>
  <c r="BJ13" i="1"/>
  <c r="BK78" i="1"/>
  <c r="BJ12" i="1"/>
  <c r="BK12" i="1" l="1"/>
  <c r="E34" i="2" l="1"/>
  <c r="E24" i="2"/>
  <c r="E36" i="2" l="1"/>
  <c r="D316" i="1"/>
  <c r="F319" i="1" l="1"/>
  <c r="H319" i="1"/>
  <c r="E319" i="1"/>
  <c r="D343" i="1"/>
  <c r="I319" i="1"/>
  <c r="D7" i="1"/>
  <c r="G319" i="1"/>
  <c r="C59" i="4"/>
  <c r="C69" i="4" s="1"/>
  <c r="E6" i="1" l="1"/>
  <c r="J319" i="1"/>
  <c r="J455" i="1" s="1"/>
  <c r="C106" i="4"/>
  <c r="C71" i="4"/>
  <c r="D344" i="1"/>
  <c r="D11" i="1"/>
  <c r="D14" i="1" s="1"/>
  <c r="D15" i="1" s="1"/>
  <c r="I340" i="1"/>
  <c r="I455" i="1"/>
  <c r="F340" i="1"/>
  <c r="F455" i="1"/>
  <c r="E340" i="1"/>
  <c r="E455" i="1"/>
  <c r="G340" i="1"/>
  <c r="G342" i="1" s="1"/>
  <c r="G455" i="1"/>
  <c r="H340" i="1"/>
  <c r="H342" i="1" s="1"/>
  <c r="H455" i="1"/>
  <c r="K319" i="1" l="1"/>
  <c r="K455" i="1" s="1"/>
  <c r="H420" i="1"/>
  <c r="E342" i="1"/>
  <c r="E343" i="1"/>
  <c r="F343" i="1" s="1"/>
  <c r="I467" i="1"/>
  <c r="I457" i="1"/>
  <c r="D14" i="4"/>
  <c r="C112" i="4"/>
  <c r="C116" i="4" s="1"/>
  <c r="G467" i="1"/>
  <c r="G469" i="1" s="1"/>
  <c r="G457" i="1"/>
  <c r="G420" i="1"/>
  <c r="F467" i="1"/>
  <c r="F469" i="1" s="1"/>
  <c r="F457" i="1"/>
  <c r="J467" i="1"/>
  <c r="J457" i="1"/>
  <c r="I342" i="1"/>
  <c r="H467" i="1"/>
  <c r="H469" i="1" s="1"/>
  <c r="H457" i="1"/>
  <c r="E467" i="1"/>
  <c r="E469" i="1" s="1"/>
  <c r="E457" i="1"/>
  <c r="F342" i="1"/>
  <c r="L319" i="1" l="1"/>
  <c r="M319" i="1" s="1"/>
  <c r="G343" i="1"/>
  <c r="F344" i="1"/>
  <c r="J469" i="1"/>
  <c r="I420" i="1"/>
  <c r="D29" i="4"/>
  <c r="D35" i="4" s="1"/>
  <c r="D20" i="4"/>
  <c r="E344" i="1"/>
  <c r="I469" i="1"/>
  <c r="E420" i="1"/>
  <c r="G44" i="4"/>
  <c r="H436" i="1"/>
  <c r="F420" i="1"/>
  <c r="F44" i="4"/>
  <c r="G436" i="1"/>
  <c r="K467" i="1"/>
  <c r="K457" i="1"/>
  <c r="L455" i="1" l="1"/>
  <c r="L467" i="1" s="1"/>
  <c r="E44" i="4"/>
  <c r="F436" i="1"/>
  <c r="I436" i="1"/>
  <c r="D44" i="4"/>
  <c r="E436" i="1"/>
  <c r="H343" i="1"/>
  <c r="G344" i="1"/>
  <c r="K469" i="1"/>
  <c r="M455" i="1"/>
  <c r="N319" i="1"/>
  <c r="L457" i="1" l="1"/>
  <c r="C44" i="7"/>
  <c r="M467" i="1"/>
  <c r="M457" i="1"/>
  <c r="N455" i="1"/>
  <c r="O319" i="1"/>
  <c r="P319" i="1" s="1"/>
  <c r="D106" i="4"/>
  <c r="H344" i="1"/>
  <c r="L469" i="1"/>
  <c r="Q319" i="1" l="1"/>
  <c r="P455" i="1"/>
  <c r="N467" i="1"/>
  <c r="N457" i="1"/>
  <c r="O455" i="1"/>
  <c r="M469" i="1"/>
  <c r="E14" i="4"/>
  <c r="O467" i="1" l="1"/>
  <c r="O457" i="1"/>
  <c r="E29" i="4"/>
  <c r="E106" i="4" s="1"/>
  <c r="N469" i="1"/>
  <c r="R319" i="1"/>
  <c r="Q455" i="1"/>
  <c r="P467" i="1"/>
  <c r="P457" i="1"/>
  <c r="Q467" i="1" l="1"/>
  <c r="Q457" i="1"/>
  <c r="F14" i="4"/>
  <c r="S319" i="1"/>
  <c r="R455" i="1"/>
  <c r="P469" i="1"/>
  <c r="O469" i="1"/>
  <c r="T319" i="1" l="1"/>
  <c r="S455" i="1"/>
  <c r="R467" i="1"/>
  <c r="R457" i="1"/>
  <c r="Q469" i="1"/>
  <c r="F29" i="4"/>
  <c r="F106" i="4" s="1"/>
  <c r="R469" i="1" l="1"/>
  <c r="S467" i="1"/>
  <c r="S457" i="1"/>
  <c r="G14" i="4"/>
  <c r="U319" i="1"/>
  <c r="T455" i="1"/>
  <c r="T467" i="1" l="1"/>
  <c r="T457" i="1"/>
  <c r="U455" i="1"/>
  <c r="V319" i="1"/>
  <c r="S469" i="1"/>
  <c r="G29" i="4"/>
  <c r="G106" i="4" s="1"/>
  <c r="V455" i="1" l="1"/>
  <c r="W319" i="1"/>
  <c r="T469" i="1"/>
  <c r="C14" i="7"/>
  <c r="U467" i="1"/>
  <c r="U457" i="1"/>
  <c r="C29" i="7" l="1"/>
  <c r="U469" i="1"/>
  <c r="X319" i="1"/>
  <c r="W455" i="1"/>
  <c r="V467" i="1"/>
  <c r="V457" i="1"/>
  <c r="Y319" i="1" l="1"/>
  <c r="X455" i="1"/>
  <c r="W467" i="1"/>
  <c r="W457" i="1"/>
  <c r="V469" i="1"/>
  <c r="X467" i="1" l="1"/>
  <c r="X457" i="1"/>
  <c r="W469" i="1"/>
  <c r="Z319" i="1"/>
  <c r="Y455" i="1"/>
  <c r="Y467" i="1" l="1"/>
  <c r="Y457" i="1"/>
  <c r="X469" i="1"/>
  <c r="AA319" i="1"/>
  <c r="Z455" i="1"/>
  <c r="AB319" i="1" l="1"/>
  <c r="AA455" i="1"/>
  <c r="Y469" i="1"/>
  <c r="Z467" i="1"/>
  <c r="Z457" i="1"/>
  <c r="AA467" i="1" l="1"/>
  <c r="AA457" i="1"/>
  <c r="Z469" i="1"/>
  <c r="AC319" i="1"/>
  <c r="AB455" i="1"/>
  <c r="AA469" i="1" l="1"/>
  <c r="AD319" i="1"/>
  <c r="AC455" i="1"/>
  <c r="AB467" i="1"/>
  <c r="AB457" i="1"/>
  <c r="AB469" i="1" l="1"/>
  <c r="AC467" i="1"/>
  <c r="AC457" i="1"/>
  <c r="AE319" i="1"/>
  <c r="AD455" i="1"/>
  <c r="AD467" i="1" l="1"/>
  <c r="AD457" i="1"/>
  <c r="AF319" i="1"/>
  <c r="AE455" i="1"/>
  <c r="AC469" i="1"/>
  <c r="AE467" i="1" l="1"/>
  <c r="AE457" i="1"/>
  <c r="AG319" i="1"/>
  <c r="AF455" i="1"/>
  <c r="AD469" i="1"/>
  <c r="AH319" i="1" l="1"/>
  <c r="AG455" i="1"/>
  <c r="AF467" i="1"/>
  <c r="AF457" i="1"/>
  <c r="AE469" i="1"/>
  <c r="AG467" i="1" l="1"/>
  <c r="AG457" i="1"/>
  <c r="AI319" i="1"/>
  <c r="AH455" i="1"/>
  <c r="AF469" i="1"/>
  <c r="AG469" i="1" l="1"/>
  <c r="AJ319" i="1"/>
  <c r="AI455" i="1"/>
  <c r="AH467" i="1"/>
  <c r="AH457" i="1"/>
  <c r="AH469" i="1" l="1"/>
  <c r="AI467" i="1"/>
  <c r="AI457" i="1"/>
  <c r="AK319" i="1"/>
  <c r="AJ455" i="1"/>
  <c r="AL319" i="1" l="1"/>
  <c r="AK455" i="1"/>
  <c r="AI469" i="1"/>
  <c r="AJ467" i="1"/>
  <c r="AJ457" i="1"/>
  <c r="AJ469" i="1" l="1"/>
  <c r="AK467" i="1"/>
  <c r="AK457" i="1"/>
  <c r="AM319" i="1"/>
  <c r="AL455" i="1"/>
  <c r="AL467" i="1" l="1"/>
  <c r="AL457" i="1"/>
  <c r="AN319" i="1"/>
  <c r="AM455" i="1"/>
  <c r="AK469" i="1"/>
  <c r="AL469" i="1" l="1"/>
  <c r="AM467" i="1"/>
  <c r="AM457" i="1"/>
  <c r="AO319" i="1"/>
  <c r="AN455" i="1"/>
  <c r="AM469" i="1" l="1"/>
  <c r="AP319" i="1"/>
  <c r="AO455" i="1"/>
  <c r="AN467" i="1"/>
  <c r="AN457" i="1"/>
  <c r="AO467" i="1" l="1"/>
  <c r="AO457" i="1"/>
  <c r="AN469" i="1"/>
  <c r="AQ319" i="1"/>
  <c r="AP455" i="1"/>
  <c r="AP467" i="1" l="1"/>
  <c r="AP457" i="1"/>
  <c r="AR319" i="1"/>
  <c r="AQ455" i="1"/>
  <c r="AO469" i="1"/>
  <c r="AS319" i="1" l="1"/>
  <c r="AR455" i="1"/>
  <c r="AP469" i="1"/>
  <c r="AQ467" i="1"/>
  <c r="AQ457" i="1"/>
  <c r="AR467" i="1" l="1"/>
  <c r="AR457" i="1"/>
  <c r="AQ469" i="1"/>
  <c r="AT319" i="1"/>
  <c r="AS455" i="1"/>
  <c r="AU319" i="1" l="1"/>
  <c r="AT455" i="1"/>
  <c r="AR469" i="1"/>
  <c r="AS467" i="1"/>
  <c r="AS457" i="1"/>
  <c r="AS469" i="1" l="1"/>
  <c r="AT467" i="1"/>
  <c r="AT457" i="1"/>
  <c r="AV319" i="1"/>
  <c r="AU455" i="1"/>
  <c r="AW319" i="1" l="1"/>
  <c r="AV455" i="1"/>
  <c r="AU467" i="1"/>
  <c r="AU457" i="1"/>
  <c r="AT469" i="1"/>
  <c r="AU469" i="1" l="1"/>
  <c r="AV467" i="1"/>
  <c r="AV457" i="1"/>
  <c r="AX319" i="1"/>
  <c r="AW455" i="1"/>
  <c r="AW467" i="1" l="1"/>
  <c r="AW457" i="1"/>
  <c r="AY319" i="1"/>
  <c r="AX455" i="1"/>
  <c r="AV469" i="1"/>
  <c r="AX467" i="1" l="1"/>
  <c r="AX457" i="1"/>
  <c r="AZ319" i="1"/>
  <c r="AY455" i="1"/>
  <c r="AW469" i="1"/>
  <c r="BA319" i="1" l="1"/>
  <c r="AZ455" i="1"/>
  <c r="AX469" i="1"/>
  <c r="AY467" i="1"/>
  <c r="AY457" i="1"/>
  <c r="AZ467" i="1" l="1"/>
  <c r="AZ457" i="1"/>
  <c r="AY469" i="1"/>
  <c r="BB319" i="1"/>
  <c r="BA455" i="1"/>
  <c r="BA467" i="1" l="1"/>
  <c r="BA457" i="1"/>
  <c r="BC319" i="1"/>
  <c r="BB455" i="1"/>
  <c r="AZ469" i="1"/>
  <c r="BA469" i="1" l="1"/>
  <c r="BB467" i="1"/>
  <c r="BB457" i="1"/>
  <c r="BD319" i="1"/>
  <c r="BC455" i="1"/>
  <c r="BC467" i="1" l="1"/>
  <c r="BC457" i="1"/>
  <c r="BE319" i="1"/>
  <c r="BD455" i="1"/>
  <c r="BB469" i="1"/>
  <c r="BD467" i="1" l="1"/>
  <c r="BD457" i="1"/>
  <c r="BF319" i="1"/>
  <c r="BE455" i="1"/>
  <c r="BC469" i="1"/>
  <c r="BE467" i="1" l="1"/>
  <c r="BE457" i="1"/>
  <c r="BD469" i="1"/>
  <c r="BG319" i="1"/>
  <c r="BF455" i="1"/>
  <c r="BF467" i="1" l="1"/>
  <c r="BF457" i="1"/>
  <c r="BE469" i="1"/>
  <c r="BH319" i="1"/>
  <c r="BG455" i="1"/>
  <c r="BG467" i="1" l="1"/>
  <c r="BG457" i="1"/>
  <c r="BI319" i="1"/>
  <c r="BH455" i="1"/>
  <c r="BF469" i="1"/>
  <c r="BH467" i="1" l="1"/>
  <c r="BH457" i="1"/>
  <c r="BG469" i="1"/>
  <c r="BJ319" i="1"/>
  <c r="BI455" i="1"/>
  <c r="BK319" i="1" l="1"/>
  <c r="BJ455" i="1"/>
  <c r="BH469" i="1"/>
  <c r="BI467" i="1"/>
  <c r="BI457" i="1"/>
  <c r="BJ467" i="1" l="1"/>
  <c r="BJ457" i="1"/>
  <c r="BI469" i="1"/>
  <c r="BK455" i="1"/>
  <c r="BJ469" i="1" l="1"/>
  <c r="BK467" i="1"/>
  <c r="BK457" i="1"/>
  <c r="BK469" i="1" l="1"/>
  <c r="J35" i="2" l="1"/>
  <c r="I4" i="1" l="1"/>
  <c r="I3" i="1"/>
  <c r="J4" i="1"/>
  <c r="J3" i="1"/>
  <c r="J363" i="1" l="1"/>
  <c r="D60" i="7" s="1"/>
  <c r="D70" i="7" s="1"/>
  <c r="I363" i="1"/>
  <c r="C60" i="7" s="1"/>
  <c r="C70" i="7" s="1"/>
  <c r="K3" i="1"/>
  <c r="K4" i="1"/>
  <c r="K363" i="1" l="1"/>
  <c r="E60" i="7" s="1"/>
  <c r="E70" i="7" s="1"/>
  <c r="L4" i="1"/>
  <c r="L3" i="1"/>
  <c r="L363" i="1" l="1"/>
  <c r="F60" i="7" s="1"/>
  <c r="F70" i="7" s="1"/>
  <c r="X10" i="2" l="1"/>
  <c r="U10" i="2"/>
  <c r="V10" i="2"/>
  <c r="S10" i="2"/>
  <c r="R4" i="1" s="1"/>
  <c r="P10" i="2"/>
  <c r="O4" i="1" s="1"/>
  <c r="W10" i="2"/>
  <c r="T10" i="2"/>
  <c r="R10" i="2"/>
  <c r="Q4" i="1" s="1"/>
  <c r="Q10" i="2"/>
  <c r="P4" i="1" s="1"/>
  <c r="O10" i="2"/>
  <c r="N4" i="1" s="1"/>
  <c r="M4" i="1"/>
  <c r="V9" i="2"/>
  <c r="P9" i="2"/>
  <c r="O3" i="1" s="1"/>
  <c r="T9" i="2"/>
  <c r="X9" i="2"/>
  <c r="Q9" i="2"/>
  <c r="P3" i="1" s="1"/>
  <c r="O9" i="2"/>
  <c r="N3" i="1" s="1"/>
  <c r="S9" i="2"/>
  <c r="R3" i="1" s="1"/>
  <c r="U9" i="2"/>
  <c r="W9" i="2"/>
  <c r="R9" i="2"/>
  <c r="Q3" i="1" s="1"/>
  <c r="M3" i="1"/>
  <c r="Q34" i="1" l="1"/>
  <c r="Q316" i="1"/>
  <c r="Q269" i="1"/>
  <c r="Q81" i="1"/>
  <c r="Q363" i="1"/>
  <c r="K60" i="7" s="1"/>
  <c r="K70" i="7" s="1"/>
  <c r="Q222" i="1"/>
  <c r="Q128" i="1"/>
  <c r="Q175" i="1"/>
  <c r="N34" i="1"/>
  <c r="N222" i="1"/>
  <c r="N316" i="1"/>
  <c r="N81" i="1"/>
  <c r="N363" i="1"/>
  <c r="H60" i="7" s="1"/>
  <c r="H70" i="7" s="1"/>
  <c r="N175" i="1"/>
  <c r="H56" i="7" s="1"/>
  <c r="H66" i="7" s="1"/>
  <c r="N128" i="1"/>
  <c r="N269" i="1"/>
  <c r="O363" i="1"/>
  <c r="I60" i="7" s="1"/>
  <c r="I70" i="7" s="1"/>
  <c r="O175" i="1"/>
  <c r="O269" i="1"/>
  <c r="O81" i="1"/>
  <c r="O316" i="1"/>
  <c r="O128" i="1"/>
  <c r="O34" i="1"/>
  <c r="O222" i="1"/>
  <c r="P269" i="1"/>
  <c r="P316" i="1"/>
  <c r="P128" i="1"/>
  <c r="P363" i="1"/>
  <c r="J60" i="7" s="1"/>
  <c r="J70" i="7" s="1"/>
  <c r="P175" i="1"/>
  <c r="P222" i="1"/>
  <c r="P81" i="1"/>
  <c r="P34" i="1"/>
  <c r="BI4" i="1"/>
  <c r="AC4" i="1"/>
  <c r="X4" i="1"/>
  <c r="BJ4" i="1"/>
  <c r="AI4" i="1"/>
  <c r="AG4" i="1"/>
  <c r="AR4" i="1"/>
  <c r="AK4" i="1"/>
  <c r="BA4" i="1"/>
  <c r="AP4" i="1"/>
  <c r="AU4" i="1"/>
  <c r="V4" i="1"/>
  <c r="AM4" i="1"/>
  <c r="AL4" i="1"/>
  <c r="BB4" i="1"/>
  <c r="T4" i="1"/>
  <c r="AE4" i="1"/>
  <c r="AY4" i="1"/>
  <c r="AA4" i="1"/>
  <c r="BK4" i="1"/>
  <c r="AO4" i="1"/>
  <c r="AN4" i="1"/>
  <c r="AW4" i="1"/>
  <c r="AD4" i="1"/>
  <c r="BG4" i="1"/>
  <c r="S4" i="1"/>
  <c r="AZ4" i="1"/>
  <c r="AB4" i="1"/>
  <c r="BF4" i="1"/>
  <c r="Y4" i="1"/>
  <c r="BC4" i="1"/>
  <c r="U4" i="1"/>
  <c r="AX4" i="1"/>
  <c r="AT4" i="1"/>
  <c r="AF4" i="1"/>
  <c r="AS4" i="1"/>
  <c r="BH4" i="1"/>
  <c r="AV4" i="1"/>
  <c r="W4" i="1"/>
  <c r="BE4" i="1"/>
  <c r="AJ4" i="1"/>
  <c r="AQ4" i="1"/>
  <c r="Z4" i="1"/>
  <c r="BD4" i="1"/>
  <c r="AH4" i="1"/>
  <c r="M363" i="1"/>
  <c r="G60" i="7" s="1"/>
  <c r="G70" i="7" s="1"/>
  <c r="R81" i="1"/>
  <c r="R222" i="1"/>
  <c r="AY3" i="1"/>
  <c r="BC3" i="1"/>
  <c r="AG3" i="1"/>
  <c r="AQ3" i="1"/>
  <c r="AI3" i="1"/>
  <c r="BB3" i="1"/>
  <c r="T3" i="1"/>
  <c r="AV3" i="1"/>
  <c r="BK3" i="1"/>
  <c r="V3" i="1"/>
  <c r="AF3" i="1"/>
  <c r="AA3" i="1"/>
  <c r="AR3" i="1"/>
  <c r="R316" i="1"/>
  <c r="R34" i="1"/>
  <c r="AD3" i="1"/>
  <c r="R363" i="1"/>
  <c r="L60" i="7" s="1"/>
  <c r="L70" i="7" s="1"/>
  <c r="R175" i="1"/>
  <c r="BI3" i="1"/>
  <c r="AP3" i="1"/>
  <c r="AW3" i="1"/>
  <c r="AH3" i="1"/>
  <c r="AX3" i="1"/>
  <c r="BJ3" i="1"/>
  <c r="BA3" i="1"/>
  <c r="AL3" i="1"/>
  <c r="AT3" i="1"/>
  <c r="AZ3" i="1"/>
  <c r="R128" i="1"/>
  <c r="AB3" i="1"/>
  <c r="AE3" i="1"/>
  <c r="U3" i="1"/>
  <c r="BG3" i="1"/>
  <c r="AS3" i="1"/>
  <c r="S3" i="1"/>
  <c r="Y3" i="1"/>
  <c r="W3" i="1"/>
  <c r="AJ3" i="1"/>
  <c r="Z3" i="1"/>
  <c r="BF3" i="1"/>
  <c r="R269" i="1"/>
  <c r="BH3" i="1"/>
  <c r="AN3" i="1"/>
  <c r="X3" i="1"/>
  <c r="AC3" i="1"/>
  <c r="BD3" i="1"/>
  <c r="AO3" i="1"/>
  <c r="AM3" i="1"/>
  <c r="AU3" i="1"/>
  <c r="AK3" i="1"/>
  <c r="BE3" i="1"/>
  <c r="V286" i="1" l="1"/>
  <c r="T286" i="1"/>
  <c r="S286" i="1"/>
  <c r="U286" i="1"/>
  <c r="L58" i="7"/>
  <c r="L68" i="7" s="1"/>
  <c r="W286" i="1"/>
  <c r="W316" i="1"/>
  <c r="W128" i="1"/>
  <c r="W269" i="1"/>
  <c r="W34" i="1"/>
  <c r="W363" i="1"/>
  <c r="Q60" i="7" s="1"/>
  <c r="Q70" i="7" s="1"/>
  <c r="W175" i="1"/>
  <c r="W222" i="1"/>
  <c r="W81" i="1"/>
  <c r="L55" i="7"/>
  <c r="L65" i="7" s="1"/>
  <c r="J57" i="7"/>
  <c r="J67" i="7" s="1"/>
  <c r="Y237" i="1"/>
  <c r="T237" i="1"/>
  <c r="S237" i="1"/>
  <c r="U237" i="1"/>
  <c r="W237" i="1"/>
  <c r="Z237" i="1"/>
  <c r="Q237" i="1"/>
  <c r="X237" i="1"/>
  <c r="V237" i="1"/>
  <c r="R237" i="1"/>
  <c r="J59" i="7"/>
  <c r="J69" i="7" s="1"/>
  <c r="S331" i="1"/>
  <c r="T331" i="1"/>
  <c r="U331" i="1"/>
  <c r="R331" i="1"/>
  <c r="Q331" i="1"/>
  <c r="I55" i="7"/>
  <c r="I65" i="7" s="1"/>
  <c r="I56" i="7"/>
  <c r="I66" i="7" s="1"/>
  <c r="H57" i="7"/>
  <c r="H67" i="7" s="1"/>
  <c r="R235" i="1"/>
  <c r="P235" i="1"/>
  <c r="T235" i="1"/>
  <c r="U235" i="1"/>
  <c r="S235" i="1"/>
  <c r="Q235" i="1"/>
  <c r="X235" i="1"/>
  <c r="V235" i="1"/>
  <c r="O235" i="1"/>
  <c r="W235" i="1"/>
  <c r="K57" i="7"/>
  <c r="K67" i="7" s="1"/>
  <c r="Z238" i="1"/>
  <c r="T238" i="1"/>
  <c r="AA238" i="1"/>
  <c r="V238" i="1"/>
  <c r="Y238" i="1"/>
  <c r="R238" i="1"/>
  <c r="U238" i="1"/>
  <c r="S238" i="1"/>
  <c r="W238" i="1"/>
  <c r="X238" i="1"/>
  <c r="K59" i="7"/>
  <c r="K69" i="7" s="1"/>
  <c r="T332" i="1"/>
  <c r="U332" i="1"/>
  <c r="R332" i="1"/>
  <c r="V332" i="1"/>
  <c r="S332" i="1"/>
  <c r="U81" i="1"/>
  <c r="U128" i="1"/>
  <c r="U34" i="1"/>
  <c r="U269" i="1"/>
  <c r="U222" i="1"/>
  <c r="U316" i="1"/>
  <c r="U363" i="1"/>
  <c r="O60" i="7" s="1"/>
  <c r="O70" i="7" s="1"/>
  <c r="U175" i="1"/>
  <c r="L57" i="7"/>
  <c r="L67" i="7" s="1"/>
  <c r="T239" i="1"/>
  <c r="Z239" i="1"/>
  <c r="AA239" i="1"/>
  <c r="U239" i="1"/>
  <c r="W239" i="1"/>
  <c r="S239" i="1"/>
  <c r="X239" i="1"/>
  <c r="V239" i="1"/>
  <c r="Y239" i="1"/>
  <c r="AB239" i="1"/>
  <c r="J56" i="7"/>
  <c r="J66" i="7" s="1"/>
  <c r="Q284" i="1"/>
  <c r="T284" i="1"/>
  <c r="U284" i="1"/>
  <c r="S284" i="1"/>
  <c r="J58" i="7"/>
  <c r="J68" i="7" s="1"/>
  <c r="R284" i="1"/>
  <c r="I59" i="7"/>
  <c r="I69" i="7" s="1"/>
  <c r="S330" i="1"/>
  <c r="P330" i="1"/>
  <c r="Q330" i="1"/>
  <c r="R330" i="1"/>
  <c r="T330" i="1"/>
  <c r="O47" i="1"/>
  <c r="BD47" i="1"/>
  <c r="BG47" i="1"/>
  <c r="AE47" i="1"/>
  <c r="AQ47" i="1"/>
  <c r="U47" i="1"/>
  <c r="AJ47" i="1"/>
  <c r="AA47" i="1"/>
  <c r="P47" i="1"/>
  <c r="AM47" i="1"/>
  <c r="AO47" i="1"/>
  <c r="AV47" i="1"/>
  <c r="S47" i="1"/>
  <c r="AU47" i="1"/>
  <c r="AG47" i="1"/>
  <c r="BF47" i="1"/>
  <c r="Q47" i="1"/>
  <c r="T47" i="1"/>
  <c r="AR47" i="1"/>
  <c r="AD47" i="1"/>
  <c r="AB47" i="1"/>
  <c r="AP47" i="1"/>
  <c r="AK47" i="1"/>
  <c r="H53" i="7"/>
  <c r="H63" i="7" s="1"/>
  <c r="Y47" i="1"/>
  <c r="BC47" i="1"/>
  <c r="AN47" i="1"/>
  <c r="AX47" i="1"/>
  <c r="AT47" i="1"/>
  <c r="X47" i="1"/>
  <c r="AH47" i="1"/>
  <c r="BA47" i="1"/>
  <c r="W47" i="1"/>
  <c r="AS47" i="1"/>
  <c r="AY47" i="1"/>
  <c r="AI47" i="1"/>
  <c r="AZ47" i="1"/>
  <c r="BE47" i="1"/>
  <c r="AF47" i="1"/>
  <c r="BB47" i="1"/>
  <c r="AW47" i="1"/>
  <c r="R47" i="1"/>
  <c r="AL47" i="1"/>
  <c r="N7" i="1"/>
  <c r="Z47" i="1"/>
  <c r="AC47" i="1"/>
  <c r="V47" i="1"/>
  <c r="K53" i="7"/>
  <c r="K63" i="7" s="1"/>
  <c r="BH50" i="1"/>
  <c r="AG50" i="1"/>
  <c r="BC50" i="1"/>
  <c r="AN50" i="1"/>
  <c r="BG50" i="1"/>
  <c r="W50" i="1"/>
  <c r="AJ50" i="1"/>
  <c r="S50" i="1"/>
  <c r="AL50" i="1"/>
  <c r="BE50" i="1"/>
  <c r="AT50" i="1"/>
  <c r="AO50" i="1"/>
  <c r="BI50" i="1"/>
  <c r="AI50" i="1"/>
  <c r="AF50" i="1"/>
  <c r="AV50" i="1"/>
  <c r="R50" i="1"/>
  <c r="T50" i="1"/>
  <c r="AW50" i="1"/>
  <c r="AP50" i="1"/>
  <c r="AB50" i="1"/>
  <c r="AZ50" i="1"/>
  <c r="AD50" i="1"/>
  <c r="BD50" i="1"/>
  <c r="AE50" i="1"/>
  <c r="AQ50" i="1"/>
  <c r="BJ50" i="1"/>
  <c r="Y50" i="1"/>
  <c r="BA50" i="1"/>
  <c r="AS50" i="1"/>
  <c r="Q7" i="1"/>
  <c r="AY50" i="1"/>
  <c r="AR50" i="1"/>
  <c r="AH50" i="1"/>
  <c r="U50" i="1"/>
  <c r="BB50" i="1"/>
  <c r="AC50" i="1"/>
  <c r="AK50" i="1"/>
  <c r="AX50" i="1"/>
  <c r="AA50" i="1"/>
  <c r="AU50" i="1"/>
  <c r="Z50" i="1"/>
  <c r="X50" i="1"/>
  <c r="V50" i="1"/>
  <c r="AM50" i="1"/>
  <c r="BF50" i="1"/>
  <c r="S363" i="1"/>
  <c r="M60" i="7" s="1"/>
  <c r="M70" i="7" s="1"/>
  <c r="S175" i="1"/>
  <c r="S316" i="1"/>
  <c r="S128" i="1"/>
  <c r="S81" i="1"/>
  <c r="S269" i="1"/>
  <c r="S222" i="1"/>
  <c r="S34" i="1"/>
  <c r="L53" i="7"/>
  <c r="L63" i="7" s="1"/>
  <c r="AR51" i="1"/>
  <c r="AB51" i="1"/>
  <c r="AM51" i="1"/>
  <c r="AO51" i="1"/>
  <c r="Y51" i="1"/>
  <c r="AE51" i="1"/>
  <c r="AL51" i="1"/>
  <c r="V51" i="1"/>
  <c r="BI51" i="1"/>
  <c r="BD51" i="1"/>
  <c r="BB51" i="1"/>
  <c r="R7" i="1"/>
  <c r="AF51" i="1"/>
  <c r="AA51" i="1"/>
  <c r="AG51" i="1"/>
  <c r="AI51" i="1"/>
  <c r="AH51" i="1"/>
  <c r="BG51" i="1"/>
  <c r="BJ51" i="1"/>
  <c r="AZ51" i="1"/>
  <c r="AV51" i="1"/>
  <c r="X51" i="1"/>
  <c r="S51" i="1"/>
  <c r="AC51" i="1"/>
  <c r="W51" i="1"/>
  <c r="AD51" i="1"/>
  <c r="BE51" i="1"/>
  <c r="AN51" i="1"/>
  <c r="T51" i="1"/>
  <c r="AS51" i="1"/>
  <c r="U51" i="1"/>
  <c r="AT51" i="1"/>
  <c r="Z51" i="1"/>
  <c r="AX51" i="1"/>
  <c r="AY51" i="1"/>
  <c r="BF51" i="1"/>
  <c r="AJ51" i="1"/>
  <c r="AU51" i="1"/>
  <c r="AK51" i="1"/>
  <c r="AQ51" i="1"/>
  <c r="AP51" i="1"/>
  <c r="BK51" i="1"/>
  <c r="BC51" i="1"/>
  <c r="BH51" i="1"/>
  <c r="BA51" i="1"/>
  <c r="AW51" i="1"/>
  <c r="T316" i="1"/>
  <c r="T34" i="1"/>
  <c r="T81" i="1"/>
  <c r="T222" i="1"/>
  <c r="T269" i="1"/>
  <c r="T175" i="1"/>
  <c r="T128" i="1"/>
  <c r="T363" i="1"/>
  <c r="N60" i="7" s="1"/>
  <c r="N70" i="7" s="1"/>
  <c r="L54" i="7"/>
  <c r="L64" i="7" s="1"/>
  <c r="BE98" i="1"/>
  <c r="T98" i="1"/>
  <c r="BA98" i="1"/>
  <c r="AA98" i="1"/>
  <c r="BF98" i="1"/>
  <c r="AG98" i="1"/>
  <c r="AW98" i="1"/>
  <c r="AZ98" i="1"/>
  <c r="AX98" i="1"/>
  <c r="Y98" i="1"/>
  <c r="BI98" i="1"/>
  <c r="AE98" i="1"/>
  <c r="BJ98" i="1"/>
  <c r="AQ98" i="1"/>
  <c r="S98" i="1"/>
  <c r="BH98" i="1"/>
  <c r="AU98" i="1"/>
  <c r="BG98" i="1"/>
  <c r="AY98" i="1"/>
  <c r="BD98" i="1"/>
  <c r="AD98" i="1"/>
  <c r="AB98" i="1"/>
  <c r="AN98" i="1"/>
  <c r="AS98" i="1"/>
  <c r="BC98" i="1"/>
  <c r="BB98" i="1"/>
  <c r="AV98" i="1"/>
  <c r="U98" i="1"/>
  <c r="AF98" i="1"/>
  <c r="AT98" i="1"/>
  <c r="AP98" i="1"/>
  <c r="X98" i="1"/>
  <c r="BK98" i="1"/>
  <c r="AL98" i="1"/>
  <c r="AI98" i="1"/>
  <c r="AO98" i="1"/>
  <c r="AM98" i="1"/>
  <c r="AJ98" i="1"/>
  <c r="W98" i="1"/>
  <c r="AR98" i="1"/>
  <c r="AK98" i="1"/>
  <c r="AH98" i="1"/>
  <c r="V98" i="1"/>
  <c r="Z98" i="1"/>
  <c r="AC98" i="1"/>
  <c r="BD49" i="1"/>
  <c r="J53" i="7"/>
  <c r="J63" i="7" s="1"/>
  <c r="AE49" i="1"/>
  <c r="BF49" i="1"/>
  <c r="AY49" i="1"/>
  <c r="AN49" i="1"/>
  <c r="AJ49" i="1"/>
  <c r="BI49" i="1"/>
  <c r="P7" i="1"/>
  <c r="X49" i="1"/>
  <c r="AA49" i="1"/>
  <c r="Q49" i="1"/>
  <c r="AB49" i="1"/>
  <c r="AI49" i="1"/>
  <c r="BG49" i="1"/>
  <c r="AQ49" i="1"/>
  <c r="V49" i="1"/>
  <c r="AX49" i="1"/>
  <c r="AT49" i="1"/>
  <c r="AP49" i="1"/>
  <c r="U49" i="1"/>
  <c r="AO49" i="1"/>
  <c r="BB49" i="1"/>
  <c r="AS49" i="1"/>
  <c r="BC49" i="1"/>
  <c r="BE49" i="1"/>
  <c r="BA49" i="1"/>
  <c r="AD49" i="1"/>
  <c r="AH49" i="1"/>
  <c r="Y49" i="1"/>
  <c r="BH49" i="1"/>
  <c r="AC49" i="1"/>
  <c r="AZ49" i="1"/>
  <c r="S49" i="1"/>
  <c r="AK49" i="1"/>
  <c r="W49" i="1"/>
  <c r="AR49" i="1"/>
  <c r="R49" i="1"/>
  <c r="AV49" i="1"/>
  <c r="AU49" i="1"/>
  <c r="AW49" i="1"/>
  <c r="AG49" i="1"/>
  <c r="AM49" i="1"/>
  <c r="AL49" i="1"/>
  <c r="AF49" i="1"/>
  <c r="Z49" i="1"/>
  <c r="T49" i="1"/>
  <c r="I57" i="7"/>
  <c r="I67" i="7" s="1"/>
  <c r="U236" i="1"/>
  <c r="W236" i="1"/>
  <c r="V236" i="1"/>
  <c r="Q236" i="1"/>
  <c r="T236" i="1"/>
  <c r="R236" i="1"/>
  <c r="S236" i="1"/>
  <c r="Y236" i="1"/>
  <c r="P236" i="1"/>
  <c r="X236" i="1"/>
  <c r="I54" i="7"/>
  <c r="I64" i="7" s="1"/>
  <c r="AS95" i="1"/>
  <c r="AF95" i="1"/>
  <c r="BJ95" i="1"/>
  <c r="AB95" i="1"/>
  <c r="W95" i="1"/>
  <c r="AV95" i="1"/>
  <c r="BE95" i="1"/>
  <c r="BC95" i="1"/>
  <c r="Z95" i="1"/>
  <c r="T95" i="1"/>
  <c r="AW95" i="1"/>
  <c r="AX95" i="1"/>
  <c r="BD95" i="1"/>
  <c r="AE95" i="1"/>
  <c r="AU95" i="1"/>
  <c r="AG95" i="1"/>
  <c r="AT95" i="1"/>
  <c r="S95" i="1"/>
  <c r="BK95" i="1"/>
  <c r="AJ95" i="1"/>
  <c r="P95" i="1"/>
  <c r="Y95" i="1"/>
  <c r="V95" i="1"/>
  <c r="AP95" i="1"/>
  <c r="BG95" i="1"/>
  <c r="BI95" i="1"/>
  <c r="AN95" i="1"/>
  <c r="BH95" i="1"/>
  <c r="AL95" i="1"/>
  <c r="AR95" i="1"/>
  <c r="AC95" i="1"/>
  <c r="BA95" i="1"/>
  <c r="BB95" i="1"/>
  <c r="AY95" i="1"/>
  <c r="AI95" i="1"/>
  <c r="AH95" i="1"/>
  <c r="AQ95" i="1"/>
  <c r="AZ95" i="1"/>
  <c r="AO95" i="1"/>
  <c r="AM95" i="1"/>
  <c r="AD95" i="1"/>
  <c r="AA95" i="1"/>
  <c r="AK95" i="1"/>
  <c r="X95" i="1"/>
  <c r="BF95" i="1"/>
  <c r="Q95" i="1"/>
  <c r="U95" i="1"/>
  <c r="R95" i="1"/>
  <c r="P282" i="1"/>
  <c r="O282" i="1"/>
  <c r="Q282" i="1"/>
  <c r="H58" i="7"/>
  <c r="H68" i="7" s="1"/>
  <c r="S282" i="1"/>
  <c r="R282" i="1"/>
  <c r="H54" i="7"/>
  <c r="H64" i="7" s="1"/>
  <c r="BE94" i="1"/>
  <c r="Q94" i="1"/>
  <c r="AS94" i="1"/>
  <c r="AG94" i="1"/>
  <c r="X94" i="1"/>
  <c r="AW94" i="1"/>
  <c r="BB94" i="1"/>
  <c r="T94" i="1"/>
  <c r="P94" i="1"/>
  <c r="O94" i="1"/>
  <c r="AY94" i="1"/>
  <c r="AK94" i="1"/>
  <c r="U94" i="1"/>
  <c r="AB94" i="1"/>
  <c r="Y94" i="1"/>
  <c r="AV94" i="1"/>
  <c r="BF94" i="1"/>
  <c r="AL94" i="1"/>
  <c r="AC94" i="1"/>
  <c r="AE94" i="1"/>
  <c r="BC94" i="1"/>
  <c r="AF94" i="1"/>
  <c r="R94" i="1"/>
  <c r="AN94" i="1"/>
  <c r="Z94" i="1"/>
  <c r="AH94" i="1"/>
  <c r="V94" i="1"/>
  <c r="AT94" i="1"/>
  <c r="BG94" i="1"/>
  <c r="W94" i="1"/>
  <c r="AX94" i="1"/>
  <c r="AP94" i="1"/>
  <c r="BH94" i="1"/>
  <c r="AU94" i="1"/>
  <c r="AZ94" i="1"/>
  <c r="AR94" i="1"/>
  <c r="BD94" i="1"/>
  <c r="BA94" i="1"/>
  <c r="S94" i="1"/>
  <c r="AJ94" i="1"/>
  <c r="BI94" i="1"/>
  <c r="AQ94" i="1"/>
  <c r="BK94" i="1"/>
  <c r="AO94" i="1"/>
  <c r="AA94" i="1"/>
  <c r="BJ94" i="1"/>
  <c r="AM94" i="1"/>
  <c r="AD94" i="1"/>
  <c r="AI94" i="1"/>
  <c r="K56" i="7"/>
  <c r="K66" i="7" s="1"/>
  <c r="K54" i="7"/>
  <c r="K64" i="7" s="1"/>
  <c r="AK97" i="1"/>
  <c r="AA97" i="1"/>
  <c r="BJ97" i="1"/>
  <c r="AC97" i="1"/>
  <c r="BK97" i="1"/>
  <c r="S97" i="1"/>
  <c r="AO97" i="1"/>
  <c r="AQ97" i="1"/>
  <c r="V97" i="1"/>
  <c r="BA97" i="1"/>
  <c r="BG97" i="1"/>
  <c r="X97" i="1"/>
  <c r="AS97" i="1"/>
  <c r="T97" i="1"/>
  <c r="AY97" i="1"/>
  <c r="Z97" i="1"/>
  <c r="BE97" i="1"/>
  <c r="BH97" i="1"/>
  <c r="AV97" i="1"/>
  <c r="AB97" i="1"/>
  <c r="AP97" i="1"/>
  <c r="AF97" i="1"/>
  <c r="BC97" i="1"/>
  <c r="AH97" i="1"/>
  <c r="AW97" i="1"/>
  <c r="U97" i="1"/>
  <c r="AD97" i="1"/>
  <c r="BI97" i="1"/>
  <c r="BF97" i="1"/>
  <c r="AR97" i="1"/>
  <c r="AZ97" i="1"/>
  <c r="AX97" i="1"/>
  <c r="AG97" i="1"/>
  <c r="AU97" i="1"/>
  <c r="AN97" i="1"/>
  <c r="R97" i="1"/>
  <c r="BB97" i="1"/>
  <c r="AJ97" i="1"/>
  <c r="AM97" i="1"/>
  <c r="W97" i="1"/>
  <c r="BD97" i="1"/>
  <c r="AI97" i="1"/>
  <c r="Y97" i="1"/>
  <c r="AE97" i="1"/>
  <c r="AT97" i="1"/>
  <c r="AL97" i="1"/>
  <c r="L56" i="7"/>
  <c r="L66" i="7" s="1"/>
  <c r="T333" i="1"/>
  <c r="W333" i="1"/>
  <c r="V333" i="1"/>
  <c r="L59" i="7"/>
  <c r="L69" i="7" s="1"/>
  <c r="U333" i="1"/>
  <c r="S333" i="1"/>
  <c r="V34" i="1"/>
  <c r="V222" i="1"/>
  <c r="V363" i="1"/>
  <c r="P60" i="7" s="1"/>
  <c r="P70" i="7" s="1"/>
  <c r="V128" i="1"/>
  <c r="V269" i="1"/>
  <c r="V175" i="1"/>
  <c r="V81" i="1"/>
  <c r="V316" i="1"/>
  <c r="Z96" i="1"/>
  <c r="AB96" i="1"/>
  <c r="U96" i="1"/>
  <c r="AF96" i="1"/>
  <c r="AL96" i="1"/>
  <c r="AO96" i="1"/>
  <c r="Q96" i="1"/>
  <c r="BG96" i="1"/>
  <c r="AN96" i="1"/>
  <c r="BI96" i="1"/>
  <c r="BK96" i="1"/>
  <c r="AJ96" i="1"/>
  <c r="T96" i="1"/>
  <c r="AW96" i="1"/>
  <c r="AH96" i="1"/>
  <c r="R96" i="1"/>
  <c r="BE96" i="1"/>
  <c r="J54" i="7"/>
  <c r="J64" i="7" s="1"/>
  <c r="AY96" i="1"/>
  <c r="X96" i="1"/>
  <c r="BH96" i="1"/>
  <c r="Y96" i="1"/>
  <c r="BD96" i="1"/>
  <c r="AK96" i="1"/>
  <c r="BA96" i="1"/>
  <c r="AI96" i="1"/>
  <c r="AE96" i="1"/>
  <c r="W96" i="1"/>
  <c r="AC96" i="1"/>
  <c r="AD96" i="1"/>
  <c r="AX96" i="1"/>
  <c r="BC96" i="1"/>
  <c r="AP96" i="1"/>
  <c r="AG96" i="1"/>
  <c r="AT96" i="1"/>
  <c r="AA96" i="1"/>
  <c r="AU96" i="1"/>
  <c r="AS96" i="1"/>
  <c r="V96" i="1"/>
  <c r="AM96" i="1"/>
  <c r="S96" i="1"/>
  <c r="AQ96" i="1"/>
  <c r="BJ96" i="1"/>
  <c r="BB96" i="1"/>
  <c r="AZ96" i="1"/>
  <c r="AR96" i="1"/>
  <c r="BF96" i="1"/>
  <c r="AV96" i="1"/>
  <c r="J55" i="7"/>
  <c r="J65" i="7" s="1"/>
  <c r="AU48" i="1"/>
  <c r="AV48" i="1"/>
  <c r="AL48" i="1"/>
  <c r="BA48" i="1"/>
  <c r="AA48" i="1"/>
  <c r="AN48" i="1"/>
  <c r="AY48" i="1"/>
  <c r="AR48" i="1"/>
  <c r="AW48" i="1"/>
  <c r="AT48" i="1"/>
  <c r="AH48" i="1"/>
  <c r="AK48" i="1"/>
  <c r="BB48" i="1"/>
  <c r="U48" i="1"/>
  <c r="V48" i="1"/>
  <c r="BG48" i="1"/>
  <c r="AI48" i="1"/>
  <c r="AG48" i="1"/>
  <c r="AX48" i="1"/>
  <c r="AP48" i="1"/>
  <c r="R48" i="1"/>
  <c r="I53" i="7"/>
  <c r="I63" i="7" s="1"/>
  <c r="T48" i="1"/>
  <c r="Q48" i="1"/>
  <c r="AZ48" i="1"/>
  <c r="W48" i="1"/>
  <c r="O7" i="1"/>
  <c r="Z48" i="1"/>
  <c r="AO48" i="1"/>
  <c r="BE48" i="1"/>
  <c r="AE48" i="1"/>
  <c r="BC48" i="1"/>
  <c r="AD48" i="1"/>
  <c r="BD48" i="1"/>
  <c r="AQ48" i="1"/>
  <c r="AS48" i="1"/>
  <c r="AC48" i="1"/>
  <c r="BF48" i="1"/>
  <c r="Y48" i="1"/>
  <c r="AF48" i="1"/>
  <c r="P48" i="1"/>
  <c r="X48" i="1"/>
  <c r="BH48" i="1"/>
  <c r="AM48" i="1"/>
  <c r="AJ48" i="1"/>
  <c r="S48" i="1"/>
  <c r="AB48" i="1"/>
  <c r="I58" i="7"/>
  <c r="I68" i="7" s="1"/>
  <c r="S283" i="1"/>
  <c r="P283" i="1"/>
  <c r="T283" i="1"/>
  <c r="R283" i="1"/>
  <c r="Q283" i="1"/>
  <c r="H55" i="7"/>
  <c r="H65" i="7" s="1"/>
  <c r="H59" i="7"/>
  <c r="H69" i="7" s="1"/>
  <c r="S329" i="1"/>
  <c r="Q329" i="1"/>
  <c r="P329" i="1"/>
  <c r="O329" i="1"/>
  <c r="R329" i="1"/>
  <c r="K55" i="7"/>
  <c r="K65" i="7" s="1"/>
  <c r="K58" i="7"/>
  <c r="K68" i="7" s="1"/>
  <c r="R285" i="1"/>
  <c r="S285" i="1"/>
  <c r="T285" i="1"/>
  <c r="U285" i="1"/>
  <c r="V285" i="1"/>
  <c r="X333" i="1" l="1"/>
  <c r="Y333" i="1" s="1"/>
  <c r="AC239" i="1"/>
  <c r="AD239" i="1" s="1"/>
  <c r="BI48" i="1"/>
  <c r="BJ48" i="1" s="1"/>
  <c r="BK48" i="1" s="1"/>
  <c r="W285" i="1"/>
  <c r="X285" i="1" s="1"/>
  <c r="Y285" i="1" s="1"/>
  <c r="Z285" i="1" s="1"/>
  <c r="U330" i="1"/>
  <c r="V330" i="1" s="1"/>
  <c r="AB238" i="1"/>
  <c r="AC238" i="1" s="1"/>
  <c r="BJ49" i="1"/>
  <c r="BK49" i="1" s="1"/>
  <c r="U283" i="1"/>
  <c r="I71" i="7"/>
  <c r="T282" i="1"/>
  <c r="U282" i="1" s="1"/>
  <c r="BK50" i="1"/>
  <c r="W332" i="1"/>
  <c r="X332" i="1" s="1"/>
  <c r="Y332" i="1" s="1"/>
  <c r="AA237" i="1"/>
  <c r="T329" i="1"/>
  <c r="U329" i="1" s="1"/>
  <c r="BH47" i="1"/>
  <c r="BI47" i="1" s="1"/>
  <c r="V283" i="1"/>
  <c r="W283" i="1" s="1"/>
  <c r="P54" i="7"/>
  <c r="P64" i="7" s="1"/>
  <c r="AP102" i="1"/>
  <c r="AA102" i="1"/>
  <c r="AB102" i="1"/>
  <c r="AH102" i="1"/>
  <c r="Y102" i="1"/>
  <c r="BB102" i="1"/>
  <c r="W102" i="1"/>
  <c r="AS102" i="1"/>
  <c r="AU102" i="1"/>
  <c r="AK102" i="1"/>
  <c r="BE102" i="1"/>
  <c r="BH102" i="1"/>
  <c r="AF102" i="1"/>
  <c r="BA102" i="1"/>
  <c r="AI102" i="1"/>
  <c r="AR102" i="1"/>
  <c r="BC102" i="1"/>
  <c r="AZ102" i="1"/>
  <c r="AT102" i="1"/>
  <c r="AW102" i="1"/>
  <c r="AV102" i="1"/>
  <c r="AQ102" i="1"/>
  <c r="AX102" i="1"/>
  <c r="AC102" i="1"/>
  <c r="X102" i="1"/>
  <c r="BD102" i="1"/>
  <c r="AO102" i="1"/>
  <c r="AY102" i="1"/>
  <c r="BI102" i="1"/>
  <c r="BG102" i="1"/>
  <c r="BJ102" i="1"/>
  <c r="BF102" i="1"/>
  <c r="AM102" i="1"/>
  <c r="AD102" i="1"/>
  <c r="Z102" i="1"/>
  <c r="AN102" i="1"/>
  <c r="BK102" i="1"/>
  <c r="AG102" i="1"/>
  <c r="AE102" i="1"/>
  <c r="AL102" i="1"/>
  <c r="AJ102" i="1"/>
  <c r="Z236" i="1"/>
  <c r="N56" i="7"/>
  <c r="N66" i="7" s="1"/>
  <c r="N53" i="7"/>
  <c r="N63" i="7" s="1"/>
  <c r="BC53" i="1"/>
  <c r="BJ53" i="1"/>
  <c r="Y53" i="1"/>
  <c r="BG53" i="1"/>
  <c r="BB53" i="1"/>
  <c r="AY53" i="1"/>
  <c r="AS53" i="1"/>
  <c r="BD53" i="1"/>
  <c r="AE53" i="1"/>
  <c r="AO53" i="1"/>
  <c r="AC53" i="1"/>
  <c r="AV53" i="1"/>
  <c r="W53" i="1"/>
  <c r="U53" i="1"/>
  <c r="AU53" i="1"/>
  <c r="BI53" i="1"/>
  <c r="AR53" i="1"/>
  <c r="AH53" i="1"/>
  <c r="AW53" i="1"/>
  <c r="X53" i="1"/>
  <c r="AK53" i="1"/>
  <c r="AQ53" i="1"/>
  <c r="AF53" i="1"/>
  <c r="BE53" i="1"/>
  <c r="AG53" i="1"/>
  <c r="AL53" i="1"/>
  <c r="BK53" i="1"/>
  <c r="BF53" i="1"/>
  <c r="AT53" i="1"/>
  <c r="AP53" i="1"/>
  <c r="AX53" i="1"/>
  <c r="AZ53" i="1"/>
  <c r="AB53" i="1"/>
  <c r="AD53" i="1"/>
  <c r="Z53" i="1"/>
  <c r="T7" i="1"/>
  <c r="BA53" i="1"/>
  <c r="AA53" i="1"/>
  <c r="AI53" i="1"/>
  <c r="AN53" i="1"/>
  <c r="AJ53" i="1"/>
  <c r="AM53" i="1"/>
  <c r="BH53" i="1"/>
  <c r="V53" i="1"/>
  <c r="L71" i="7"/>
  <c r="M54" i="7"/>
  <c r="M64" i="7" s="1"/>
  <c r="AA99" i="1"/>
  <c r="AX99" i="1"/>
  <c r="BJ99" i="1"/>
  <c r="AJ99" i="1"/>
  <c r="AD99" i="1"/>
  <c r="BC99" i="1"/>
  <c r="AN99" i="1"/>
  <c r="AK99" i="1"/>
  <c r="AE99" i="1"/>
  <c r="Z99" i="1"/>
  <c r="U99" i="1"/>
  <c r="BG99" i="1"/>
  <c r="AR99" i="1"/>
  <c r="AS99" i="1"/>
  <c r="AI99" i="1"/>
  <c r="AH99" i="1"/>
  <c r="AC99" i="1"/>
  <c r="W99" i="1"/>
  <c r="AP99" i="1"/>
  <c r="BK99" i="1"/>
  <c r="AF99" i="1"/>
  <c r="V99" i="1"/>
  <c r="AQ99" i="1"/>
  <c r="AG99" i="1"/>
  <c r="AW99" i="1"/>
  <c r="BD99" i="1"/>
  <c r="AU99" i="1"/>
  <c r="BA99" i="1"/>
  <c r="BH99" i="1"/>
  <c r="AY99" i="1"/>
  <c r="BI99" i="1"/>
  <c r="X99" i="1"/>
  <c r="AO99" i="1"/>
  <c r="AB99" i="1"/>
  <c r="AZ99" i="1"/>
  <c r="BE99" i="1"/>
  <c r="AT99" i="1"/>
  <c r="BF99" i="1"/>
  <c r="BB99" i="1"/>
  <c r="T99" i="1"/>
  <c r="AM99" i="1"/>
  <c r="AL99" i="1"/>
  <c r="Y99" i="1"/>
  <c r="AV99" i="1"/>
  <c r="K71" i="7"/>
  <c r="V284" i="1"/>
  <c r="O59" i="7"/>
  <c r="O69" i="7" s="1"/>
  <c r="Z336" i="1"/>
  <c r="V336" i="1"/>
  <c r="W336" i="1"/>
  <c r="X336" i="1"/>
  <c r="Y336" i="1"/>
  <c r="O55" i="7"/>
  <c r="O65" i="7" s="1"/>
  <c r="V331" i="1"/>
  <c r="Q59" i="7"/>
  <c r="Q69" i="7" s="1"/>
  <c r="Y338" i="1"/>
  <c r="AA338" i="1"/>
  <c r="AB338" i="1"/>
  <c r="X338" i="1"/>
  <c r="Z338" i="1"/>
  <c r="P56" i="7"/>
  <c r="P66" i="7" s="1"/>
  <c r="P57" i="7"/>
  <c r="P67" i="7" s="1"/>
  <c r="AA243" i="1"/>
  <c r="AD243" i="1"/>
  <c r="Z243" i="1"/>
  <c r="AC243" i="1"/>
  <c r="X243" i="1"/>
  <c r="AE243" i="1"/>
  <c r="AF243" i="1"/>
  <c r="W243" i="1"/>
  <c r="Y243" i="1"/>
  <c r="AB243" i="1"/>
  <c r="N58" i="7"/>
  <c r="N68" i="7" s="1"/>
  <c r="V288" i="1"/>
  <c r="U288" i="1"/>
  <c r="W288" i="1"/>
  <c r="Y288" i="1"/>
  <c r="X288" i="1"/>
  <c r="N59" i="7"/>
  <c r="N69" i="7" s="1"/>
  <c r="U335" i="1"/>
  <c r="W335" i="1"/>
  <c r="V335" i="1"/>
  <c r="X335" i="1"/>
  <c r="Y335" i="1"/>
  <c r="M53" i="7"/>
  <c r="M63" i="7" s="1"/>
  <c r="BA52" i="1"/>
  <c r="AL52" i="1"/>
  <c r="BD52" i="1"/>
  <c r="BF52" i="1"/>
  <c r="AO52" i="1"/>
  <c r="BG52" i="1"/>
  <c r="AR52" i="1"/>
  <c r="AY52" i="1"/>
  <c r="Y52" i="1"/>
  <c r="AQ52" i="1"/>
  <c r="U52" i="1"/>
  <c r="AA52" i="1"/>
  <c r="BE52" i="1"/>
  <c r="X52" i="1"/>
  <c r="AM52" i="1"/>
  <c r="BK52" i="1"/>
  <c r="Z52" i="1"/>
  <c r="BJ52" i="1"/>
  <c r="AH52" i="1"/>
  <c r="AJ52" i="1"/>
  <c r="AF52" i="1"/>
  <c r="AB52" i="1"/>
  <c r="S7" i="1"/>
  <c r="AG52" i="1"/>
  <c r="AT52" i="1"/>
  <c r="AK52" i="1"/>
  <c r="AW52" i="1"/>
  <c r="AE52" i="1"/>
  <c r="BH52" i="1"/>
  <c r="AV52" i="1"/>
  <c r="AZ52" i="1"/>
  <c r="BB52" i="1"/>
  <c r="AU52" i="1"/>
  <c r="AI52" i="1"/>
  <c r="AS52" i="1"/>
  <c r="T52" i="1"/>
  <c r="BC52" i="1"/>
  <c r="V52" i="1"/>
  <c r="AC52" i="1"/>
  <c r="AP52" i="1"/>
  <c r="AX52" i="1"/>
  <c r="AD52" i="1"/>
  <c r="AN52" i="1"/>
  <c r="W52" i="1"/>
  <c r="BI52" i="1"/>
  <c r="M55" i="7"/>
  <c r="M65" i="7" s="1"/>
  <c r="O57" i="7"/>
  <c r="O67" i="7" s="1"/>
  <c r="X242" i="1"/>
  <c r="Y242" i="1"/>
  <c r="AD242" i="1"/>
  <c r="V242" i="1"/>
  <c r="AE242" i="1"/>
  <c r="AA242" i="1"/>
  <c r="Z242" i="1"/>
  <c r="W242" i="1"/>
  <c r="AB242" i="1"/>
  <c r="AC242" i="1"/>
  <c r="O54" i="7"/>
  <c r="O64" i="7" s="1"/>
  <c r="AL101" i="1"/>
  <c r="BC101" i="1"/>
  <c r="BI101" i="1"/>
  <c r="AT101" i="1"/>
  <c r="AV101" i="1"/>
  <c r="AG101" i="1"/>
  <c r="AB101" i="1"/>
  <c r="AO101" i="1"/>
  <c r="Z101" i="1"/>
  <c r="BK101" i="1"/>
  <c r="AK101" i="1"/>
  <c r="AJ101" i="1"/>
  <c r="AI101" i="1"/>
  <c r="AC101" i="1"/>
  <c r="AZ101" i="1"/>
  <c r="X101" i="1"/>
  <c r="AH101" i="1"/>
  <c r="AN101" i="1"/>
  <c r="BF101" i="1"/>
  <c r="AQ101" i="1"/>
  <c r="AY101" i="1"/>
  <c r="BA101" i="1"/>
  <c r="W101" i="1"/>
  <c r="AD101" i="1"/>
  <c r="AX101" i="1"/>
  <c r="Y101" i="1"/>
  <c r="AE101" i="1"/>
  <c r="BB101" i="1"/>
  <c r="BG101" i="1"/>
  <c r="AP101" i="1"/>
  <c r="V101" i="1"/>
  <c r="AS101" i="1"/>
  <c r="AM101" i="1"/>
  <c r="AU101" i="1"/>
  <c r="AR101" i="1"/>
  <c r="AA101" i="1"/>
  <c r="BJ101" i="1"/>
  <c r="AW101" i="1"/>
  <c r="BE101" i="1"/>
  <c r="AF101" i="1"/>
  <c r="BD101" i="1"/>
  <c r="BH101" i="1"/>
  <c r="Y235" i="1"/>
  <c r="Q54" i="7"/>
  <c r="Q64" i="7" s="1"/>
  <c r="AT103" i="1"/>
  <c r="BK103" i="1"/>
  <c r="AY103" i="1"/>
  <c r="AF103" i="1"/>
  <c r="X103" i="1"/>
  <c r="Z103" i="1"/>
  <c r="AM103" i="1"/>
  <c r="AI103" i="1"/>
  <c r="AH103" i="1"/>
  <c r="AB103" i="1"/>
  <c r="AQ103" i="1"/>
  <c r="AU103" i="1"/>
  <c r="AL103" i="1"/>
  <c r="AG103" i="1"/>
  <c r="BF103" i="1"/>
  <c r="AK103" i="1"/>
  <c r="AN103" i="1"/>
  <c r="BE103" i="1"/>
  <c r="AA103" i="1"/>
  <c r="BD103" i="1"/>
  <c r="BI103" i="1"/>
  <c r="BC103" i="1"/>
  <c r="BG103" i="1"/>
  <c r="AC103" i="1"/>
  <c r="AE103" i="1"/>
  <c r="AS103" i="1"/>
  <c r="BH103" i="1"/>
  <c r="AD103" i="1"/>
  <c r="BB103" i="1"/>
  <c r="AJ103" i="1"/>
  <c r="AZ103" i="1"/>
  <c r="AV103" i="1"/>
  <c r="AR103" i="1"/>
  <c r="BA103" i="1"/>
  <c r="AP103" i="1"/>
  <c r="Y103" i="1"/>
  <c r="AW103" i="1"/>
  <c r="BJ103" i="1"/>
  <c r="AO103" i="1"/>
  <c r="AX103" i="1"/>
  <c r="Q53" i="7"/>
  <c r="Q63" i="7" s="1"/>
  <c r="W7" i="1"/>
  <c r="BC56" i="1"/>
  <c r="BA56" i="1"/>
  <c r="AQ56" i="1"/>
  <c r="AG56" i="1"/>
  <c r="AY56" i="1"/>
  <c r="AW56" i="1"/>
  <c r="X56" i="1"/>
  <c r="BK56" i="1"/>
  <c r="AZ56" i="1"/>
  <c r="BJ56" i="1"/>
  <c r="AV56" i="1"/>
  <c r="AX56" i="1"/>
  <c r="Y56" i="1"/>
  <c r="AT56" i="1"/>
  <c r="AR56" i="1"/>
  <c r="AP56" i="1"/>
  <c r="BD56" i="1"/>
  <c r="AE56" i="1"/>
  <c r="AO56" i="1"/>
  <c r="AA56" i="1"/>
  <c r="AF56" i="1"/>
  <c r="AJ56" i="1"/>
  <c r="AB56" i="1"/>
  <c r="AN56" i="1"/>
  <c r="AL56" i="1"/>
  <c r="AM56" i="1"/>
  <c r="AI56" i="1"/>
  <c r="BG56" i="1"/>
  <c r="AD56" i="1"/>
  <c r="AC56" i="1"/>
  <c r="AS56" i="1"/>
  <c r="AH56" i="1"/>
  <c r="Z56" i="1"/>
  <c r="BI56" i="1"/>
  <c r="BE56" i="1"/>
  <c r="BH56" i="1"/>
  <c r="BB56" i="1"/>
  <c r="AK56" i="1"/>
  <c r="BF56" i="1"/>
  <c r="AU56" i="1"/>
  <c r="X286" i="1"/>
  <c r="P58" i="7"/>
  <c r="P68" i="7" s="1"/>
  <c r="AA290" i="1"/>
  <c r="X290" i="1"/>
  <c r="Z290" i="1"/>
  <c r="W290" i="1"/>
  <c r="Y290" i="1"/>
  <c r="P53" i="7"/>
  <c r="P63" i="7" s="1"/>
  <c r="W55" i="1"/>
  <c r="Z55" i="1"/>
  <c r="AC55" i="1"/>
  <c r="AO55" i="1"/>
  <c r="AU55" i="1"/>
  <c r="BC55" i="1"/>
  <c r="BF55" i="1"/>
  <c r="AM55" i="1"/>
  <c r="AI55" i="1"/>
  <c r="Y55" i="1"/>
  <c r="V7" i="1"/>
  <c r="AT55" i="1"/>
  <c r="AD55" i="1"/>
  <c r="BJ55" i="1"/>
  <c r="AZ55" i="1"/>
  <c r="AQ55" i="1"/>
  <c r="BI55" i="1"/>
  <c r="AA55" i="1"/>
  <c r="AH55" i="1"/>
  <c r="BK55" i="1"/>
  <c r="BE55" i="1"/>
  <c r="BD55" i="1"/>
  <c r="AB55" i="1"/>
  <c r="AL55" i="1"/>
  <c r="AJ55" i="1"/>
  <c r="AY55" i="1"/>
  <c r="BG55" i="1"/>
  <c r="BA55" i="1"/>
  <c r="AS55" i="1"/>
  <c r="BH55" i="1"/>
  <c r="AX55" i="1"/>
  <c r="X55" i="1"/>
  <c r="BB55" i="1"/>
  <c r="AK55" i="1"/>
  <c r="AF55" i="1"/>
  <c r="AN55" i="1"/>
  <c r="AE55" i="1"/>
  <c r="AW55" i="1"/>
  <c r="AP55" i="1"/>
  <c r="AG55" i="1"/>
  <c r="AV55" i="1"/>
  <c r="AR55" i="1"/>
  <c r="J71" i="7"/>
  <c r="N57" i="7"/>
  <c r="N67" i="7" s="1"/>
  <c r="AD241" i="1"/>
  <c r="V241" i="1"/>
  <c r="X241" i="1"/>
  <c r="W241" i="1"/>
  <c r="AC241" i="1"/>
  <c r="AA241" i="1"/>
  <c r="U241" i="1"/>
  <c r="Z241" i="1"/>
  <c r="AB241" i="1"/>
  <c r="Y241" i="1"/>
  <c r="M57" i="7"/>
  <c r="M67" i="7" s="1"/>
  <c r="T240" i="1"/>
  <c r="U240" i="1"/>
  <c r="AB240" i="1"/>
  <c r="W240" i="1"/>
  <c r="Z240" i="1"/>
  <c r="V240" i="1"/>
  <c r="X240" i="1"/>
  <c r="Y240" i="1"/>
  <c r="AA240" i="1"/>
  <c r="AC240" i="1"/>
  <c r="M59" i="7"/>
  <c r="M69" i="7" s="1"/>
  <c r="T334" i="1"/>
  <c r="W334" i="1"/>
  <c r="X334" i="1"/>
  <c r="V334" i="1"/>
  <c r="U334" i="1"/>
  <c r="H71" i="7"/>
  <c r="O56" i="7"/>
  <c r="O66" i="7" s="1"/>
  <c r="O58" i="7"/>
  <c r="O68" i="7" s="1"/>
  <c r="X289" i="1"/>
  <c r="Z289" i="1"/>
  <c r="V289" i="1"/>
  <c r="Y289" i="1"/>
  <c r="W289" i="1"/>
  <c r="Q57" i="7"/>
  <c r="Q67" i="7" s="1"/>
  <c r="AG244" i="1"/>
  <c r="AB244" i="1"/>
  <c r="AE244" i="1"/>
  <c r="Y244" i="1"/>
  <c r="X244" i="1"/>
  <c r="AA244" i="1"/>
  <c r="AF244" i="1"/>
  <c r="AC244" i="1"/>
  <c r="AD244" i="1"/>
  <c r="Z244" i="1"/>
  <c r="Q58" i="7"/>
  <c r="Q68" i="7" s="1"/>
  <c r="AA291" i="1"/>
  <c r="X291" i="1"/>
  <c r="AB291" i="1"/>
  <c r="Z291" i="1"/>
  <c r="Y291" i="1"/>
  <c r="P59" i="7"/>
  <c r="P69" i="7" s="1"/>
  <c r="Y337" i="1"/>
  <c r="Z337" i="1"/>
  <c r="AA337" i="1"/>
  <c r="W337" i="1"/>
  <c r="X337" i="1"/>
  <c r="P55" i="7"/>
  <c r="P65" i="7" s="1"/>
  <c r="N55" i="7"/>
  <c r="N65" i="7" s="1"/>
  <c r="N54" i="7"/>
  <c r="N64" i="7" s="1"/>
  <c r="AG100" i="1"/>
  <c r="AX100" i="1"/>
  <c r="AN100" i="1"/>
  <c r="Y100" i="1"/>
  <c r="AH100" i="1"/>
  <c r="AR100" i="1"/>
  <c r="AC100" i="1"/>
  <c r="AI100" i="1"/>
  <c r="AK100" i="1"/>
  <c r="BF100" i="1"/>
  <c r="AF100" i="1"/>
  <c r="AE100" i="1"/>
  <c r="AY100" i="1"/>
  <c r="BE100" i="1"/>
  <c r="BB100" i="1"/>
  <c r="AA100" i="1"/>
  <c r="BI100" i="1"/>
  <c r="BG100" i="1"/>
  <c r="AJ100" i="1"/>
  <c r="AM100" i="1"/>
  <c r="W100" i="1"/>
  <c r="AV100" i="1"/>
  <c r="AD100" i="1"/>
  <c r="AU100" i="1"/>
  <c r="AB100" i="1"/>
  <c r="AZ100" i="1"/>
  <c r="Z100" i="1"/>
  <c r="AW100" i="1"/>
  <c r="BD100" i="1"/>
  <c r="AQ100" i="1"/>
  <c r="AS100" i="1"/>
  <c r="BA100" i="1"/>
  <c r="AT100" i="1"/>
  <c r="BK100" i="1"/>
  <c r="X100" i="1"/>
  <c r="BJ100" i="1"/>
  <c r="BC100" i="1"/>
  <c r="U100" i="1"/>
  <c r="V100" i="1"/>
  <c r="AO100" i="1"/>
  <c r="BH100" i="1"/>
  <c r="AP100" i="1"/>
  <c r="AL100" i="1"/>
  <c r="M58" i="7"/>
  <c r="M68" i="7" s="1"/>
  <c r="X287" i="1"/>
  <c r="V287" i="1"/>
  <c r="U287" i="1"/>
  <c r="W287" i="1"/>
  <c r="T287" i="1"/>
  <c r="M56" i="7"/>
  <c r="M66" i="7" s="1"/>
  <c r="O53" i="7"/>
  <c r="O63" i="7" s="1"/>
  <c r="U7" i="1"/>
  <c r="AT54" i="1"/>
  <c r="AX54" i="1"/>
  <c r="AM54" i="1"/>
  <c r="BF54" i="1"/>
  <c r="AU54" i="1"/>
  <c r="V54" i="1"/>
  <c r="AY54" i="1"/>
  <c r="AO54" i="1"/>
  <c r="AB54" i="1"/>
  <c r="BD54" i="1"/>
  <c r="AL54" i="1"/>
  <c r="AH54" i="1"/>
  <c r="AG54" i="1"/>
  <c r="Y54" i="1"/>
  <c r="AS54" i="1"/>
  <c r="BH54" i="1"/>
  <c r="BI54" i="1"/>
  <c r="BG54" i="1"/>
  <c r="BB54" i="1"/>
  <c r="AD54" i="1"/>
  <c r="AK54" i="1"/>
  <c r="AP54" i="1"/>
  <c r="BJ54" i="1"/>
  <c r="X54" i="1"/>
  <c r="AW54" i="1"/>
  <c r="AZ54" i="1"/>
  <c r="AC54" i="1"/>
  <c r="BC54" i="1"/>
  <c r="BE54" i="1"/>
  <c r="AI54" i="1"/>
  <c r="AN54" i="1"/>
  <c r="W54" i="1"/>
  <c r="AE54" i="1"/>
  <c r="BA54" i="1"/>
  <c r="AR54" i="1"/>
  <c r="AQ54" i="1"/>
  <c r="BK54" i="1"/>
  <c r="AA54" i="1"/>
  <c r="Z54" i="1"/>
  <c r="AJ54" i="1"/>
  <c r="AF54" i="1"/>
  <c r="AV54" i="1"/>
  <c r="Q56" i="7"/>
  <c r="Q66" i="7" s="1"/>
  <c r="Q55" i="7"/>
  <c r="Q65" i="7" s="1"/>
  <c r="Z333" i="1" l="1"/>
  <c r="V329" i="1"/>
  <c r="W329" i="1" s="1"/>
  <c r="AA285" i="1"/>
  <c r="AB285" i="1" s="1"/>
  <c r="AB337" i="1"/>
  <c r="AC337" i="1" s="1"/>
  <c r="AD337" i="1" s="1"/>
  <c r="W330" i="1"/>
  <c r="X330" i="1" s="1"/>
  <c r="Z335" i="1"/>
  <c r="AA335" i="1" s="1"/>
  <c r="AC291" i="1"/>
  <c r="AD291" i="1" s="1"/>
  <c r="V282" i="1"/>
  <c r="W282" i="1" s="1"/>
  <c r="X282" i="1" s="1"/>
  <c r="AH244" i="1"/>
  <c r="AI244" i="1" s="1"/>
  <c r="AJ244" i="1" s="1"/>
  <c r="AE241" i="1"/>
  <c r="AF241" i="1" s="1"/>
  <c r="AG241" i="1" s="1"/>
  <c r="AH241" i="1" s="1"/>
  <c r="AC285" i="1"/>
  <c r="AD285" i="1" s="1"/>
  <c r="AE285" i="1" s="1"/>
  <c r="AF285" i="1" s="1"/>
  <c r="AG285" i="1" s="1"/>
  <c r="AH285" i="1" s="1"/>
  <c r="AB237" i="1"/>
  <c r="AC237" i="1" s="1"/>
  <c r="X283" i="1"/>
  <c r="Y283" i="1" s="1"/>
  <c r="Z283" i="1" s="1"/>
  <c r="AA283" i="1" s="1"/>
  <c r="AB283" i="1" s="1"/>
  <c r="AC283" i="1" s="1"/>
  <c r="AD283" i="1" s="1"/>
  <c r="AE283" i="1" s="1"/>
  <c r="AF283" i="1" s="1"/>
  <c r="AG283" i="1" s="1"/>
  <c r="AH283" i="1" s="1"/>
  <c r="AI283" i="1" s="1"/>
  <c r="AJ283" i="1" s="1"/>
  <c r="AK283" i="1" s="1"/>
  <c r="AL283" i="1" s="1"/>
  <c r="AM283" i="1" s="1"/>
  <c r="AN283" i="1" s="1"/>
  <c r="AO283" i="1" s="1"/>
  <c r="AP283" i="1" s="1"/>
  <c r="AQ283" i="1" s="1"/>
  <c r="AR283" i="1" s="1"/>
  <c r="AS283" i="1" s="1"/>
  <c r="AT283" i="1" s="1"/>
  <c r="AU283" i="1" s="1"/>
  <c r="AV283" i="1" s="1"/>
  <c r="AW283" i="1" s="1"/>
  <c r="AX283" i="1" s="1"/>
  <c r="AY283" i="1" s="1"/>
  <c r="AZ283" i="1" s="1"/>
  <c r="BA283" i="1" s="1"/>
  <c r="BB283" i="1" s="1"/>
  <c r="BC283" i="1" s="1"/>
  <c r="BD283" i="1" s="1"/>
  <c r="BE283" i="1" s="1"/>
  <c r="BF283" i="1" s="1"/>
  <c r="BG283" i="1" s="1"/>
  <c r="BH283" i="1" s="1"/>
  <c r="BI283" i="1" s="1"/>
  <c r="BJ283" i="1" s="1"/>
  <c r="BK283" i="1" s="1"/>
  <c r="Y287" i="1"/>
  <c r="Z287" i="1" s="1"/>
  <c r="AA287" i="1" s="1"/>
  <c r="AG243" i="1"/>
  <c r="BJ47" i="1"/>
  <c r="BK47" i="1" s="1"/>
  <c r="O71" i="7"/>
  <c r="AA289" i="1"/>
  <c r="AD240" i="1"/>
  <c r="AB290" i="1"/>
  <c r="Y286" i="1"/>
  <c r="AF242" i="1"/>
  <c r="AC338" i="1"/>
  <c r="W284" i="1"/>
  <c r="X284" i="1" s="1"/>
  <c r="Y284" i="1" s="1"/>
  <c r="AA236" i="1"/>
  <c r="AB236" i="1" s="1"/>
  <c r="X329" i="1"/>
  <c r="Y329" i="1" s="1"/>
  <c r="Z329" i="1" s="1"/>
  <c r="AA329" i="1" s="1"/>
  <c r="AB329" i="1" s="1"/>
  <c r="AC329" i="1" s="1"/>
  <c r="AD329" i="1" s="1"/>
  <c r="AE329" i="1" s="1"/>
  <c r="AF329" i="1" s="1"/>
  <c r="AG329" i="1" s="1"/>
  <c r="AH329" i="1" s="1"/>
  <c r="AI329" i="1" s="1"/>
  <c r="AJ329" i="1" s="1"/>
  <c r="AK329" i="1" s="1"/>
  <c r="AL329" i="1" s="1"/>
  <c r="AM329" i="1" s="1"/>
  <c r="AN329" i="1" s="1"/>
  <c r="AO329" i="1" s="1"/>
  <c r="AP329" i="1" s="1"/>
  <c r="AQ329" i="1" s="1"/>
  <c r="AR329" i="1" s="1"/>
  <c r="AS329" i="1" s="1"/>
  <c r="AT329" i="1" s="1"/>
  <c r="AU329" i="1" s="1"/>
  <c r="AV329" i="1" s="1"/>
  <c r="AW329" i="1" s="1"/>
  <c r="AX329" i="1" s="1"/>
  <c r="AY329" i="1" s="1"/>
  <c r="AZ329" i="1" s="1"/>
  <c r="BA329" i="1" s="1"/>
  <c r="BB329" i="1" s="1"/>
  <c r="BC329" i="1" s="1"/>
  <c r="BD329" i="1" s="1"/>
  <c r="BE329" i="1" s="1"/>
  <c r="BF329" i="1" s="1"/>
  <c r="BG329" i="1" s="1"/>
  <c r="BH329" i="1" s="1"/>
  <c r="BI329" i="1" s="1"/>
  <c r="BJ329" i="1" s="1"/>
  <c r="BK329" i="1" s="1"/>
  <c r="Y334" i="1"/>
  <c r="Z288" i="1"/>
  <c r="AD238" i="1"/>
  <c r="AA336" i="1"/>
  <c r="N71" i="7"/>
  <c r="Z332" i="1"/>
  <c r="AA332" i="1" s="1"/>
  <c r="AA333" i="1"/>
  <c r="P71" i="7"/>
  <c r="Q71" i="7"/>
  <c r="Z235" i="1"/>
  <c r="M71" i="7"/>
  <c r="W331" i="1"/>
  <c r="AE239" i="1"/>
  <c r="AF239" i="1" s="1"/>
  <c r="Y330" i="1" l="1"/>
  <c r="Z330" i="1" s="1"/>
  <c r="AH243" i="1"/>
  <c r="AI243" i="1" s="1"/>
  <c r="AI285" i="1"/>
  <c r="AJ285" i="1" s="1"/>
  <c r="AK285" i="1" s="1"/>
  <c r="AL285" i="1" s="1"/>
  <c r="AM285" i="1" s="1"/>
  <c r="AN285" i="1" s="1"/>
  <c r="AO285" i="1" s="1"/>
  <c r="AP285" i="1" s="1"/>
  <c r="AQ285" i="1" s="1"/>
  <c r="AR285" i="1" s="1"/>
  <c r="AS285" i="1" s="1"/>
  <c r="AT285" i="1" s="1"/>
  <c r="AU285" i="1" s="1"/>
  <c r="AV285" i="1" s="1"/>
  <c r="AW285" i="1" s="1"/>
  <c r="AX285" i="1" s="1"/>
  <c r="AY285" i="1" s="1"/>
  <c r="AZ285" i="1" s="1"/>
  <c r="BA285" i="1" s="1"/>
  <c r="BB285" i="1" s="1"/>
  <c r="BC285" i="1" s="1"/>
  <c r="BD285" i="1" s="1"/>
  <c r="BE285" i="1" s="1"/>
  <c r="BF285" i="1" s="1"/>
  <c r="BG285" i="1" s="1"/>
  <c r="BH285" i="1" s="1"/>
  <c r="BI285" i="1" s="1"/>
  <c r="BJ285" i="1" s="1"/>
  <c r="BK285" i="1" s="1"/>
  <c r="AB333" i="1"/>
  <c r="AC333" i="1" s="1"/>
  <c r="AD333" i="1" s="1"/>
  <c r="AD237" i="1"/>
  <c r="AE237" i="1" s="1"/>
  <c r="AB287" i="1"/>
  <c r="Z286" i="1"/>
  <c r="AA286" i="1" s="1"/>
  <c r="AB332" i="1"/>
  <c r="AC332" i="1" s="1"/>
  <c r="AD332" i="1" s="1"/>
  <c r="AE332" i="1" s="1"/>
  <c r="AF332" i="1" s="1"/>
  <c r="AG332" i="1" s="1"/>
  <c r="AH332" i="1" s="1"/>
  <c r="AI332" i="1" s="1"/>
  <c r="AJ332" i="1" s="1"/>
  <c r="AK332" i="1" s="1"/>
  <c r="AL332" i="1" s="1"/>
  <c r="AM332" i="1" s="1"/>
  <c r="AN332" i="1" s="1"/>
  <c r="AO332" i="1" s="1"/>
  <c r="AP332" i="1" s="1"/>
  <c r="AQ332" i="1" s="1"/>
  <c r="AR332" i="1" s="1"/>
  <c r="AS332" i="1" s="1"/>
  <c r="AT332" i="1" s="1"/>
  <c r="AU332" i="1" s="1"/>
  <c r="AV332" i="1" s="1"/>
  <c r="AW332" i="1" s="1"/>
  <c r="AX332" i="1" s="1"/>
  <c r="AY332" i="1" s="1"/>
  <c r="AZ332" i="1" s="1"/>
  <c r="BA332" i="1" s="1"/>
  <c r="BB332" i="1" s="1"/>
  <c r="BC332" i="1" s="1"/>
  <c r="BD332" i="1" s="1"/>
  <c r="BE332" i="1" s="1"/>
  <c r="BF332" i="1" s="1"/>
  <c r="BG332" i="1" s="1"/>
  <c r="BH332" i="1" s="1"/>
  <c r="BI332" i="1" s="1"/>
  <c r="BJ332" i="1" s="1"/>
  <c r="BK332" i="1" s="1"/>
  <c r="AK244" i="1"/>
  <c r="AL244" i="1" s="1"/>
  <c r="AM244" i="1" s="1"/>
  <c r="AA288" i="1"/>
  <c r="AI241" i="1"/>
  <c r="AE240" i="1"/>
  <c r="AF240" i="1" s="1"/>
  <c r="AE291" i="1"/>
  <c r="AF291" i="1" s="1"/>
  <c r="AB335" i="1"/>
  <c r="AE337" i="1"/>
  <c r="AF337" i="1" s="1"/>
  <c r="AG337" i="1" s="1"/>
  <c r="AH337" i="1" s="1"/>
  <c r="AI337" i="1" s="1"/>
  <c r="AJ337" i="1" s="1"/>
  <c r="AK337" i="1" s="1"/>
  <c r="AL337" i="1" s="1"/>
  <c r="AM337" i="1" s="1"/>
  <c r="AN337" i="1" s="1"/>
  <c r="AO337" i="1" s="1"/>
  <c r="AP337" i="1" s="1"/>
  <c r="AQ337" i="1" s="1"/>
  <c r="AR337" i="1" s="1"/>
  <c r="AS337" i="1" s="1"/>
  <c r="AT337" i="1" s="1"/>
  <c r="AU337" i="1" s="1"/>
  <c r="AV337" i="1" s="1"/>
  <c r="AW337" i="1" s="1"/>
  <c r="AX337" i="1" s="1"/>
  <c r="AY337" i="1" s="1"/>
  <c r="AZ337" i="1" s="1"/>
  <c r="BA337" i="1" s="1"/>
  <c r="BB337" i="1" s="1"/>
  <c r="BC337" i="1" s="1"/>
  <c r="BD337" i="1" s="1"/>
  <c r="BE337" i="1" s="1"/>
  <c r="BF337" i="1" s="1"/>
  <c r="BG337" i="1" s="1"/>
  <c r="BH337" i="1" s="1"/>
  <c r="BI337" i="1" s="1"/>
  <c r="BJ337" i="1" s="1"/>
  <c r="BK337" i="1" s="1"/>
  <c r="AG239" i="1"/>
  <c r="Z284" i="1"/>
  <c r="AA284" i="1" s="1"/>
  <c r="AB284" i="1" s="1"/>
  <c r="AC284" i="1" s="1"/>
  <c r="AD284" i="1" s="1"/>
  <c r="AE284" i="1" s="1"/>
  <c r="AF284" i="1" s="1"/>
  <c r="AG284" i="1" s="1"/>
  <c r="AH284" i="1" s="1"/>
  <c r="AI284" i="1" s="1"/>
  <c r="AJ284" i="1" s="1"/>
  <c r="AK284" i="1" s="1"/>
  <c r="AL284" i="1" s="1"/>
  <c r="AM284" i="1" s="1"/>
  <c r="AN284" i="1" s="1"/>
  <c r="AO284" i="1" s="1"/>
  <c r="AP284" i="1" s="1"/>
  <c r="AQ284" i="1" s="1"/>
  <c r="AR284" i="1" s="1"/>
  <c r="AS284" i="1" s="1"/>
  <c r="AT284" i="1" s="1"/>
  <c r="AU284" i="1" s="1"/>
  <c r="AV284" i="1" s="1"/>
  <c r="AW284" i="1" s="1"/>
  <c r="AX284" i="1" s="1"/>
  <c r="AY284" i="1" s="1"/>
  <c r="AZ284" i="1" s="1"/>
  <c r="BA284" i="1" s="1"/>
  <c r="BB284" i="1" s="1"/>
  <c r="BC284" i="1" s="1"/>
  <c r="BD284" i="1" s="1"/>
  <c r="BE284" i="1" s="1"/>
  <c r="BF284" i="1" s="1"/>
  <c r="BG284" i="1" s="1"/>
  <c r="BH284" i="1" s="1"/>
  <c r="BI284" i="1" s="1"/>
  <c r="BJ284" i="1" s="1"/>
  <c r="BK284" i="1" s="1"/>
  <c r="AG242" i="1"/>
  <c r="AC290" i="1"/>
  <c r="AA235" i="1"/>
  <c r="AB235" i="1" s="1"/>
  <c r="AC235" i="1" s="1"/>
  <c r="AD235" i="1" s="1"/>
  <c r="AE235" i="1" s="1"/>
  <c r="AC236" i="1"/>
  <c r="AD236" i="1" s="1"/>
  <c r="AE236" i="1" s="1"/>
  <c r="AF236" i="1" s="1"/>
  <c r="Z334" i="1"/>
  <c r="AA334" i="1" s="1"/>
  <c r="X331" i="1"/>
  <c r="AE238" i="1"/>
  <c r="Y282" i="1"/>
  <c r="Z282" i="1" s="1"/>
  <c r="AA282" i="1" s="1"/>
  <c r="AB282" i="1" s="1"/>
  <c r="AC282" i="1" s="1"/>
  <c r="AD282" i="1" s="1"/>
  <c r="AE282" i="1" s="1"/>
  <c r="AD338" i="1"/>
  <c r="AJ241" i="1"/>
  <c r="AK241" i="1" s="1"/>
  <c r="AL241" i="1" s="1"/>
  <c r="AM241" i="1" s="1"/>
  <c r="AN241" i="1" s="1"/>
  <c r="AO241" i="1" s="1"/>
  <c r="AP241" i="1" s="1"/>
  <c r="AQ241" i="1" s="1"/>
  <c r="AR241" i="1" s="1"/>
  <c r="AS241" i="1" s="1"/>
  <c r="AT241" i="1" s="1"/>
  <c r="AU241" i="1" s="1"/>
  <c r="AV241" i="1" s="1"/>
  <c r="AW241" i="1" s="1"/>
  <c r="AX241" i="1" s="1"/>
  <c r="AY241" i="1" s="1"/>
  <c r="AZ241" i="1" s="1"/>
  <c r="BA241" i="1" s="1"/>
  <c r="BB241" i="1" s="1"/>
  <c r="BC241" i="1" s="1"/>
  <c r="BD241" i="1" s="1"/>
  <c r="BE241" i="1" s="1"/>
  <c r="BF241" i="1" s="1"/>
  <c r="BG241" i="1" s="1"/>
  <c r="BH241" i="1" s="1"/>
  <c r="BI241" i="1" s="1"/>
  <c r="BJ241" i="1" s="1"/>
  <c r="BK241" i="1" s="1"/>
  <c r="AB289" i="1"/>
  <c r="AB336" i="1"/>
  <c r="AC336" i="1" s="1"/>
  <c r="AA330" i="1" l="1"/>
  <c r="AB330" i="1" s="1"/>
  <c r="AC330" i="1" s="1"/>
  <c r="AD330" i="1" s="1"/>
  <c r="AE330" i="1" s="1"/>
  <c r="AF330" i="1" s="1"/>
  <c r="AG330" i="1" s="1"/>
  <c r="AH330" i="1" s="1"/>
  <c r="AI330" i="1" s="1"/>
  <c r="AJ330" i="1" s="1"/>
  <c r="AK330" i="1" s="1"/>
  <c r="AL330" i="1" s="1"/>
  <c r="AM330" i="1" s="1"/>
  <c r="AN330" i="1" s="1"/>
  <c r="AO330" i="1" s="1"/>
  <c r="AP330" i="1" s="1"/>
  <c r="AQ330" i="1" s="1"/>
  <c r="AR330" i="1" s="1"/>
  <c r="AS330" i="1" s="1"/>
  <c r="AT330" i="1" s="1"/>
  <c r="AU330" i="1" s="1"/>
  <c r="AV330" i="1" s="1"/>
  <c r="AW330" i="1" s="1"/>
  <c r="AX330" i="1" s="1"/>
  <c r="AY330" i="1" s="1"/>
  <c r="AZ330" i="1" s="1"/>
  <c r="BA330" i="1" s="1"/>
  <c r="BB330" i="1" s="1"/>
  <c r="BC330" i="1" s="1"/>
  <c r="BD330" i="1" s="1"/>
  <c r="BE330" i="1" s="1"/>
  <c r="BF330" i="1" s="1"/>
  <c r="BG330" i="1" s="1"/>
  <c r="BH330" i="1" s="1"/>
  <c r="BI330" i="1" s="1"/>
  <c r="BJ330" i="1" s="1"/>
  <c r="BK330" i="1" s="1"/>
  <c r="AJ243" i="1"/>
  <c r="AK243" i="1" s="1"/>
  <c r="AL243" i="1" s="1"/>
  <c r="AM243" i="1" s="1"/>
  <c r="AN243" i="1" s="1"/>
  <c r="AO243" i="1" s="1"/>
  <c r="AP243" i="1" s="1"/>
  <c r="AQ243" i="1" s="1"/>
  <c r="AR243" i="1" s="1"/>
  <c r="AS243" i="1" s="1"/>
  <c r="AT243" i="1" s="1"/>
  <c r="AU243" i="1" s="1"/>
  <c r="AV243" i="1" s="1"/>
  <c r="AW243" i="1" s="1"/>
  <c r="AX243" i="1" s="1"/>
  <c r="AY243" i="1" s="1"/>
  <c r="AZ243" i="1" s="1"/>
  <c r="BA243" i="1" s="1"/>
  <c r="BB243" i="1" s="1"/>
  <c r="BC243" i="1" s="1"/>
  <c r="BD243" i="1" s="1"/>
  <c r="BE243" i="1" s="1"/>
  <c r="BF243" i="1" s="1"/>
  <c r="BG243" i="1" s="1"/>
  <c r="BH243" i="1" s="1"/>
  <c r="BI243" i="1" s="1"/>
  <c r="BJ243" i="1" s="1"/>
  <c r="BK243" i="1" s="1"/>
  <c r="AE333" i="1"/>
  <c r="AF333" i="1" s="1"/>
  <c r="AG333" i="1" s="1"/>
  <c r="AH333" i="1" s="1"/>
  <c r="AI333" i="1" s="1"/>
  <c r="AJ333" i="1" s="1"/>
  <c r="AK333" i="1" s="1"/>
  <c r="AL333" i="1" s="1"/>
  <c r="AM333" i="1" s="1"/>
  <c r="AN333" i="1" s="1"/>
  <c r="AO333" i="1" s="1"/>
  <c r="AP333" i="1" s="1"/>
  <c r="AQ333" i="1" s="1"/>
  <c r="AR333" i="1" s="1"/>
  <c r="AS333" i="1" s="1"/>
  <c r="AT333" i="1" s="1"/>
  <c r="AU333" i="1" s="1"/>
  <c r="AV333" i="1" s="1"/>
  <c r="AW333" i="1" s="1"/>
  <c r="AX333" i="1" s="1"/>
  <c r="AY333" i="1" s="1"/>
  <c r="AZ333" i="1" s="1"/>
  <c r="BA333" i="1" s="1"/>
  <c r="BB333" i="1" s="1"/>
  <c r="BC333" i="1" s="1"/>
  <c r="BD333" i="1" s="1"/>
  <c r="BE333" i="1" s="1"/>
  <c r="BF333" i="1" s="1"/>
  <c r="BG333" i="1" s="1"/>
  <c r="BH333" i="1" s="1"/>
  <c r="BI333" i="1" s="1"/>
  <c r="BJ333" i="1" s="1"/>
  <c r="BK333" i="1" s="1"/>
  <c r="AF237" i="1"/>
  <c r="AG237" i="1" s="1"/>
  <c r="AH237" i="1" s="1"/>
  <c r="AF282" i="1"/>
  <c r="AG282" i="1" s="1"/>
  <c r="AH282" i="1" s="1"/>
  <c r="AI282" i="1" s="1"/>
  <c r="AJ282" i="1" s="1"/>
  <c r="AK282" i="1" s="1"/>
  <c r="AL282" i="1" s="1"/>
  <c r="AM282" i="1" s="1"/>
  <c r="AN282" i="1" s="1"/>
  <c r="AO282" i="1" s="1"/>
  <c r="AP282" i="1" s="1"/>
  <c r="AQ282" i="1" s="1"/>
  <c r="AR282" i="1" s="1"/>
  <c r="AS282" i="1" s="1"/>
  <c r="AT282" i="1" s="1"/>
  <c r="AU282" i="1" s="1"/>
  <c r="AV282" i="1" s="1"/>
  <c r="AW282" i="1" s="1"/>
  <c r="AX282" i="1" s="1"/>
  <c r="AY282" i="1" s="1"/>
  <c r="AZ282" i="1" s="1"/>
  <c r="BA282" i="1" s="1"/>
  <c r="BB282" i="1" s="1"/>
  <c r="BC282" i="1" s="1"/>
  <c r="BD282" i="1" s="1"/>
  <c r="BE282" i="1" s="1"/>
  <c r="BF282" i="1" s="1"/>
  <c r="BG282" i="1" s="1"/>
  <c r="BH282" i="1" s="1"/>
  <c r="BI282" i="1" s="1"/>
  <c r="BJ282" i="1" s="1"/>
  <c r="BK282" i="1" s="1"/>
  <c r="AC287" i="1"/>
  <c r="AG291" i="1"/>
  <c r="AH291" i="1" s="1"/>
  <c r="AI291" i="1" s="1"/>
  <c r="AJ291" i="1" s="1"/>
  <c r="AK291" i="1" s="1"/>
  <c r="AL291" i="1" s="1"/>
  <c r="AM291" i="1" s="1"/>
  <c r="AN291" i="1" s="1"/>
  <c r="AO291" i="1" s="1"/>
  <c r="AP291" i="1" s="1"/>
  <c r="AQ291" i="1" s="1"/>
  <c r="AR291" i="1" s="1"/>
  <c r="AS291" i="1" s="1"/>
  <c r="AT291" i="1" s="1"/>
  <c r="AU291" i="1" s="1"/>
  <c r="AV291" i="1" s="1"/>
  <c r="AW291" i="1" s="1"/>
  <c r="AX291" i="1" s="1"/>
  <c r="AY291" i="1" s="1"/>
  <c r="AZ291" i="1" s="1"/>
  <c r="BA291" i="1" s="1"/>
  <c r="BB291" i="1" s="1"/>
  <c r="BC291" i="1" s="1"/>
  <c r="BD291" i="1" s="1"/>
  <c r="BE291" i="1" s="1"/>
  <c r="BF291" i="1" s="1"/>
  <c r="BG291" i="1" s="1"/>
  <c r="BH291" i="1" s="1"/>
  <c r="BI291" i="1" s="1"/>
  <c r="BJ291" i="1" s="1"/>
  <c r="BK291" i="1" s="1"/>
  <c r="AB286" i="1"/>
  <c r="AF235" i="1"/>
  <c r="AG235" i="1" s="1"/>
  <c r="AH235" i="1" s="1"/>
  <c r="AI235" i="1" s="1"/>
  <c r="AJ235" i="1" s="1"/>
  <c r="AK235" i="1" s="1"/>
  <c r="AL235" i="1" s="1"/>
  <c r="AM235" i="1" s="1"/>
  <c r="AN235" i="1" s="1"/>
  <c r="AO235" i="1" s="1"/>
  <c r="AP235" i="1" s="1"/>
  <c r="AQ235" i="1" s="1"/>
  <c r="AR235" i="1" s="1"/>
  <c r="AS235" i="1" s="1"/>
  <c r="AT235" i="1" s="1"/>
  <c r="AU235" i="1" s="1"/>
  <c r="AV235" i="1" s="1"/>
  <c r="AW235" i="1" s="1"/>
  <c r="AX235" i="1" s="1"/>
  <c r="AY235" i="1" s="1"/>
  <c r="AZ235" i="1" s="1"/>
  <c r="BA235" i="1" s="1"/>
  <c r="BB235" i="1" s="1"/>
  <c r="BC235" i="1" s="1"/>
  <c r="BD235" i="1" s="1"/>
  <c r="BE235" i="1" s="1"/>
  <c r="BF235" i="1" s="1"/>
  <c r="BG235" i="1" s="1"/>
  <c r="BH235" i="1" s="1"/>
  <c r="BI235" i="1" s="1"/>
  <c r="BJ235" i="1" s="1"/>
  <c r="BK235" i="1" s="1"/>
  <c r="AG240" i="1"/>
  <c r="AB334" i="1"/>
  <c r="AC334" i="1" s="1"/>
  <c r="AD334" i="1" s="1"/>
  <c r="AE334" i="1" s="1"/>
  <c r="AF334" i="1" s="1"/>
  <c r="AG334" i="1" s="1"/>
  <c r="AH334" i="1" s="1"/>
  <c r="AI334" i="1" s="1"/>
  <c r="AJ334" i="1" s="1"/>
  <c r="AK334" i="1" s="1"/>
  <c r="AL334" i="1" s="1"/>
  <c r="AM334" i="1" s="1"/>
  <c r="AN334" i="1" s="1"/>
  <c r="AO334" i="1" s="1"/>
  <c r="AP334" i="1" s="1"/>
  <c r="AQ334" i="1" s="1"/>
  <c r="AR334" i="1" s="1"/>
  <c r="AS334" i="1" s="1"/>
  <c r="AT334" i="1" s="1"/>
  <c r="AU334" i="1" s="1"/>
  <c r="AV334" i="1" s="1"/>
  <c r="AW334" i="1" s="1"/>
  <c r="AX334" i="1" s="1"/>
  <c r="AY334" i="1" s="1"/>
  <c r="AZ334" i="1" s="1"/>
  <c r="BA334" i="1" s="1"/>
  <c r="BB334" i="1" s="1"/>
  <c r="BC334" i="1" s="1"/>
  <c r="BD334" i="1" s="1"/>
  <c r="BE334" i="1" s="1"/>
  <c r="BF334" i="1" s="1"/>
  <c r="BG334" i="1" s="1"/>
  <c r="BH334" i="1" s="1"/>
  <c r="BI334" i="1" s="1"/>
  <c r="BJ334" i="1" s="1"/>
  <c r="BK334" i="1" s="1"/>
  <c r="AG236" i="1"/>
  <c r="AH236" i="1" s="1"/>
  <c r="AI236" i="1" s="1"/>
  <c r="AJ236" i="1" s="1"/>
  <c r="AK236" i="1" s="1"/>
  <c r="AL236" i="1" s="1"/>
  <c r="AM236" i="1" s="1"/>
  <c r="AN236" i="1" s="1"/>
  <c r="AO236" i="1" s="1"/>
  <c r="AP236" i="1" s="1"/>
  <c r="AQ236" i="1" s="1"/>
  <c r="AR236" i="1" s="1"/>
  <c r="AS236" i="1" s="1"/>
  <c r="AT236" i="1" s="1"/>
  <c r="AU236" i="1" s="1"/>
  <c r="AV236" i="1" s="1"/>
  <c r="AW236" i="1" s="1"/>
  <c r="AX236" i="1" s="1"/>
  <c r="AY236" i="1" s="1"/>
  <c r="AZ236" i="1" s="1"/>
  <c r="BA236" i="1" s="1"/>
  <c r="BB236" i="1" s="1"/>
  <c r="BC236" i="1" s="1"/>
  <c r="BD236" i="1" s="1"/>
  <c r="BE236" i="1" s="1"/>
  <c r="BF236" i="1" s="1"/>
  <c r="BG236" i="1" s="1"/>
  <c r="BH236" i="1" s="1"/>
  <c r="BI236" i="1" s="1"/>
  <c r="BJ236" i="1" s="1"/>
  <c r="BK236" i="1" s="1"/>
  <c r="AB288" i="1"/>
  <c r="AC289" i="1"/>
  <c r="AE338" i="1"/>
  <c r="Y331" i="1"/>
  <c r="AD290" i="1"/>
  <c r="AH239" i="1"/>
  <c r="AC335" i="1"/>
  <c r="AF238" i="1"/>
  <c r="AH242" i="1"/>
  <c r="AH240" i="1"/>
  <c r="AI240" i="1" s="1"/>
  <c r="AJ240" i="1" s="1"/>
  <c r="AK240" i="1" s="1"/>
  <c r="AL240" i="1" s="1"/>
  <c r="AM240" i="1" s="1"/>
  <c r="AN240" i="1" s="1"/>
  <c r="AO240" i="1" s="1"/>
  <c r="AP240" i="1" s="1"/>
  <c r="AQ240" i="1" s="1"/>
  <c r="AR240" i="1" s="1"/>
  <c r="AS240" i="1" s="1"/>
  <c r="AT240" i="1" s="1"/>
  <c r="AU240" i="1" s="1"/>
  <c r="AV240" i="1" s="1"/>
  <c r="AW240" i="1" s="1"/>
  <c r="AX240" i="1" s="1"/>
  <c r="AY240" i="1" s="1"/>
  <c r="AZ240" i="1" s="1"/>
  <c r="BA240" i="1" s="1"/>
  <c r="BB240" i="1" s="1"/>
  <c r="BC240" i="1" s="1"/>
  <c r="BD240" i="1" s="1"/>
  <c r="BE240" i="1" s="1"/>
  <c r="BF240" i="1" s="1"/>
  <c r="BG240" i="1" s="1"/>
  <c r="BH240" i="1" s="1"/>
  <c r="BI240" i="1" s="1"/>
  <c r="BJ240" i="1" s="1"/>
  <c r="BK240" i="1" s="1"/>
  <c r="AD336" i="1"/>
  <c r="AE336" i="1" s="1"/>
  <c r="AN244" i="1"/>
  <c r="AO244" i="1" s="1"/>
  <c r="AP244" i="1" s="1"/>
  <c r="AQ244" i="1" s="1"/>
  <c r="AR244" i="1" s="1"/>
  <c r="AS244" i="1" s="1"/>
  <c r="AT244" i="1" s="1"/>
  <c r="AU244" i="1" s="1"/>
  <c r="AV244" i="1" s="1"/>
  <c r="AW244" i="1" s="1"/>
  <c r="AX244" i="1" s="1"/>
  <c r="AY244" i="1" s="1"/>
  <c r="AZ244" i="1" s="1"/>
  <c r="BA244" i="1" s="1"/>
  <c r="BB244" i="1" s="1"/>
  <c r="BC244" i="1" s="1"/>
  <c r="BD244" i="1" s="1"/>
  <c r="BE244" i="1" s="1"/>
  <c r="BF244" i="1" s="1"/>
  <c r="BG244" i="1" s="1"/>
  <c r="BH244" i="1" s="1"/>
  <c r="BI244" i="1" s="1"/>
  <c r="BJ244" i="1" s="1"/>
  <c r="BK244" i="1" s="1"/>
  <c r="AD287" i="1" l="1"/>
  <c r="AE287" i="1" s="1"/>
  <c r="AF287" i="1" s="1"/>
  <c r="AG287" i="1" s="1"/>
  <c r="AI237" i="1"/>
  <c r="AJ237" i="1" s="1"/>
  <c r="AK237" i="1" s="1"/>
  <c r="AL237" i="1" s="1"/>
  <c r="AM237" i="1" s="1"/>
  <c r="AN237" i="1" s="1"/>
  <c r="AO237" i="1" s="1"/>
  <c r="AP237" i="1" s="1"/>
  <c r="AQ237" i="1" s="1"/>
  <c r="AR237" i="1" s="1"/>
  <c r="AS237" i="1" s="1"/>
  <c r="AT237" i="1" s="1"/>
  <c r="AU237" i="1" s="1"/>
  <c r="AV237" i="1" s="1"/>
  <c r="AW237" i="1" s="1"/>
  <c r="AX237" i="1" s="1"/>
  <c r="AY237" i="1" s="1"/>
  <c r="AZ237" i="1" s="1"/>
  <c r="BA237" i="1" s="1"/>
  <c r="BB237" i="1" s="1"/>
  <c r="BC237" i="1" s="1"/>
  <c r="BD237" i="1" s="1"/>
  <c r="BE237" i="1" s="1"/>
  <c r="BF237" i="1" s="1"/>
  <c r="BG237" i="1" s="1"/>
  <c r="BH237" i="1" s="1"/>
  <c r="BI237" i="1" s="1"/>
  <c r="BJ237" i="1" s="1"/>
  <c r="BK237" i="1" s="1"/>
  <c r="AC286" i="1"/>
  <c r="AD286" i="1" s="1"/>
  <c r="AE286" i="1" s="1"/>
  <c r="AF286" i="1" s="1"/>
  <c r="AG286" i="1" s="1"/>
  <c r="AH286" i="1" s="1"/>
  <c r="AI286" i="1" s="1"/>
  <c r="AJ286" i="1" s="1"/>
  <c r="AK286" i="1" s="1"/>
  <c r="AL286" i="1" s="1"/>
  <c r="AE290" i="1"/>
  <c r="AF338" i="1"/>
  <c r="AC288" i="1"/>
  <c r="AD288" i="1" s="1"/>
  <c r="AF336" i="1"/>
  <c r="AG336" i="1" s="1"/>
  <c r="AH336" i="1" s="1"/>
  <c r="AI336" i="1" s="1"/>
  <c r="AJ336" i="1" s="1"/>
  <c r="AK336" i="1" s="1"/>
  <c r="AL336" i="1" s="1"/>
  <c r="AM336" i="1" s="1"/>
  <c r="AN336" i="1" s="1"/>
  <c r="AO336" i="1" s="1"/>
  <c r="AP336" i="1" s="1"/>
  <c r="AQ336" i="1" s="1"/>
  <c r="AR336" i="1" s="1"/>
  <c r="AS336" i="1" s="1"/>
  <c r="AT336" i="1" s="1"/>
  <c r="AU336" i="1" s="1"/>
  <c r="AV336" i="1" s="1"/>
  <c r="AW336" i="1" s="1"/>
  <c r="AX336" i="1" s="1"/>
  <c r="AY336" i="1" s="1"/>
  <c r="AZ336" i="1" s="1"/>
  <c r="BA336" i="1" s="1"/>
  <c r="BB336" i="1" s="1"/>
  <c r="BC336" i="1" s="1"/>
  <c r="BD336" i="1" s="1"/>
  <c r="BE336" i="1" s="1"/>
  <c r="BF336" i="1" s="1"/>
  <c r="BG336" i="1" s="1"/>
  <c r="BH336" i="1" s="1"/>
  <c r="BI336" i="1" s="1"/>
  <c r="BJ336" i="1" s="1"/>
  <c r="BK336" i="1" s="1"/>
  <c r="Z331" i="1"/>
  <c r="AA331" i="1" s="1"/>
  <c r="AB331" i="1" s="1"/>
  <c r="AI242" i="1"/>
  <c r="AJ242" i="1" s="1"/>
  <c r="AG238" i="1"/>
  <c r="AD335" i="1"/>
  <c r="AI239" i="1"/>
  <c r="AJ239" i="1" s="1"/>
  <c r="AK239" i="1" s="1"/>
  <c r="AL239" i="1" s="1"/>
  <c r="AM239" i="1" s="1"/>
  <c r="AN239" i="1" s="1"/>
  <c r="AO239" i="1" s="1"/>
  <c r="AP239" i="1" s="1"/>
  <c r="AQ239" i="1" s="1"/>
  <c r="AR239" i="1" s="1"/>
  <c r="AS239" i="1" s="1"/>
  <c r="AT239" i="1" s="1"/>
  <c r="AU239" i="1" s="1"/>
  <c r="AV239" i="1" s="1"/>
  <c r="AW239" i="1" s="1"/>
  <c r="AX239" i="1" s="1"/>
  <c r="AY239" i="1" s="1"/>
  <c r="AZ239" i="1" s="1"/>
  <c r="BA239" i="1" s="1"/>
  <c r="BB239" i="1" s="1"/>
  <c r="BC239" i="1" s="1"/>
  <c r="BD239" i="1" s="1"/>
  <c r="BE239" i="1" s="1"/>
  <c r="BF239" i="1" s="1"/>
  <c r="BG239" i="1" s="1"/>
  <c r="BH239" i="1" s="1"/>
  <c r="BI239" i="1" s="1"/>
  <c r="BJ239" i="1" s="1"/>
  <c r="BK239" i="1" s="1"/>
  <c r="AD289" i="1"/>
  <c r="AE289" i="1" s="1"/>
  <c r="AH287" i="1" l="1"/>
  <c r="AI287" i="1" s="1"/>
  <c r="AJ287" i="1" s="1"/>
  <c r="AK287" i="1" s="1"/>
  <c r="AL287" i="1" s="1"/>
  <c r="AM287" i="1" s="1"/>
  <c r="AN287" i="1" s="1"/>
  <c r="AO287" i="1" s="1"/>
  <c r="AP287" i="1" s="1"/>
  <c r="AQ287" i="1" s="1"/>
  <c r="AR287" i="1" s="1"/>
  <c r="AS287" i="1" s="1"/>
  <c r="AT287" i="1" s="1"/>
  <c r="AU287" i="1" s="1"/>
  <c r="AV287" i="1" s="1"/>
  <c r="AW287" i="1" s="1"/>
  <c r="AX287" i="1" s="1"/>
  <c r="AY287" i="1" s="1"/>
  <c r="AZ287" i="1" s="1"/>
  <c r="BA287" i="1" s="1"/>
  <c r="BB287" i="1" s="1"/>
  <c r="BC287" i="1" s="1"/>
  <c r="BD287" i="1" s="1"/>
  <c r="BE287" i="1" s="1"/>
  <c r="BF287" i="1" s="1"/>
  <c r="BG287" i="1" s="1"/>
  <c r="BH287" i="1" s="1"/>
  <c r="BI287" i="1" s="1"/>
  <c r="BJ287" i="1" s="1"/>
  <c r="BK287" i="1" s="1"/>
  <c r="AM286" i="1"/>
  <c r="AN286" i="1" s="1"/>
  <c r="AO286" i="1" s="1"/>
  <c r="AP286" i="1" s="1"/>
  <c r="AQ286" i="1" s="1"/>
  <c r="AR286" i="1" s="1"/>
  <c r="AS286" i="1" s="1"/>
  <c r="AT286" i="1" s="1"/>
  <c r="AU286" i="1" s="1"/>
  <c r="AV286" i="1" s="1"/>
  <c r="AW286" i="1" s="1"/>
  <c r="AX286" i="1" s="1"/>
  <c r="AY286" i="1" s="1"/>
  <c r="AZ286" i="1" s="1"/>
  <c r="BA286" i="1" s="1"/>
  <c r="BB286" i="1" s="1"/>
  <c r="BC286" i="1" s="1"/>
  <c r="BD286" i="1" s="1"/>
  <c r="BE286" i="1" s="1"/>
  <c r="BF286" i="1" s="1"/>
  <c r="BG286" i="1" s="1"/>
  <c r="BH286" i="1" s="1"/>
  <c r="BI286" i="1" s="1"/>
  <c r="BJ286" i="1" s="1"/>
  <c r="BK286" i="1" s="1"/>
  <c r="AE288" i="1"/>
  <c r="AF288" i="1" s="1"/>
  <c r="AG288" i="1" s="1"/>
  <c r="AH288" i="1" s="1"/>
  <c r="AI288" i="1" s="1"/>
  <c r="AJ288" i="1" s="1"/>
  <c r="AK288" i="1" s="1"/>
  <c r="AL288" i="1" s="1"/>
  <c r="AM288" i="1" s="1"/>
  <c r="AN288" i="1" s="1"/>
  <c r="AO288" i="1" s="1"/>
  <c r="AP288" i="1" s="1"/>
  <c r="AQ288" i="1" s="1"/>
  <c r="AR288" i="1" s="1"/>
  <c r="AS288" i="1" s="1"/>
  <c r="AT288" i="1" s="1"/>
  <c r="AU288" i="1" s="1"/>
  <c r="AV288" i="1" s="1"/>
  <c r="AW288" i="1" s="1"/>
  <c r="AX288" i="1" s="1"/>
  <c r="AY288" i="1" s="1"/>
  <c r="AZ288" i="1" s="1"/>
  <c r="BA288" i="1" s="1"/>
  <c r="BB288" i="1" s="1"/>
  <c r="BC288" i="1" s="1"/>
  <c r="BD288" i="1" s="1"/>
  <c r="BE288" i="1" s="1"/>
  <c r="BF288" i="1" s="1"/>
  <c r="BG288" i="1" s="1"/>
  <c r="BH288" i="1" s="1"/>
  <c r="BI288" i="1" s="1"/>
  <c r="BJ288" i="1" s="1"/>
  <c r="BK288" i="1" s="1"/>
  <c r="AG338" i="1"/>
  <c r="AH338" i="1" s="1"/>
  <c r="AI338" i="1" s="1"/>
  <c r="AE335" i="1"/>
  <c r="AC331" i="1"/>
  <c r="AD331" i="1" s="1"/>
  <c r="AE331" i="1" s="1"/>
  <c r="AF331" i="1" s="1"/>
  <c r="AG331" i="1" s="1"/>
  <c r="AH331" i="1" s="1"/>
  <c r="AI331" i="1" s="1"/>
  <c r="AJ331" i="1" s="1"/>
  <c r="AK331" i="1" s="1"/>
  <c r="AL331" i="1" s="1"/>
  <c r="AM331" i="1" s="1"/>
  <c r="AN331" i="1" s="1"/>
  <c r="AO331" i="1" s="1"/>
  <c r="AP331" i="1" s="1"/>
  <c r="AQ331" i="1" s="1"/>
  <c r="AR331" i="1" s="1"/>
  <c r="AS331" i="1" s="1"/>
  <c r="AT331" i="1" s="1"/>
  <c r="AU331" i="1" s="1"/>
  <c r="AV331" i="1" s="1"/>
  <c r="AW331" i="1" s="1"/>
  <c r="AX331" i="1" s="1"/>
  <c r="AY331" i="1" s="1"/>
  <c r="AZ331" i="1" s="1"/>
  <c r="BA331" i="1" s="1"/>
  <c r="BB331" i="1" s="1"/>
  <c r="BC331" i="1" s="1"/>
  <c r="BD331" i="1" s="1"/>
  <c r="BE331" i="1" s="1"/>
  <c r="BF331" i="1" s="1"/>
  <c r="BG331" i="1" s="1"/>
  <c r="BH331" i="1" s="1"/>
  <c r="BI331" i="1" s="1"/>
  <c r="BJ331" i="1" s="1"/>
  <c r="BK331" i="1" s="1"/>
  <c r="AF290" i="1"/>
  <c r="AF289" i="1"/>
  <c r="AG289" i="1" s="1"/>
  <c r="AH289" i="1" s="1"/>
  <c r="AI289" i="1" s="1"/>
  <c r="AJ289" i="1" s="1"/>
  <c r="AK289" i="1" s="1"/>
  <c r="AL289" i="1" s="1"/>
  <c r="AM289" i="1" s="1"/>
  <c r="AN289" i="1" s="1"/>
  <c r="AO289" i="1" s="1"/>
  <c r="AP289" i="1" s="1"/>
  <c r="AQ289" i="1" s="1"/>
  <c r="AR289" i="1" s="1"/>
  <c r="AS289" i="1" s="1"/>
  <c r="AT289" i="1" s="1"/>
  <c r="AU289" i="1" s="1"/>
  <c r="AV289" i="1" s="1"/>
  <c r="AW289" i="1" s="1"/>
  <c r="AX289" i="1" s="1"/>
  <c r="AY289" i="1" s="1"/>
  <c r="AZ289" i="1" s="1"/>
  <c r="BA289" i="1" s="1"/>
  <c r="BB289" i="1" s="1"/>
  <c r="BC289" i="1" s="1"/>
  <c r="BD289" i="1" s="1"/>
  <c r="BE289" i="1" s="1"/>
  <c r="BF289" i="1" s="1"/>
  <c r="BG289" i="1" s="1"/>
  <c r="BH289" i="1" s="1"/>
  <c r="BI289" i="1" s="1"/>
  <c r="BJ289" i="1" s="1"/>
  <c r="BK289" i="1" s="1"/>
  <c r="AH238" i="1"/>
  <c r="AI238" i="1" s="1"/>
  <c r="AK242" i="1"/>
  <c r="AL242" i="1" s="1"/>
  <c r="AM242" i="1" s="1"/>
  <c r="AN242" i="1" s="1"/>
  <c r="AO242" i="1" s="1"/>
  <c r="AP242" i="1" s="1"/>
  <c r="AQ242" i="1" s="1"/>
  <c r="AR242" i="1" s="1"/>
  <c r="AS242" i="1" s="1"/>
  <c r="AT242" i="1" s="1"/>
  <c r="AU242" i="1" s="1"/>
  <c r="AV242" i="1" s="1"/>
  <c r="AW242" i="1" s="1"/>
  <c r="AX242" i="1" s="1"/>
  <c r="AY242" i="1" s="1"/>
  <c r="AZ242" i="1" s="1"/>
  <c r="BA242" i="1" s="1"/>
  <c r="BB242" i="1" s="1"/>
  <c r="BC242" i="1" s="1"/>
  <c r="BD242" i="1" s="1"/>
  <c r="BE242" i="1" s="1"/>
  <c r="BF242" i="1" s="1"/>
  <c r="BG242" i="1" s="1"/>
  <c r="BH242" i="1" s="1"/>
  <c r="BI242" i="1" s="1"/>
  <c r="BJ242" i="1" s="1"/>
  <c r="BK242" i="1" s="1"/>
  <c r="AJ238" i="1" l="1"/>
  <c r="AK238" i="1" s="1"/>
  <c r="AL238" i="1" s="1"/>
  <c r="AM238" i="1" s="1"/>
  <c r="AN238" i="1" s="1"/>
  <c r="AO238" i="1" s="1"/>
  <c r="AP238" i="1" s="1"/>
  <c r="AQ238" i="1" s="1"/>
  <c r="AR238" i="1" s="1"/>
  <c r="AS238" i="1" s="1"/>
  <c r="AT238" i="1" s="1"/>
  <c r="AU238" i="1" s="1"/>
  <c r="AV238" i="1" s="1"/>
  <c r="AW238" i="1" s="1"/>
  <c r="AX238" i="1" s="1"/>
  <c r="AY238" i="1" s="1"/>
  <c r="AZ238" i="1" s="1"/>
  <c r="BA238" i="1" s="1"/>
  <c r="BB238" i="1" s="1"/>
  <c r="BC238" i="1" s="1"/>
  <c r="BD238" i="1" s="1"/>
  <c r="BE238" i="1" s="1"/>
  <c r="BF238" i="1" s="1"/>
  <c r="BG238" i="1" s="1"/>
  <c r="BH238" i="1" s="1"/>
  <c r="BI238" i="1" s="1"/>
  <c r="BJ238" i="1" s="1"/>
  <c r="BK238" i="1" s="1"/>
  <c r="AJ338" i="1"/>
  <c r="AK338" i="1" s="1"/>
  <c r="AL338" i="1" s="1"/>
  <c r="AM338" i="1" s="1"/>
  <c r="AN338" i="1" s="1"/>
  <c r="AO338" i="1" s="1"/>
  <c r="AP338" i="1" s="1"/>
  <c r="AQ338" i="1" s="1"/>
  <c r="AR338" i="1" s="1"/>
  <c r="AS338" i="1" s="1"/>
  <c r="AT338" i="1" s="1"/>
  <c r="AU338" i="1" s="1"/>
  <c r="AV338" i="1" s="1"/>
  <c r="AW338" i="1" s="1"/>
  <c r="AX338" i="1" s="1"/>
  <c r="AY338" i="1" s="1"/>
  <c r="AZ338" i="1" s="1"/>
  <c r="BA338" i="1" s="1"/>
  <c r="BB338" i="1" s="1"/>
  <c r="BC338" i="1" s="1"/>
  <c r="BD338" i="1" s="1"/>
  <c r="BE338" i="1" s="1"/>
  <c r="BF338" i="1" s="1"/>
  <c r="BG338" i="1" s="1"/>
  <c r="BH338" i="1" s="1"/>
  <c r="BI338" i="1" s="1"/>
  <c r="BJ338" i="1" s="1"/>
  <c r="BK338" i="1" s="1"/>
  <c r="AG290" i="1"/>
  <c r="AH290" i="1" s="1"/>
  <c r="AI290" i="1" s="1"/>
  <c r="AF335" i="1"/>
  <c r="AG335" i="1" s="1"/>
  <c r="AH335" i="1" s="1"/>
  <c r="AJ290" i="1" l="1"/>
  <c r="AK290" i="1" s="1"/>
  <c r="AL290" i="1" s="1"/>
  <c r="AM290" i="1" s="1"/>
  <c r="AN290" i="1" s="1"/>
  <c r="AI335" i="1"/>
  <c r="AJ335" i="1" s="1"/>
  <c r="AK335" i="1" s="1"/>
  <c r="AL335" i="1" s="1"/>
  <c r="AM335" i="1" s="1"/>
  <c r="AN335" i="1" s="1"/>
  <c r="AO335" i="1" s="1"/>
  <c r="AP335" i="1" s="1"/>
  <c r="AQ335" i="1" s="1"/>
  <c r="AR335" i="1" s="1"/>
  <c r="AS335" i="1" s="1"/>
  <c r="AT335" i="1" s="1"/>
  <c r="AU335" i="1" s="1"/>
  <c r="AV335" i="1" s="1"/>
  <c r="AW335" i="1" s="1"/>
  <c r="AX335" i="1" s="1"/>
  <c r="AY335" i="1" s="1"/>
  <c r="AZ335" i="1" s="1"/>
  <c r="BA335" i="1" s="1"/>
  <c r="BB335" i="1" s="1"/>
  <c r="BC335" i="1" s="1"/>
  <c r="BD335" i="1" s="1"/>
  <c r="BE335" i="1" s="1"/>
  <c r="BF335" i="1" s="1"/>
  <c r="BG335" i="1" s="1"/>
  <c r="BH335" i="1" s="1"/>
  <c r="BI335" i="1" s="1"/>
  <c r="BJ335" i="1" s="1"/>
  <c r="BK335" i="1" s="1"/>
  <c r="AO290" i="1" l="1"/>
  <c r="AP290" i="1" s="1"/>
  <c r="AQ290" i="1" s="1"/>
  <c r="AR290" i="1" s="1"/>
  <c r="AS290" i="1" s="1"/>
  <c r="AT290" i="1" s="1"/>
  <c r="AU290" i="1" s="1"/>
  <c r="AV290" i="1" s="1"/>
  <c r="AW290" i="1" s="1"/>
  <c r="AX290" i="1" s="1"/>
  <c r="AY290" i="1" s="1"/>
  <c r="AZ290" i="1" s="1"/>
  <c r="BA290" i="1" s="1"/>
  <c r="BB290" i="1" s="1"/>
  <c r="BC290" i="1" s="1"/>
  <c r="BD290" i="1" s="1"/>
  <c r="BE290" i="1" s="1"/>
  <c r="BF290" i="1" s="1"/>
  <c r="BG290" i="1" s="1"/>
  <c r="BH290" i="1" s="1"/>
  <c r="BI290" i="1" s="1"/>
  <c r="BJ290" i="1" s="1"/>
  <c r="BK290" i="1" s="1"/>
  <c r="J30" i="2" l="1"/>
  <c r="I128" i="1" s="1"/>
  <c r="C55" i="7" l="1"/>
  <c r="C65" i="7" s="1"/>
  <c r="C101" i="7" s="1"/>
  <c r="D10" i="7" s="1"/>
  <c r="D25" i="7" s="1"/>
  <c r="I155" i="1"/>
  <c r="I156" i="1" s="1"/>
  <c r="M30" i="2"/>
  <c r="L128" i="1" s="1"/>
  <c r="J31" i="2"/>
  <c r="I175" i="1" s="1"/>
  <c r="F55" i="7" l="1"/>
  <c r="F65" i="7" s="1"/>
  <c r="C56" i="7"/>
  <c r="C66" i="7" s="1"/>
  <c r="C102" i="7" s="1"/>
  <c r="D11" i="7" s="1"/>
  <c r="I202" i="1"/>
  <c r="I203" i="1" s="1"/>
  <c r="N31" i="2"/>
  <c r="M175" i="1" s="1"/>
  <c r="K31" i="2"/>
  <c r="J175" i="1" s="1"/>
  <c r="N30" i="2"/>
  <c r="M128" i="1" s="1"/>
  <c r="L31" i="2"/>
  <c r="K175" i="1" s="1"/>
  <c r="M31" i="2"/>
  <c r="L175" i="1" s="1"/>
  <c r="L30" i="2"/>
  <c r="K128" i="1" s="1"/>
  <c r="E56" i="7" l="1"/>
  <c r="E66" i="7" s="1"/>
  <c r="D56" i="7"/>
  <c r="D66" i="7" s="1"/>
  <c r="J202" i="1"/>
  <c r="J203" i="1" s="1"/>
  <c r="G55" i="7"/>
  <c r="G65" i="7" s="1"/>
  <c r="G56" i="7"/>
  <c r="G66" i="7" s="1"/>
  <c r="E55" i="7"/>
  <c r="E65" i="7" s="1"/>
  <c r="F56" i="7"/>
  <c r="F66" i="7" s="1"/>
  <c r="D26" i="7"/>
  <c r="K30" i="2"/>
  <c r="J128" i="1" s="1"/>
  <c r="D102" i="7" l="1"/>
  <c r="E11" i="7" s="1"/>
  <c r="E26" i="7" s="1"/>
  <c r="E102" i="7" s="1"/>
  <c r="F11" i="7" s="1"/>
  <c r="K202" i="1"/>
  <c r="K203" i="1" s="1"/>
  <c r="D55" i="7"/>
  <c r="D65" i="7" s="1"/>
  <c r="D101" i="7" s="1"/>
  <c r="E10" i="7" s="1"/>
  <c r="E25" i="7" s="1"/>
  <c r="E101" i="7" s="1"/>
  <c r="F10" i="7" s="1"/>
  <c r="J155" i="1"/>
  <c r="L202" i="1" l="1"/>
  <c r="L203" i="1" s="1"/>
  <c r="F25" i="7"/>
  <c r="F101" i="7" s="1"/>
  <c r="G10" i="7" s="1"/>
  <c r="F26" i="7"/>
  <c r="F102" i="7" s="1"/>
  <c r="G11" i="7" s="1"/>
  <c r="J156" i="1"/>
  <c r="K155" i="1"/>
  <c r="M202" i="1" l="1"/>
  <c r="M203" i="1" s="1"/>
  <c r="K156" i="1"/>
  <c r="L155" i="1"/>
  <c r="G26" i="7"/>
  <c r="G102" i="7" s="1"/>
  <c r="H11" i="7" s="1"/>
  <c r="G25" i="7"/>
  <c r="G101" i="7" s="1"/>
  <c r="H10" i="7" s="1"/>
  <c r="N202" i="1" l="1"/>
  <c r="O202" i="1" s="1"/>
  <c r="L156" i="1"/>
  <c r="M155" i="1"/>
  <c r="H25" i="7"/>
  <c r="H101" i="7" s="1"/>
  <c r="I10" i="7" s="1"/>
  <c r="I25" i="7" s="1"/>
  <c r="I101" i="7" s="1"/>
  <c r="J10" i="7" s="1"/>
  <c r="J25" i="7" s="1"/>
  <c r="J101" i="7" s="1"/>
  <c r="K10" i="7" s="1"/>
  <c r="H26" i="7"/>
  <c r="H102" i="7" s="1"/>
  <c r="I11" i="7" s="1"/>
  <c r="N203" i="1" l="1"/>
  <c r="I26" i="7"/>
  <c r="I102" i="7" s="1"/>
  <c r="J11" i="7" s="1"/>
  <c r="M156" i="1"/>
  <c r="N155" i="1"/>
  <c r="K25" i="7"/>
  <c r="K101" i="7" s="1"/>
  <c r="L10" i="7" s="1"/>
  <c r="L25" i="7" s="1"/>
  <c r="L101" i="7" s="1"/>
  <c r="M10" i="7" s="1"/>
  <c r="M25" i="7" s="1"/>
  <c r="M101" i="7" s="1"/>
  <c r="N10" i="7" s="1"/>
  <c r="P202" i="1"/>
  <c r="O203" i="1"/>
  <c r="N156" i="1" l="1"/>
  <c r="O155" i="1"/>
  <c r="P203" i="1"/>
  <c r="Q202" i="1"/>
  <c r="N25" i="7"/>
  <c r="N101" i="7" s="1"/>
  <c r="O10" i="7" s="1"/>
  <c r="O25" i="7" s="1"/>
  <c r="O101" i="7" s="1"/>
  <c r="P10" i="7" s="1"/>
  <c r="P25" i="7" s="1"/>
  <c r="P101" i="7" s="1"/>
  <c r="Q10" i="7" s="1"/>
  <c r="Q25" i="7" s="1"/>
  <c r="Q101" i="7" s="1"/>
  <c r="R10" i="7" s="1"/>
  <c r="R25" i="7" s="1"/>
  <c r="R101" i="7" s="1"/>
  <c r="S10" i="7" s="1"/>
  <c r="S25" i="7" s="1"/>
  <c r="S101" i="7" s="1"/>
  <c r="T10" i="7" s="1"/>
  <c r="T25" i="7" s="1"/>
  <c r="T101" i="7" s="1"/>
  <c r="U10" i="7" s="1"/>
  <c r="U25" i="7" s="1"/>
  <c r="U101" i="7" s="1"/>
  <c r="V10" i="7" s="1"/>
  <c r="V25" i="7" s="1"/>
  <c r="V101" i="7" s="1"/>
  <c r="W10" i="7" s="1"/>
  <c r="W25" i="7" s="1"/>
  <c r="W101" i="7" s="1"/>
  <c r="X10" i="7" s="1"/>
  <c r="X25" i="7" s="1"/>
  <c r="X101" i="7" s="1"/>
  <c r="Y10" i="7" s="1"/>
  <c r="Y25" i="7" s="1"/>
  <c r="Y101" i="7" s="1"/>
  <c r="Z10" i="7" s="1"/>
  <c r="Z25" i="7" s="1"/>
  <c r="Z101" i="7" s="1"/>
  <c r="AA10" i="7" s="1"/>
  <c r="AA25" i="7" s="1"/>
  <c r="AA101" i="7" s="1"/>
  <c r="AB10" i="7" s="1"/>
  <c r="AB25" i="7" s="1"/>
  <c r="AB101" i="7" s="1"/>
  <c r="AC10" i="7" s="1"/>
  <c r="AC25" i="7" s="1"/>
  <c r="AC101" i="7" s="1"/>
  <c r="AD10" i="7" s="1"/>
  <c r="AD25" i="7" s="1"/>
  <c r="AD101" i="7" s="1"/>
  <c r="AE10" i="7" s="1"/>
  <c r="AE25" i="7" s="1"/>
  <c r="AE101" i="7" s="1"/>
  <c r="AF10" i="7" s="1"/>
  <c r="AF25" i="7" s="1"/>
  <c r="AF101" i="7" s="1"/>
  <c r="AG10" i="7" s="1"/>
  <c r="AG25" i="7" s="1"/>
  <c r="AG101" i="7" s="1"/>
  <c r="AH10" i="7" s="1"/>
  <c r="AH25" i="7" s="1"/>
  <c r="AH101" i="7" s="1"/>
  <c r="AI10" i="7" s="1"/>
  <c r="AI25" i="7" s="1"/>
  <c r="AI101" i="7" s="1"/>
  <c r="AJ10" i="7" s="1"/>
  <c r="AJ25" i="7" s="1"/>
  <c r="AJ101" i="7" s="1"/>
  <c r="AK10" i="7" s="1"/>
  <c r="AK25" i="7" s="1"/>
  <c r="AK101" i="7" s="1"/>
  <c r="AL10" i="7" s="1"/>
  <c r="AL25" i="7" s="1"/>
  <c r="AL101" i="7" s="1"/>
  <c r="AM10" i="7" s="1"/>
  <c r="AM25" i="7" s="1"/>
  <c r="AM101" i="7" s="1"/>
  <c r="AN10" i="7" s="1"/>
  <c r="AN25" i="7" s="1"/>
  <c r="AN101" i="7" s="1"/>
  <c r="AO10" i="7" s="1"/>
  <c r="AO25" i="7" s="1"/>
  <c r="AO101" i="7" s="1"/>
  <c r="AP10" i="7" s="1"/>
  <c r="AP25" i="7" s="1"/>
  <c r="AP101" i="7" s="1"/>
  <c r="AQ10" i="7" s="1"/>
  <c r="AQ25" i="7" s="1"/>
  <c r="AQ101" i="7" s="1"/>
  <c r="AR10" i="7" s="1"/>
  <c r="AR25" i="7" s="1"/>
  <c r="AR101" i="7" s="1"/>
  <c r="AS10" i="7" s="1"/>
  <c r="AS25" i="7" s="1"/>
  <c r="AS101" i="7" s="1"/>
  <c r="AT10" i="7" s="1"/>
  <c r="AT25" i="7" s="1"/>
  <c r="AT101" i="7" s="1"/>
  <c r="AU10" i="7" s="1"/>
  <c r="AU25" i="7" s="1"/>
  <c r="AU101" i="7" s="1"/>
  <c r="AV10" i="7" s="1"/>
  <c r="AV25" i="7" s="1"/>
  <c r="AV101" i="7" s="1"/>
  <c r="AW10" i="7" s="1"/>
  <c r="AW25" i="7" s="1"/>
  <c r="AW101" i="7" s="1"/>
  <c r="AX10" i="7" s="1"/>
  <c r="AX25" i="7" s="1"/>
  <c r="AX101" i="7" s="1"/>
  <c r="AY10" i="7" s="1"/>
  <c r="AY25" i="7" s="1"/>
  <c r="AY101" i="7" s="1"/>
  <c r="AZ10" i="7" s="1"/>
  <c r="AZ25" i="7" s="1"/>
  <c r="AZ101" i="7" s="1"/>
  <c r="BA10" i="7" s="1"/>
  <c r="BA25" i="7" s="1"/>
  <c r="BA101" i="7" s="1"/>
  <c r="BB10" i="7" s="1"/>
  <c r="BB25" i="7" s="1"/>
  <c r="BB101" i="7" s="1"/>
  <c r="BC10" i="7" s="1"/>
  <c r="BC25" i="7" s="1"/>
  <c r="BC101" i="7" s="1"/>
  <c r="BD10" i="7" s="1"/>
  <c r="BD25" i="7" s="1"/>
  <c r="BD101" i="7" s="1"/>
  <c r="BE10" i="7" s="1"/>
  <c r="BE25" i="7" s="1"/>
  <c r="BE101" i="7" s="1"/>
  <c r="J26" i="7"/>
  <c r="J102" i="7" s="1"/>
  <c r="K11" i="7" s="1"/>
  <c r="K26" i="7" s="1"/>
  <c r="K102" i="7" s="1"/>
  <c r="L11" i="7" s="1"/>
  <c r="L26" i="7" s="1"/>
  <c r="L102" i="7" s="1"/>
  <c r="M11" i="7" s="1"/>
  <c r="M26" i="7" l="1"/>
  <c r="M102" i="7" s="1"/>
  <c r="N11" i="7" s="1"/>
  <c r="N26" i="7" s="1"/>
  <c r="N102" i="7" s="1"/>
  <c r="O11" i="7" s="1"/>
  <c r="O26" i="7" s="1"/>
  <c r="O102" i="7" s="1"/>
  <c r="P11" i="7" s="1"/>
  <c r="P26" i="7" s="1"/>
  <c r="P102" i="7" s="1"/>
  <c r="Q11" i="7" s="1"/>
  <c r="Q26" i="7" s="1"/>
  <c r="Q102" i="7" s="1"/>
  <c r="R11" i="7" s="1"/>
  <c r="R26" i="7" s="1"/>
  <c r="R102" i="7" s="1"/>
  <c r="S11" i="7" s="1"/>
  <c r="S26" i="7" s="1"/>
  <c r="S102" i="7" s="1"/>
  <c r="T11" i="7" s="1"/>
  <c r="T26" i="7" s="1"/>
  <c r="T102" i="7" s="1"/>
  <c r="U11" i="7" s="1"/>
  <c r="U26" i="7" s="1"/>
  <c r="U102" i="7" s="1"/>
  <c r="V11" i="7" s="1"/>
  <c r="V26" i="7" s="1"/>
  <c r="V102" i="7" s="1"/>
  <c r="W11" i="7" s="1"/>
  <c r="W26" i="7" s="1"/>
  <c r="W102" i="7" s="1"/>
  <c r="X11" i="7" s="1"/>
  <c r="X26" i="7" s="1"/>
  <c r="X102" i="7" s="1"/>
  <c r="Y11" i="7" s="1"/>
  <c r="Y26" i="7" s="1"/>
  <c r="Y102" i="7" s="1"/>
  <c r="Z11" i="7" s="1"/>
  <c r="Z26" i="7" s="1"/>
  <c r="Z102" i="7" s="1"/>
  <c r="AA11" i="7" s="1"/>
  <c r="AA26" i="7" s="1"/>
  <c r="AA102" i="7" s="1"/>
  <c r="AB11" i="7" s="1"/>
  <c r="AB26" i="7" s="1"/>
  <c r="AB102" i="7" s="1"/>
  <c r="AC11" i="7" s="1"/>
  <c r="AC26" i="7" s="1"/>
  <c r="AC102" i="7" s="1"/>
  <c r="AD11" i="7" s="1"/>
  <c r="AD26" i="7" s="1"/>
  <c r="AD102" i="7" s="1"/>
  <c r="AE11" i="7" s="1"/>
  <c r="AE26" i="7" s="1"/>
  <c r="AE102" i="7" s="1"/>
  <c r="AF11" i="7" s="1"/>
  <c r="AF26" i="7" s="1"/>
  <c r="AF102" i="7" s="1"/>
  <c r="AG11" i="7" s="1"/>
  <c r="AG26" i="7" s="1"/>
  <c r="AG102" i="7" s="1"/>
  <c r="AH11" i="7" s="1"/>
  <c r="AH26" i="7" s="1"/>
  <c r="AH102" i="7" s="1"/>
  <c r="AI11" i="7" s="1"/>
  <c r="AI26" i="7" s="1"/>
  <c r="AI102" i="7" s="1"/>
  <c r="AJ11" i="7" s="1"/>
  <c r="AJ26" i="7" s="1"/>
  <c r="AJ102" i="7" s="1"/>
  <c r="AK11" i="7" s="1"/>
  <c r="AK26" i="7" s="1"/>
  <c r="AK102" i="7" s="1"/>
  <c r="AL11" i="7" s="1"/>
  <c r="AL26" i="7" s="1"/>
  <c r="AL102" i="7" s="1"/>
  <c r="AM11" i="7" s="1"/>
  <c r="AM26" i="7" s="1"/>
  <c r="AM102" i="7" s="1"/>
  <c r="AN11" i="7" s="1"/>
  <c r="AN26" i="7" s="1"/>
  <c r="AN102" i="7" s="1"/>
  <c r="AO11" i="7" s="1"/>
  <c r="AO26" i="7" s="1"/>
  <c r="AO102" i="7" s="1"/>
  <c r="AP11" i="7" s="1"/>
  <c r="AP26" i="7" s="1"/>
  <c r="AP102" i="7" s="1"/>
  <c r="AQ11" i="7" s="1"/>
  <c r="AQ26" i="7" s="1"/>
  <c r="AQ102" i="7" s="1"/>
  <c r="AR11" i="7" s="1"/>
  <c r="AR26" i="7" s="1"/>
  <c r="AR102" i="7" s="1"/>
  <c r="AS11" i="7" s="1"/>
  <c r="AS26" i="7" s="1"/>
  <c r="AS102" i="7" s="1"/>
  <c r="AT11" i="7" s="1"/>
  <c r="AT26" i="7" s="1"/>
  <c r="AT102" i="7" s="1"/>
  <c r="AU11" i="7" s="1"/>
  <c r="AU26" i="7" s="1"/>
  <c r="AU102" i="7" s="1"/>
  <c r="AV11" i="7" s="1"/>
  <c r="AV26" i="7" s="1"/>
  <c r="AV102" i="7" s="1"/>
  <c r="AW11" i="7" s="1"/>
  <c r="AW26" i="7" s="1"/>
  <c r="AW102" i="7" s="1"/>
  <c r="AX11" i="7" s="1"/>
  <c r="AX26" i="7" s="1"/>
  <c r="AX102" i="7" s="1"/>
  <c r="AY11" i="7" s="1"/>
  <c r="AY26" i="7" s="1"/>
  <c r="AY102" i="7" s="1"/>
  <c r="AZ11" i="7" s="1"/>
  <c r="AZ26" i="7" s="1"/>
  <c r="AZ102" i="7" s="1"/>
  <c r="BA11" i="7" s="1"/>
  <c r="BA26" i="7" s="1"/>
  <c r="BA102" i="7" s="1"/>
  <c r="BB11" i="7" s="1"/>
  <c r="BB26" i="7" s="1"/>
  <c r="BB102" i="7" s="1"/>
  <c r="BC11" i="7" s="1"/>
  <c r="BC26" i="7" s="1"/>
  <c r="BC102" i="7" s="1"/>
  <c r="BD11" i="7" s="1"/>
  <c r="BD26" i="7" s="1"/>
  <c r="BD102" i="7" s="1"/>
  <c r="BE11" i="7" s="1"/>
  <c r="BE26" i="7" s="1"/>
  <c r="BE102" i="7" s="1"/>
  <c r="Q203" i="1"/>
  <c r="R202" i="1"/>
  <c r="O156" i="1"/>
  <c r="P155" i="1"/>
  <c r="P156" i="1" l="1"/>
  <c r="Q155" i="1"/>
  <c r="R203" i="1"/>
  <c r="S202" i="1"/>
  <c r="T202" i="1" l="1"/>
  <c r="S203" i="1"/>
  <c r="R155" i="1"/>
  <c r="Q156" i="1"/>
  <c r="R156" i="1" l="1"/>
  <c r="S155" i="1"/>
  <c r="U202" i="1"/>
  <c r="T203" i="1"/>
  <c r="V202" i="1" l="1"/>
  <c r="U203" i="1"/>
  <c r="S156" i="1"/>
  <c r="T155" i="1"/>
  <c r="T156" i="1" l="1"/>
  <c r="U155" i="1"/>
  <c r="V203" i="1"/>
  <c r="W202" i="1"/>
  <c r="W203" i="1" l="1"/>
  <c r="X202" i="1"/>
  <c r="V155" i="1"/>
  <c r="U156" i="1"/>
  <c r="Y202" i="1" l="1"/>
  <c r="X203" i="1"/>
  <c r="V156" i="1"/>
  <c r="W155" i="1"/>
  <c r="Y203" i="1" l="1"/>
  <c r="Z202" i="1"/>
  <c r="X155" i="1"/>
  <c r="W156" i="1"/>
  <c r="Z203" i="1" l="1"/>
  <c r="AA202" i="1"/>
  <c r="X156" i="1"/>
  <c r="Y155" i="1"/>
  <c r="AA203" i="1" l="1"/>
  <c r="AB202" i="1"/>
  <c r="Y156" i="1"/>
  <c r="Z155" i="1"/>
  <c r="AB203" i="1" l="1"/>
  <c r="AC202" i="1"/>
  <c r="AA155" i="1"/>
  <c r="Z156" i="1"/>
  <c r="AC203" i="1" l="1"/>
  <c r="AD202" i="1"/>
  <c r="AB155" i="1"/>
  <c r="AA156" i="1"/>
  <c r="AD203" i="1" l="1"/>
  <c r="AE202" i="1"/>
  <c r="AC155" i="1"/>
  <c r="AB156" i="1"/>
  <c r="AE203" i="1" l="1"/>
  <c r="AF202" i="1"/>
  <c r="AC156" i="1"/>
  <c r="AD155" i="1"/>
  <c r="AG202" i="1" l="1"/>
  <c r="AF203" i="1"/>
  <c r="AE155" i="1"/>
  <c r="AD156" i="1"/>
  <c r="AE156" i="1" l="1"/>
  <c r="AF155" i="1"/>
  <c r="AH202" i="1"/>
  <c r="AG203" i="1"/>
  <c r="AH203" i="1" l="1"/>
  <c r="AI202" i="1"/>
  <c r="AF156" i="1"/>
  <c r="AG155" i="1"/>
  <c r="AH155" i="1" l="1"/>
  <c r="AG156" i="1"/>
  <c r="AJ202" i="1"/>
  <c r="AI203" i="1"/>
  <c r="AK202" i="1" l="1"/>
  <c r="AJ203" i="1"/>
  <c r="AI155" i="1"/>
  <c r="AH156" i="1"/>
  <c r="AI156" i="1" l="1"/>
  <c r="AJ155" i="1"/>
  <c r="AL202" i="1"/>
  <c r="AK203" i="1"/>
  <c r="AL203" i="1" l="1"/>
  <c r="AM202" i="1"/>
  <c r="AK155" i="1"/>
  <c r="AJ156" i="1"/>
  <c r="AN202" i="1" l="1"/>
  <c r="AM203" i="1"/>
  <c r="AK156" i="1"/>
  <c r="AL155" i="1"/>
  <c r="AM155" i="1" l="1"/>
  <c r="AL156" i="1"/>
  <c r="AN203" i="1"/>
  <c r="AO202" i="1"/>
  <c r="AO203" i="1" l="1"/>
  <c r="AP202" i="1"/>
  <c r="AN155" i="1"/>
  <c r="AM156" i="1"/>
  <c r="AN156" i="1" l="1"/>
  <c r="AO155" i="1"/>
  <c r="AP203" i="1"/>
  <c r="AQ202" i="1"/>
  <c r="AQ203" i="1" l="1"/>
  <c r="AR202" i="1"/>
  <c r="AP155" i="1"/>
  <c r="AO156" i="1"/>
  <c r="AQ155" i="1" l="1"/>
  <c r="AP156" i="1"/>
  <c r="AS202" i="1"/>
  <c r="AR203" i="1"/>
  <c r="AT202" i="1" l="1"/>
  <c r="AS203" i="1"/>
  <c r="AQ156" i="1"/>
  <c r="AR155" i="1"/>
  <c r="AS155" i="1" l="1"/>
  <c r="AR156" i="1"/>
  <c r="AU202" i="1"/>
  <c r="AT203" i="1"/>
  <c r="AV202" i="1" l="1"/>
  <c r="AU203" i="1"/>
  <c r="AS156" i="1"/>
  <c r="AT155" i="1"/>
  <c r="AU155" i="1" l="1"/>
  <c r="AT156" i="1"/>
  <c r="AW202" i="1"/>
  <c r="AV203" i="1"/>
  <c r="AX202" i="1" l="1"/>
  <c r="AW203" i="1"/>
  <c r="AU156" i="1"/>
  <c r="AV155" i="1"/>
  <c r="AV156" i="1" l="1"/>
  <c r="AW155" i="1"/>
  <c r="AY202" i="1"/>
  <c r="AX203" i="1"/>
  <c r="AY203" i="1" l="1"/>
  <c r="AZ202" i="1"/>
  <c r="AW156" i="1"/>
  <c r="AX155" i="1"/>
  <c r="AY155" i="1" l="1"/>
  <c r="AX156" i="1"/>
  <c r="AZ203" i="1"/>
  <c r="BA202" i="1"/>
  <c r="BB202" i="1" l="1"/>
  <c r="BA203" i="1"/>
  <c r="AZ155" i="1"/>
  <c r="AY156" i="1"/>
  <c r="BA155" i="1" l="1"/>
  <c r="AZ156" i="1"/>
  <c r="BB203" i="1"/>
  <c r="BC202" i="1"/>
  <c r="BD202" i="1" l="1"/>
  <c r="BC203" i="1"/>
  <c r="BB155" i="1"/>
  <c r="BA156" i="1"/>
  <c r="BB156" i="1" l="1"/>
  <c r="BC155" i="1"/>
  <c r="BD203" i="1"/>
  <c r="BE202" i="1"/>
  <c r="BF202" i="1" l="1"/>
  <c r="BE203" i="1"/>
  <c r="BC156" i="1"/>
  <c r="BD155" i="1"/>
  <c r="BD156" i="1" l="1"/>
  <c r="BE155" i="1"/>
  <c r="BF203" i="1"/>
  <c r="BG202" i="1"/>
  <c r="BH202" i="1" l="1"/>
  <c r="BG203" i="1"/>
  <c r="BF155" i="1"/>
  <c r="BE156" i="1"/>
  <c r="BF156" i="1" l="1"/>
  <c r="BG155" i="1"/>
  <c r="BH203" i="1"/>
  <c r="BI202" i="1"/>
  <c r="BJ202" i="1" l="1"/>
  <c r="BI203" i="1"/>
  <c r="BG156" i="1"/>
  <c r="BH155" i="1"/>
  <c r="BH156" i="1" l="1"/>
  <c r="BI155" i="1"/>
  <c r="BJ203" i="1"/>
  <c r="BK202" i="1"/>
  <c r="BK203" i="1" s="1"/>
  <c r="BI156" i="1" l="1"/>
  <c r="BJ155" i="1"/>
  <c r="BK155" i="1" l="1"/>
  <c r="BK156" i="1" s="1"/>
  <c r="BJ156" i="1"/>
  <c r="AB374" i="1" l="1"/>
  <c r="AI383" i="1"/>
  <c r="AM376" i="1"/>
  <c r="BK384" i="1"/>
  <c r="M385" i="1"/>
  <c r="AV378" i="1"/>
  <c r="P376" i="1"/>
  <c r="BB373" i="1"/>
  <c r="L374" i="1"/>
  <c r="AR376" i="1"/>
  <c r="AE379" i="1"/>
  <c r="AA383" i="1"/>
  <c r="BD376" i="1"/>
  <c r="AZ376" i="1"/>
  <c r="AA378" i="1"/>
  <c r="AD372" i="1"/>
  <c r="G383" i="1"/>
  <c r="Z381" i="1"/>
  <c r="K385" i="1"/>
  <c r="X371" i="1"/>
  <c r="AR374" i="1"/>
  <c r="BJ379" i="1"/>
  <c r="AL372" i="1"/>
  <c r="V385" i="1"/>
  <c r="W381" i="1"/>
  <c r="AF376" i="1"/>
  <c r="S381" i="1"/>
  <c r="S382" i="1"/>
  <c r="T385" i="1"/>
  <c r="AA381" i="1"/>
  <c r="AV372" i="1"/>
  <c r="M384" i="1"/>
  <c r="AP376" i="1"/>
  <c r="BK378" i="1"/>
  <c r="AZ381" i="1"/>
  <c r="U374" i="1"/>
  <c r="AC372" i="1"/>
  <c r="BD373" i="1"/>
  <c r="Y385" i="1"/>
  <c r="AH373" i="1"/>
  <c r="I374" i="1"/>
  <c r="N378" i="1"/>
  <c r="AD377" i="1"/>
  <c r="AE383" i="1"/>
  <c r="AU371" i="1"/>
  <c r="N377" i="1"/>
  <c r="Q379" i="1"/>
  <c r="AO379" i="1"/>
  <c r="BC381" i="1"/>
  <c r="BF374" i="1"/>
  <c r="BC385" i="1"/>
  <c r="O382" i="1"/>
  <c r="AQ374" i="1"/>
  <c r="X384" i="1"/>
  <c r="AQ379" i="1"/>
  <c r="S372" i="1"/>
  <c r="BE385" i="1"/>
  <c r="K381" i="1"/>
  <c r="BI385" i="1"/>
  <c r="I373" i="1"/>
  <c r="AQ383" i="1"/>
  <c r="BF377" i="1"/>
  <c r="V371" i="1"/>
  <c r="AI377" i="1"/>
  <c r="O379" i="1"/>
  <c r="AG380" i="1"/>
  <c r="AH383" i="1"/>
  <c r="M383" i="1"/>
  <c r="AV383" i="1"/>
  <c r="AO382" i="1"/>
  <c r="BA375" i="1"/>
  <c r="BB380" i="1"/>
  <c r="F385" i="1"/>
  <c r="U379" i="1"/>
  <c r="AI380" i="1"/>
  <c r="K375" i="1"/>
  <c r="AY382" i="1"/>
  <c r="AJ376" i="1"/>
  <c r="BF383" i="1"/>
  <c r="K373" i="1"/>
  <c r="BB383" i="1"/>
  <c r="BA382" i="1"/>
  <c r="H374" i="1"/>
  <c r="R371" i="1"/>
  <c r="AL376" i="1"/>
  <c r="M371" i="1"/>
  <c r="L377" i="1"/>
  <c r="I376" i="1"/>
  <c r="AU381" i="1"/>
  <c r="T378" i="1"/>
  <c r="BA381" i="1"/>
  <c r="Q375" i="1"/>
  <c r="BD384" i="1"/>
  <c r="BC376" i="1"/>
  <c r="T381" i="1"/>
  <c r="AR377" i="1"/>
  <c r="Q383" i="1"/>
  <c r="W375" i="1"/>
  <c r="AV380" i="1"/>
  <c r="F384" i="1"/>
  <c r="AA380" i="1"/>
  <c r="AZ380" i="1"/>
  <c r="AK375" i="1"/>
  <c r="AN381" i="1"/>
  <c r="BB384" i="1"/>
  <c r="AW375" i="1"/>
  <c r="E380" i="1"/>
  <c r="AI372" i="1"/>
  <c r="BI384" i="1"/>
  <c r="AD376" i="1"/>
  <c r="V382" i="1"/>
  <c r="AH374" i="1"/>
  <c r="AW372" i="1"/>
  <c r="BE377" i="1"/>
  <c r="AR378" i="1"/>
  <c r="V379" i="1"/>
  <c r="BI380" i="1"/>
  <c r="AO385" i="1"/>
  <c r="AG375" i="1"/>
  <c r="AB382" i="1"/>
  <c r="J373" i="1"/>
  <c r="BC374" i="1"/>
  <c r="AS385" i="1"/>
  <c r="H381" i="1"/>
  <c r="AR381" i="1"/>
  <c r="Z382" i="1"/>
  <c r="BB371" i="1"/>
  <c r="AS374" i="1"/>
  <c r="AT375" i="1"/>
  <c r="AW385" i="1"/>
  <c r="BH379" i="1"/>
  <c r="AW384" i="1"/>
  <c r="W383" i="1"/>
  <c r="Q371" i="1"/>
  <c r="I381" i="1"/>
  <c r="BD377" i="1"/>
  <c r="P372" i="1"/>
  <c r="AZ382" i="1"/>
  <c r="AS383" i="1"/>
  <c r="AJ371" i="1"/>
  <c r="AQ376" i="1"/>
  <c r="AB376" i="1"/>
  <c r="U383" i="1"/>
  <c r="U380" i="1"/>
  <c r="R373" i="1"/>
  <c r="E378" i="1"/>
  <c r="BA373" i="1"/>
  <c r="U385" i="1"/>
  <c r="AH376" i="1"/>
  <c r="K384" i="1"/>
  <c r="S378" i="1"/>
  <c r="AD379" i="1"/>
  <c r="M374" i="1"/>
  <c r="AL377" i="1"/>
  <c r="G377" i="1"/>
  <c r="BG378" i="1"/>
  <c r="AV382" i="1"/>
  <c r="E379" i="1"/>
  <c r="AG371" i="1"/>
  <c r="BH378" i="1"/>
  <c r="AS384" i="1"/>
  <c r="N381" i="1"/>
  <c r="AT384" i="1"/>
  <c r="AP384" i="1"/>
  <c r="V381" i="1"/>
  <c r="AU379" i="1"/>
  <c r="X382" i="1"/>
  <c r="AG378" i="1"/>
  <c r="R381" i="1"/>
  <c r="H382" i="1"/>
  <c r="AV376" i="1"/>
  <c r="Y375" i="1"/>
  <c r="V373" i="1"/>
  <c r="AY374" i="1"/>
  <c r="AX371" i="1"/>
  <c r="AL385" i="1"/>
  <c r="L385" i="1"/>
  <c r="BC384" i="1"/>
  <c r="P383" i="1"/>
  <c r="BE383" i="1"/>
  <c r="AD378" i="1"/>
  <c r="AM380" i="1"/>
  <c r="T372" i="1"/>
  <c r="AZ385" i="1"/>
  <c r="N384" i="1"/>
  <c r="BE384" i="1"/>
  <c r="AH372" i="1"/>
  <c r="Z371" i="1"/>
  <c r="AB371" i="1"/>
  <c r="AC374" i="1"/>
  <c r="AB385" i="1"/>
  <c r="AO372" i="1"/>
  <c r="R376" i="1"/>
  <c r="AM374" i="1"/>
  <c r="E385" i="1"/>
  <c r="AV384" i="1"/>
  <c r="AL383" i="1"/>
  <c r="BJ383" i="1"/>
  <c r="AO381" i="1"/>
  <c r="V377" i="1"/>
  <c r="AU384" i="1"/>
  <c r="AL374" i="1"/>
  <c r="R379" i="1"/>
  <c r="T376" i="1"/>
  <c r="BG376" i="1"/>
  <c r="BC380" i="1"/>
  <c r="X372" i="1"/>
  <c r="I385" i="1"/>
  <c r="BA372" i="1"/>
  <c r="I384" i="1"/>
  <c r="AQ381" i="1"/>
  <c r="BC379" i="1"/>
  <c r="AI379" i="1"/>
  <c r="BC372" i="1"/>
  <c r="L380" i="1"/>
  <c r="G379" i="1"/>
  <c r="BH384" i="1"/>
  <c r="AK377" i="1"/>
  <c r="AI375" i="1"/>
  <c r="AA384" i="1"/>
  <c r="BJ380" i="1"/>
  <c r="BH381" i="1"/>
  <c r="AL381" i="1"/>
  <c r="AN372" i="1"/>
  <c r="AU383" i="1"/>
  <c r="Q373" i="1"/>
  <c r="O373" i="1"/>
  <c r="BA384" i="1"/>
  <c r="Q377" i="1"/>
  <c r="BA374" i="1"/>
  <c r="H377" i="1"/>
  <c r="L382" i="1"/>
  <c r="G385" i="1"/>
  <c r="E384" i="1"/>
  <c r="Y373" i="1"/>
  <c r="AZ374" i="1"/>
  <c r="AG377" i="1"/>
  <c r="BE374" i="1"/>
  <c r="O371" i="1"/>
  <c r="AX377" i="1"/>
  <c r="BD379" i="1"/>
  <c r="AA385" i="1"/>
  <c r="AH384" i="1"/>
  <c r="Z385" i="1"/>
  <c r="R384" i="1"/>
  <c r="T371" i="1"/>
  <c r="K372" i="1"/>
  <c r="AB380" i="1"/>
  <c r="P375" i="1"/>
  <c r="T377" i="1"/>
  <c r="O378" i="1"/>
  <c r="J385" i="1"/>
  <c r="M377" i="1"/>
  <c r="AI381" i="1"/>
  <c r="AS378" i="1"/>
  <c r="H383" i="1"/>
  <c r="AE380" i="1"/>
  <c r="AH378" i="1"/>
  <c r="AC373" i="1"/>
  <c r="G371" i="1"/>
  <c r="AZ377" i="1"/>
  <c r="N371" i="1"/>
  <c r="AX376" i="1"/>
  <c r="AV373" i="1"/>
  <c r="AO371" i="1"/>
  <c r="L383" i="1"/>
  <c r="BD378" i="1"/>
  <c r="AP374" i="1"/>
  <c r="U384" i="1"/>
  <c r="BG377" i="1"/>
  <c r="AQ375" i="1"/>
  <c r="AH380" i="1"/>
  <c r="AP378" i="1"/>
  <c r="BH377" i="1"/>
  <c r="AJ373" i="1"/>
  <c r="AR372" i="1"/>
  <c r="T375" i="1"/>
  <c r="BB379" i="1"/>
  <c r="AV375" i="1"/>
  <c r="I383" i="1"/>
  <c r="BA380" i="1"/>
  <c r="AQ371" i="1"/>
  <c r="BC375" i="1"/>
  <c r="W374" i="1"/>
  <c r="S375" i="1"/>
  <c r="BK385" i="1"/>
  <c r="R372" i="1"/>
  <c r="AB383" i="1"/>
  <c r="J380" i="1"/>
  <c r="AK372" i="1"/>
  <c r="AY384" i="1"/>
  <c r="G374" i="1"/>
  <c r="J377" i="1"/>
  <c r="J384" i="1"/>
  <c r="BK380" i="1"/>
  <c r="AS377" i="1"/>
  <c r="J379" i="1"/>
  <c r="BH382" i="1"/>
  <c r="AT373" i="1"/>
  <c r="AN374" i="1"/>
  <c r="AB373" i="1"/>
  <c r="P374" i="1"/>
  <c r="H372" i="1"/>
  <c r="F382" i="1"/>
  <c r="AM377" i="1"/>
  <c r="AP381" i="1"/>
  <c r="S374" i="1"/>
  <c r="AZ373" i="1"/>
  <c r="AG384" i="1"/>
  <c r="F374" i="1"/>
  <c r="AG376" i="1"/>
  <c r="BH380" i="1"/>
  <c r="AM375" i="1"/>
  <c r="AL384" i="1"/>
  <c r="H378" i="1"/>
  <c r="AE377" i="1"/>
  <c r="BH385" i="1"/>
  <c r="N372" i="1"/>
  <c r="BA371" i="1"/>
  <c r="AQ380" i="1"/>
  <c r="AJ377" i="1"/>
  <c r="K379" i="1"/>
  <c r="AU378" i="1"/>
  <c r="E383" i="1"/>
  <c r="G378" i="1"/>
  <c r="R374" i="1"/>
  <c r="X383" i="1"/>
  <c r="AW378" i="1"/>
  <c r="AJ374" i="1"/>
  <c r="BE379" i="1"/>
  <c r="U381" i="1"/>
  <c r="Q381" i="1"/>
  <c r="F378" i="1"/>
  <c r="Z375" i="1"/>
  <c r="BJ382" i="1"/>
  <c r="AS376" i="1"/>
  <c r="Y378" i="1"/>
  <c r="AD373" i="1"/>
  <c r="AT383" i="1"/>
  <c r="AV385" i="1"/>
  <c r="AD374" i="1"/>
  <c r="F379" i="1"/>
  <c r="AM381" i="1"/>
  <c r="BD380" i="1"/>
  <c r="AP372" i="1"/>
  <c r="Z373" i="1"/>
  <c r="AA377" i="1"/>
  <c r="J378" i="1"/>
  <c r="AA376" i="1"/>
  <c r="AM372" i="1"/>
  <c r="AK382" i="1"/>
  <c r="AA371" i="1"/>
  <c r="L375" i="1"/>
  <c r="BD381" i="1"/>
  <c r="AE371" i="1"/>
  <c r="AW373" i="1"/>
  <c r="AD380" i="1"/>
  <c r="BF378" i="1"/>
  <c r="AU382" i="1"/>
  <c r="AI376" i="1"/>
  <c r="P378" i="1"/>
  <c r="AR379" i="1"/>
  <c r="AW374" i="1"/>
  <c r="BJ385" i="1"/>
  <c r="AG373" i="1"/>
  <c r="AW381" i="1"/>
  <c r="AZ383" i="1"/>
  <c r="AH381" i="1"/>
  <c r="AO376" i="1"/>
  <c r="AX373" i="1"/>
  <c r="AO375" i="1"/>
  <c r="AN378" i="1"/>
  <c r="AF372" i="1"/>
  <c r="AA372" i="1"/>
  <c r="AX385" i="1"/>
  <c r="AX381" i="1"/>
  <c r="AJ379" i="1"/>
  <c r="AJ380" i="1"/>
  <c r="AR385" i="1"/>
  <c r="BC377" i="1"/>
  <c r="BK381" i="1"/>
  <c r="F375" i="1"/>
  <c r="G384" i="1"/>
  <c r="Z374" i="1"/>
  <c r="U372" i="1"/>
  <c r="AX374" i="1"/>
  <c r="S380" i="1"/>
  <c r="AX379" i="1"/>
  <c r="AU375" i="1"/>
  <c r="AC375" i="1"/>
  <c r="BD375" i="1"/>
  <c r="BF384" i="1"/>
  <c r="Y372" i="1"/>
  <c r="AQ382" i="1"/>
  <c r="AL371" i="1"/>
  <c r="BF373" i="1"/>
  <c r="J374" i="1"/>
  <c r="U378" i="1"/>
  <c r="K383" i="1"/>
  <c r="AS379" i="1"/>
  <c r="G381" i="1"/>
  <c r="BB377" i="1"/>
  <c r="AO374" i="1"/>
  <c r="AP373" i="1"/>
  <c r="AT380" i="1"/>
  <c r="E375" i="1"/>
  <c r="AY378" i="1"/>
  <c r="T380" i="1"/>
  <c r="V383" i="1"/>
  <c r="W376" i="1"/>
  <c r="BG384" i="1"/>
  <c r="AY372" i="1"/>
  <c r="P385" i="1"/>
  <c r="Y379" i="1"/>
  <c r="BB382" i="1"/>
  <c r="AG383" i="1"/>
  <c r="N380" i="1"/>
  <c r="AS373" i="1"/>
  <c r="AO378" i="1"/>
  <c r="AX372" i="1"/>
  <c r="O375" i="1"/>
  <c r="O374" i="1"/>
  <c r="K371" i="1"/>
  <c r="Q374" i="1"/>
  <c r="AK380" i="1"/>
  <c r="AD382" i="1"/>
  <c r="AR382" i="1"/>
  <c r="AJ385" i="1"/>
  <c r="W382" i="1"/>
  <c r="F371" i="1"/>
  <c r="I372" i="1"/>
  <c r="AG385" i="1"/>
  <c r="AO380" i="1"/>
  <c r="Y383" i="1"/>
  <c r="AT381" i="1"/>
  <c r="R380" i="1"/>
  <c r="AU385" i="1"/>
  <c r="U375" i="1"/>
  <c r="BE380" i="1"/>
  <c r="F383" i="1"/>
  <c r="BJ378" i="1"/>
  <c r="V376" i="1"/>
  <c r="G373" i="1"/>
  <c r="BK383" i="1"/>
  <c r="M381" i="1"/>
  <c r="BE373" i="1"/>
  <c r="S383" i="1"/>
  <c r="AN373" i="1"/>
  <c r="AY373" i="1"/>
  <c r="AP379" i="1"/>
  <c r="AS375" i="1"/>
  <c r="U371" i="1"/>
  <c r="AS382" i="1"/>
  <c r="AU376" i="1"/>
  <c r="O384" i="1"/>
  <c r="BI378" i="1"/>
  <c r="AK376" i="1"/>
  <c r="T379" i="1"/>
  <c r="AK379" i="1"/>
  <c r="AS372" i="1"/>
  <c r="BJ381" i="1"/>
  <c r="L376" i="1"/>
  <c r="BG382" i="1"/>
  <c r="BA385" i="1"/>
  <c r="H373" i="1"/>
  <c r="I380" i="1"/>
  <c r="AP371" i="1"/>
  <c r="J381" i="1"/>
  <c r="U373" i="1"/>
  <c r="BF379" i="1"/>
  <c r="V374" i="1"/>
  <c r="AB375" i="1"/>
  <c r="AX375" i="1"/>
  <c r="AI373" i="1"/>
  <c r="AQ373" i="1"/>
  <c r="Q385" i="1"/>
  <c r="AM378" i="1"/>
  <c r="W371" i="1"/>
  <c r="Q378" i="1"/>
  <c r="AA375" i="1"/>
  <c r="AD371" i="1"/>
  <c r="BI376" i="1"/>
  <c r="AC385" i="1"/>
  <c r="AW380" i="1"/>
  <c r="G380" i="1"/>
  <c r="AF384" i="1"/>
  <c r="S384" i="1"/>
  <c r="BI381" i="1"/>
  <c r="AT377" i="1"/>
  <c r="AZ384" i="1"/>
  <c r="Z383" i="1"/>
  <c r="X376" i="1"/>
  <c r="AU372" i="1"/>
  <c r="N373" i="1"/>
  <c r="BF382" i="1"/>
  <c r="BH375" i="1"/>
  <c r="Z378" i="1"/>
  <c r="H375" i="1"/>
  <c r="O376" i="1"/>
  <c r="AW377" i="1"/>
  <c r="AV379" i="1"/>
  <c r="AB377" i="1"/>
  <c r="AE373" i="1"/>
  <c r="N382" i="1"/>
  <c r="AE378" i="1"/>
  <c r="AJ378" i="1"/>
  <c r="J376" i="1"/>
  <c r="AG374" i="1"/>
  <c r="AA382" i="1"/>
  <c r="S379" i="1"/>
  <c r="I371" i="1"/>
  <c r="BA383" i="1"/>
  <c r="BD382" i="1"/>
  <c r="BG381" i="1"/>
  <c r="AE384" i="1"/>
  <c r="AE374" i="1"/>
  <c r="AE372" i="1"/>
  <c r="BA378" i="1"/>
  <c r="AG379" i="1"/>
  <c r="AH377" i="1"/>
  <c r="Y377" i="1"/>
  <c r="H380" i="1"/>
  <c r="V375" i="1"/>
  <c r="X381" i="1"/>
  <c r="AY371" i="1"/>
  <c r="M376" i="1"/>
  <c r="E372" i="1"/>
  <c r="E381" i="1"/>
  <c r="U382" i="1"/>
  <c r="J375" i="1"/>
  <c r="AQ377" i="1"/>
  <c r="Z377" i="1"/>
  <c r="Y380" i="1"/>
  <c r="AX378" i="1"/>
  <c r="AZ375" i="1"/>
  <c r="AH382" i="1"/>
  <c r="AO383" i="1"/>
  <c r="AV377" i="1"/>
  <c r="K377" i="1"/>
  <c r="H371" i="1"/>
  <c r="X375" i="1"/>
  <c r="N374" i="1"/>
  <c r="J371" i="1"/>
  <c r="M378" i="1"/>
  <c r="BC373" i="1"/>
  <c r="I378" i="1"/>
  <c r="P384" i="1"/>
  <c r="AH379" i="1"/>
  <c r="AF371" i="1"/>
  <c r="I375" i="1"/>
  <c r="F381" i="1"/>
  <c r="AG372" i="1"/>
  <c r="BA379" i="1"/>
  <c r="AR383" i="1"/>
  <c r="AS371" i="1"/>
  <c r="O380" i="1"/>
  <c r="BE381" i="1"/>
  <c r="M373" i="1"/>
  <c r="AR373" i="1"/>
  <c r="AN383" i="1"/>
  <c r="BC383" i="1"/>
  <c r="V384" i="1"/>
  <c r="BG380" i="1"/>
  <c r="E374" i="1"/>
  <c r="AF379" i="1"/>
  <c r="N379" i="1"/>
  <c r="AB384" i="1"/>
  <c r="AT385" i="1"/>
  <c r="AZ371" i="1"/>
  <c r="AU374" i="1"/>
  <c r="X374" i="1"/>
  <c r="AO373" i="1"/>
  <c r="AR384" i="1"/>
  <c r="O383" i="1"/>
  <c r="AN380" i="1"/>
  <c r="AD383" i="1"/>
  <c r="AY385" i="1"/>
  <c r="W378" i="1"/>
  <c r="AF374" i="1"/>
  <c r="T373" i="1"/>
  <c r="Q376" i="1"/>
  <c r="AF383" i="1"/>
  <c r="P371" i="1"/>
  <c r="N385" i="1"/>
  <c r="BB374" i="1"/>
  <c r="P379" i="1"/>
  <c r="AY377" i="1"/>
  <c r="O381" i="1"/>
  <c r="AY381" i="1"/>
  <c r="T382" i="1"/>
  <c r="AZ379" i="1"/>
  <c r="AA379" i="1"/>
  <c r="BB375" i="1"/>
  <c r="AW383" i="1"/>
  <c r="BH376" i="1"/>
  <c r="M380" i="1"/>
  <c r="AH371" i="1"/>
  <c r="H384" i="1"/>
  <c r="AD375" i="1"/>
  <c r="AC377" i="1"/>
  <c r="BG383" i="1"/>
  <c r="Y374" i="1"/>
  <c r="R382" i="1"/>
  <c r="AV374" i="1"/>
  <c r="K382" i="1"/>
  <c r="AB372" i="1"/>
  <c r="AY380" i="1"/>
  <c r="Q372" i="1"/>
  <c r="Y376" i="1"/>
  <c r="W384" i="1"/>
  <c r="AD385" i="1"/>
  <c r="AX380" i="1"/>
  <c r="AP383" i="1"/>
  <c r="BI382" i="1"/>
  <c r="BF376" i="1"/>
  <c r="G382" i="1"/>
  <c r="J372" i="1"/>
  <c r="E376" i="1"/>
  <c r="AW379" i="1"/>
  <c r="AF382" i="1"/>
  <c r="AF380" i="1"/>
  <c r="AF375" i="1"/>
  <c r="F372" i="1"/>
  <c r="AY379" i="1"/>
  <c r="AC382" i="1"/>
  <c r="BA376" i="1"/>
  <c r="BB381" i="1"/>
  <c r="P382" i="1"/>
  <c r="BB376" i="1"/>
  <c r="S376" i="1"/>
  <c r="AY383" i="1"/>
  <c r="M379" i="1"/>
  <c r="BJ384" i="1"/>
  <c r="AF377" i="1"/>
  <c r="J383" i="1"/>
  <c r="AC380" i="1"/>
  <c r="AQ384" i="1"/>
  <c r="L373" i="1"/>
  <c r="Y382" i="1"/>
  <c r="E371" i="1"/>
  <c r="W377" i="1"/>
  <c r="M375" i="1"/>
  <c r="AJ381" i="1"/>
  <c r="R383" i="1"/>
  <c r="BB385" i="1"/>
  <c r="AN379" i="1"/>
  <c r="AD384" i="1"/>
  <c r="Q382" i="1"/>
  <c r="V378" i="1"/>
  <c r="G375" i="1"/>
  <c r="S371" i="1"/>
  <c r="AQ372" i="1"/>
  <c r="AS380" i="1"/>
  <c r="T383" i="1"/>
  <c r="I382" i="1"/>
  <c r="BE376" i="1"/>
  <c r="BE372" i="1"/>
  <c r="AP377" i="1"/>
  <c r="AU380" i="1"/>
  <c r="Q380" i="1"/>
  <c r="E377" i="1"/>
  <c r="P373" i="1"/>
  <c r="BF385" i="1"/>
  <c r="AP385" i="1"/>
  <c r="AM373" i="1"/>
  <c r="AN371" i="1"/>
  <c r="AV381" i="1"/>
  <c r="AI384" i="1"/>
  <c r="BI377" i="1"/>
  <c r="R378" i="1"/>
  <c r="AM379" i="1"/>
  <c r="AA374" i="1"/>
  <c r="W380" i="1"/>
  <c r="AE375" i="1"/>
  <c r="BD372" i="1"/>
  <c r="AI382" i="1"/>
  <c r="X378" i="1"/>
  <c r="AX384" i="1"/>
  <c r="BK379" i="1"/>
  <c r="W385" i="1"/>
  <c r="AO377" i="1"/>
  <c r="AC376" i="1"/>
  <c r="AJ383" i="1"/>
  <c r="AT382" i="1"/>
  <c r="AB379" i="1"/>
  <c r="U376" i="1"/>
  <c r="F373" i="1"/>
  <c r="AR380" i="1"/>
  <c r="AP382" i="1"/>
  <c r="AN376" i="1"/>
  <c r="L379" i="1"/>
  <c r="AE376" i="1"/>
  <c r="AN382" i="1"/>
  <c r="BD371" i="1"/>
  <c r="AC383" i="1"/>
  <c r="AC381" i="1"/>
  <c r="AA373" i="1"/>
  <c r="AX382" i="1"/>
  <c r="AK384" i="1"/>
  <c r="AK385" i="1"/>
  <c r="Y381" i="1"/>
  <c r="BD383" i="1"/>
  <c r="BC378" i="1"/>
  <c r="BG379" i="1"/>
  <c r="AB378" i="1"/>
  <c r="AR375" i="1"/>
  <c r="P380" i="1"/>
  <c r="F377" i="1"/>
  <c r="Z372" i="1"/>
  <c r="O385" i="1"/>
  <c r="W373" i="1"/>
  <c r="K380" i="1"/>
  <c r="L372" i="1"/>
  <c r="AY375" i="1"/>
  <c r="BA377" i="1"/>
  <c r="BE378" i="1"/>
  <c r="Y384" i="1"/>
  <c r="AQ378" i="1"/>
  <c r="AG381" i="1"/>
  <c r="AN385" i="1"/>
  <c r="AH385" i="1"/>
  <c r="AD381" i="1"/>
  <c r="AT371" i="1"/>
  <c r="AI374" i="1"/>
  <c r="S385" i="1"/>
  <c r="AZ372" i="1"/>
  <c r="BD374" i="1"/>
  <c r="X377" i="1"/>
  <c r="X373" i="1"/>
  <c r="X380" i="1"/>
  <c r="AN384" i="1"/>
  <c r="AJ372" i="1"/>
  <c r="AT378" i="1"/>
  <c r="AK373" i="1"/>
  <c r="AC371" i="1"/>
  <c r="R377" i="1"/>
  <c r="L381" i="1"/>
  <c r="Z379" i="1"/>
  <c r="Q384" i="1"/>
  <c r="AE382" i="1"/>
  <c r="G372" i="1"/>
  <c r="BD385" i="1"/>
  <c r="AM382" i="1"/>
  <c r="AE381" i="1"/>
  <c r="P381" i="1"/>
  <c r="H385" i="1"/>
  <c r="AL373" i="1"/>
  <c r="G376" i="1"/>
  <c r="AK378" i="1"/>
  <c r="BI383" i="1"/>
  <c r="AC378" i="1"/>
  <c r="BF375" i="1"/>
  <c r="BI379" i="1"/>
  <c r="AL375" i="1"/>
  <c r="AS381" i="1"/>
  <c r="E382" i="1"/>
  <c r="R375" i="1"/>
  <c r="V380" i="1"/>
  <c r="AN375" i="1"/>
  <c r="AI385" i="1"/>
  <c r="AC384" i="1"/>
  <c r="BG375" i="1"/>
  <c r="BH383" i="1"/>
  <c r="AK371" i="1"/>
  <c r="T374" i="1"/>
  <c r="AL380" i="1"/>
  <c r="U377" i="1"/>
  <c r="L384" i="1"/>
  <c r="I377" i="1"/>
  <c r="H379" i="1"/>
  <c r="K376" i="1"/>
  <c r="AT379" i="1"/>
  <c r="AI378" i="1"/>
  <c r="Y371" i="1"/>
  <c r="T384" i="1"/>
  <c r="AF373" i="1"/>
  <c r="M372" i="1"/>
  <c r="AT372" i="1"/>
  <c r="AE385" i="1"/>
  <c r="AW382" i="1"/>
  <c r="AP375" i="1"/>
  <c r="Z380" i="1"/>
  <c r="AB381" i="1"/>
  <c r="V372" i="1"/>
  <c r="AT376" i="1"/>
  <c r="AV371" i="1"/>
  <c r="AW371" i="1"/>
  <c r="AL378" i="1"/>
  <c r="X379" i="1"/>
  <c r="AM385" i="1"/>
  <c r="BE382" i="1"/>
  <c r="AM384" i="1"/>
  <c r="AL379" i="1"/>
  <c r="BF380" i="1"/>
  <c r="L378" i="1"/>
  <c r="W372" i="1"/>
  <c r="BG385" i="1"/>
  <c r="P377" i="1"/>
  <c r="BB378" i="1"/>
  <c r="AZ378" i="1"/>
  <c r="N375" i="1"/>
  <c r="AU377" i="1"/>
  <c r="BF381" i="1"/>
  <c r="BB372" i="1"/>
  <c r="BE375" i="1"/>
  <c r="AF381" i="1"/>
  <c r="AQ385" i="1"/>
  <c r="AK381" i="1"/>
  <c r="E373" i="1"/>
  <c r="Z376" i="1"/>
  <c r="S377" i="1"/>
  <c r="AW376" i="1"/>
  <c r="AP380" i="1"/>
  <c r="AF378" i="1"/>
  <c r="AR371" i="1"/>
  <c r="J382" i="1"/>
  <c r="AC379" i="1"/>
  <c r="AJ384" i="1"/>
  <c r="AJ382" i="1"/>
  <c r="AJ375" i="1"/>
  <c r="BJ377" i="1"/>
  <c r="Z384" i="1"/>
  <c r="F380" i="1"/>
  <c r="AH375" i="1"/>
  <c r="BK382" i="1"/>
  <c r="AT374" i="1"/>
  <c r="I379" i="1"/>
  <c r="N383" i="1"/>
  <c r="O372" i="1"/>
  <c r="AU373" i="1"/>
  <c r="AI371" i="1"/>
  <c r="AY376" i="1"/>
  <c r="AG382" i="1"/>
  <c r="N376" i="1"/>
  <c r="O377" i="1"/>
  <c r="AL382" i="1"/>
  <c r="S373" i="1"/>
  <c r="H376" i="1"/>
  <c r="W379" i="1"/>
  <c r="R385" i="1"/>
  <c r="K374" i="1"/>
  <c r="AM371" i="1"/>
  <c r="BG374" i="1"/>
  <c r="L371" i="1"/>
  <c r="BC382" i="1"/>
  <c r="BC371" i="1"/>
  <c r="K378" i="1"/>
  <c r="AX383" i="1"/>
  <c r="F376" i="1"/>
  <c r="M382" i="1"/>
  <c r="AM383" i="1"/>
  <c r="X385" i="1"/>
  <c r="AO384" i="1"/>
  <c r="AK383" i="1"/>
  <c r="AN377" i="1"/>
  <c r="AK374" i="1"/>
  <c r="AF385" i="1"/>
  <c r="AW387" i="1" l="1"/>
  <c r="AW389" i="1" s="1"/>
  <c r="BK377" i="1"/>
  <c r="E387" i="1"/>
  <c r="E389" i="1" s="1"/>
  <c r="BF372" i="1"/>
  <c r="BG372" i="1" s="1"/>
  <c r="BH372" i="1" s="1"/>
  <c r="BI372" i="1" s="1"/>
  <c r="BC387" i="1"/>
  <c r="BC389" i="1" s="1"/>
  <c r="AM387" i="1"/>
  <c r="AM389" i="1" s="1"/>
  <c r="AC387" i="1"/>
  <c r="H387" i="1"/>
  <c r="H389" i="1" s="1"/>
  <c r="U387" i="1"/>
  <c r="AA387" i="1"/>
  <c r="G387" i="1"/>
  <c r="Z387" i="1"/>
  <c r="R387" i="1"/>
  <c r="X387" i="1"/>
  <c r="AV387" i="1"/>
  <c r="Y387" i="1"/>
  <c r="P387" i="1"/>
  <c r="AS387" i="1"/>
  <c r="K387" i="1"/>
  <c r="AL387" i="1"/>
  <c r="AE387" i="1"/>
  <c r="BA387" i="1"/>
  <c r="AX387" i="1"/>
  <c r="V387" i="1"/>
  <c r="L387" i="1"/>
  <c r="BG373" i="1"/>
  <c r="BH373" i="1" s="1"/>
  <c r="BI373" i="1" s="1"/>
  <c r="BJ373" i="1" s="1"/>
  <c r="BD387" i="1"/>
  <c r="AN387" i="1"/>
  <c r="BJ376" i="1"/>
  <c r="BK376" i="1" s="1"/>
  <c r="W387" i="1"/>
  <c r="BE371" i="1"/>
  <c r="F387" i="1"/>
  <c r="BH374" i="1"/>
  <c r="BI374" i="1" s="1"/>
  <c r="BJ374" i="1" s="1"/>
  <c r="BK374" i="1" s="1"/>
  <c r="AQ387" i="1"/>
  <c r="N387" i="1"/>
  <c r="T387" i="1"/>
  <c r="Q387" i="1"/>
  <c r="M387" i="1"/>
  <c r="AT387" i="1"/>
  <c r="AJ387" i="1"/>
  <c r="S387" i="1"/>
  <c r="J387" i="1"/>
  <c r="I387" i="1"/>
  <c r="AP387" i="1"/>
  <c r="O387" i="1"/>
  <c r="AG387" i="1"/>
  <c r="BB387" i="1"/>
  <c r="AI387" i="1"/>
  <c r="AR387" i="1"/>
  <c r="AK387" i="1"/>
  <c r="AH387" i="1"/>
  <c r="AZ387" i="1"/>
  <c r="AF387" i="1"/>
  <c r="AY387" i="1"/>
  <c r="AD387" i="1"/>
  <c r="BI375" i="1"/>
  <c r="BJ375" i="1" s="1"/>
  <c r="BK375" i="1" s="1"/>
  <c r="AO387" i="1"/>
  <c r="AB387" i="1"/>
  <c r="AU387" i="1"/>
  <c r="E390" i="1" l="1"/>
  <c r="E11" i="1" s="1"/>
  <c r="E14" i="1" s="1"/>
  <c r="BJ372" i="1"/>
  <c r="BK372" i="1" s="1"/>
  <c r="AZ389" i="1"/>
  <c r="AG389" i="1"/>
  <c r="J389" i="1"/>
  <c r="E8" i="1"/>
  <c r="E421" i="1"/>
  <c r="BC421" i="1"/>
  <c r="N389" i="1"/>
  <c r="BD389" i="1"/>
  <c r="AL389" i="1"/>
  <c r="X389" i="1"/>
  <c r="K389" i="1"/>
  <c r="R389" i="1"/>
  <c r="AW421" i="1"/>
  <c r="AB389" i="1"/>
  <c r="AY389" i="1"/>
  <c r="AK389" i="1"/>
  <c r="AP389" i="1"/>
  <c r="AT389" i="1"/>
  <c r="Q389" i="1"/>
  <c r="L389" i="1"/>
  <c r="BA389" i="1"/>
  <c r="AS389" i="1"/>
  <c r="BK373" i="1"/>
  <c r="Z389" i="1"/>
  <c r="H8" i="1"/>
  <c r="H421" i="1"/>
  <c r="AI389" i="1"/>
  <c r="BE387" i="1"/>
  <c r="V389" i="1"/>
  <c r="Y389" i="1"/>
  <c r="AA389" i="1"/>
  <c r="AU389" i="1"/>
  <c r="AD389" i="1"/>
  <c r="AH389" i="1"/>
  <c r="BF371" i="1"/>
  <c r="BF387" i="1" s="1"/>
  <c r="O389" i="1"/>
  <c r="S389" i="1"/>
  <c r="M389" i="1"/>
  <c r="AQ389" i="1"/>
  <c r="W389" i="1"/>
  <c r="AX389" i="1"/>
  <c r="AV389" i="1"/>
  <c r="U389" i="1"/>
  <c r="AO389" i="1"/>
  <c r="AF389" i="1"/>
  <c r="AR389" i="1"/>
  <c r="BB389" i="1"/>
  <c r="I389" i="1"/>
  <c r="AJ389" i="1"/>
  <c r="T389" i="1"/>
  <c r="F389" i="1"/>
  <c r="AN389" i="1"/>
  <c r="AE389" i="1"/>
  <c r="P389" i="1"/>
  <c r="G389" i="1"/>
  <c r="AC389" i="1"/>
  <c r="AM421" i="1"/>
  <c r="E391" i="1" l="1"/>
  <c r="F390" i="1"/>
  <c r="F391" i="1" s="1"/>
  <c r="AE421" i="1"/>
  <c r="F11" i="1"/>
  <c r="F14" i="1" s="1"/>
  <c r="AH421" i="1"/>
  <c r="AU421" i="1"/>
  <c r="Y421" i="1"/>
  <c r="BE389" i="1"/>
  <c r="K421" i="1"/>
  <c r="AL421" i="1"/>
  <c r="N421" i="1"/>
  <c r="AG421" i="1"/>
  <c r="AS421" i="1"/>
  <c r="AT421" i="1"/>
  <c r="BC437" i="1"/>
  <c r="P421" i="1"/>
  <c r="AD421" i="1"/>
  <c r="V421" i="1"/>
  <c r="AK421" i="1"/>
  <c r="R421" i="1"/>
  <c r="BD421" i="1"/>
  <c r="J421" i="1"/>
  <c r="AZ421" i="1"/>
  <c r="AY421" i="1"/>
  <c r="E15" i="1"/>
  <c r="F6" i="1"/>
  <c r="AC421" i="1"/>
  <c r="F421" i="1"/>
  <c r="F8" i="1"/>
  <c r="AJ421" i="1"/>
  <c r="BB421" i="1"/>
  <c r="AF421" i="1"/>
  <c r="U421" i="1"/>
  <c r="AX421" i="1"/>
  <c r="AQ421" i="1"/>
  <c r="O421" i="1"/>
  <c r="L421" i="1"/>
  <c r="AM437" i="1"/>
  <c r="BF389" i="1"/>
  <c r="AA421" i="1"/>
  <c r="AI421" i="1"/>
  <c r="Z421" i="1"/>
  <c r="AB421" i="1"/>
  <c r="X421" i="1"/>
  <c r="G8" i="1"/>
  <c r="G421" i="1"/>
  <c r="AN421" i="1"/>
  <c r="T421" i="1"/>
  <c r="I421" i="1"/>
  <c r="I8" i="1"/>
  <c r="AR421" i="1"/>
  <c r="AO421" i="1"/>
  <c r="AV421" i="1"/>
  <c r="W421" i="1"/>
  <c r="M421" i="1"/>
  <c r="S421" i="1"/>
  <c r="H426" i="1"/>
  <c r="H437" i="1"/>
  <c r="H442" i="1" s="1"/>
  <c r="G45" i="4"/>
  <c r="G50" i="4" s="1"/>
  <c r="BA421" i="1"/>
  <c r="Q421" i="1"/>
  <c r="AP421" i="1"/>
  <c r="AW437" i="1"/>
  <c r="D45" i="4"/>
  <c r="E437" i="1"/>
  <c r="E442" i="1" s="1"/>
  <c r="E426" i="1"/>
  <c r="BG371" i="1"/>
  <c r="BH371" i="1" s="1"/>
  <c r="BH387" i="1" s="1"/>
  <c r="G390" i="1" l="1"/>
  <c r="G11" i="1" s="1"/>
  <c r="G14" i="1" s="1"/>
  <c r="BH389" i="1"/>
  <c r="AF437" i="1"/>
  <c r="AL437" i="1"/>
  <c r="BA437" i="1"/>
  <c r="M437" i="1"/>
  <c r="F15" i="1"/>
  <c r="G6" i="1"/>
  <c r="AK437" i="1"/>
  <c r="AD437" i="1"/>
  <c r="H390" i="1"/>
  <c r="AT437" i="1"/>
  <c r="AG437" i="1"/>
  <c r="BE421" i="1"/>
  <c r="AU437" i="1"/>
  <c r="D107" i="4"/>
  <c r="D50" i="4"/>
  <c r="AP437" i="1"/>
  <c r="AV437" i="1"/>
  <c r="AR437" i="1"/>
  <c r="T437" i="1"/>
  <c r="AB437" i="1"/>
  <c r="AI437" i="1"/>
  <c r="BF421" i="1"/>
  <c r="F437" i="1"/>
  <c r="F442" i="1" s="1"/>
  <c r="F426" i="1"/>
  <c r="E45" i="4"/>
  <c r="E50" i="4" s="1"/>
  <c r="AZ437" i="1"/>
  <c r="BD437" i="1"/>
  <c r="AW45" i="7"/>
  <c r="AS437" i="1"/>
  <c r="N437" i="1"/>
  <c r="AH437" i="1"/>
  <c r="S437" i="1"/>
  <c r="W437" i="1"/>
  <c r="AO437" i="1"/>
  <c r="I426" i="1"/>
  <c r="I437" i="1"/>
  <c r="AN437" i="1"/>
  <c r="AA437" i="1"/>
  <c r="AG45" i="7"/>
  <c r="O437" i="1"/>
  <c r="AC437" i="1"/>
  <c r="R437" i="1"/>
  <c r="V437" i="1"/>
  <c r="G437" i="1"/>
  <c r="G442" i="1" s="1"/>
  <c r="F45" i="4"/>
  <c r="F50" i="4" s="1"/>
  <c r="G426" i="1"/>
  <c r="L437" i="1"/>
  <c r="AQ437" i="1"/>
  <c r="U437" i="1"/>
  <c r="BB437" i="1"/>
  <c r="BG387" i="1"/>
  <c r="BI371" i="1"/>
  <c r="BI387" i="1" s="1"/>
  <c r="AQ45" i="7"/>
  <c r="Q437" i="1"/>
  <c r="X437" i="1"/>
  <c r="Z437" i="1"/>
  <c r="AX437" i="1"/>
  <c r="AJ437" i="1"/>
  <c r="AY437" i="1"/>
  <c r="J437" i="1"/>
  <c r="P437" i="1"/>
  <c r="K437" i="1"/>
  <c r="Y437" i="1"/>
  <c r="AE437" i="1"/>
  <c r="G391" i="1" l="1"/>
  <c r="AS45" i="7"/>
  <c r="AR45" i="7"/>
  <c r="R45" i="7"/>
  <c r="BG389" i="1"/>
  <c r="AP45" i="7"/>
  <c r="P45" i="7"/>
  <c r="AI45" i="7"/>
  <c r="M45" i="7"/>
  <c r="AT45" i="7"/>
  <c r="AU45" i="7"/>
  <c r="Y45" i="7"/>
  <c r="E45" i="7"/>
  <c r="AD45" i="7"/>
  <c r="BI389" i="1"/>
  <c r="AK45" i="7"/>
  <c r="C45" i="7"/>
  <c r="C50" i="7" s="1"/>
  <c r="I442" i="1"/>
  <c r="Q45" i="7"/>
  <c r="AX45" i="7"/>
  <c r="V45" i="7"/>
  <c r="AJ45" i="7"/>
  <c r="AO45" i="7"/>
  <c r="AA45" i="7"/>
  <c r="AF45" i="7"/>
  <c r="F45" i="7"/>
  <c r="AH45" i="7"/>
  <c r="H45" i="7"/>
  <c r="E15" i="4"/>
  <c r="D112" i="4"/>
  <c r="D116" i="4" s="1"/>
  <c r="BE437" i="1"/>
  <c r="X45" i="7"/>
  <c r="G15" i="1"/>
  <c r="H6" i="1"/>
  <c r="Z45" i="7"/>
  <c r="D45" i="7"/>
  <c r="T45" i="7"/>
  <c r="K45" i="7"/>
  <c r="AV45" i="7"/>
  <c r="W45" i="7"/>
  <c r="BF437" i="1"/>
  <c r="AL45" i="7"/>
  <c r="S45" i="7"/>
  <c r="J45" i="7"/>
  <c r="BJ371" i="1"/>
  <c r="O45" i="7"/>
  <c r="L45" i="7"/>
  <c r="I45" i="7"/>
  <c r="U45" i="7"/>
  <c r="AB45" i="7"/>
  <c r="AM45" i="7"/>
  <c r="AC45" i="7"/>
  <c r="N45" i="7"/>
  <c r="AN45" i="7"/>
  <c r="H11" i="1"/>
  <c r="H14" i="1" s="1"/>
  <c r="H391" i="1"/>
  <c r="I390" i="1"/>
  <c r="AE45" i="7"/>
  <c r="G45" i="7"/>
  <c r="BH421" i="1"/>
  <c r="BH437" i="1" l="1"/>
  <c r="H15" i="1"/>
  <c r="I6" i="1"/>
  <c r="AY45" i="7"/>
  <c r="BG421" i="1"/>
  <c r="I391" i="1"/>
  <c r="J390" i="1"/>
  <c r="BI421" i="1"/>
  <c r="BJ387" i="1"/>
  <c r="BK371" i="1"/>
  <c r="BK387" i="1" s="1"/>
  <c r="AZ45" i="7"/>
  <c r="E20" i="4"/>
  <c r="E30" i="4"/>
  <c r="E35" i="4" s="1"/>
  <c r="BK389" i="1" l="1"/>
  <c r="BG437" i="1"/>
  <c r="E107" i="4"/>
  <c r="BJ389" i="1"/>
  <c r="BB45" i="7"/>
  <c r="J391" i="1"/>
  <c r="K390" i="1"/>
  <c r="BI437" i="1"/>
  <c r="BC45" i="7" l="1"/>
  <c r="BJ421" i="1"/>
  <c r="E112" i="4"/>
  <c r="E116" i="4" s="1"/>
  <c r="F15" i="4"/>
  <c r="BK421" i="1"/>
  <c r="K391" i="1"/>
  <c r="L390" i="1"/>
  <c r="BA45" i="7"/>
  <c r="L391" i="1" l="1"/>
  <c r="M390" i="1"/>
  <c r="BK437" i="1"/>
  <c r="BJ437" i="1"/>
  <c r="F30" i="4"/>
  <c r="F35" i="4" s="1"/>
  <c r="F20" i="4"/>
  <c r="F107" i="4" l="1"/>
  <c r="F112" i="4" s="1"/>
  <c r="F116" i="4" s="1"/>
  <c r="BD45" i="7"/>
  <c r="M391" i="1"/>
  <c r="N390" i="1"/>
  <c r="BE45" i="7"/>
  <c r="G15" i="4" l="1"/>
  <c r="G30" i="4" s="1"/>
  <c r="G35" i="4" s="1"/>
  <c r="N391" i="1"/>
  <c r="O390" i="1"/>
  <c r="G20" i="4" l="1"/>
  <c r="O391" i="1"/>
  <c r="P390" i="1"/>
  <c r="G107" i="4"/>
  <c r="G112" i="4" l="1"/>
  <c r="G116" i="4" s="1"/>
  <c r="C15" i="7"/>
  <c r="P391" i="1"/>
  <c r="Q390" i="1"/>
  <c r="C30" i="7" l="1"/>
  <c r="C35" i="7" s="1"/>
  <c r="C20" i="7"/>
  <c r="Q391" i="1"/>
  <c r="R390" i="1"/>
  <c r="C106" i="7" l="1"/>
  <c r="D15" i="7" s="1"/>
  <c r="R391" i="1"/>
  <c r="S390" i="1"/>
  <c r="D30" i="7" l="1"/>
  <c r="S391" i="1"/>
  <c r="T390" i="1"/>
  <c r="T391" i="1" l="1"/>
  <c r="U390" i="1"/>
  <c r="D106" i="7"/>
  <c r="E15" i="7" l="1"/>
  <c r="U391" i="1"/>
  <c r="V390" i="1"/>
  <c r="V391" i="1" l="1"/>
  <c r="W390" i="1"/>
  <c r="E30" i="7"/>
  <c r="E106" i="7" s="1"/>
  <c r="F15" i="7" l="1"/>
  <c r="W391" i="1"/>
  <c r="X390" i="1"/>
  <c r="X391" i="1" l="1"/>
  <c r="Y390" i="1"/>
  <c r="F30" i="7"/>
  <c r="F106" i="7" s="1"/>
  <c r="G15" i="7" l="1"/>
  <c r="Y391" i="1"/>
  <c r="Z390" i="1"/>
  <c r="Z391" i="1" l="1"/>
  <c r="AA390" i="1"/>
  <c r="G30" i="7"/>
  <c r="G106" i="7" s="1"/>
  <c r="H15" i="7" l="1"/>
  <c r="AA391" i="1"/>
  <c r="AB390" i="1"/>
  <c r="AB391" i="1" l="1"/>
  <c r="AC390" i="1"/>
  <c r="H30" i="7"/>
  <c r="AC391" i="1" l="1"/>
  <c r="AD390" i="1"/>
  <c r="H106" i="7"/>
  <c r="I15" i="7" l="1"/>
  <c r="AD391" i="1"/>
  <c r="AE390" i="1"/>
  <c r="AE391" i="1" l="1"/>
  <c r="AF390" i="1"/>
  <c r="I30" i="7"/>
  <c r="AF391" i="1" l="1"/>
  <c r="AG390" i="1"/>
  <c r="I106" i="7"/>
  <c r="J15" i="7" l="1"/>
  <c r="AG391" i="1"/>
  <c r="AH390" i="1"/>
  <c r="AH391" i="1" l="1"/>
  <c r="AI390" i="1"/>
  <c r="J30" i="7"/>
  <c r="AI391" i="1" l="1"/>
  <c r="AJ390" i="1"/>
  <c r="J106" i="7"/>
  <c r="K15" i="7" l="1"/>
  <c r="AJ391" i="1"/>
  <c r="AK390" i="1"/>
  <c r="AK391" i="1" l="1"/>
  <c r="AL390" i="1"/>
  <c r="K30" i="7"/>
  <c r="K106" i="7" l="1"/>
  <c r="AL391" i="1"/>
  <c r="AM390" i="1"/>
  <c r="L15" i="7" l="1"/>
  <c r="AM391" i="1"/>
  <c r="AN390" i="1"/>
  <c r="AN391" i="1" l="1"/>
  <c r="AO390" i="1"/>
  <c r="L30" i="7"/>
  <c r="L106" i="7" s="1"/>
  <c r="M15" i="7" l="1"/>
  <c r="AO391" i="1"/>
  <c r="AP390" i="1"/>
  <c r="AP391" i="1" l="1"/>
  <c r="AQ390" i="1"/>
  <c r="M30" i="7"/>
  <c r="M106" i="7" s="1"/>
  <c r="N15" i="7" l="1"/>
  <c r="AQ391" i="1"/>
  <c r="AR390" i="1"/>
  <c r="AR391" i="1" l="1"/>
  <c r="AS390" i="1"/>
  <c r="N30" i="7"/>
  <c r="N106" i="7" l="1"/>
  <c r="O15" i="7" s="1"/>
  <c r="AS391" i="1"/>
  <c r="AT390" i="1"/>
  <c r="AT391" i="1" l="1"/>
  <c r="AU390" i="1"/>
  <c r="O30" i="7"/>
  <c r="O106" i="7" s="1"/>
  <c r="M34" i="2"/>
  <c r="L316" i="1" s="1"/>
  <c r="P327" i="1" l="1"/>
  <c r="F59" i="7"/>
  <c r="F69" i="7" s="1"/>
  <c r="M327" i="1"/>
  <c r="Q327" i="1"/>
  <c r="N327" i="1"/>
  <c r="O327" i="1"/>
  <c r="P15" i="7"/>
  <c r="AU391" i="1"/>
  <c r="AV390" i="1"/>
  <c r="L34" i="2"/>
  <c r="K316" i="1" s="1"/>
  <c r="K34" i="2"/>
  <c r="J316" i="1" s="1"/>
  <c r="R327" i="1" l="1"/>
  <c r="S327" i="1" s="1"/>
  <c r="T327" i="1" s="1"/>
  <c r="U327" i="1" s="1"/>
  <c r="V327" i="1" s="1"/>
  <c r="W327" i="1" s="1"/>
  <c r="X327" i="1" s="1"/>
  <c r="Y327" i="1" s="1"/>
  <c r="Z327" i="1" s="1"/>
  <c r="AA327" i="1" s="1"/>
  <c r="AB327" i="1" s="1"/>
  <c r="AC327" i="1" s="1"/>
  <c r="AD327" i="1" s="1"/>
  <c r="AE327" i="1" s="1"/>
  <c r="AF327" i="1" s="1"/>
  <c r="AG327" i="1" s="1"/>
  <c r="AH327" i="1" s="1"/>
  <c r="AI327" i="1" s="1"/>
  <c r="AJ327" i="1" s="1"/>
  <c r="AK327" i="1" s="1"/>
  <c r="AL327" i="1" s="1"/>
  <c r="AM327" i="1" s="1"/>
  <c r="AN327" i="1" s="1"/>
  <c r="AO327" i="1" s="1"/>
  <c r="AP327" i="1" s="1"/>
  <c r="AQ327" i="1" s="1"/>
  <c r="AR327" i="1" s="1"/>
  <c r="AS327" i="1" s="1"/>
  <c r="AT327" i="1" s="1"/>
  <c r="AU327" i="1" s="1"/>
  <c r="AV327" i="1" s="1"/>
  <c r="AW327" i="1" s="1"/>
  <c r="AX327" i="1" s="1"/>
  <c r="AY327" i="1" s="1"/>
  <c r="AZ327" i="1" s="1"/>
  <c r="BA327" i="1" s="1"/>
  <c r="BB327" i="1" s="1"/>
  <c r="BC327" i="1" s="1"/>
  <c r="BD327" i="1" s="1"/>
  <c r="BE327" i="1" s="1"/>
  <c r="BF327" i="1" s="1"/>
  <c r="BG327" i="1" s="1"/>
  <c r="BH327" i="1" s="1"/>
  <c r="BI327" i="1" s="1"/>
  <c r="BJ327" i="1" s="1"/>
  <c r="BK327" i="1" s="1"/>
  <c r="L325" i="1"/>
  <c r="N325" i="1"/>
  <c r="M325" i="1"/>
  <c r="K325" i="1"/>
  <c r="D59" i="7"/>
  <c r="D69" i="7" s="1"/>
  <c r="O325" i="1"/>
  <c r="L326" i="1"/>
  <c r="E59" i="7"/>
  <c r="E69" i="7" s="1"/>
  <c r="N326" i="1"/>
  <c r="O326" i="1"/>
  <c r="M326" i="1"/>
  <c r="P326" i="1"/>
  <c r="P30" i="7"/>
  <c r="P106" i="7" s="1"/>
  <c r="AV391" i="1"/>
  <c r="AW390" i="1"/>
  <c r="N34" i="2"/>
  <c r="M316" i="1" s="1"/>
  <c r="P325" i="1" l="1"/>
  <c r="Q325" i="1" s="1"/>
  <c r="R325" i="1" s="1"/>
  <c r="S325" i="1" s="1"/>
  <c r="Q326" i="1"/>
  <c r="R326" i="1" s="1"/>
  <c r="O328" i="1"/>
  <c r="G59" i="7"/>
  <c r="G69" i="7" s="1"/>
  <c r="P328" i="1"/>
  <c r="Q328" i="1"/>
  <c r="N328" i="1"/>
  <c r="R328" i="1"/>
  <c r="AW391" i="1"/>
  <c r="AX390" i="1"/>
  <c r="Q15" i="7"/>
  <c r="T325" i="1" l="1"/>
  <c r="U325" i="1" s="1"/>
  <c r="V325" i="1" s="1"/>
  <c r="W325" i="1" s="1"/>
  <c r="X325" i="1" s="1"/>
  <c r="Y325" i="1" s="1"/>
  <c r="S328" i="1"/>
  <c r="T328" i="1" s="1"/>
  <c r="U328" i="1" s="1"/>
  <c r="S326" i="1"/>
  <c r="T326" i="1" s="1"/>
  <c r="U326" i="1" s="1"/>
  <c r="V326" i="1" s="1"/>
  <c r="W326" i="1" s="1"/>
  <c r="X326" i="1" s="1"/>
  <c r="Y326" i="1" s="1"/>
  <c r="Z326" i="1" s="1"/>
  <c r="AA326" i="1" s="1"/>
  <c r="AB326" i="1" s="1"/>
  <c r="AC326" i="1" s="1"/>
  <c r="AD326" i="1" s="1"/>
  <c r="AE326" i="1" s="1"/>
  <c r="AF326" i="1" s="1"/>
  <c r="AG326" i="1" s="1"/>
  <c r="AH326" i="1" s="1"/>
  <c r="AI326" i="1" s="1"/>
  <c r="AJ326" i="1" s="1"/>
  <c r="AK326" i="1" s="1"/>
  <c r="AL326" i="1" s="1"/>
  <c r="AM326" i="1" s="1"/>
  <c r="AN326" i="1" s="1"/>
  <c r="AO326" i="1" s="1"/>
  <c r="AP326" i="1" s="1"/>
  <c r="AQ326" i="1" s="1"/>
  <c r="AR326" i="1" s="1"/>
  <c r="AS326" i="1" s="1"/>
  <c r="AT326" i="1" s="1"/>
  <c r="AU326" i="1" s="1"/>
  <c r="AV326" i="1" s="1"/>
  <c r="AW326" i="1" s="1"/>
  <c r="AX326" i="1" s="1"/>
  <c r="AY326" i="1" s="1"/>
  <c r="AZ326" i="1" s="1"/>
  <c r="BA326" i="1" s="1"/>
  <c r="BB326" i="1" s="1"/>
  <c r="BC326" i="1" s="1"/>
  <c r="BD326" i="1" s="1"/>
  <c r="BE326" i="1" s="1"/>
  <c r="BF326" i="1" s="1"/>
  <c r="BG326" i="1" s="1"/>
  <c r="BH326" i="1" s="1"/>
  <c r="BI326" i="1" s="1"/>
  <c r="BJ326" i="1" s="1"/>
  <c r="BK326" i="1" s="1"/>
  <c r="V328" i="1"/>
  <c r="W328" i="1" s="1"/>
  <c r="X328" i="1" s="1"/>
  <c r="Y328" i="1" s="1"/>
  <c r="Z328" i="1" s="1"/>
  <c r="AA328" i="1" s="1"/>
  <c r="AB328" i="1" s="1"/>
  <c r="AC328" i="1" s="1"/>
  <c r="AD328" i="1" s="1"/>
  <c r="AE328" i="1" s="1"/>
  <c r="AF328" i="1" s="1"/>
  <c r="AG328" i="1" s="1"/>
  <c r="AH328" i="1" s="1"/>
  <c r="AI328" i="1" s="1"/>
  <c r="AJ328" i="1" s="1"/>
  <c r="AK328" i="1" s="1"/>
  <c r="AL328" i="1" s="1"/>
  <c r="AM328" i="1" s="1"/>
  <c r="AN328" i="1" s="1"/>
  <c r="AO328" i="1" s="1"/>
  <c r="AP328" i="1" s="1"/>
  <c r="AQ328" i="1" s="1"/>
  <c r="AR328" i="1" s="1"/>
  <c r="AS328" i="1" s="1"/>
  <c r="AT328" i="1" s="1"/>
  <c r="AU328" i="1" s="1"/>
  <c r="AV328" i="1" s="1"/>
  <c r="AW328" i="1" s="1"/>
  <c r="AX328" i="1" s="1"/>
  <c r="AY328" i="1" s="1"/>
  <c r="AZ328" i="1" s="1"/>
  <c r="BA328" i="1" s="1"/>
  <c r="BB328" i="1" s="1"/>
  <c r="BC328" i="1" s="1"/>
  <c r="BD328" i="1" s="1"/>
  <c r="BE328" i="1" s="1"/>
  <c r="BF328" i="1" s="1"/>
  <c r="BG328" i="1" s="1"/>
  <c r="BH328" i="1" s="1"/>
  <c r="BI328" i="1" s="1"/>
  <c r="BJ328" i="1" s="1"/>
  <c r="BK328" i="1" s="1"/>
  <c r="Z325" i="1"/>
  <c r="AA325" i="1" s="1"/>
  <c r="AB325" i="1" s="1"/>
  <c r="AC325" i="1" s="1"/>
  <c r="AD325" i="1" s="1"/>
  <c r="AE325" i="1" s="1"/>
  <c r="AF325" i="1" s="1"/>
  <c r="AG325" i="1" s="1"/>
  <c r="AH325" i="1" s="1"/>
  <c r="AI325" i="1" s="1"/>
  <c r="AJ325" i="1" s="1"/>
  <c r="AK325" i="1" s="1"/>
  <c r="AL325" i="1" s="1"/>
  <c r="AM325" i="1" s="1"/>
  <c r="AN325" i="1" s="1"/>
  <c r="AO325" i="1" s="1"/>
  <c r="AP325" i="1" s="1"/>
  <c r="AQ325" i="1" s="1"/>
  <c r="AR325" i="1" s="1"/>
  <c r="AS325" i="1" s="1"/>
  <c r="AT325" i="1" s="1"/>
  <c r="AU325" i="1" s="1"/>
  <c r="AV325" i="1" s="1"/>
  <c r="AW325" i="1" s="1"/>
  <c r="AX325" i="1" s="1"/>
  <c r="AY325" i="1" s="1"/>
  <c r="AZ325" i="1" s="1"/>
  <c r="BA325" i="1" s="1"/>
  <c r="BB325" i="1" s="1"/>
  <c r="BC325" i="1" s="1"/>
  <c r="BD325" i="1" s="1"/>
  <c r="BE325" i="1" s="1"/>
  <c r="BF325" i="1" s="1"/>
  <c r="BG325" i="1" s="1"/>
  <c r="BH325" i="1" s="1"/>
  <c r="BI325" i="1" s="1"/>
  <c r="BJ325" i="1" s="1"/>
  <c r="BK325" i="1" s="1"/>
  <c r="Q30" i="7"/>
  <c r="Q106" i="7" s="1"/>
  <c r="AX391" i="1"/>
  <c r="AY390" i="1"/>
  <c r="J34" i="2"/>
  <c r="I316" i="1" s="1"/>
  <c r="M324" i="1" l="1"/>
  <c r="M340" i="1" s="1"/>
  <c r="J324" i="1"/>
  <c r="J340" i="1" s="1"/>
  <c r="K324" i="1"/>
  <c r="K340" i="1" s="1"/>
  <c r="L324" i="1"/>
  <c r="L340" i="1" s="1"/>
  <c r="N324" i="1"/>
  <c r="N340" i="1" s="1"/>
  <c r="C59" i="7"/>
  <c r="C69" i="7" s="1"/>
  <c r="C105" i="7" s="1"/>
  <c r="D14" i="7" s="1"/>
  <c r="D29" i="7" s="1"/>
  <c r="I343" i="1"/>
  <c r="I344" i="1" s="1"/>
  <c r="AY391" i="1"/>
  <c r="AZ390" i="1"/>
  <c r="R15" i="7"/>
  <c r="K342" i="1" l="1"/>
  <c r="K420" i="1" s="1"/>
  <c r="K436" i="1" s="1"/>
  <c r="E44" i="7" s="1"/>
  <c r="O324" i="1"/>
  <c r="P324" i="1" s="1"/>
  <c r="P340" i="1" s="1"/>
  <c r="L342" i="1"/>
  <c r="L420" i="1" s="1"/>
  <c r="L436" i="1" s="1"/>
  <c r="F44" i="7" s="1"/>
  <c r="J342" i="1"/>
  <c r="J420" i="1" s="1"/>
  <c r="J436" i="1" s="1"/>
  <c r="D44" i="7" s="1"/>
  <c r="D105" i="7" s="1"/>
  <c r="E14" i="7" s="1"/>
  <c r="E29" i="7" s="1"/>
  <c r="J343" i="1"/>
  <c r="J344" i="1" s="1"/>
  <c r="N342" i="1"/>
  <c r="N420" i="1" s="1"/>
  <c r="N436" i="1" s="1"/>
  <c r="H44" i="7" s="1"/>
  <c r="M342" i="1"/>
  <c r="M420" i="1" s="1"/>
  <c r="M436" i="1" s="1"/>
  <c r="G44" i="7" s="1"/>
  <c r="R30" i="7"/>
  <c r="AZ391" i="1"/>
  <c r="BA390" i="1"/>
  <c r="E105" i="7" l="1"/>
  <c r="F14" i="7" s="1"/>
  <c r="F29" i="7" s="1"/>
  <c r="Q324" i="1"/>
  <c r="R324" i="1" s="1"/>
  <c r="P342" i="1"/>
  <c r="P420" i="1" s="1"/>
  <c r="P436" i="1" s="1"/>
  <c r="J44" i="7" s="1"/>
  <c r="O340" i="1"/>
  <c r="K343" i="1"/>
  <c r="R106" i="7"/>
  <c r="S15" i="7" s="1"/>
  <c r="BA391" i="1"/>
  <c r="BB390" i="1"/>
  <c r="F105" i="7" l="1"/>
  <c r="G14" i="7" s="1"/>
  <c r="G29" i="7" s="1"/>
  <c r="G105" i="7" s="1"/>
  <c r="H14" i="7" s="1"/>
  <c r="H29" i="7" s="1"/>
  <c r="H105" i="7" s="1"/>
  <c r="I14" i="7" s="1"/>
  <c r="I29" i="7" s="1"/>
  <c r="K344" i="1"/>
  <c r="L343" i="1"/>
  <c r="S324" i="1"/>
  <c r="R340" i="1"/>
  <c r="O342" i="1"/>
  <c r="O420" i="1" s="1"/>
  <c r="O436" i="1" s="1"/>
  <c r="I44" i="7" s="1"/>
  <c r="Q340" i="1"/>
  <c r="S30" i="7"/>
  <c r="S106" i="7" s="1"/>
  <c r="BB391" i="1"/>
  <c r="BC390" i="1"/>
  <c r="I105" i="7" l="1"/>
  <c r="J14" i="7" s="1"/>
  <c r="J29" i="7" s="1"/>
  <c r="J105" i="7" s="1"/>
  <c r="K14" i="7" s="1"/>
  <c r="K29" i="7" s="1"/>
  <c r="R342" i="1"/>
  <c r="R420" i="1" s="1"/>
  <c r="R436" i="1" s="1"/>
  <c r="L44" i="7" s="1"/>
  <c r="S340" i="1"/>
  <c r="T324" i="1"/>
  <c r="L344" i="1"/>
  <c r="M343" i="1"/>
  <c r="Q342" i="1"/>
  <c r="Q420" i="1" s="1"/>
  <c r="Q436" i="1" s="1"/>
  <c r="K44" i="7" s="1"/>
  <c r="BC391" i="1"/>
  <c r="BD390" i="1"/>
  <c r="T15" i="7"/>
  <c r="K105" i="7" l="1"/>
  <c r="L14" i="7" s="1"/>
  <c r="L29" i="7" s="1"/>
  <c r="T340" i="1"/>
  <c r="S342" i="1"/>
  <c r="S420" i="1" s="1"/>
  <c r="S436" i="1" s="1"/>
  <c r="M44" i="7" s="1"/>
  <c r="U324" i="1"/>
  <c r="M344" i="1"/>
  <c r="N343" i="1"/>
  <c r="T30" i="7"/>
  <c r="BD391" i="1"/>
  <c r="BE390" i="1"/>
  <c r="L105" i="7" l="1"/>
  <c r="M14" i="7" s="1"/>
  <c r="M29" i="7" s="1"/>
  <c r="N344" i="1"/>
  <c r="O343" i="1"/>
  <c r="U340" i="1"/>
  <c r="T342" i="1"/>
  <c r="T420" i="1" s="1"/>
  <c r="T436" i="1" s="1"/>
  <c r="N44" i="7" s="1"/>
  <c r="T106" i="7"/>
  <c r="U15" i="7" s="1"/>
  <c r="V324" i="1"/>
  <c r="BE391" i="1"/>
  <c r="BF390" i="1"/>
  <c r="L33" i="2"/>
  <c r="K269" i="1" s="1"/>
  <c r="M105" i="7" l="1"/>
  <c r="N14" i="7" s="1"/>
  <c r="N29" i="7" s="1"/>
  <c r="M279" i="1"/>
  <c r="L279" i="1"/>
  <c r="N279" i="1"/>
  <c r="E58" i="7"/>
  <c r="E68" i="7" s="1"/>
  <c r="P279" i="1"/>
  <c r="O279" i="1"/>
  <c r="O344" i="1"/>
  <c r="P343" i="1"/>
  <c r="U342" i="1"/>
  <c r="U420" i="1" s="1"/>
  <c r="U436" i="1" s="1"/>
  <c r="O44" i="7" s="1"/>
  <c r="V340" i="1"/>
  <c r="W324" i="1"/>
  <c r="BF391" i="1"/>
  <c r="BG390" i="1"/>
  <c r="U30" i="7"/>
  <c r="U106" i="7" s="1"/>
  <c r="K33" i="2"/>
  <c r="J269" i="1" s="1"/>
  <c r="M33" i="2"/>
  <c r="L269" i="1" s="1"/>
  <c r="N33" i="2"/>
  <c r="M269" i="1" s="1"/>
  <c r="N105" i="7" l="1"/>
  <c r="O14" i="7" s="1"/>
  <c r="O29" i="7" s="1"/>
  <c r="M278" i="1"/>
  <c r="N278" i="1"/>
  <c r="L278" i="1"/>
  <c r="D58" i="7"/>
  <c r="D68" i="7" s="1"/>
  <c r="O278" i="1"/>
  <c r="K278" i="1"/>
  <c r="O280" i="1"/>
  <c r="F58" i="7"/>
  <c r="F68" i="7" s="1"/>
  <c r="P280" i="1"/>
  <c r="N280" i="1"/>
  <c r="M280" i="1"/>
  <c r="Q280" i="1"/>
  <c r="Q279" i="1"/>
  <c r="W340" i="1"/>
  <c r="X324" i="1"/>
  <c r="P344" i="1"/>
  <c r="Q343" i="1"/>
  <c r="O281" i="1"/>
  <c r="P281" i="1"/>
  <c r="Q281" i="1"/>
  <c r="R281" i="1"/>
  <c r="G58" i="7"/>
  <c r="G68" i="7" s="1"/>
  <c r="N281" i="1"/>
  <c r="V342" i="1"/>
  <c r="V420" i="1" s="1"/>
  <c r="V436" i="1" s="1"/>
  <c r="P44" i="7" s="1"/>
  <c r="V15" i="7"/>
  <c r="BG391" i="1"/>
  <c r="BH390" i="1"/>
  <c r="J33" i="2"/>
  <c r="I269" i="1" s="1"/>
  <c r="O105" i="7" l="1"/>
  <c r="P14" i="7" s="1"/>
  <c r="P29" i="7" s="1"/>
  <c r="P105" i="7" s="1"/>
  <c r="Q14" i="7" s="1"/>
  <c r="Q29" i="7" s="1"/>
  <c r="R280" i="1"/>
  <c r="S280" i="1" s="1"/>
  <c r="T280" i="1" s="1"/>
  <c r="U280" i="1" s="1"/>
  <c r="V280" i="1" s="1"/>
  <c r="P278" i="1"/>
  <c r="Q278" i="1" s="1"/>
  <c r="M277" i="1"/>
  <c r="M293" i="1" s="1"/>
  <c r="I296" i="1"/>
  <c r="I297" i="1" s="1"/>
  <c r="K277" i="1"/>
  <c r="K293" i="1" s="1"/>
  <c r="J277" i="1"/>
  <c r="J293" i="1" s="1"/>
  <c r="C58" i="7"/>
  <c r="C68" i="7" s="1"/>
  <c r="C104" i="7" s="1"/>
  <c r="D13" i="7" s="1"/>
  <c r="N277" i="1"/>
  <c r="N293" i="1" s="1"/>
  <c r="L277" i="1"/>
  <c r="L293" i="1" s="1"/>
  <c r="S281" i="1"/>
  <c r="T281" i="1" s="1"/>
  <c r="U281" i="1" s="1"/>
  <c r="V281" i="1" s="1"/>
  <c r="W281" i="1" s="1"/>
  <c r="X281" i="1" s="1"/>
  <c r="Y281" i="1" s="1"/>
  <c r="Q344" i="1"/>
  <c r="R343" i="1"/>
  <c r="X340" i="1"/>
  <c r="Y324" i="1"/>
  <c r="R279" i="1"/>
  <c r="S279" i="1" s="1"/>
  <c r="T279" i="1" s="1"/>
  <c r="W342" i="1"/>
  <c r="W420" i="1" s="1"/>
  <c r="W436" i="1" s="1"/>
  <c r="Q44" i="7" s="1"/>
  <c r="BH391" i="1"/>
  <c r="BI390" i="1"/>
  <c r="V30" i="7"/>
  <c r="Q105" i="7" l="1"/>
  <c r="R14" i="7" s="1"/>
  <c r="R29" i="7" s="1"/>
  <c r="U279" i="1"/>
  <c r="V279" i="1" s="1"/>
  <c r="R278" i="1"/>
  <c r="O277" i="1"/>
  <c r="O293" i="1" s="1"/>
  <c r="W280" i="1"/>
  <c r="X280" i="1" s="1"/>
  <c r="Y280" i="1" s="1"/>
  <c r="Z280" i="1" s="1"/>
  <c r="Y340" i="1"/>
  <c r="Z324" i="1"/>
  <c r="P277" i="1"/>
  <c r="J295" i="1"/>
  <c r="J419" i="1" s="1"/>
  <c r="J435" i="1" s="1"/>
  <c r="D43" i="7" s="1"/>
  <c r="J296" i="1"/>
  <c r="J297" i="1" s="1"/>
  <c r="R344" i="1"/>
  <c r="S343" i="1"/>
  <c r="D28" i="7"/>
  <c r="M295" i="1"/>
  <c r="M419" i="1" s="1"/>
  <c r="M435" i="1" s="1"/>
  <c r="G43" i="7" s="1"/>
  <c r="X342" i="1"/>
  <c r="X420" i="1" s="1"/>
  <c r="X436" i="1" s="1"/>
  <c r="R44" i="7" s="1"/>
  <c r="R105" i="7" s="1"/>
  <c r="S14" i="7" s="1"/>
  <c r="S29" i="7" s="1"/>
  <c r="L295" i="1"/>
  <c r="L419" i="1" s="1"/>
  <c r="L435" i="1" s="1"/>
  <c r="F43" i="7" s="1"/>
  <c r="K295" i="1"/>
  <c r="K419" i="1" s="1"/>
  <c r="K435" i="1" s="1"/>
  <c r="E43" i="7" s="1"/>
  <c r="Z281" i="1"/>
  <c r="AA281" i="1" s="1"/>
  <c r="AB281" i="1" s="1"/>
  <c r="AC281" i="1" s="1"/>
  <c r="AD281" i="1" s="1"/>
  <c r="AE281" i="1" s="1"/>
  <c r="AF281" i="1" s="1"/>
  <c r="AG281" i="1" s="1"/>
  <c r="AH281" i="1" s="1"/>
  <c r="AI281" i="1" s="1"/>
  <c r="AJ281" i="1" s="1"/>
  <c r="AK281" i="1" s="1"/>
  <c r="AL281" i="1" s="1"/>
  <c r="AM281" i="1" s="1"/>
  <c r="AN281" i="1" s="1"/>
  <c r="AO281" i="1" s="1"/>
  <c r="AP281" i="1" s="1"/>
  <c r="AQ281" i="1" s="1"/>
  <c r="AR281" i="1" s="1"/>
  <c r="AS281" i="1" s="1"/>
  <c r="AT281" i="1" s="1"/>
  <c r="AU281" i="1" s="1"/>
  <c r="AV281" i="1" s="1"/>
  <c r="AW281" i="1" s="1"/>
  <c r="AX281" i="1" s="1"/>
  <c r="AY281" i="1" s="1"/>
  <c r="AZ281" i="1" s="1"/>
  <c r="BA281" i="1" s="1"/>
  <c r="BB281" i="1" s="1"/>
  <c r="BC281" i="1" s="1"/>
  <c r="BD281" i="1" s="1"/>
  <c r="BE281" i="1" s="1"/>
  <c r="BF281" i="1" s="1"/>
  <c r="BG281" i="1" s="1"/>
  <c r="BH281" i="1" s="1"/>
  <c r="BI281" i="1" s="1"/>
  <c r="BJ281" i="1" s="1"/>
  <c r="BK281" i="1" s="1"/>
  <c r="N295" i="1"/>
  <c r="N419" i="1" s="1"/>
  <c r="N435" i="1" s="1"/>
  <c r="H43" i="7" s="1"/>
  <c r="BI391" i="1"/>
  <c r="BJ390" i="1"/>
  <c r="V106" i="7"/>
  <c r="D104" i="7" l="1"/>
  <c r="E13" i="7" s="1"/>
  <c r="E28" i="7" s="1"/>
  <c r="K296" i="1"/>
  <c r="K297" i="1" s="1"/>
  <c r="W279" i="1"/>
  <c r="X279" i="1" s="1"/>
  <c r="Y279" i="1" s="1"/>
  <c r="Z279" i="1" s="1"/>
  <c r="AA279" i="1" s="1"/>
  <c r="AB279" i="1" s="1"/>
  <c r="AC279" i="1" s="1"/>
  <c r="AD279" i="1" s="1"/>
  <c r="AE279" i="1" s="1"/>
  <c r="AF279" i="1" s="1"/>
  <c r="AG279" i="1" s="1"/>
  <c r="AH279" i="1" s="1"/>
  <c r="AI279" i="1" s="1"/>
  <c r="AJ279" i="1" s="1"/>
  <c r="AK279" i="1" s="1"/>
  <c r="AL279" i="1" s="1"/>
  <c r="AM279" i="1" s="1"/>
  <c r="AA280" i="1"/>
  <c r="AB280" i="1" s="1"/>
  <c r="AC280" i="1" s="1"/>
  <c r="AD280" i="1" s="1"/>
  <c r="AE280" i="1" s="1"/>
  <c r="AF280" i="1" s="1"/>
  <c r="AG280" i="1" s="1"/>
  <c r="AH280" i="1" s="1"/>
  <c r="AI280" i="1" s="1"/>
  <c r="AJ280" i="1" s="1"/>
  <c r="AK280" i="1" s="1"/>
  <c r="AL280" i="1" s="1"/>
  <c r="AM280" i="1" s="1"/>
  <c r="AN280" i="1" s="1"/>
  <c r="AO280" i="1" s="1"/>
  <c r="AP280" i="1" s="1"/>
  <c r="AQ280" i="1" s="1"/>
  <c r="AR280" i="1" s="1"/>
  <c r="AS280" i="1" s="1"/>
  <c r="AT280" i="1" s="1"/>
  <c r="AU280" i="1" s="1"/>
  <c r="AV280" i="1" s="1"/>
  <c r="AW280" i="1" s="1"/>
  <c r="AX280" i="1" s="1"/>
  <c r="AY280" i="1" s="1"/>
  <c r="AZ280" i="1" s="1"/>
  <c r="BA280" i="1" s="1"/>
  <c r="BB280" i="1" s="1"/>
  <c r="BC280" i="1" s="1"/>
  <c r="BD280" i="1" s="1"/>
  <c r="BE280" i="1" s="1"/>
  <c r="BF280" i="1" s="1"/>
  <c r="BG280" i="1" s="1"/>
  <c r="BH280" i="1" s="1"/>
  <c r="BI280" i="1" s="1"/>
  <c r="BJ280" i="1" s="1"/>
  <c r="BK280" i="1" s="1"/>
  <c r="S278" i="1"/>
  <c r="T278" i="1" s="1"/>
  <c r="U278" i="1" s="1"/>
  <c r="V278" i="1" s="1"/>
  <c r="W278" i="1" s="1"/>
  <c r="X278" i="1" s="1"/>
  <c r="Y278" i="1" s="1"/>
  <c r="Z278" i="1" s="1"/>
  <c r="AA278" i="1" s="1"/>
  <c r="AB278" i="1" s="1"/>
  <c r="AC278" i="1" s="1"/>
  <c r="AD278" i="1" s="1"/>
  <c r="AE278" i="1" s="1"/>
  <c r="AF278" i="1" s="1"/>
  <c r="AG278" i="1" s="1"/>
  <c r="AH278" i="1" s="1"/>
  <c r="AI278" i="1" s="1"/>
  <c r="AJ278" i="1" s="1"/>
  <c r="AK278" i="1" s="1"/>
  <c r="AL278" i="1" s="1"/>
  <c r="AM278" i="1" s="1"/>
  <c r="AN278" i="1" s="1"/>
  <c r="AO278" i="1" s="1"/>
  <c r="AP278" i="1" s="1"/>
  <c r="AQ278" i="1" s="1"/>
  <c r="AR278" i="1" s="1"/>
  <c r="AS278" i="1" s="1"/>
  <c r="AT278" i="1" s="1"/>
  <c r="AU278" i="1" s="1"/>
  <c r="AV278" i="1" s="1"/>
  <c r="AW278" i="1" s="1"/>
  <c r="AX278" i="1" s="1"/>
  <c r="AY278" i="1" s="1"/>
  <c r="AZ278" i="1" s="1"/>
  <c r="BA278" i="1" s="1"/>
  <c r="BB278" i="1" s="1"/>
  <c r="BC278" i="1" s="1"/>
  <c r="BD278" i="1" s="1"/>
  <c r="BE278" i="1" s="1"/>
  <c r="BF278" i="1" s="1"/>
  <c r="BG278" i="1" s="1"/>
  <c r="BH278" i="1" s="1"/>
  <c r="BI278" i="1" s="1"/>
  <c r="BJ278" i="1" s="1"/>
  <c r="BK278" i="1" s="1"/>
  <c r="P293" i="1"/>
  <c r="Q277" i="1"/>
  <c r="S344" i="1"/>
  <c r="T343" i="1"/>
  <c r="Z340" i="1"/>
  <c r="AA324" i="1"/>
  <c r="Y342" i="1"/>
  <c r="Y420" i="1" s="1"/>
  <c r="Y436" i="1" s="1"/>
  <c r="S44" i="7" s="1"/>
  <c r="S105" i="7" s="1"/>
  <c r="T14" i="7" s="1"/>
  <c r="T29" i="7" s="1"/>
  <c r="O295" i="1"/>
  <c r="O419" i="1" s="1"/>
  <c r="O435" i="1" s="1"/>
  <c r="I43" i="7" s="1"/>
  <c r="W15" i="7"/>
  <c r="BJ391" i="1"/>
  <c r="BK390" i="1"/>
  <c r="E104" i="7" l="1"/>
  <c r="F13" i="7" s="1"/>
  <c r="F28" i="7" s="1"/>
  <c r="F104" i="7" s="1"/>
  <c r="G13" i="7" s="1"/>
  <c r="G28" i="7" s="1"/>
  <c r="G104" i="7" s="1"/>
  <c r="H13" i="7" s="1"/>
  <c r="H28" i="7" s="1"/>
  <c r="H104" i="7" s="1"/>
  <c r="I13" i="7" s="1"/>
  <c r="I28" i="7" s="1"/>
  <c r="AN279" i="1"/>
  <c r="AO279" i="1" s="1"/>
  <c r="AP279" i="1" s="1"/>
  <c r="AQ279" i="1" s="1"/>
  <c r="AR279" i="1" s="1"/>
  <c r="AS279" i="1" s="1"/>
  <c r="AT279" i="1" s="1"/>
  <c r="AU279" i="1" s="1"/>
  <c r="AV279" i="1" s="1"/>
  <c r="AW279" i="1" s="1"/>
  <c r="AX279" i="1" s="1"/>
  <c r="AY279" i="1" s="1"/>
  <c r="AZ279" i="1" s="1"/>
  <c r="BA279" i="1" s="1"/>
  <c r="BB279" i="1" s="1"/>
  <c r="BC279" i="1" s="1"/>
  <c r="BD279" i="1" s="1"/>
  <c r="BE279" i="1" s="1"/>
  <c r="BF279" i="1" s="1"/>
  <c r="BG279" i="1" s="1"/>
  <c r="BH279" i="1" s="1"/>
  <c r="BI279" i="1" s="1"/>
  <c r="BJ279" i="1" s="1"/>
  <c r="BK279" i="1" s="1"/>
  <c r="L296" i="1"/>
  <c r="R277" i="1"/>
  <c r="R293" i="1" s="1"/>
  <c r="R295" i="1" s="1"/>
  <c r="R419" i="1" s="1"/>
  <c r="R435" i="1" s="1"/>
  <c r="L43" i="7" s="1"/>
  <c r="AA340" i="1"/>
  <c r="AB324" i="1"/>
  <c r="Z342" i="1"/>
  <c r="Z420" i="1" s="1"/>
  <c r="Z436" i="1" s="1"/>
  <c r="T44" i="7" s="1"/>
  <c r="T105" i="7" s="1"/>
  <c r="U14" i="7" s="1"/>
  <c r="U29" i="7" s="1"/>
  <c r="P295" i="1"/>
  <c r="P419" i="1" s="1"/>
  <c r="P435" i="1" s="1"/>
  <c r="J43" i="7" s="1"/>
  <c r="T344" i="1"/>
  <c r="U343" i="1"/>
  <c r="Q293" i="1"/>
  <c r="BK391" i="1"/>
  <c r="W30" i="7"/>
  <c r="W106" i="7" s="1"/>
  <c r="K32" i="2"/>
  <c r="J222" i="1" s="1"/>
  <c r="I104" i="7" l="1"/>
  <c r="J13" i="7" s="1"/>
  <c r="J28" i="7" s="1"/>
  <c r="L297" i="1"/>
  <c r="M296" i="1"/>
  <c r="S277" i="1"/>
  <c r="S293" i="1" s="1"/>
  <c r="S295" i="1" s="1"/>
  <c r="S419" i="1" s="1"/>
  <c r="S435" i="1" s="1"/>
  <c r="M43" i="7" s="1"/>
  <c r="Q295" i="1"/>
  <c r="Q419" i="1" s="1"/>
  <c r="Q435" i="1" s="1"/>
  <c r="K43" i="7" s="1"/>
  <c r="AB340" i="1"/>
  <c r="AC324" i="1"/>
  <c r="K231" i="1"/>
  <c r="S231" i="1"/>
  <c r="L231" i="1"/>
  <c r="M231" i="1"/>
  <c r="D57" i="7"/>
  <c r="D67" i="7" s="1"/>
  <c r="N231" i="1"/>
  <c r="R231" i="1"/>
  <c r="O231" i="1"/>
  <c r="Q231" i="1"/>
  <c r="T231" i="1"/>
  <c r="P231" i="1"/>
  <c r="U344" i="1"/>
  <c r="V343" i="1"/>
  <c r="AA342" i="1"/>
  <c r="AA420" i="1" s="1"/>
  <c r="AA436" i="1" s="1"/>
  <c r="U44" i="7" s="1"/>
  <c r="U105" i="7" s="1"/>
  <c r="V14" i="7" s="1"/>
  <c r="X15" i="7"/>
  <c r="N32" i="2"/>
  <c r="M222" i="1" s="1"/>
  <c r="M32" i="2"/>
  <c r="L222" i="1" s="1"/>
  <c r="L32" i="2"/>
  <c r="K222" i="1" s="1"/>
  <c r="J104" i="7" l="1"/>
  <c r="K13" i="7" s="1"/>
  <c r="K28" i="7" s="1"/>
  <c r="T277" i="1"/>
  <c r="T293" i="1" s="1"/>
  <c r="T295" i="1" s="1"/>
  <c r="T419" i="1" s="1"/>
  <c r="T435" i="1" s="1"/>
  <c r="N43" i="7" s="1"/>
  <c r="N296" i="1"/>
  <c r="M297" i="1"/>
  <c r="U231" i="1"/>
  <c r="V231" i="1" s="1"/>
  <c r="W231" i="1" s="1"/>
  <c r="X231" i="1" s="1"/>
  <c r="Y231" i="1" s="1"/>
  <c r="Z231" i="1" s="1"/>
  <c r="AA231" i="1" s="1"/>
  <c r="AB231" i="1" s="1"/>
  <c r="AC231" i="1" s="1"/>
  <c r="AD231" i="1" s="1"/>
  <c r="AE231" i="1" s="1"/>
  <c r="AF231" i="1" s="1"/>
  <c r="AG231" i="1" s="1"/>
  <c r="AH231" i="1" s="1"/>
  <c r="AI231" i="1" s="1"/>
  <c r="AJ231" i="1" s="1"/>
  <c r="AK231" i="1" s="1"/>
  <c r="AL231" i="1" s="1"/>
  <c r="AM231" i="1" s="1"/>
  <c r="AN231" i="1" s="1"/>
  <c r="AO231" i="1" s="1"/>
  <c r="AP231" i="1" s="1"/>
  <c r="AQ231" i="1" s="1"/>
  <c r="AR231" i="1" s="1"/>
  <c r="AS231" i="1" s="1"/>
  <c r="AT231" i="1" s="1"/>
  <c r="AU231" i="1" s="1"/>
  <c r="AV231" i="1" s="1"/>
  <c r="AW231" i="1" s="1"/>
  <c r="AX231" i="1" s="1"/>
  <c r="AY231" i="1" s="1"/>
  <c r="AZ231" i="1" s="1"/>
  <c r="BA231" i="1" s="1"/>
  <c r="BB231" i="1" s="1"/>
  <c r="BC231" i="1" s="1"/>
  <c r="BD231" i="1" s="1"/>
  <c r="BE231" i="1" s="1"/>
  <c r="BF231" i="1" s="1"/>
  <c r="BG231" i="1" s="1"/>
  <c r="BH231" i="1" s="1"/>
  <c r="BI231" i="1" s="1"/>
  <c r="BJ231" i="1" s="1"/>
  <c r="BK231" i="1" s="1"/>
  <c r="V29" i="7"/>
  <c r="V344" i="1"/>
  <c r="W343" i="1"/>
  <c r="Q232" i="1"/>
  <c r="S232" i="1"/>
  <c r="T232" i="1"/>
  <c r="N232" i="1"/>
  <c r="E57" i="7"/>
  <c r="E67" i="7" s="1"/>
  <c r="R232" i="1"/>
  <c r="M232" i="1"/>
  <c r="P232" i="1"/>
  <c r="L232" i="1"/>
  <c r="U232" i="1"/>
  <c r="O232" i="1"/>
  <c r="P233" i="1"/>
  <c r="M233" i="1"/>
  <c r="Q233" i="1"/>
  <c r="F57" i="7"/>
  <c r="F67" i="7" s="1"/>
  <c r="R233" i="1"/>
  <c r="V233" i="1"/>
  <c r="S233" i="1"/>
  <c r="O233" i="1"/>
  <c r="N233" i="1"/>
  <c r="U233" i="1"/>
  <c r="T233" i="1"/>
  <c r="S234" i="1"/>
  <c r="G57" i="7"/>
  <c r="G67" i="7" s="1"/>
  <c r="O234" i="1"/>
  <c r="Q234" i="1"/>
  <c r="V234" i="1"/>
  <c r="U234" i="1"/>
  <c r="P234" i="1"/>
  <c r="R234" i="1"/>
  <c r="W234" i="1"/>
  <c r="N234" i="1"/>
  <c r="T234" i="1"/>
  <c r="AC340" i="1"/>
  <c r="AD324" i="1"/>
  <c r="AB342" i="1"/>
  <c r="AB420" i="1" s="1"/>
  <c r="AB436" i="1" s="1"/>
  <c r="V44" i="7" s="1"/>
  <c r="X30" i="7"/>
  <c r="X106" i="7" s="1"/>
  <c r="N29" i="2"/>
  <c r="M81" i="1" s="1"/>
  <c r="K29" i="2"/>
  <c r="J81" i="1" s="1"/>
  <c r="M29" i="2"/>
  <c r="L81" i="1" s="1"/>
  <c r="K104" i="7" l="1"/>
  <c r="L13" i="7" s="1"/>
  <c r="L28" i="7" s="1"/>
  <c r="L104" i="7" s="1"/>
  <c r="M13" i="7" s="1"/>
  <c r="M28" i="7" s="1"/>
  <c r="M104" i="7" s="1"/>
  <c r="N13" i="7" s="1"/>
  <c r="N28" i="7" s="1"/>
  <c r="U277" i="1"/>
  <c r="V277" i="1" s="1"/>
  <c r="W277" i="1" s="1"/>
  <c r="W293" i="1" s="1"/>
  <c r="W295" i="1" s="1"/>
  <c r="W419" i="1" s="1"/>
  <c r="W435" i="1" s="1"/>
  <c r="Q43" i="7" s="1"/>
  <c r="N297" i="1"/>
  <c r="O296" i="1"/>
  <c r="V105" i="7"/>
  <c r="W14" i="7" s="1"/>
  <c r="W29" i="7" s="1"/>
  <c r="X234" i="1"/>
  <c r="Y234" i="1" s="1"/>
  <c r="Z234" i="1" s="1"/>
  <c r="AA234" i="1" s="1"/>
  <c r="AB234" i="1" s="1"/>
  <c r="AC234" i="1" s="1"/>
  <c r="AD234" i="1" s="1"/>
  <c r="V232" i="1"/>
  <c r="AE234" i="1"/>
  <c r="AF234" i="1" s="1"/>
  <c r="AG234" i="1" s="1"/>
  <c r="AH234" i="1" s="1"/>
  <c r="AI234" i="1" s="1"/>
  <c r="AJ234" i="1" s="1"/>
  <c r="AK234" i="1" s="1"/>
  <c r="AL234" i="1" s="1"/>
  <c r="AM234" i="1" s="1"/>
  <c r="AN234" i="1" s="1"/>
  <c r="AO234" i="1" s="1"/>
  <c r="AP234" i="1" s="1"/>
  <c r="AQ234" i="1" s="1"/>
  <c r="AR234" i="1" s="1"/>
  <c r="AS234" i="1" s="1"/>
  <c r="AT234" i="1" s="1"/>
  <c r="AU234" i="1" s="1"/>
  <c r="AV234" i="1" s="1"/>
  <c r="AW234" i="1" s="1"/>
  <c r="AX234" i="1" s="1"/>
  <c r="AY234" i="1" s="1"/>
  <c r="AZ234" i="1" s="1"/>
  <c r="BA234" i="1" s="1"/>
  <c r="BB234" i="1" s="1"/>
  <c r="BC234" i="1" s="1"/>
  <c r="BD234" i="1" s="1"/>
  <c r="BE234" i="1" s="1"/>
  <c r="BF234" i="1" s="1"/>
  <c r="BG234" i="1" s="1"/>
  <c r="BH234" i="1" s="1"/>
  <c r="BI234" i="1" s="1"/>
  <c r="BJ234" i="1" s="1"/>
  <c r="BK234" i="1" s="1"/>
  <c r="W233" i="1"/>
  <c r="X233" i="1" s="1"/>
  <c r="Y233" i="1" s="1"/>
  <c r="U293" i="1"/>
  <c r="U295" i="1" s="1"/>
  <c r="U419" i="1" s="1"/>
  <c r="U435" i="1" s="1"/>
  <c r="O43" i="7" s="1"/>
  <c r="AW90" i="1"/>
  <c r="AN90" i="1"/>
  <c r="U90" i="1"/>
  <c r="AV90" i="1"/>
  <c r="BH90" i="1"/>
  <c r="BC90" i="1"/>
  <c r="BF90" i="1"/>
  <c r="V90" i="1"/>
  <c r="AY90" i="1"/>
  <c r="AK90" i="1"/>
  <c r="S90" i="1"/>
  <c r="AO90" i="1"/>
  <c r="AJ90" i="1"/>
  <c r="AI90" i="1"/>
  <c r="AG90" i="1"/>
  <c r="Z90" i="1"/>
  <c r="N90" i="1"/>
  <c r="BA90" i="1"/>
  <c r="AP90" i="1"/>
  <c r="BG90" i="1"/>
  <c r="AM90" i="1"/>
  <c r="R90" i="1"/>
  <c r="BB90" i="1"/>
  <c r="AF90" i="1"/>
  <c r="AL90" i="1"/>
  <c r="AB90" i="1"/>
  <c r="AR90" i="1"/>
  <c r="K90" i="1"/>
  <c r="L90" i="1"/>
  <c r="T90" i="1"/>
  <c r="AT90" i="1"/>
  <c r="O90" i="1"/>
  <c r="W90" i="1"/>
  <c r="X90" i="1"/>
  <c r="AX90" i="1"/>
  <c r="AE90" i="1"/>
  <c r="Y90" i="1"/>
  <c r="BD90" i="1"/>
  <c r="M90" i="1"/>
  <c r="BE90" i="1"/>
  <c r="P90" i="1"/>
  <c r="AA90" i="1"/>
  <c r="D54" i="7"/>
  <c r="D64" i="7" s="1"/>
  <c r="AC90" i="1"/>
  <c r="AZ90" i="1"/>
  <c r="AH90" i="1"/>
  <c r="AQ90" i="1"/>
  <c r="AD90" i="1"/>
  <c r="AS90" i="1"/>
  <c r="AU90" i="1"/>
  <c r="Q90" i="1"/>
  <c r="P92" i="1"/>
  <c r="V92" i="1"/>
  <c r="AJ92" i="1"/>
  <c r="W92" i="1"/>
  <c r="AB92" i="1"/>
  <c r="BA92" i="1"/>
  <c r="AR92" i="1"/>
  <c r="AI92" i="1"/>
  <c r="N92" i="1"/>
  <c r="AF92" i="1"/>
  <c r="BI92" i="1"/>
  <c r="BB92" i="1"/>
  <c r="BD92" i="1"/>
  <c r="T92" i="1"/>
  <c r="AH92" i="1"/>
  <c r="O92" i="1"/>
  <c r="AY92" i="1"/>
  <c r="F54" i="7"/>
  <c r="F64" i="7" s="1"/>
  <c r="BH92" i="1"/>
  <c r="AC92" i="1"/>
  <c r="BJ92" i="1"/>
  <c r="AU92" i="1"/>
  <c r="BG92" i="1"/>
  <c r="AE92" i="1"/>
  <c r="S92" i="1"/>
  <c r="AX92" i="1"/>
  <c r="AG92" i="1"/>
  <c r="AV92" i="1"/>
  <c r="AW92" i="1"/>
  <c r="AO92" i="1"/>
  <c r="Y92" i="1"/>
  <c r="BC92" i="1"/>
  <c r="Z92" i="1"/>
  <c r="AD92" i="1"/>
  <c r="AZ92" i="1"/>
  <c r="AN92" i="1"/>
  <c r="AS92" i="1"/>
  <c r="AM92" i="1"/>
  <c r="BF92" i="1"/>
  <c r="X92" i="1"/>
  <c r="AK92" i="1"/>
  <c r="AL92" i="1"/>
  <c r="R92" i="1"/>
  <c r="AP92" i="1"/>
  <c r="AT92" i="1"/>
  <c r="AQ92" i="1"/>
  <c r="M92" i="1"/>
  <c r="Q92" i="1"/>
  <c r="BE92" i="1"/>
  <c r="AA92" i="1"/>
  <c r="U92" i="1"/>
  <c r="K24" i="2"/>
  <c r="K28" i="2"/>
  <c r="L29" i="2"/>
  <c r="K81" i="1" s="1"/>
  <c r="N93" i="1"/>
  <c r="AC93" i="1"/>
  <c r="AE93" i="1"/>
  <c r="BA93" i="1"/>
  <c r="BH93" i="1"/>
  <c r="AQ93" i="1"/>
  <c r="AB93" i="1"/>
  <c r="BK93" i="1"/>
  <c r="U93" i="1"/>
  <c r="BE93" i="1"/>
  <c r="AR93" i="1"/>
  <c r="AG93" i="1"/>
  <c r="G54" i="7"/>
  <c r="G64" i="7" s="1"/>
  <c r="AJ93" i="1"/>
  <c r="S93" i="1"/>
  <c r="AO93" i="1"/>
  <c r="BG93" i="1"/>
  <c r="X93" i="1"/>
  <c r="T93" i="1"/>
  <c r="O93" i="1"/>
  <c r="AV93" i="1"/>
  <c r="BI93" i="1"/>
  <c r="AM93" i="1"/>
  <c r="BC93" i="1"/>
  <c r="BB93" i="1"/>
  <c r="Q93" i="1"/>
  <c r="W93" i="1"/>
  <c r="AF93" i="1"/>
  <c r="R93" i="1"/>
  <c r="AK93" i="1"/>
  <c r="AI93" i="1"/>
  <c r="AP93" i="1"/>
  <c r="AA93" i="1"/>
  <c r="BF93" i="1"/>
  <c r="Y93" i="1"/>
  <c r="AH93" i="1"/>
  <c r="AX93" i="1"/>
  <c r="AT93" i="1"/>
  <c r="BD93" i="1"/>
  <c r="V93" i="1"/>
  <c r="AL93" i="1"/>
  <c r="AW93" i="1"/>
  <c r="AD93" i="1"/>
  <c r="Z93" i="1"/>
  <c r="AN93" i="1"/>
  <c r="P93" i="1"/>
  <c r="AY93" i="1"/>
  <c r="AS93" i="1"/>
  <c r="AU93" i="1"/>
  <c r="AZ93" i="1"/>
  <c r="BJ93" i="1"/>
  <c r="AD340" i="1"/>
  <c r="AE324" i="1"/>
  <c r="AC342" i="1"/>
  <c r="AC420" i="1" s="1"/>
  <c r="AC436" i="1" s="1"/>
  <c r="W44" i="7" s="1"/>
  <c r="W344" i="1"/>
  <c r="X343" i="1"/>
  <c r="Y15" i="7"/>
  <c r="N104" i="7" l="1"/>
  <c r="O13" i="7" s="1"/>
  <c r="O28" i="7" s="1"/>
  <c r="W105" i="7"/>
  <c r="X14" i="7" s="1"/>
  <c r="X29" i="7" s="1"/>
  <c r="O104" i="7"/>
  <c r="P13" i="7" s="1"/>
  <c r="P28" i="7" s="1"/>
  <c r="W232" i="1"/>
  <c r="X232" i="1" s="1"/>
  <c r="Y232" i="1" s="1"/>
  <c r="Z232" i="1" s="1"/>
  <c r="AA232" i="1" s="1"/>
  <c r="AB232" i="1" s="1"/>
  <c r="O297" i="1"/>
  <c r="P296" i="1"/>
  <c r="Z233" i="1"/>
  <c r="AA233" i="1" s="1"/>
  <c r="BI90" i="1"/>
  <c r="BJ90" i="1" s="1"/>
  <c r="BK90" i="1" s="1"/>
  <c r="X277" i="1"/>
  <c r="X293" i="1" s="1"/>
  <c r="X295" i="1" s="1"/>
  <c r="X419" i="1" s="1"/>
  <c r="X435" i="1" s="1"/>
  <c r="R43" i="7" s="1"/>
  <c r="BK92" i="1"/>
  <c r="V293" i="1"/>
  <c r="V295" i="1" s="1"/>
  <c r="V419" i="1" s="1"/>
  <c r="V435" i="1" s="1"/>
  <c r="P43" i="7" s="1"/>
  <c r="P104" i="7" s="1"/>
  <c r="Q13" i="7" s="1"/>
  <c r="K36" i="2"/>
  <c r="J34" i="1"/>
  <c r="L24" i="2"/>
  <c r="L28" i="2"/>
  <c r="M28" i="2"/>
  <c r="M24" i="2"/>
  <c r="X344" i="1"/>
  <c r="Y343" i="1"/>
  <c r="N24" i="2"/>
  <c r="N28" i="2"/>
  <c r="AE340" i="1"/>
  <c r="AF324" i="1"/>
  <c r="AD342" i="1"/>
  <c r="AD420" i="1" s="1"/>
  <c r="AD436" i="1" s="1"/>
  <c r="X44" i="7" s="1"/>
  <c r="X105" i="7" s="1"/>
  <c r="Y14" i="7" s="1"/>
  <c r="Y29" i="7" s="1"/>
  <c r="AZ91" i="1"/>
  <c r="AR91" i="1"/>
  <c r="AG91" i="1"/>
  <c r="BI91" i="1"/>
  <c r="W91" i="1"/>
  <c r="X91" i="1"/>
  <c r="BC91" i="1"/>
  <c r="BG91" i="1"/>
  <c r="Q91" i="1"/>
  <c r="BA91" i="1"/>
  <c r="AP91" i="1"/>
  <c r="E54" i="7"/>
  <c r="E64" i="7" s="1"/>
  <c r="AF91" i="1"/>
  <c r="AN91" i="1"/>
  <c r="R91" i="1"/>
  <c r="N91" i="1"/>
  <c r="AC91" i="1"/>
  <c r="AH91" i="1"/>
  <c r="AY91" i="1"/>
  <c r="AM91" i="1"/>
  <c r="BF91" i="1"/>
  <c r="BB91" i="1"/>
  <c r="AU91" i="1"/>
  <c r="BD91" i="1"/>
  <c r="T91" i="1"/>
  <c r="AS91" i="1"/>
  <c r="AD91" i="1"/>
  <c r="L91" i="1"/>
  <c r="AT91" i="1"/>
  <c r="AA91" i="1"/>
  <c r="U91" i="1"/>
  <c r="M91" i="1"/>
  <c r="AW91" i="1"/>
  <c r="O91" i="1"/>
  <c r="AE91" i="1"/>
  <c r="P91" i="1"/>
  <c r="BH91" i="1"/>
  <c r="AO91" i="1"/>
  <c r="BE91" i="1"/>
  <c r="S91" i="1"/>
  <c r="AJ91" i="1"/>
  <c r="AL91" i="1"/>
  <c r="AI91" i="1"/>
  <c r="AV91" i="1"/>
  <c r="V91" i="1"/>
  <c r="Y91" i="1"/>
  <c r="AX91" i="1"/>
  <c r="AK91" i="1"/>
  <c r="AQ91" i="1"/>
  <c r="Z91" i="1"/>
  <c r="AB91" i="1"/>
  <c r="Y30" i="7"/>
  <c r="Y106" i="7" s="1"/>
  <c r="AC232" i="1" l="1"/>
  <c r="AD232" i="1" s="1"/>
  <c r="AE232" i="1" s="1"/>
  <c r="AF232" i="1" s="1"/>
  <c r="AG232" i="1" s="1"/>
  <c r="AH232" i="1" s="1"/>
  <c r="AI232" i="1" s="1"/>
  <c r="AJ232" i="1" s="1"/>
  <c r="P297" i="1"/>
  <c r="Q296" i="1"/>
  <c r="AB233" i="1"/>
  <c r="AC233" i="1" s="1"/>
  <c r="AD233" i="1" s="1"/>
  <c r="AE233" i="1" s="1"/>
  <c r="AF233" i="1" s="1"/>
  <c r="AG233" i="1" s="1"/>
  <c r="AH233" i="1" s="1"/>
  <c r="AI233" i="1" s="1"/>
  <c r="AJ233" i="1" s="1"/>
  <c r="AK233" i="1" s="1"/>
  <c r="AL233" i="1" s="1"/>
  <c r="AM233" i="1" s="1"/>
  <c r="AN233" i="1" s="1"/>
  <c r="AO233" i="1" s="1"/>
  <c r="AP233" i="1" s="1"/>
  <c r="AQ233" i="1" s="1"/>
  <c r="AR233" i="1" s="1"/>
  <c r="AS233" i="1" s="1"/>
  <c r="AT233" i="1" s="1"/>
  <c r="AU233" i="1" s="1"/>
  <c r="AV233" i="1" s="1"/>
  <c r="AW233" i="1" s="1"/>
  <c r="AX233" i="1" s="1"/>
  <c r="AY233" i="1" s="1"/>
  <c r="AZ233" i="1" s="1"/>
  <c r="BA233" i="1" s="1"/>
  <c r="BB233" i="1" s="1"/>
  <c r="BC233" i="1" s="1"/>
  <c r="BD233" i="1" s="1"/>
  <c r="BE233" i="1" s="1"/>
  <c r="BF233" i="1" s="1"/>
  <c r="BG233" i="1" s="1"/>
  <c r="BH233" i="1" s="1"/>
  <c r="BI233" i="1" s="1"/>
  <c r="BJ233" i="1" s="1"/>
  <c r="BK233" i="1" s="1"/>
  <c r="BJ91" i="1"/>
  <c r="BK91" i="1" s="1"/>
  <c r="Y277" i="1"/>
  <c r="Y293" i="1" s="1"/>
  <c r="Y295" i="1" s="1"/>
  <c r="Y419" i="1" s="1"/>
  <c r="Y435" i="1" s="1"/>
  <c r="S43" i="7" s="1"/>
  <c r="Q28" i="7"/>
  <c r="Q104" i="7" s="1"/>
  <c r="R13" i="7" s="1"/>
  <c r="R28" i="7" s="1"/>
  <c r="R104" i="7" s="1"/>
  <c r="S13" i="7" s="1"/>
  <c r="Z277" i="1"/>
  <c r="AK232" i="1"/>
  <c r="AL232" i="1" s="1"/>
  <c r="AM232" i="1" s="1"/>
  <c r="AN232" i="1" s="1"/>
  <c r="AO232" i="1" s="1"/>
  <c r="AP232" i="1" s="1"/>
  <c r="AQ232" i="1" s="1"/>
  <c r="AR232" i="1" s="1"/>
  <c r="AS232" i="1" s="1"/>
  <c r="AT232" i="1" s="1"/>
  <c r="AU232" i="1" s="1"/>
  <c r="AV232" i="1" s="1"/>
  <c r="AW232" i="1" s="1"/>
  <c r="AX232" i="1" s="1"/>
  <c r="AY232" i="1" s="1"/>
  <c r="AZ232" i="1" s="1"/>
  <c r="BA232" i="1" s="1"/>
  <c r="BB232" i="1" s="1"/>
  <c r="BC232" i="1" s="1"/>
  <c r="BD232" i="1" s="1"/>
  <c r="BE232" i="1" s="1"/>
  <c r="BF232" i="1" s="1"/>
  <c r="BG232" i="1" s="1"/>
  <c r="BH232" i="1" s="1"/>
  <c r="BI232" i="1" s="1"/>
  <c r="BJ232" i="1" s="1"/>
  <c r="BK232" i="1" s="1"/>
  <c r="M36" i="2"/>
  <c r="L34" i="1"/>
  <c r="AE342" i="1"/>
  <c r="AE420" i="1" s="1"/>
  <c r="AE436" i="1" s="1"/>
  <c r="Y44" i="7" s="1"/>
  <c r="Y105" i="7" s="1"/>
  <c r="Z14" i="7" s="1"/>
  <c r="AF340" i="1"/>
  <c r="AG324" i="1"/>
  <c r="Y344" i="1"/>
  <c r="Z343" i="1"/>
  <c r="K34" i="1"/>
  <c r="L36" i="2"/>
  <c r="S43" i="1"/>
  <c r="AF43" i="1"/>
  <c r="AR43" i="1"/>
  <c r="AN43" i="1"/>
  <c r="AQ43" i="1"/>
  <c r="BB43" i="1"/>
  <c r="N43" i="1"/>
  <c r="BA43" i="1"/>
  <c r="AP43" i="1"/>
  <c r="AM43" i="1"/>
  <c r="AY43" i="1"/>
  <c r="J7" i="1"/>
  <c r="AA43" i="1"/>
  <c r="AZ43" i="1"/>
  <c r="D53" i="7"/>
  <c r="D63" i="7" s="1"/>
  <c r="D71" i="7" s="1"/>
  <c r="M43" i="1"/>
  <c r="K43" i="1"/>
  <c r="U43" i="1"/>
  <c r="AS43" i="1"/>
  <c r="AG43" i="1"/>
  <c r="O43" i="1"/>
  <c r="W43" i="1"/>
  <c r="P43" i="1"/>
  <c r="AO43" i="1"/>
  <c r="AI43" i="1"/>
  <c r="Y43" i="1"/>
  <c r="R43" i="1"/>
  <c r="AD43" i="1"/>
  <c r="L43" i="1"/>
  <c r="Q43" i="1"/>
  <c r="AB43" i="1"/>
  <c r="AL43" i="1"/>
  <c r="Z43" i="1"/>
  <c r="AC43" i="1"/>
  <c r="AK43" i="1"/>
  <c r="BC43" i="1"/>
  <c r="T43" i="1"/>
  <c r="AH43" i="1"/>
  <c r="X43" i="1"/>
  <c r="AX43" i="1"/>
  <c r="AU43" i="1"/>
  <c r="AE43" i="1"/>
  <c r="V43" i="1"/>
  <c r="AW43" i="1"/>
  <c r="AV43" i="1"/>
  <c r="AJ43" i="1"/>
  <c r="AT43" i="1"/>
  <c r="M34" i="1"/>
  <c r="N36" i="2"/>
  <c r="Z15" i="7"/>
  <c r="Q297" i="1" l="1"/>
  <c r="R296" i="1"/>
  <c r="S28" i="7"/>
  <c r="S104" i="7" s="1"/>
  <c r="T13" i="7" s="1"/>
  <c r="T28" i="7" s="1"/>
  <c r="Z293" i="1"/>
  <c r="Z295" i="1" s="1"/>
  <c r="Z419" i="1" s="1"/>
  <c r="Z435" i="1" s="1"/>
  <c r="T43" i="7" s="1"/>
  <c r="AA277" i="1"/>
  <c r="BD43" i="1"/>
  <c r="BE43" i="1" s="1"/>
  <c r="BF43" i="1" s="1"/>
  <c r="BG43" i="1" s="1"/>
  <c r="BH43" i="1" s="1"/>
  <c r="BI43" i="1" s="1"/>
  <c r="BJ43" i="1" s="1"/>
  <c r="BK43" i="1" s="1"/>
  <c r="Z29" i="7"/>
  <c r="AG340" i="1"/>
  <c r="AH324" i="1"/>
  <c r="AY46" i="1"/>
  <c r="AQ46" i="1"/>
  <c r="AH46" i="1"/>
  <c r="AL46" i="1"/>
  <c r="AR46" i="1"/>
  <c r="BE46" i="1"/>
  <c r="AS46" i="1"/>
  <c r="BC46" i="1"/>
  <c r="AC46" i="1"/>
  <c r="AM46" i="1"/>
  <c r="O46" i="1"/>
  <c r="BA46" i="1"/>
  <c r="R46" i="1"/>
  <c r="AW46" i="1"/>
  <c r="AX46" i="1"/>
  <c r="P46" i="1"/>
  <c r="BF46" i="1"/>
  <c r="V46" i="1"/>
  <c r="AV46" i="1"/>
  <c r="T46" i="1"/>
  <c r="AF46" i="1"/>
  <c r="AJ46" i="1"/>
  <c r="AZ46" i="1"/>
  <c r="Z46" i="1"/>
  <c r="W46" i="1"/>
  <c r="G53" i="7"/>
  <c r="G63" i="7" s="1"/>
  <c r="G71" i="7" s="1"/>
  <c r="BD46" i="1"/>
  <c r="AN46" i="1"/>
  <c r="BB46" i="1"/>
  <c r="M7" i="1"/>
  <c r="Y46" i="1"/>
  <c r="N46" i="1"/>
  <c r="AG46" i="1"/>
  <c r="X46" i="1"/>
  <c r="U46" i="1"/>
  <c r="Q46" i="1"/>
  <c r="AK46" i="1"/>
  <c r="AD46" i="1"/>
  <c r="AO46" i="1"/>
  <c r="AA46" i="1"/>
  <c r="AE46" i="1"/>
  <c r="AP46" i="1"/>
  <c r="AB46" i="1"/>
  <c r="AI46" i="1"/>
  <c r="AU46" i="1"/>
  <c r="AT46" i="1"/>
  <c r="S46" i="1"/>
  <c r="Z344" i="1"/>
  <c r="AA343" i="1"/>
  <c r="Y44" i="1"/>
  <c r="AK44" i="1"/>
  <c r="T44" i="1"/>
  <c r="AP44" i="1"/>
  <c r="AG44" i="1"/>
  <c r="AE44" i="1"/>
  <c r="AA44" i="1"/>
  <c r="AS44" i="1"/>
  <c r="BA44" i="1"/>
  <c r="M44" i="1"/>
  <c r="AQ44" i="1"/>
  <c r="K7" i="1"/>
  <c r="AY44" i="1"/>
  <c r="AN44" i="1"/>
  <c r="AW44" i="1"/>
  <c r="AI44" i="1"/>
  <c r="O44" i="1"/>
  <c r="AB44" i="1"/>
  <c r="S44" i="1"/>
  <c r="BD44" i="1"/>
  <c r="V44" i="1"/>
  <c r="AV44" i="1"/>
  <c r="Z44" i="1"/>
  <c r="BC44" i="1"/>
  <c r="W44" i="1"/>
  <c r="BB44" i="1"/>
  <c r="AD44" i="1"/>
  <c r="AM44" i="1"/>
  <c r="E53" i="7"/>
  <c r="E63" i="7" s="1"/>
  <c r="E71" i="7" s="1"/>
  <c r="X44" i="1"/>
  <c r="AJ44" i="1"/>
  <c r="L44" i="1"/>
  <c r="AH44" i="1"/>
  <c r="AO44" i="1"/>
  <c r="AF44" i="1"/>
  <c r="N44" i="1"/>
  <c r="Q44" i="1"/>
  <c r="AR44" i="1"/>
  <c r="AZ44" i="1"/>
  <c r="AC44" i="1"/>
  <c r="AL44" i="1"/>
  <c r="P44" i="1"/>
  <c r="R44" i="1"/>
  <c r="AT44" i="1"/>
  <c r="AU44" i="1"/>
  <c r="AX44" i="1"/>
  <c r="U44" i="1"/>
  <c r="AF342" i="1"/>
  <c r="AF420" i="1" s="1"/>
  <c r="AF436" i="1" s="1"/>
  <c r="Z44" i="7" s="1"/>
  <c r="AO45" i="1"/>
  <c r="AY45" i="1"/>
  <c r="Z45" i="1"/>
  <c r="O45" i="1"/>
  <c r="AP45" i="1"/>
  <c r="AU45" i="1"/>
  <c r="AV45" i="1"/>
  <c r="S45" i="1"/>
  <c r="M45" i="1"/>
  <c r="BB45" i="1"/>
  <c r="W45" i="1"/>
  <c r="Y45" i="1"/>
  <c r="P45" i="1"/>
  <c r="AR45" i="1"/>
  <c r="AM45" i="1"/>
  <c r="AF45" i="1"/>
  <c r="AC45" i="1"/>
  <c r="AN45" i="1"/>
  <c r="Q45" i="1"/>
  <c r="AT45" i="1"/>
  <c r="AH45" i="1"/>
  <c r="AJ45" i="1"/>
  <c r="AX45" i="1"/>
  <c r="V45" i="1"/>
  <c r="AG45" i="1"/>
  <c r="AE45" i="1"/>
  <c r="F53" i="7"/>
  <c r="F63" i="7" s="1"/>
  <c r="F71" i="7" s="1"/>
  <c r="AD45" i="1"/>
  <c r="AA45" i="1"/>
  <c r="BD45" i="1"/>
  <c r="R45" i="1"/>
  <c r="AI45" i="1"/>
  <c r="BA45" i="1"/>
  <c r="BE45" i="1"/>
  <c r="AK45" i="1"/>
  <c r="AQ45" i="1"/>
  <c r="T45" i="1"/>
  <c r="U45" i="1"/>
  <c r="AZ45" i="1"/>
  <c r="AB45" i="1"/>
  <c r="X45" i="1"/>
  <c r="AL45" i="1"/>
  <c r="L7" i="1"/>
  <c r="BC45" i="1"/>
  <c r="AW45" i="1"/>
  <c r="AS45" i="1"/>
  <c r="N45" i="1"/>
  <c r="Z30" i="7"/>
  <c r="Z105" i="7" l="1"/>
  <c r="AA14" i="7" s="1"/>
  <c r="AA29" i="7" s="1"/>
  <c r="R297" i="1"/>
  <c r="S296" i="1"/>
  <c r="BF45" i="1"/>
  <c r="BG45" i="1" s="1"/>
  <c r="BH45" i="1" s="1"/>
  <c r="BI45" i="1" s="1"/>
  <c r="BJ45" i="1" s="1"/>
  <c r="BK45" i="1" s="1"/>
  <c r="BG46" i="1"/>
  <c r="BH46" i="1" s="1"/>
  <c r="BI46" i="1" s="1"/>
  <c r="BJ46" i="1" s="1"/>
  <c r="BK46" i="1" s="1"/>
  <c r="AB277" i="1"/>
  <c r="AA293" i="1"/>
  <c r="AA295" i="1" s="1"/>
  <c r="AA419" i="1" s="1"/>
  <c r="AA435" i="1" s="1"/>
  <c r="U43" i="7" s="1"/>
  <c r="T104" i="7"/>
  <c r="U13" i="7" s="1"/>
  <c r="U28" i="7" s="1"/>
  <c r="BE44" i="1"/>
  <c r="BF44" i="1" s="1"/>
  <c r="BG44" i="1" s="1"/>
  <c r="BH44" i="1" s="1"/>
  <c r="AA344" i="1"/>
  <c r="AB343" i="1"/>
  <c r="AG342" i="1"/>
  <c r="AG420" i="1" s="1"/>
  <c r="AG436" i="1" s="1"/>
  <c r="AA44" i="7" s="1"/>
  <c r="AH340" i="1"/>
  <c r="AI324" i="1"/>
  <c r="Z106" i="7"/>
  <c r="AA15" i="7" s="1"/>
  <c r="T296" i="1" l="1"/>
  <c r="S297" i="1"/>
  <c r="U104" i="7"/>
  <c r="V13" i="7" s="1"/>
  <c r="V28" i="7" s="1"/>
  <c r="AA105" i="7"/>
  <c r="AB14" i="7" s="1"/>
  <c r="AB29" i="7" s="1"/>
  <c r="BI44" i="1"/>
  <c r="BJ44" i="1" s="1"/>
  <c r="BK44" i="1" s="1"/>
  <c r="AB293" i="1"/>
  <c r="AB295" i="1" s="1"/>
  <c r="AB419" i="1" s="1"/>
  <c r="AB435" i="1" s="1"/>
  <c r="V43" i="7" s="1"/>
  <c r="AC277" i="1"/>
  <c r="AH342" i="1"/>
  <c r="AH420" i="1" s="1"/>
  <c r="AH436" i="1" s="1"/>
  <c r="AB44" i="7" s="1"/>
  <c r="AB344" i="1"/>
  <c r="AC343" i="1"/>
  <c r="AI340" i="1"/>
  <c r="AJ324" i="1"/>
  <c r="AA30" i="7"/>
  <c r="T297" i="1" l="1"/>
  <c r="U296" i="1"/>
  <c r="AB105" i="7"/>
  <c r="AC14" i="7" s="1"/>
  <c r="AC29" i="7" s="1"/>
  <c r="V104" i="7"/>
  <c r="W13" i="7" s="1"/>
  <c r="W28" i="7" s="1"/>
  <c r="AC293" i="1"/>
  <c r="AC295" i="1" s="1"/>
  <c r="AC419" i="1" s="1"/>
  <c r="AC435" i="1" s="1"/>
  <c r="W43" i="7" s="1"/>
  <c r="AD277" i="1"/>
  <c r="AI342" i="1"/>
  <c r="AI420" i="1" s="1"/>
  <c r="AI436" i="1" s="1"/>
  <c r="AC44" i="7" s="1"/>
  <c r="AC105" i="7" s="1"/>
  <c r="AD14" i="7" s="1"/>
  <c r="AD29" i="7" s="1"/>
  <c r="AA106" i="7"/>
  <c r="AB15" i="7" s="1"/>
  <c r="AC344" i="1"/>
  <c r="AD343" i="1"/>
  <c r="AJ340" i="1"/>
  <c r="AK324" i="1"/>
  <c r="U297" i="1" l="1"/>
  <c r="V296" i="1"/>
  <c r="W104" i="7"/>
  <c r="X13" i="7" s="1"/>
  <c r="X28" i="7" s="1"/>
  <c r="AE277" i="1"/>
  <c r="AD293" i="1"/>
  <c r="AD295" i="1" s="1"/>
  <c r="AD419" i="1" s="1"/>
  <c r="AD435" i="1" s="1"/>
  <c r="X43" i="7" s="1"/>
  <c r="AJ342" i="1"/>
  <c r="AJ420" i="1" s="1"/>
  <c r="AJ436" i="1" s="1"/>
  <c r="AD44" i="7" s="1"/>
  <c r="AD105" i="7" s="1"/>
  <c r="AE14" i="7" s="1"/>
  <c r="AE29" i="7" s="1"/>
  <c r="AD344" i="1"/>
  <c r="AE343" i="1"/>
  <c r="AK340" i="1"/>
  <c r="AL324" i="1"/>
  <c r="AB30" i="7"/>
  <c r="AB106" i="7" s="1"/>
  <c r="X104" i="7" l="1"/>
  <c r="Y13" i="7" s="1"/>
  <c r="Y28" i="7" s="1"/>
  <c r="W296" i="1"/>
  <c r="V297" i="1"/>
  <c r="AF277" i="1"/>
  <c r="AE293" i="1"/>
  <c r="AE295" i="1" s="1"/>
  <c r="AE419" i="1" s="1"/>
  <c r="AE435" i="1" s="1"/>
  <c r="Y43" i="7" s="1"/>
  <c r="AL340" i="1"/>
  <c r="AM324" i="1"/>
  <c r="AK342" i="1"/>
  <c r="AK420" i="1" s="1"/>
  <c r="AK436" i="1" s="1"/>
  <c r="AE44" i="7" s="1"/>
  <c r="AE105" i="7" s="1"/>
  <c r="AF14" i="7" s="1"/>
  <c r="AF29" i="7" s="1"/>
  <c r="AE344" i="1"/>
  <c r="AF343" i="1"/>
  <c r="AC15" i="7"/>
  <c r="J32" i="2"/>
  <c r="I222" i="1" s="1"/>
  <c r="Y104" i="7" l="1"/>
  <c r="Z13" i="7" s="1"/>
  <c r="Z28" i="7" s="1"/>
  <c r="X296" i="1"/>
  <c r="W297" i="1"/>
  <c r="AF293" i="1"/>
  <c r="AF295" i="1" s="1"/>
  <c r="AF419" i="1" s="1"/>
  <c r="AF435" i="1" s="1"/>
  <c r="Z43" i="7" s="1"/>
  <c r="AG277" i="1"/>
  <c r="AM340" i="1"/>
  <c r="AN324" i="1"/>
  <c r="I249" i="1"/>
  <c r="I250" i="1" s="1"/>
  <c r="R230" i="1"/>
  <c r="R246" i="1" s="1"/>
  <c r="R248" i="1" s="1"/>
  <c r="R418" i="1" s="1"/>
  <c r="R434" i="1" s="1"/>
  <c r="L42" i="7" s="1"/>
  <c r="K230" i="1"/>
  <c r="K246" i="1" s="1"/>
  <c r="K248" i="1" s="1"/>
  <c r="K418" i="1" s="1"/>
  <c r="K434" i="1" s="1"/>
  <c r="E42" i="7" s="1"/>
  <c r="S230" i="1"/>
  <c r="S246" i="1" s="1"/>
  <c r="S248" i="1" s="1"/>
  <c r="S418" i="1" s="1"/>
  <c r="S434" i="1" s="1"/>
  <c r="M42" i="7" s="1"/>
  <c r="N230" i="1"/>
  <c r="N246" i="1" s="1"/>
  <c r="N248" i="1" s="1"/>
  <c r="N418" i="1" s="1"/>
  <c r="N434" i="1" s="1"/>
  <c r="H42" i="7" s="1"/>
  <c r="J230" i="1"/>
  <c r="J246" i="1" s="1"/>
  <c r="C57" i="7"/>
  <c r="C67" i="7" s="1"/>
  <c r="C103" i="7" s="1"/>
  <c r="D12" i="7" s="1"/>
  <c r="D27" i="7" s="1"/>
  <c r="O230" i="1"/>
  <c r="O246" i="1" s="1"/>
  <c r="O248" i="1" s="1"/>
  <c r="O418" i="1" s="1"/>
  <c r="O434" i="1" s="1"/>
  <c r="I42" i="7" s="1"/>
  <c r="Q230" i="1"/>
  <c r="Q246" i="1" s="1"/>
  <c r="Q248" i="1" s="1"/>
  <c r="Q418" i="1" s="1"/>
  <c r="Q434" i="1" s="1"/>
  <c r="K42" i="7" s="1"/>
  <c r="M230" i="1"/>
  <c r="M246" i="1" s="1"/>
  <c r="M248" i="1" s="1"/>
  <c r="M418" i="1" s="1"/>
  <c r="M434" i="1" s="1"/>
  <c r="G42" i="7" s="1"/>
  <c r="L230" i="1"/>
  <c r="L246" i="1" s="1"/>
  <c r="L248" i="1" s="1"/>
  <c r="L418" i="1" s="1"/>
  <c r="L434" i="1" s="1"/>
  <c r="F42" i="7" s="1"/>
  <c r="P230" i="1"/>
  <c r="P246" i="1" s="1"/>
  <c r="P248" i="1" s="1"/>
  <c r="P418" i="1" s="1"/>
  <c r="P434" i="1" s="1"/>
  <c r="J42" i="7" s="1"/>
  <c r="AF344" i="1"/>
  <c r="AG343" i="1"/>
  <c r="AL342" i="1"/>
  <c r="AL420" i="1" s="1"/>
  <c r="AL436" i="1" s="1"/>
  <c r="AF44" i="7" s="1"/>
  <c r="AF105" i="7" s="1"/>
  <c r="AG14" i="7" s="1"/>
  <c r="AG29" i="7" s="1"/>
  <c r="J29" i="2"/>
  <c r="I81" i="1" s="1"/>
  <c r="AC30" i="7"/>
  <c r="AC106" i="7" s="1"/>
  <c r="Z104" i="7" l="1"/>
  <c r="AA13" i="7" s="1"/>
  <c r="AA28" i="7" s="1"/>
  <c r="X297" i="1"/>
  <c r="Y296" i="1"/>
  <c r="AG293" i="1"/>
  <c r="AG295" i="1" s="1"/>
  <c r="AG419" i="1" s="1"/>
  <c r="AG435" i="1" s="1"/>
  <c r="AA43" i="7" s="1"/>
  <c r="AH277" i="1"/>
  <c r="J24" i="2"/>
  <c r="J28" i="2"/>
  <c r="T230" i="1"/>
  <c r="U230" i="1" s="1"/>
  <c r="R89" i="1"/>
  <c r="R105" i="1" s="1"/>
  <c r="T89" i="1"/>
  <c r="T105" i="1" s="1"/>
  <c r="BD89" i="1"/>
  <c r="BD105" i="1" s="1"/>
  <c r="AY89" i="1"/>
  <c r="AY105" i="1" s="1"/>
  <c r="AH89" i="1"/>
  <c r="AH105" i="1" s="1"/>
  <c r="AQ89" i="1"/>
  <c r="AQ105" i="1" s="1"/>
  <c r="BA89" i="1"/>
  <c r="BA105" i="1" s="1"/>
  <c r="P89" i="1"/>
  <c r="P105" i="1" s="1"/>
  <c r="L89" i="1"/>
  <c r="L105" i="1" s="1"/>
  <c r="AW89" i="1"/>
  <c r="AW105" i="1" s="1"/>
  <c r="I108" i="1"/>
  <c r="I109" i="1" s="1"/>
  <c r="Z89" i="1"/>
  <c r="Z105" i="1" s="1"/>
  <c r="AU89" i="1"/>
  <c r="AU105" i="1" s="1"/>
  <c r="AR89" i="1"/>
  <c r="AR105" i="1" s="1"/>
  <c r="AS89" i="1"/>
  <c r="AS105" i="1" s="1"/>
  <c r="W89" i="1"/>
  <c r="W105" i="1" s="1"/>
  <c r="AT89" i="1"/>
  <c r="AT105" i="1" s="1"/>
  <c r="AC89" i="1"/>
  <c r="AC105" i="1" s="1"/>
  <c r="AK89" i="1"/>
  <c r="AK105" i="1" s="1"/>
  <c r="AG89" i="1"/>
  <c r="AG105" i="1" s="1"/>
  <c r="O89" i="1"/>
  <c r="O105" i="1" s="1"/>
  <c r="AE89" i="1"/>
  <c r="AE105" i="1" s="1"/>
  <c r="AN89" i="1"/>
  <c r="AN105" i="1" s="1"/>
  <c r="Q89" i="1"/>
  <c r="Q105" i="1" s="1"/>
  <c r="AP89" i="1"/>
  <c r="AP105" i="1" s="1"/>
  <c r="X89" i="1"/>
  <c r="X105" i="1" s="1"/>
  <c r="M89" i="1"/>
  <c r="M105" i="1" s="1"/>
  <c r="N89" i="1"/>
  <c r="N105" i="1" s="1"/>
  <c r="AM89" i="1"/>
  <c r="AM105" i="1" s="1"/>
  <c r="AZ89" i="1"/>
  <c r="AZ105" i="1" s="1"/>
  <c r="C54" i="7"/>
  <c r="C64" i="7" s="1"/>
  <c r="C100" i="7" s="1"/>
  <c r="D9" i="7" s="1"/>
  <c r="AI89" i="1"/>
  <c r="AI105" i="1" s="1"/>
  <c r="U89" i="1"/>
  <c r="U105" i="1" s="1"/>
  <c r="S89" i="1"/>
  <c r="S105" i="1" s="1"/>
  <c r="AX89" i="1"/>
  <c r="AX105" i="1" s="1"/>
  <c r="V89" i="1"/>
  <c r="V105" i="1" s="1"/>
  <c r="AD89" i="1"/>
  <c r="AD105" i="1" s="1"/>
  <c r="AJ89" i="1"/>
  <c r="AJ105" i="1" s="1"/>
  <c r="AB89" i="1"/>
  <c r="AB105" i="1" s="1"/>
  <c r="Y89" i="1"/>
  <c r="Y105" i="1" s="1"/>
  <c r="BG89" i="1"/>
  <c r="BG105" i="1" s="1"/>
  <c r="AA89" i="1"/>
  <c r="AA105" i="1" s="1"/>
  <c r="BB89" i="1"/>
  <c r="BB105" i="1" s="1"/>
  <c r="BC89" i="1"/>
  <c r="BC105" i="1" s="1"/>
  <c r="AV89" i="1"/>
  <c r="AV105" i="1" s="1"/>
  <c r="J89" i="1"/>
  <c r="J105" i="1" s="1"/>
  <c r="K89" i="1"/>
  <c r="K105" i="1" s="1"/>
  <c r="BE89" i="1"/>
  <c r="BE105" i="1" s="1"/>
  <c r="AF89" i="1"/>
  <c r="AF105" i="1" s="1"/>
  <c r="AL89" i="1"/>
  <c r="AL105" i="1" s="1"/>
  <c r="BF89" i="1"/>
  <c r="BF105" i="1" s="1"/>
  <c r="AO89" i="1"/>
  <c r="AO105" i="1" s="1"/>
  <c r="AG344" i="1"/>
  <c r="AH343" i="1"/>
  <c r="AM342" i="1"/>
  <c r="AM420" i="1" s="1"/>
  <c r="AM436" i="1" s="1"/>
  <c r="AG44" i="7" s="1"/>
  <c r="AG105" i="7" s="1"/>
  <c r="AH14" i="7" s="1"/>
  <c r="AH29" i="7" s="1"/>
  <c r="AN340" i="1"/>
  <c r="AO324" i="1"/>
  <c r="J249" i="1"/>
  <c r="J248" i="1"/>
  <c r="J418" i="1" s="1"/>
  <c r="J434" i="1" s="1"/>
  <c r="D42" i="7" s="1"/>
  <c r="D103" i="7" s="1"/>
  <c r="E12" i="7" s="1"/>
  <c r="E27" i="7" s="1"/>
  <c r="E103" i="7" s="1"/>
  <c r="F12" i="7" s="1"/>
  <c r="F27" i="7" s="1"/>
  <c r="F103" i="7" s="1"/>
  <c r="G12" i="7" s="1"/>
  <c r="G27" i="7" s="1"/>
  <c r="G103" i="7" s="1"/>
  <c r="H12" i="7" s="1"/>
  <c r="H27" i="7" s="1"/>
  <c r="H103" i="7" s="1"/>
  <c r="I12" i="7" s="1"/>
  <c r="I27" i="7" s="1"/>
  <c r="I103" i="7" s="1"/>
  <c r="J12" i="7" s="1"/>
  <c r="J27" i="7" s="1"/>
  <c r="J103" i="7" s="1"/>
  <c r="K12" i="7" s="1"/>
  <c r="K27" i="7" s="1"/>
  <c r="K103" i="7" s="1"/>
  <c r="L12" i="7" s="1"/>
  <c r="L27" i="7" s="1"/>
  <c r="L103" i="7" s="1"/>
  <c r="M12" i="7" s="1"/>
  <c r="M27" i="7" s="1"/>
  <c r="M103" i="7" s="1"/>
  <c r="N12" i="7" s="1"/>
  <c r="N27" i="7" s="1"/>
  <c r="AD15" i="7"/>
  <c r="AA104" i="7" l="1"/>
  <c r="AB13" i="7" s="1"/>
  <c r="AB28" i="7" s="1"/>
  <c r="Z296" i="1"/>
  <c r="Y297" i="1"/>
  <c r="AH293" i="1"/>
  <c r="AH295" i="1" s="1"/>
  <c r="AH419" i="1" s="1"/>
  <c r="AH435" i="1" s="1"/>
  <c r="AB43" i="7" s="1"/>
  <c r="AI277" i="1"/>
  <c r="K249" i="1"/>
  <c r="J250" i="1"/>
  <c r="AO340" i="1"/>
  <c r="AP324" i="1"/>
  <c r="AH344" i="1"/>
  <c r="AI343" i="1"/>
  <c r="BF107" i="1"/>
  <c r="BF415" i="1" s="1"/>
  <c r="BF431" i="1" s="1"/>
  <c r="AZ39" i="7" s="1"/>
  <c r="BB107" i="1"/>
  <c r="BB415" i="1" s="1"/>
  <c r="BB431" i="1" s="1"/>
  <c r="AV39" i="7" s="1"/>
  <c r="D24" i="7"/>
  <c r="AK107" i="1"/>
  <c r="AK415" i="1" s="1"/>
  <c r="AK431" i="1" s="1"/>
  <c r="AE39" i="7" s="1"/>
  <c r="BA107" i="1"/>
  <c r="BA415" i="1" s="1"/>
  <c r="BA431" i="1" s="1"/>
  <c r="AU39" i="7" s="1"/>
  <c r="BD107" i="1"/>
  <c r="BD415" i="1" s="1"/>
  <c r="BD431" i="1" s="1"/>
  <c r="AX39" i="7" s="1"/>
  <c r="I34" i="1"/>
  <c r="J36" i="2"/>
  <c r="AO107" i="1"/>
  <c r="AO415" i="1" s="1"/>
  <c r="AO431" i="1" s="1"/>
  <c r="AI39" i="7" s="1"/>
  <c r="BE107" i="1"/>
  <c r="BE415" i="1" s="1"/>
  <c r="BE431" i="1" s="1"/>
  <c r="AY39" i="7" s="1"/>
  <c r="BC107" i="1"/>
  <c r="BC415" i="1" s="1"/>
  <c r="BC431" i="1" s="1"/>
  <c r="AW39" i="7" s="1"/>
  <c r="Y107" i="1"/>
  <c r="Y415" i="1" s="1"/>
  <c r="Y431" i="1" s="1"/>
  <c r="S39" i="7" s="1"/>
  <c r="V107" i="1"/>
  <c r="V415" i="1" s="1"/>
  <c r="V431" i="1" s="1"/>
  <c r="P39" i="7" s="1"/>
  <c r="AI107" i="1"/>
  <c r="AI415" i="1" s="1"/>
  <c r="AI431" i="1" s="1"/>
  <c r="AC39" i="7" s="1"/>
  <c r="N107" i="1"/>
  <c r="N415" i="1" s="1"/>
  <c r="N431" i="1" s="1"/>
  <c r="H39" i="7" s="1"/>
  <c r="Q107" i="1"/>
  <c r="Q415" i="1" s="1"/>
  <c r="Q431" i="1" s="1"/>
  <c r="K39" i="7" s="1"/>
  <c r="AG107" i="1"/>
  <c r="AG415" i="1" s="1"/>
  <c r="AG431" i="1" s="1"/>
  <c r="AA39" i="7" s="1"/>
  <c r="W107" i="1"/>
  <c r="W415" i="1" s="1"/>
  <c r="W431" i="1" s="1"/>
  <c r="Q39" i="7" s="1"/>
  <c r="Z107" i="1"/>
  <c r="Z415" i="1" s="1"/>
  <c r="Z431" i="1" s="1"/>
  <c r="T39" i="7" s="1"/>
  <c r="P107" i="1"/>
  <c r="P415" i="1" s="1"/>
  <c r="P431" i="1" s="1"/>
  <c r="J39" i="7" s="1"/>
  <c r="AY107" i="1"/>
  <c r="AY415" i="1" s="1"/>
  <c r="AY431" i="1" s="1"/>
  <c r="AS39" i="7" s="1"/>
  <c r="T246" i="1"/>
  <c r="AB107" i="1"/>
  <c r="AB415" i="1" s="1"/>
  <c r="AB431" i="1" s="1"/>
  <c r="V39" i="7" s="1"/>
  <c r="M107" i="1"/>
  <c r="M415" i="1" s="1"/>
  <c r="M431" i="1" s="1"/>
  <c r="G39" i="7" s="1"/>
  <c r="AS107" i="1"/>
  <c r="AS415" i="1" s="1"/>
  <c r="AS431" i="1" s="1"/>
  <c r="AM39" i="7" s="1"/>
  <c r="V230" i="1"/>
  <c r="U246" i="1"/>
  <c r="AN342" i="1"/>
  <c r="AN420" i="1" s="1"/>
  <c r="AN436" i="1" s="1"/>
  <c r="AH44" i="7" s="1"/>
  <c r="AH105" i="7" s="1"/>
  <c r="AI14" i="7" s="1"/>
  <c r="AI29" i="7" s="1"/>
  <c r="AL107" i="1"/>
  <c r="AL415" i="1" s="1"/>
  <c r="AL431" i="1" s="1"/>
  <c r="AF39" i="7" s="1"/>
  <c r="J107" i="1"/>
  <c r="J415" i="1" s="1"/>
  <c r="J431" i="1" s="1"/>
  <c r="D39" i="7" s="1"/>
  <c r="J108" i="1"/>
  <c r="J109" i="1" s="1"/>
  <c r="AA107" i="1"/>
  <c r="AA415" i="1" s="1"/>
  <c r="AA431" i="1" s="1"/>
  <c r="U39" i="7" s="1"/>
  <c r="AJ107" i="1"/>
  <c r="AJ415" i="1" s="1"/>
  <c r="AJ431" i="1" s="1"/>
  <c r="AD39" i="7" s="1"/>
  <c r="S107" i="1"/>
  <c r="S415" i="1" s="1"/>
  <c r="S431" i="1" s="1"/>
  <c r="M39" i="7" s="1"/>
  <c r="AZ107" i="1"/>
  <c r="AZ415" i="1" s="1"/>
  <c r="AZ431" i="1" s="1"/>
  <c r="AT39" i="7" s="1"/>
  <c r="X107" i="1"/>
  <c r="X415" i="1" s="1"/>
  <c r="X431" i="1" s="1"/>
  <c r="R39" i="7" s="1"/>
  <c r="AE107" i="1"/>
  <c r="AE415" i="1" s="1"/>
  <c r="AE431" i="1" s="1"/>
  <c r="Y39" i="7" s="1"/>
  <c r="AC107" i="1"/>
  <c r="AC415" i="1" s="1"/>
  <c r="AC431" i="1" s="1"/>
  <c r="W39" i="7" s="1"/>
  <c r="AR107" i="1"/>
  <c r="AR415" i="1" s="1"/>
  <c r="AR431" i="1" s="1"/>
  <c r="AL39" i="7" s="1"/>
  <c r="AW107" i="1"/>
  <c r="AW415" i="1" s="1"/>
  <c r="AW431" i="1" s="1"/>
  <c r="AQ39" i="7" s="1"/>
  <c r="AQ107" i="1"/>
  <c r="AQ415" i="1" s="1"/>
  <c r="AQ431" i="1" s="1"/>
  <c r="AK39" i="7" s="1"/>
  <c r="T107" i="1"/>
  <c r="T415" i="1" s="1"/>
  <c r="T431" i="1" s="1"/>
  <c r="N39" i="7" s="1"/>
  <c r="K107" i="1"/>
  <c r="K415" i="1" s="1"/>
  <c r="K431" i="1" s="1"/>
  <c r="E39" i="7" s="1"/>
  <c r="AX107" i="1"/>
  <c r="AX415" i="1" s="1"/>
  <c r="AX431" i="1" s="1"/>
  <c r="AR39" i="7" s="1"/>
  <c r="AN107" i="1"/>
  <c r="AN415" i="1" s="1"/>
  <c r="AN431" i="1" s="1"/>
  <c r="AH39" i="7" s="1"/>
  <c r="BH89" i="1"/>
  <c r="AF107" i="1"/>
  <c r="AF415" i="1" s="1"/>
  <c r="AF431" i="1" s="1"/>
  <c r="Z39" i="7" s="1"/>
  <c r="AV107" i="1"/>
  <c r="AV415" i="1" s="1"/>
  <c r="AV431" i="1" s="1"/>
  <c r="AP39" i="7" s="1"/>
  <c r="BG107" i="1"/>
  <c r="BG415" i="1" s="1"/>
  <c r="BG431" i="1" s="1"/>
  <c r="BA39" i="7" s="1"/>
  <c r="AD107" i="1"/>
  <c r="AD415" i="1" s="1"/>
  <c r="AD431" i="1" s="1"/>
  <c r="X39" i="7" s="1"/>
  <c r="U107" i="1"/>
  <c r="U415" i="1" s="1"/>
  <c r="U431" i="1" s="1"/>
  <c r="O39" i="7" s="1"/>
  <c r="AM107" i="1"/>
  <c r="AM415" i="1" s="1"/>
  <c r="AM431" i="1" s="1"/>
  <c r="AG39" i="7" s="1"/>
  <c r="AP107" i="1"/>
  <c r="AP415" i="1" s="1"/>
  <c r="AP431" i="1" s="1"/>
  <c r="AJ39" i="7" s="1"/>
  <c r="O107" i="1"/>
  <c r="O415" i="1" s="1"/>
  <c r="O431" i="1" s="1"/>
  <c r="I39" i="7" s="1"/>
  <c r="AT107" i="1"/>
  <c r="AT415" i="1" s="1"/>
  <c r="AT431" i="1" s="1"/>
  <c r="AN39" i="7" s="1"/>
  <c r="AU107" i="1"/>
  <c r="AU415" i="1" s="1"/>
  <c r="AU431" i="1" s="1"/>
  <c r="AO39" i="7" s="1"/>
  <c r="L107" i="1"/>
  <c r="L415" i="1" s="1"/>
  <c r="L431" i="1" s="1"/>
  <c r="F39" i="7" s="1"/>
  <c r="AH107" i="1"/>
  <c r="AH415" i="1" s="1"/>
  <c r="AH431" i="1" s="1"/>
  <c r="AB39" i="7" s="1"/>
  <c r="R107" i="1"/>
  <c r="R415" i="1" s="1"/>
  <c r="R431" i="1" s="1"/>
  <c r="L39" i="7" s="1"/>
  <c r="AD30" i="7"/>
  <c r="AD106" i="7" s="1"/>
  <c r="AB104" i="7" l="1"/>
  <c r="AC13" i="7" s="1"/>
  <c r="AC28" i="7" s="1"/>
  <c r="Z297" i="1"/>
  <c r="AA296" i="1"/>
  <c r="D100" i="7"/>
  <c r="E9" i="7" s="1"/>
  <c r="E24" i="7" s="1"/>
  <c r="E100" i="7" s="1"/>
  <c r="F9" i="7" s="1"/>
  <c r="F24" i="7" s="1"/>
  <c r="F100" i="7" s="1"/>
  <c r="G9" i="7" s="1"/>
  <c r="G24" i="7" s="1"/>
  <c r="G100" i="7" s="1"/>
  <c r="H9" i="7" s="1"/>
  <c r="H24" i="7" s="1"/>
  <c r="H100" i="7" s="1"/>
  <c r="I9" i="7" s="1"/>
  <c r="I24" i="7" s="1"/>
  <c r="I100" i="7" s="1"/>
  <c r="J9" i="7" s="1"/>
  <c r="J24" i="7" s="1"/>
  <c r="J100" i="7" s="1"/>
  <c r="K9" i="7" s="1"/>
  <c r="K24" i="7" s="1"/>
  <c r="K100" i="7" s="1"/>
  <c r="L9" i="7" s="1"/>
  <c r="L24" i="7" s="1"/>
  <c r="L100" i="7" s="1"/>
  <c r="M9" i="7" s="1"/>
  <c r="M24" i="7" s="1"/>
  <c r="M100" i="7" s="1"/>
  <c r="N9" i="7" s="1"/>
  <c r="N24" i="7" s="1"/>
  <c r="N100" i="7" s="1"/>
  <c r="O9" i="7" s="1"/>
  <c r="O24" i="7" s="1"/>
  <c r="O100" i="7" s="1"/>
  <c r="P9" i="7" s="1"/>
  <c r="P24" i="7" s="1"/>
  <c r="P100" i="7" s="1"/>
  <c r="Q9" i="7" s="1"/>
  <c r="Q24" i="7" s="1"/>
  <c r="Q100" i="7" s="1"/>
  <c r="R9" i="7" s="1"/>
  <c r="R24" i="7" s="1"/>
  <c r="R100" i="7" s="1"/>
  <c r="S9" i="7" s="1"/>
  <c r="S24" i="7" s="1"/>
  <c r="S100" i="7" s="1"/>
  <c r="T9" i="7" s="1"/>
  <c r="T24" i="7" s="1"/>
  <c r="T100" i="7" s="1"/>
  <c r="U9" i="7" s="1"/>
  <c r="U24" i="7" s="1"/>
  <c r="U100" i="7" s="1"/>
  <c r="V9" i="7" s="1"/>
  <c r="V24" i="7" s="1"/>
  <c r="V100" i="7" s="1"/>
  <c r="W9" i="7" s="1"/>
  <c r="W24" i="7" s="1"/>
  <c r="W100" i="7" s="1"/>
  <c r="X9" i="7" s="1"/>
  <c r="X24" i="7" s="1"/>
  <c r="X100" i="7" s="1"/>
  <c r="Y9" i="7" s="1"/>
  <c r="Y24" i="7" s="1"/>
  <c r="Y100" i="7" s="1"/>
  <c r="Z9" i="7" s="1"/>
  <c r="Z24" i="7" s="1"/>
  <c r="Z100" i="7" s="1"/>
  <c r="AA9" i="7" s="1"/>
  <c r="AA24" i="7" s="1"/>
  <c r="AA100" i="7" s="1"/>
  <c r="AB9" i="7" s="1"/>
  <c r="AB24" i="7" s="1"/>
  <c r="AB100" i="7" s="1"/>
  <c r="AC9" i="7" s="1"/>
  <c r="AC24" i="7" s="1"/>
  <c r="AC100" i="7" s="1"/>
  <c r="AD9" i="7" s="1"/>
  <c r="AD24" i="7" s="1"/>
  <c r="AD100" i="7" s="1"/>
  <c r="AE9" i="7" s="1"/>
  <c r="AE24" i="7" s="1"/>
  <c r="AE100" i="7" s="1"/>
  <c r="AF9" i="7" s="1"/>
  <c r="AF24" i="7" s="1"/>
  <c r="AF100" i="7" s="1"/>
  <c r="AG9" i="7" s="1"/>
  <c r="AG24" i="7" s="1"/>
  <c r="AG100" i="7" s="1"/>
  <c r="AH9" i="7" s="1"/>
  <c r="AH24" i="7" s="1"/>
  <c r="AH100" i="7" s="1"/>
  <c r="AI9" i="7" s="1"/>
  <c r="AI24" i="7" s="1"/>
  <c r="AI100" i="7" s="1"/>
  <c r="AJ9" i="7" s="1"/>
  <c r="AJ24" i="7" s="1"/>
  <c r="AJ100" i="7" s="1"/>
  <c r="AK9" i="7" s="1"/>
  <c r="AK24" i="7" s="1"/>
  <c r="AK100" i="7" s="1"/>
  <c r="AL9" i="7" s="1"/>
  <c r="AL24" i="7" s="1"/>
  <c r="AL100" i="7" s="1"/>
  <c r="AM9" i="7" s="1"/>
  <c r="AM24" i="7" s="1"/>
  <c r="AM100" i="7" s="1"/>
  <c r="AN9" i="7" s="1"/>
  <c r="AN24" i="7" s="1"/>
  <c r="AN100" i="7" s="1"/>
  <c r="AO9" i="7" s="1"/>
  <c r="AO24" i="7" s="1"/>
  <c r="AO100" i="7" s="1"/>
  <c r="AP9" i="7" s="1"/>
  <c r="AP24" i="7" s="1"/>
  <c r="AP100" i="7" s="1"/>
  <c r="AQ9" i="7" s="1"/>
  <c r="AQ24" i="7" s="1"/>
  <c r="AQ100" i="7" s="1"/>
  <c r="AR9" i="7" s="1"/>
  <c r="AR24" i="7" s="1"/>
  <c r="AR100" i="7" s="1"/>
  <c r="AS9" i="7" s="1"/>
  <c r="AS24" i="7" s="1"/>
  <c r="AS100" i="7" s="1"/>
  <c r="AT9" i="7" s="1"/>
  <c r="AT24" i="7" s="1"/>
  <c r="AT100" i="7" s="1"/>
  <c r="AU9" i="7" s="1"/>
  <c r="AU24" i="7" s="1"/>
  <c r="AU100" i="7" s="1"/>
  <c r="AV9" i="7" s="1"/>
  <c r="AV24" i="7" s="1"/>
  <c r="AV100" i="7" s="1"/>
  <c r="AW9" i="7" s="1"/>
  <c r="AW24" i="7" s="1"/>
  <c r="AW100" i="7" s="1"/>
  <c r="AX9" i="7" s="1"/>
  <c r="AX24" i="7" s="1"/>
  <c r="AX100" i="7" s="1"/>
  <c r="AY9" i="7" s="1"/>
  <c r="AY24" i="7" s="1"/>
  <c r="AY100" i="7" s="1"/>
  <c r="AZ9" i="7" s="1"/>
  <c r="AZ24" i="7" s="1"/>
  <c r="AZ100" i="7" s="1"/>
  <c r="BA9" i="7" s="1"/>
  <c r="BA24" i="7" s="1"/>
  <c r="BA100" i="7" s="1"/>
  <c r="BB9" i="7" s="1"/>
  <c r="AI293" i="1"/>
  <c r="AI295" i="1" s="1"/>
  <c r="AI419" i="1" s="1"/>
  <c r="AI435" i="1" s="1"/>
  <c r="AC43" i="7" s="1"/>
  <c r="AC104" i="7" s="1"/>
  <c r="AD13" i="7" s="1"/>
  <c r="AD28" i="7" s="1"/>
  <c r="AJ277" i="1"/>
  <c r="W230" i="1"/>
  <c r="U248" i="1"/>
  <c r="U418" i="1" s="1"/>
  <c r="U434" i="1" s="1"/>
  <c r="O42" i="7" s="1"/>
  <c r="L249" i="1"/>
  <c r="K250" i="1"/>
  <c r="V246" i="1"/>
  <c r="K108" i="1"/>
  <c r="AX42" i="1"/>
  <c r="AX58" i="1" s="1"/>
  <c r="AU42" i="1"/>
  <c r="AU58" i="1" s="1"/>
  <c r="N42" i="1"/>
  <c r="N58" i="1" s="1"/>
  <c r="AN42" i="1"/>
  <c r="AN58" i="1" s="1"/>
  <c r="AS42" i="1"/>
  <c r="AS58" i="1" s="1"/>
  <c r="U42" i="1"/>
  <c r="U58" i="1" s="1"/>
  <c r="AF42" i="1"/>
  <c r="AF58" i="1" s="1"/>
  <c r="AJ42" i="1"/>
  <c r="AJ58" i="1" s="1"/>
  <c r="AL42" i="1"/>
  <c r="AL58" i="1" s="1"/>
  <c r="C53" i="7"/>
  <c r="C63" i="7" s="1"/>
  <c r="K42" i="1"/>
  <c r="K58" i="1" s="1"/>
  <c r="K60" i="1" s="1"/>
  <c r="O42" i="1"/>
  <c r="O58" i="1" s="1"/>
  <c r="S42" i="1"/>
  <c r="S58" i="1" s="1"/>
  <c r="AB42" i="1"/>
  <c r="AB58" i="1" s="1"/>
  <c r="AK42" i="1"/>
  <c r="AK58" i="1" s="1"/>
  <c r="L42" i="1"/>
  <c r="L58" i="1" s="1"/>
  <c r="L60" i="1" s="1"/>
  <c r="BB42" i="1"/>
  <c r="BB58" i="1" s="1"/>
  <c r="AV42" i="1"/>
  <c r="AV58" i="1" s="1"/>
  <c r="AO42" i="1"/>
  <c r="AO58" i="1" s="1"/>
  <c r="X42" i="1"/>
  <c r="X58" i="1" s="1"/>
  <c r="AQ42" i="1"/>
  <c r="AQ58" i="1" s="1"/>
  <c r="R42" i="1"/>
  <c r="R58" i="1" s="1"/>
  <c r="AP42" i="1"/>
  <c r="AP58" i="1" s="1"/>
  <c r="AA42" i="1"/>
  <c r="AA58" i="1" s="1"/>
  <c r="Z42" i="1"/>
  <c r="Z58" i="1" s="1"/>
  <c r="AE42" i="1"/>
  <c r="AE58" i="1" s="1"/>
  <c r="AZ42" i="1"/>
  <c r="AZ58" i="1" s="1"/>
  <c r="V42" i="1"/>
  <c r="V58" i="1" s="1"/>
  <c r="Q42" i="1"/>
  <c r="Q58" i="1" s="1"/>
  <c r="AY42" i="1"/>
  <c r="AY58" i="1" s="1"/>
  <c r="BA42" i="1"/>
  <c r="BA58" i="1" s="1"/>
  <c r="J42" i="1"/>
  <c r="J58" i="1" s="1"/>
  <c r="AT42" i="1"/>
  <c r="AT58" i="1" s="1"/>
  <c r="AR42" i="1"/>
  <c r="AR58" i="1" s="1"/>
  <c r="AH42" i="1"/>
  <c r="AH58" i="1" s="1"/>
  <c r="I61" i="1"/>
  <c r="T42" i="1"/>
  <c r="T58" i="1" s="1"/>
  <c r="W42" i="1"/>
  <c r="W58" i="1" s="1"/>
  <c r="AC42" i="1"/>
  <c r="AC58" i="1" s="1"/>
  <c r="AM42" i="1"/>
  <c r="AM58" i="1" s="1"/>
  <c r="AD42" i="1"/>
  <c r="AD58" i="1" s="1"/>
  <c r="Y42" i="1"/>
  <c r="Y58" i="1" s="1"/>
  <c r="I7" i="1"/>
  <c r="AW42" i="1"/>
  <c r="AW58" i="1" s="1"/>
  <c r="M42" i="1"/>
  <c r="M58" i="1" s="1"/>
  <c r="AG42" i="1"/>
  <c r="AG58" i="1" s="1"/>
  <c r="AI42" i="1"/>
  <c r="AI58" i="1" s="1"/>
  <c r="P42" i="1"/>
  <c r="P58" i="1" s="1"/>
  <c r="AO342" i="1"/>
  <c r="AO420" i="1" s="1"/>
  <c r="AO436" i="1" s="1"/>
  <c r="AI44" i="7" s="1"/>
  <c r="AI105" i="7" s="1"/>
  <c r="AJ14" i="7" s="1"/>
  <c r="AJ29" i="7" s="1"/>
  <c r="T248" i="1"/>
  <c r="T418" i="1" s="1"/>
  <c r="T434" i="1" s="1"/>
  <c r="N42" i="7" s="1"/>
  <c r="N103" i="7" s="1"/>
  <c r="O12" i="7" s="1"/>
  <c r="O27" i="7" s="1"/>
  <c r="AP340" i="1"/>
  <c r="AQ324" i="1"/>
  <c r="BI89" i="1"/>
  <c r="BH105" i="1"/>
  <c r="AI344" i="1"/>
  <c r="AJ343" i="1"/>
  <c r="AE15" i="7"/>
  <c r="AA297" i="1" l="1"/>
  <c r="AB296" i="1"/>
  <c r="O103" i="7"/>
  <c r="P12" i="7" s="1"/>
  <c r="P27" i="7" s="1"/>
  <c r="AK277" i="1"/>
  <c r="AK293" i="1" s="1"/>
  <c r="AJ293" i="1"/>
  <c r="AJ295" i="1" s="1"/>
  <c r="AJ419" i="1" s="1"/>
  <c r="AJ435" i="1" s="1"/>
  <c r="AD43" i="7" s="1"/>
  <c r="AD104" i="7" s="1"/>
  <c r="AE13" i="7" s="1"/>
  <c r="AE28" i="7" s="1"/>
  <c r="M60" i="1"/>
  <c r="Q60" i="1"/>
  <c r="S60" i="1"/>
  <c r="AX60" i="1"/>
  <c r="AJ344" i="1"/>
  <c r="AK343" i="1"/>
  <c r="BI105" i="1"/>
  <c r="BJ89" i="1"/>
  <c r="AP342" i="1"/>
  <c r="AP420" i="1" s="1"/>
  <c r="AP436" i="1" s="1"/>
  <c r="AJ44" i="7" s="1"/>
  <c r="AJ105" i="7" s="1"/>
  <c r="AK14" i="7" s="1"/>
  <c r="AK29" i="7" s="1"/>
  <c r="AG60" i="1"/>
  <c r="Y60" i="1"/>
  <c r="W60" i="1"/>
  <c r="AR60" i="1"/>
  <c r="AY60" i="1"/>
  <c r="AE60" i="1"/>
  <c r="R60" i="1"/>
  <c r="AV60" i="1"/>
  <c r="AB60" i="1"/>
  <c r="C99" i="7"/>
  <c r="C71" i="7"/>
  <c r="U60" i="1"/>
  <c r="AU60" i="1"/>
  <c r="M249" i="1"/>
  <c r="L250" i="1"/>
  <c r="AK295" i="1"/>
  <c r="AK419" i="1" s="1"/>
  <c r="AK435" i="1" s="1"/>
  <c r="AE43" i="7" s="1"/>
  <c r="AD60" i="1"/>
  <c r="AT60" i="1"/>
  <c r="BB60" i="1"/>
  <c r="AS60" i="1"/>
  <c r="K109" i="1"/>
  <c r="L108" i="1"/>
  <c r="P60" i="1"/>
  <c r="AW60" i="1"/>
  <c r="AM60" i="1"/>
  <c r="I62" i="1"/>
  <c r="I11" i="1"/>
  <c r="I14" i="1" s="1"/>
  <c r="I15" i="1" s="1"/>
  <c r="J60" i="1"/>
  <c r="J61" i="1"/>
  <c r="V60" i="1"/>
  <c r="AA60" i="1"/>
  <c r="X60" i="1"/>
  <c r="L414" i="1"/>
  <c r="L8" i="1"/>
  <c r="O60" i="1"/>
  <c r="AJ60" i="1"/>
  <c r="AN60" i="1"/>
  <c r="V248" i="1"/>
  <c r="V418" i="1" s="1"/>
  <c r="V434" i="1" s="1"/>
  <c r="P42" i="7" s="1"/>
  <c r="BC42" i="1"/>
  <c r="BD42" i="1" s="1"/>
  <c r="T60" i="1"/>
  <c r="Z60" i="1"/>
  <c r="AQ60" i="1"/>
  <c r="AL60" i="1"/>
  <c r="BH107" i="1"/>
  <c r="BH415" i="1" s="1"/>
  <c r="BH431" i="1" s="1"/>
  <c r="BB39" i="7" s="1"/>
  <c r="AQ340" i="1"/>
  <c r="AR324" i="1"/>
  <c r="AI60" i="1"/>
  <c r="J6" i="1"/>
  <c r="AC60" i="1"/>
  <c r="AH60" i="1"/>
  <c r="BA60" i="1"/>
  <c r="AZ60" i="1"/>
  <c r="AP60" i="1"/>
  <c r="AO60" i="1"/>
  <c r="AK60" i="1"/>
  <c r="K414" i="1"/>
  <c r="K8" i="1"/>
  <c r="AF60" i="1"/>
  <c r="N60" i="1"/>
  <c r="X230" i="1"/>
  <c r="W246" i="1"/>
  <c r="BB24" i="7"/>
  <c r="AE30" i="7"/>
  <c r="P103" i="7" l="1"/>
  <c r="Q12" i="7" s="1"/>
  <c r="Q27" i="7" s="1"/>
  <c r="AB297" i="1"/>
  <c r="AC296" i="1"/>
  <c r="BB100" i="7"/>
  <c r="BC9" i="7" s="1"/>
  <c r="BC24" i="7" s="1"/>
  <c r="AE104" i="7"/>
  <c r="AF13" i="7" s="1"/>
  <c r="AF28" i="7" s="1"/>
  <c r="AL277" i="1"/>
  <c r="W248" i="1"/>
  <c r="W418" i="1" s="1"/>
  <c r="W434" i="1" s="1"/>
  <c r="Q42" i="7" s="1"/>
  <c r="Q103" i="7" s="1"/>
  <c r="R12" i="7" s="1"/>
  <c r="R27" i="7" s="1"/>
  <c r="AQ414" i="1"/>
  <c r="T414" i="1"/>
  <c r="T8" i="1"/>
  <c r="N414" i="1"/>
  <c r="N8" i="1"/>
  <c r="K430" i="1"/>
  <c r="K426" i="1"/>
  <c r="AO414" i="1"/>
  <c r="AZ414" i="1"/>
  <c r="AH414" i="1"/>
  <c r="AJ414" i="1"/>
  <c r="L430" i="1"/>
  <c r="L426" i="1"/>
  <c r="AA414" i="1"/>
  <c r="J414" i="1"/>
  <c r="J8" i="1"/>
  <c r="K6" i="1" s="1"/>
  <c r="AM414" i="1"/>
  <c r="P414" i="1"/>
  <c r="P8" i="1"/>
  <c r="AS414" i="1"/>
  <c r="AT414" i="1"/>
  <c r="N249" i="1"/>
  <c r="M250" i="1"/>
  <c r="U414" i="1"/>
  <c r="U8" i="1"/>
  <c r="AB414" i="1"/>
  <c r="R414" i="1"/>
  <c r="R8" i="1"/>
  <c r="AY414" i="1"/>
  <c r="W414" i="1"/>
  <c r="AG414" i="1"/>
  <c r="S414" i="1"/>
  <c r="S8" i="1"/>
  <c r="M414" i="1"/>
  <c r="M8" i="1"/>
  <c r="L109" i="1"/>
  <c r="M108" i="1"/>
  <c r="BE42" i="1"/>
  <c r="BD58" i="1"/>
  <c r="BJ105" i="1"/>
  <c r="BK89" i="1"/>
  <c r="BK105" i="1" s="1"/>
  <c r="X246" i="1"/>
  <c r="X248" i="1" s="1"/>
  <c r="X418" i="1" s="1"/>
  <c r="X434" i="1" s="1"/>
  <c r="R42" i="7" s="1"/>
  <c r="Y230" i="1"/>
  <c r="AF414" i="1"/>
  <c r="AK414" i="1"/>
  <c r="AP414" i="1"/>
  <c r="BA414" i="1"/>
  <c r="AC414" i="1"/>
  <c r="AI414" i="1"/>
  <c r="AQ342" i="1"/>
  <c r="AQ420" i="1" s="1"/>
  <c r="AQ436" i="1" s="1"/>
  <c r="AK44" i="7" s="1"/>
  <c r="AK105" i="7" s="1"/>
  <c r="AL14" i="7" s="1"/>
  <c r="AL29" i="7" s="1"/>
  <c r="BC58" i="1"/>
  <c r="AN414" i="1"/>
  <c r="O414" i="1"/>
  <c r="O8" i="1"/>
  <c r="X414" i="1"/>
  <c r="V414" i="1"/>
  <c r="V8" i="1"/>
  <c r="AW414" i="1"/>
  <c r="BB414" i="1"/>
  <c r="AD414" i="1"/>
  <c r="AU414" i="1"/>
  <c r="D8" i="7"/>
  <c r="C111" i="7"/>
  <c r="C115" i="7" s="1"/>
  <c r="AV414" i="1"/>
  <c r="AE414" i="1"/>
  <c r="AR414" i="1"/>
  <c r="Y414" i="1"/>
  <c r="BI107" i="1"/>
  <c r="BI415" i="1" s="1"/>
  <c r="BI431" i="1" s="1"/>
  <c r="BC39" i="7" s="1"/>
  <c r="AX414" i="1"/>
  <c r="Q414" i="1"/>
  <c r="Q8" i="1"/>
  <c r="AR340" i="1"/>
  <c r="AS324" i="1"/>
  <c r="AE106" i="7"/>
  <c r="AF15" i="7" s="1"/>
  <c r="AL414" i="1"/>
  <c r="Z414" i="1"/>
  <c r="K61" i="1"/>
  <c r="J62" i="1"/>
  <c r="J11" i="1"/>
  <c r="J14" i="1" s="1"/>
  <c r="AK344" i="1"/>
  <c r="AL343" i="1"/>
  <c r="AC297" i="1" l="1"/>
  <c r="AD296" i="1"/>
  <c r="BC100" i="7"/>
  <c r="BD9" i="7" s="1"/>
  <c r="BD24" i="7" s="1"/>
  <c r="W8" i="1"/>
  <c r="R103" i="7"/>
  <c r="S12" i="7" s="1"/>
  <c r="AL293" i="1"/>
  <c r="AL295" i="1" s="1"/>
  <c r="AL419" i="1" s="1"/>
  <c r="AL435" i="1" s="1"/>
  <c r="AF43" i="7" s="1"/>
  <c r="AF104" i="7" s="1"/>
  <c r="AG13" i="7" s="1"/>
  <c r="AG28" i="7" s="1"/>
  <c r="AM277" i="1"/>
  <c r="L6" i="1"/>
  <c r="S27" i="7"/>
  <c r="Z430" i="1"/>
  <c r="BF42" i="1"/>
  <c r="BG42" i="1" s="1"/>
  <c r="BG58" i="1" s="1"/>
  <c r="AX430" i="1"/>
  <c r="BB430" i="1"/>
  <c r="BD60" i="1"/>
  <c r="M109" i="1"/>
  <c r="N108" i="1"/>
  <c r="M430" i="1"/>
  <c r="M426" i="1"/>
  <c r="AG430" i="1"/>
  <c r="AY430" i="1"/>
  <c r="AB430" i="1"/>
  <c r="O249" i="1"/>
  <c r="N250" i="1"/>
  <c r="AS430" i="1"/>
  <c r="AM430" i="1"/>
  <c r="AA430" i="1"/>
  <c r="AJ430" i="1"/>
  <c r="AQ430" i="1"/>
  <c r="Z230" i="1"/>
  <c r="AH430" i="1"/>
  <c r="AO430" i="1"/>
  <c r="N430" i="1"/>
  <c r="N426" i="1"/>
  <c r="AD430" i="1"/>
  <c r="X8" i="1"/>
  <c r="BK107" i="1"/>
  <c r="BK415" i="1" s="1"/>
  <c r="BK431" i="1" s="1"/>
  <c r="BE39" i="7" s="1"/>
  <c r="S430" i="1"/>
  <c r="S426" i="1"/>
  <c r="W430" i="1"/>
  <c r="W426" i="1"/>
  <c r="R430" i="1"/>
  <c r="R426" i="1"/>
  <c r="U430" i="1"/>
  <c r="U426" i="1"/>
  <c r="AT430" i="1"/>
  <c r="P430" i="1"/>
  <c r="P426" i="1"/>
  <c r="J430" i="1"/>
  <c r="J426" i="1"/>
  <c r="F38" i="7"/>
  <c r="F50" i="7" s="1"/>
  <c r="L442" i="1"/>
  <c r="J15" i="1"/>
  <c r="T430" i="1"/>
  <c r="T426" i="1"/>
  <c r="Y430" i="1"/>
  <c r="AE430" i="1"/>
  <c r="D23" i="7"/>
  <c r="D35" i="7" s="1"/>
  <c r="D20" i="7"/>
  <c r="V430" i="1"/>
  <c r="V426" i="1"/>
  <c r="O430" i="1"/>
  <c r="O426" i="1"/>
  <c r="BC60" i="1"/>
  <c r="AI430" i="1"/>
  <c r="BA430" i="1"/>
  <c r="AK430" i="1"/>
  <c r="Y246" i="1"/>
  <c r="BE58" i="1"/>
  <c r="AS340" i="1"/>
  <c r="AT324" i="1"/>
  <c r="Q430" i="1"/>
  <c r="Q426" i="1"/>
  <c r="AL344" i="1"/>
  <c r="AM343" i="1"/>
  <c r="L61" i="1"/>
  <c r="K62" i="1"/>
  <c r="K11" i="1"/>
  <c r="K14" i="1" s="1"/>
  <c r="K15" i="1" s="1"/>
  <c r="AL430" i="1"/>
  <c r="AR342" i="1"/>
  <c r="AR420" i="1" s="1"/>
  <c r="AR436" i="1" s="1"/>
  <c r="AL44" i="7" s="1"/>
  <c r="AL105" i="7" s="1"/>
  <c r="AM14" i="7" s="1"/>
  <c r="AM29" i="7" s="1"/>
  <c r="AR430" i="1"/>
  <c r="AV430" i="1"/>
  <c r="AU430" i="1"/>
  <c r="AW430" i="1"/>
  <c r="X430" i="1"/>
  <c r="X426" i="1"/>
  <c r="AN430" i="1"/>
  <c r="AC430" i="1"/>
  <c r="AP430" i="1"/>
  <c r="AF430" i="1"/>
  <c r="BJ107" i="1"/>
  <c r="BJ415" i="1" s="1"/>
  <c r="BJ431" i="1" s="1"/>
  <c r="BD39" i="7" s="1"/>
  <c r="AZ430" i="1"/>
  <c r="E38" i="7"/>
  <c r="E50" i="7" s="1"/>
  <c r="K442" i="1"/>
  <c r="AF30" i="7"/>
  <c r="BD100" i="7" l="1"/>
  <c r="BE9" i="7" s="1"/>
  <c r="BE24" i="7" s="1"/>
  <c r="BE100" i="7" s="1"/>
  <c r="AE296" i="1"/>
  <c r="AD297" i="1"/>
  <c r="AN277" i="1"/>
  <c r="AN293" i="1" s="1"/>
  <c r="AM293" i="1"/>
  <c r="AM295" i="1" s="1"/>
  <c r="AM419" i="1" s="1"/>
  <c r="AM435" i="1" s="1"/>
  <c r="AG43" i="7" s="1"/>
  <c r="AG104" i="7" s="1"/>
  <c r="AH13" i="7" s="1"/>
  <c r="AH28" i="7" s="1"/>
  <c r="AO277" i="1"/>
  <c r="AO293" i="1" s="1"/>
  <c r="BG60" i="1"/>
  <c r="U38" i="7"/>
  <c r="AA38" i="7"/>
  <c r="AJ38" i="7"/>
  <c r="AH38" i="7"/>
  <c r="AQ38" i="7"/>
  <c r="AP38" i="7"/>
  <c r="AS342" i="1"/>
  <c r="AS420" i="1" s="1"/>
  <c r="AS436" i="1" s="1"/>
  <c r="AM44" i="7" s="1"/>
  <c r="AM105" i="7" s="1"/>
  <c r="AN14" i="7" s="1"/>
  <c r="AN29" i="7" s="1"/>
  <c r="AE38" i="7"/>
  <c r="AC38" i="7"/>
  <c r="I38" i="7"/>
  <c r="I50" i="7" s="1"/>
  <c r="O442" i="1"/>
  <c r="J38" i="7"/>
  <c r="J50" i="7" s="1"/>
  <c r="P442" i="1"/>
  <c r="O38" i="7"/>
  <c r="O50" i="7" s="1"/>
  <c r="U442" i="1"/>
  <c r="Q38" i="7"/>
  <c r="Q50" i="7" s="1"/>
  <c r="W442" i="1"/>
  <c r="X38" i="7"/>
  <c r="AI38" i="7"/>
  <c r="N109" i="1"/>
  <c r="O108" i="1"/>
  <c r="AV38" i="7"/>
  <c r="BF58" i="1"/>
  <c r="S38" i="7"/>
  <c r="AK38" i="7"/>
  <c r="AM38" i="7"/>
  <c r="V38" i="7"/>
  <c r="M6" i="1"/>
  <c r="W38" i="7"/>
  <c r="AL38" i="7"/>
  <c r="BE60" i="1"/>
  <c r="AU38" i="7"/>
  <c r="P38" i="7"/>
  <c r="P50" i="7" s="1"/>
  <c r="V442" i="1"/>
  <c r="D38" i="7"/>
  <c r="D50" i="7" s="1"/>
  <c r="J442" i="1"/>
  <c r="AN38" i="7"/>
  <c r="L38" i="7"/>
  <c r="L50" i="7" s="1"/>
  <c r="R442" i="1"/>
  <c r="M38" i="7"/>
  <c r="M50" i="7" s="1"/>
  <c r="S442" i="1"/>
  <c r="H38" i="7"/>
  <c r="H50" i="7" s="1"/>
  <c r="N442" i="1"/>
  <c r="AB38" i="7"/>
  <c r="BH42" i="1"/>
  <c r="BH58" i="1" s="1"/>
  <c r="AR38" i="7"/>
  <c r="AN295" i="1"/>
  <c r="AN419" i="1" s="1"/>
  <c r="AN435" i="1" s="1"/>
  <c r="AH43" i="7" s="1"/>
  <c r="Z38" i="7"/>
  <c r="R38" i="7"/>
  <c r="R50" i="7" s="1"/>
  <c r="X442" i="1"/>
  <c r="AO38" i="7"/>
  <c r="L62" i="1"/>
  <c r="L11" i="1"/>
  <c r="L14" i="1" s="1"/>
  <c r="L15" i="1" s="1"/>
  <c r="M61" i="1"/>
  <c r="K38" i="7"/>
  <c r="K50" i="7" s="1"/>
  <c r="Q442" i="1"/>
  <c r="Y248" i="1"/>
  <c r="BC414" i="1"/>
  <c r="AT38" i="7"/>
  <c r="AF38" i="7"/>
  <c r="AM344" i="1"/>
  <c r="AN343" i="1"/>
  <c r="AT340" i="1"/>
  <c r="AU324" i="1"/>
  <c r="Y38" i="7"/>
  <c r="N38" i="7"/>
  <c r="N50" i="7" s="1"/>
  <c r="T442" i="1"/>
  <c r="AA230" i="1"/>
  <c r="Z246" i="1"/>
  <c r="AD38" i="7"/>
  <c r="AG38" i="7"/>
  <c r="P249" i="1"/>
  <c r="O250" i="1"/>
  <c r="AS38" i="7"/>
  <c r="G38" i="7"/>
  <c r="G50" i="7" s="1"/>
  <c r="M442" i="1"/>
  <c r="BD414" i="1"/>
  <c r="T38" i="7"/>
  <c r="AF106" i="7"/>
  <c r="AH104" i="7" l="1"/>
  <c r="AI13" i="7" s="1"/>
  <c r="AI28" i="7" s="1"/>
  <c r="AF296" i="1"/>
  <c r="AE297" i="1"/>
  <c r="AP277" i="1"/>
  <c r="AQ277" i="1" s="1"/>
  <c r="BI42" i="1"/>
  <c r="BJ42" i="1" s="1"/>
  <c r="BJ58" i="1" s="1"/>
  <c r="O109" i="1"/>
  <c r="P108" i="1"/>
  <c r="BG414" i="1"/>
  <c r="Z248" i="1"/>
  <c r="BE414" i="1"/>
  <c r="BF60" i="1"/>
  <c r="AO295" i="1"/>
  <c r="AO419" i="1" s="1"/>
  <c r="AO435" i="1" s="1"/>
  <c r="AI43" i="7" s="1"/>
  <c r="AA246" i="1"/>
  <c r="AA248" i="1" s="1"/>
  <c r="AB230" i="1"/>
  <c r="AT342" i="1"/>
  <c r="AT420" i="1" s="1"/>
  <c r="AT436" i="1" s="1"/>
  <c r="AN44" i="7" s="1"/>
  <c r="AN105" i="7" s="1"/>
  <c r="AO14" i="7" s="1"/>
  <c r="AO29" i="7" s="1"/>
  <c r="Y418" i="1"/>
  <c r="Y8" i="1"/>
  <c r="M62" i="1"/>
  <c r="M11" i="1"/>
  <c r="M14" i="1" s="1"/>
  <c r="N61" i="1"/>
  <c r="M15" i="1"/>
  <c r="N6" i="1"/>
  <c r="D99" i="7"/>
  <c r="BD430" i="1"/>
  <c r="AU340" i="1"/>
  <c r="AV324" i="1"/>
  <c r="BC430" i="1"/>
  <c r="Q249" i="1"/>
  <c r="P250" i="1"/>
  <c r="AN344" i="1"/>
  <c r="AO343" i="1"/>
  <c r="BH60" i="1"/>
  <c r="AG15" i="7"/>
  <c r="BI58" i="1" l="1"/>
  <c r="BI60" i="1" s="1"/>
  <c r="AI104" i="7"/>
  <c r="AJ13" i="7" s="1"/>
  <c r="AJ28" i="7" s="1"/>
  <c r="AP293" i="1"/>
  <c r="AP295" i="1" s="1"/>
  <c r="AP419" i="1" s="1"/>
  <c r="AP435" i="1" s="1"/>
  <c r="AJ43" i="7" s="1"/>
  <c r="AF297" i="1"/>
  <c r="AG296" i="1"/>
  <c r="AO344" i="1"/>
  <c r="AP343" i="1"/>
  <c r="AW38" i="7"/>
  <c r="N62" i="1"/>
  <c r="N11" i="1"/>
  <c r="N14" i="1" s="1"/>
  <c r="N15" i="1" s="1"/>
  <c r="O61" i="1"/>
  <c r="Y434" i="1"/>
  <c r="Y426" i="1"/>
  <c r="AB246" i="1"/>
  <c r="AC230" i="1"/>
  <c r="AU342" i="1"/>
  <c r="AU420" i="1" s="1"/>
  <c r="AU436" i="1" s="1"/>
  <c r="AO44" i="7" s="1"/>
  <c r="AO105" i="7" s="1"/>
  <c r="AP14" i="7" s="1"/>
  <c r="AP29" i="7" s="1"/>
  <c r="O6" i="1"/>
  <c r="Z418" i="1"/>
  <c r="Z8" i="1"/>
  <c r="P109" i="1"/>
  <c r="Q108" i="1"/>
  <c r="BH414" i="1"/>
  <c r="AX38" i="7"/>
  <c r="AA418" i="1"/>
  <c r="AA8" i="1"/>
  <c r="BE430" i="1"/>
  <c r="BG430" i="1"/>
  <c r="BJ60" i="1"/>
  <c r="R249" i="1"/>
  <c r="Q250" i="1"/>
  <c r="AV340" i="1"/>
  <c r="AW324" i="1"/>
  <c r="E8" i="7"/>
  <c r="D111" i="7"/>
  <c r="D115" i="7" s="1"/>
  <c r="BF414" i="1"/>
  <c r="AQ293" i="1"/>
  <c r="AR277" i="1"/>
  <c r="BK42" i="1"/>
  <c r="BK58" i="1" s="1"/>
  <c r="AG30" i="7"/>
  <c r="AJ104" i="7" l="1"/>
  <c r="AK13" i="7" s="1"/>
  <c r="AK28" i="7" s="1"/>
  <c r="AH296" i="1"/>
  <c r="AG297" i="1"/>
  <c r="AY38" i="7"/>
  <c r="Q109" i="1"/>
  <c r="R108" i="1"/>
  <c r="AB248" i="1"/>
  <c r="AP344" i="1"/>
  <c r="AQ343" i="1"/>
  <c r="AW340" i="1"/>
  <c r="AX324" i="1"/>
  <c r="AC246" i="1"/>
  <c r="AD230" i="1"/>
  <c r="BK60" i="1"/>
  <c r="BF430" i="1"/>
  <c r="P6" i="1"/>
  <c r="O62" i="1"/>
  <c r="O11" i="1"/>
  <c r="O14" i="1" s="1"/>
  <c r="O15" i="1" s="1"/>
  <c r="P61" i="1"/>
  <c r="AV342" i="1"/>
  <c r="AV420" i="1" s="1"/>
  <c r="AV436" i="1" s="1"/>
  <c r="AP44" i="7" s="1"/>
  <c r="AP105" i="7" s="1"/>
  <c r="AQ14" i="7" s="1"/>
  <c r="AQ29" i="7" s="1"/>
  <c r="AG106" i="7"/>
  <c r="AH15" i="7" s="1"/>
  <c r="AR293" i="1"/>
  <c r="AS277" i="1"/>
  <c r="BA38" i="7"/>
  <c r="AA434" i="1"/>
  <c r="AA426" i="1"/>
  <c r="BH430" i="1"/>
  <c r="AQ295" i="1"/>
  <c r="AQ419" i="1" s="1"/>
  <c r="AQ435" i="1" s="1"/>
  <c r="AK43" i="7" s="1"/>
  <c r="E23" i="7"/>
  <c r="E35" i="7" s="1"/>
  <c r="E20" i="7"/>
  <c r="S249" i="1"/>
  <c r="R250" i="1"/>
  <c r="BJ414" i="1"/>
  <c r="Z434" i="1"/>
  <c r="Z426" i="1"/>
  <c r="BI414" i="1"/>
  <c r="S42" i="7"/>
  <c r="Y442" i="1"/>
  <c r="AK104" i="7" l="1"/>
  <c r="AL13" i="7" s="1"/>
  <c r="AL28" i="7" s="1"/>
  <c r="AH297" i="1"/>
  <c r="AI296" i="1"/>
  <c r="S103" i="7"/>
  <c r="T12" i="7" s="1"/>
  <c r="S50" i="7"/>
  <c r="S250" i="1"/>
  <c r="T249" i="1"/>
  <c r="BB38" i="7"/>
  <c r="P62" i="1"/>
  <c r="P11" i="1"/>
  <c r="P14" i="1" s="1"/>
  <c r="P15" i="1" s="1"/>
  <c r="Q61" i="1"/>
  <c r="AB418" i="1"/>
  <c r="AB8" i="1"/>
  <c r="Q6" i="1"/>
  <c r="AC248" i="1"/>
  <c r="AX340" i="1"/>
  <c r="AY324" i="1"/>
  <c r="AS293" i="1"/>
  <c r="AT277" i="1"/>
  <c r="AW342" i="1"/>
  <c r="AW420" i="1" s="1"/>
  <c r="AW436" i="1" s="1"/>
  <c r="AQ44" i="7" s="1"/>
  <c r="AQ105" i="7" s="1"/>
  <c r="AR14" i="7" s="1"/>
  <c r="AR29" i="7" s="1"/>
  <c r="T42" i="7"/>
  <c r="T50" i="7" s="1"/>
  <c r="Z442" i="1"/>
  <c r="BK414" i="1"/>
  <c r="BI430" i="1"/>
  <c r="BJ430" i="1"/>
  <c r="E99" i="7"/>
  <c r="U42" i="7"/>
  <c r="U50" i="7" s="1"/>
  <c r="AA442" i="1"/>
  <c r="AR295" i="1"/>
  <c r="AR419" i="1" s="1"/>
  <c r="AR435" i="1" s="1"/>
  <c r="AL43" i="7" s="1"/>
  <c r="AL104" i="7" s="1"/>
  <c r="AM13" i="7" s="1"/>
  <c r="AM28" i="7" s="1"/>
  <c r="AZ38" i="7"/>
  <c r="AD246" i="1"/>
  <c r="AE230" i="1"/>
  <c r="AQ344" i="1"/>
  <c r="AR343" i="1"/>
  <c r="R109" i="1"/>
  <c r="S108" i="1"/>
  <c r="AH30" i="7"/>
  <c r="AI297" i="1" l="1"/>
  <c r="AJ296" i="1"/>
  <c r="S109" i="1"/>
  <c r="T108" i="1"/>
  <c r="AE246" i="1"/>
  <c r="AF230" i="1"/>
  <c r="F8" i="7"/>
  <c r="E111" i="7"/>
  <c r="E115" i="7" s="1"/>
  <c r="BC38" i="7"/>
  <c r="AT293" i="1"/>
  <c r="AU277" i="1"/>
  <c r="AC418" i="1"/>
  <c r="AC8" i="1"/>
  <c r="AD248" i="1"/>
  <c r="AS295" i="1"/>
  <c r="AS419" i="1" s="1"/>
  <c r="AS435" i="1" s="1"/>
  <c r="AM43" i="7" s="1"/>
  <c r="AM104" i="7" s="1"/>
  <c r="AN13" i="7" s="1"/>
  <c r="AN28" i="7" s="1"/>
  <c r="AR344" i="1"/>
  <c r="AS343" i="1"/>
  <c r="BD38" i="7"/>
  <c r="BK430" i="1"/>
  <c r="AY340" i="1"/>
  <c r="AZ324" i="1"/>
  <c r="R6" i="1"/>
  <c r="Q62" i="1"/>
  <c r="Q11" i="1"/>
  <c r="Q14" i="1" s="1"/>
  <c r="Q15" i="1" s="1"/>
  <c r="R61" i="1"/>
  <c r="T27" i="7"/>
  <c r="T103" i="7" s="1"/>
  <c r="U12" i="7" s="1"/>
  <c r="U27" i="7" s="1"/>
  <c r="U103" i="7" s="1"/>
  <c r="V12" i="7" s="1"/>
  <c r="V27" i="7" s="1"/>
  <c r="AB434" i="1"/>
  <c r="AB426" i="1"/>
  <c r="AX342" i="1"/>
  <c r="AX420" i="1" s="1"/>
  <c r="AX436" i="1" s="1"/>
  <c r="AR44" i="7" s="1"/>
  <c r="AR105" i="7" s="1"/>
  <c r="AS14" i="7" s="1"/>
  <c r="AS29" i="7" s="1"/>
  <c r="T250" i="1"/>
  <c r="U249" i="1"/>
  <c r="AH106" i="7"/>
  <c r="AJ297" i="1" l="1"/>
  <c r="AK296" i="1"/>
  <c r="AS344" i="1"/>
  <c r="AT343" i="1"/>
  <c r="R62" i="1"/>
  <c r="R11" i="1"/>
  <c r="R14" i="1" s="1"/>
  <c r="S61" i="1"/>
  <c r="BE38" i="7"/>
  <c r="AD418" i="1"/>
  <c r="AD8" i="1"/>
  <c r="AC434" i="1"/>
  <c r="AC426" i="1"/>
  <c r="AE248" i="1"/>
  <c r="AZ340" i="1"/>
  <c r="BA324" i="1"/>
  <c r="AU293" i="1"/>
  <c r="AV277" i="1"/>
  <c r="T109" i="1"/>
  <c r="U108" i="1"/>
  <c r="AY342" i="1"/>
  <c r="AY420" i="1" s="1"/>
  <c r="AY436" i="1" s="1"/>
  <c r="AS44" i="7" s="1"/>
  <c r="AS105" i="7" s="1"/>
  <c r="AT14" i="7" s="1"/>
  <c r="AT29" i="7" s="1"/>
  <c r="AT295" i="1"/>
  <c r="AT419" i="1" s="1"/>
  <c r="AT435" i="1" s="1"/>
  <c r="AN43" i="7" s="1"/>
  <c r="AN104" i="7" s="1"/>
  <c r="AO13" i="7" s="1"/>
  <c r="AO28" i="7" s="1"/>
  <c r="F23" i="7"/>
  <c r="F35" i="7" s="1"/>
  <c r="F20" i="7"/>
  <c r="U250" i="1"/>
  <c r="V249" i="1"/>
  <c r="V42" i="7"/>
  <c r="V50" i="7" s="1"/>
  <c r="AB442" i="1"/>
  <c r="R15" i="1"/>
  <c r="S6" i="1"/>
  <c r="AF246" i="1"/>
  <c r="AF248" i="1" s="1"/>
  <c r="AG230" i="1"/>
  <c r="AI15" i="7"/>
  <c r="AL296" i="1" l="1"/>
  <c r="AK297" i="1"/>
  <c r="W42" i="7"/>
  <c r="W50" i="7" s="1"/>
  <c r="AC442" i="1"/>
  <c r="F99" i="7"/>
  <c r="AZ342" i="1"/>
  <c r="AZ420" i="1" s="1"/>
  <c r="AZ436" i="1" s="1"/>
  <c r="AT44" i="7" s="1"/>
  <c r="AT105" i="7" s="1"/>
  <c r="AU14" i="7" s="1"/>
  <c r="S62" i="1"/>
  <c r="S11" i="1"/>
  <c r="S14" i="1" s="1"/>
  <c r="S15" i="1" s="1"/>
  <c r="T61" i="1"/>
  <c r="AG246" i="1"/>
  <c r="AH230" i="1"/>
  <c r="AV293" i="1"/>
  <c r="AW277" i="1"/>
  <c r="AE418" i="1"/>
  <c r="AE8" i="1"/>
  <c r="AT344" i="1"/>
  <c r="AU343" i="1"/>
  <c r="AF418" i="1"/>
  <c r="AF8" i="1"/>
  <c r="V103" i="7"/>
  <c r="W12" i="7" s="1"/>
  <c r="W27" i="7" s="1"/>
  <c r="AU295" i="1"/>
  <c r="AU419" i="1" s="1"/>
  <c r="AU435" i="1" s="1"/>
  <c r="AO43" i="7" s="1"/>
  <c r="AO104" i="7" s="1"/>
  <c r="AP13" i="7" s="1"/>
  <c r="AP28" i="7" s="1"/>
  <c r="T6" i="1"/>
  <c r="V250" i="1"/>
  <c r="W249" i="1"/>
  <c r="U109" i="1"/>
  <c r="V108" i="1"/>
  <c r="BA340" i="1"/>
  <c r="BB324" i="1"/>
  <c r="AD434" i="1"/>
  <c r="AD426" i="1"/>
  <c r="AI30" i="7"/>
  <c r="AI106" i="7" s="1"/>
  <c r="AM296" i="1" l="1"/>
  <c r="AL297" i="1"/>
  <c r="W103" i="7"/>
  <c r="X12" i="7" s="1"/>
  <c r="X27" i="7" s="1"/>
  <c r="BB340" i="1"/>
  <c r="BC324" i="1"/>
  <c r="X249" i="1"/>
  <c r="W250" i="1"/>
  <c r="BA342" i="1"/>
  <c r="BA420" i="1" s="1"/>
  <c r="BA436" i="1" s="1"/>
  <c r="AU44" i="7" s="1"/>
  <c r="AF434" i="1"/>
  <c r="AF426" i="1"/>
  <c r="V109" i="1"/>
  <c r="W108" i="1"/>
  <c r="U6" i="1"/>
  <c r="AU29" i="7"/>
  <c r="AU344" i="1"/>
  <c r="AV343" i="1"/>
  <c r="AE434" i="1"/>
  <c r="AE426" i="1"/>
  <c r="AG248" i="1"/>
  <c r="AV295" i="1"/>
  <c r="AV419" i="1" s="1"/>
  <c r="AV435" i="1" s="1"/>
  <c r="AP43" i="7" s="1"/>
  <c r="AP104" i="7" s="1"/>
  <c r="AQ13" i="7" s="1"/>
  <c r="AQ28" i="7" s="1"/>
  <c r="X42" i="7"/>
  <c r="X50" i="7" s="1"/>
  <c r="AD442" i="1"/>
  <c r="AW293" i="1"/>
  <c r="AX277" i="1"/>
  <c r="T62" i="1"/>
  <c r="T11" i="1"/>
  <c r="T14" i="1" s="1"/>
  <c r="T15" i="1" s="1"/>
  <c r="U61" i="1"/>
  <c r="AH246" i="1"/>
  <c r="AI230" i="1"/>
  <c r="G8" i="7"/>
  <c r="F111" i="7"/>
  <c r="F115" i="7" s="1"/>
  <c r="AJ15" i="7"/>
  <c r="AN296" i="1" l="1"/>
  <c r="AM297" i="1"/>
  <c r="AU105" i="7"/>
  <c r="AV14" i="7" s="1"/>
  <c r="AV29" i="7" s="1"/>
  <c r="Y42" i="7"/>
  <c r="Y50" i="7" s="1"/>
  <c r="AE442" i="1"/>
  <c r="BC340" i="1"/>
  <c r="BD324" i="1"/>
  <c r="G23" i="7"/>
  <c r="G35" i="7" s="1"/>
  <c r="G20" i="7"/>
  <c r="AG418" i="1"/>
  <c r="AG8" i="1"/>
  <c r="AV344" i="1"/>
  <c r="AW343" i="1"/>
  <c r="BB342" i="1"/>
  <c r="BB420" i="1" s="1"/>
  <c r="BB436" i="1" s="1"/>
  <c r="AV44" i="7" s="1"/>
  <c r="AI246" i="1"/>
  <c r="AJ230" i="1"/>
  <c r="AX293" i="1"/>
  <c r="AY277" i="1"/>
  <c r="V6" i="1"/>
  <c r="X103" i="7"/>
  <c r="Y12" i="7" s="1"/>
  <c r="Y27" i="7" s="1"/>
  <c r="Y103" i="7" s="1"/>
  <c r="Z12" i="7" s="1"/>
  <c r="Z27" i="7" s="1"/>
  <c r="AH248" i="1"/>
  <c r="U62" i="1"/>
  <c r="U11" i="1"/>
  <c r="U14" i="1" s="1"/>
  <c r="U15" i="1" s="1"/>
  <c r="V61" i="1"/>
  <c r="AW295" i="1"/>
  <c r="AW419" i="1" s="1"/>
  <c r="AW435" i="1" s="1"/>
  <c r="AQ43" i="7" s="1"/>
  <c r="AQ104" i="7" s="1"/>
  <c r="AR13" i="7" s="1"/>
  <c r="AR28" i="7" s="1"/>
  <c r="W109" i="1"/>
  <c r="X108" i="1"/>
  <c r="Z42" i="7"/>
  <c r="Z50" i="7" s="1"/>
  <c r="AF442" i="1"/>
  <c r="X250" i="1"/>
  <c r="Y249" i="1"/>
  <c r="AJ30" i="7"/>
  <c r="AJ106" i="7" s="1"/>
  <c r="AN297" i="1" l="1"/>
  <c r="AO296" i="1"/>
  <c r="AV105" i="7"/>
  <c r="AW14" i="7" s="1"/>
  <c r="AW29" i="7" s="1"/>
  <c r="Y250" i="1"/>
  <c r="Z249" i="1"/>
  <c r="X109" i="1"/>
  <c r="Y108" i="1"/>
  <c r="V62" i="1"/>
  <c r="V11" i="1"/>
  <c r="V14" i="1" s="1"/>
  <c r="V15" i="1" s="1"/>
  <c r="W61" i="1"/>
  <c r="W6" i="1"/>
  <c r="AI248" i="1"/>
  <c r="G99" i="7"/>
  <c r="BC342" i="1"/>
  <c r="BC420" i="1" s="1"/>
  <c r="BC436" i="1" s="1"/>
  <c r="AW44" i="7" s="1"/>
  <c r="AY293" i="1"/>
  <c r="AZ277" i="1"/>
  <c r="Z103" i="7"/>
  <c r="AA12" i="7" s="1"/>
  <c r="AA27" i="7" s="1"/>
  <c r="AX295" i="1"/>
  <c r="AX419" i="1" s="1"/>
  <c r="AX435" i="1" s="1"/>
  <c r="AR43" i="7" s="1"/>
  <c r="AR104" i="7" s="1"/>
  <c r="AS13" i="7" s="1"/>
  <c r="AS28" i="7" s="1"/>
  <c r="AG434" i="1"/>
  <c r="AG426" i="1"/>
  <c r="AH418" i="1"/>
  <c r="AH8" i="1"/>
  <c r="AJ246" i="1"/>
  <c r="AK230" i="1"/>
  <c r="AW344" i="1"/>
  <c r="AX343" i="1"/>
  <c r="BD340" i="1"/>
  <c r="BE324" i="1"/>
  <c r="AK15" i="7"/>
  <c r="AO297" i="1" l="1"/>
  <c r="AP296" i="1"/>
  <c r="AW105" i="7"/>
  <c r="AX14" i="7" s="1"/>
  <c r="AX29" i="7" s="1"/>
  <c r="AX344" i="1"/>
  <c r="AY343" i="1"/>
  <c r="AH434" i="1"/>
  <c r="AH426" i="1"/>
  <c r="AZ293" i="1"/>
  <c r="BA277" i="1"/>
  <c r="H8" i="7"/>
  <c r="G111" i="7"/>
  <c r="G115" i="7" s="1"/>
  <c r="Y109" i="1"/>
  <c r="Z108" i="1"/>
  <c r="BE340" i="1"/>
  <c r="BF324" i="1"/>
  <c r="AK246" i="1"/>
  <c r="AL230" i="1"/>
  <c r="AY295" i="1"/>
  <c r="AY419" i="1" s="1"/>
  <c r="AY435" i="1" s="1"/>
  <c r="AS43" i="7" s="1"/>
  <c r="AS104" i="7" s="1"/>
  <c r="AT13" i="7" s="1"/>
  <c r="AT28" i="7" s="1"/>
  <c r="AI418" i="1"/>
  <c r="AI8" i="1"/>
  <c r="W62" i="1"/>
  <c r="W11" i="1"/>
  <c r="W14" i="1" s="1"/>
  <c r="W15" i="1" s="1"/>
  <c r="X61" i="1"/>
  <c r="BD342" i="1"/>
  <c r="BD420" i="1" s="1"/>
  <c r="BD436" i="1" s="1"/>
  <c r="AX44" i="7" s="1"/>
  <c r="AJ248" i="1"/>
  <c r="AA249" i="1"/>
  <c r="Z250" i="1"/>
  <c r="AA42" i="7"/>
  <c r="AA50" i="7" s="1"/>
  <c r="AG442" i="1"/>
  <c r="X6" i="1"/>
  <c r="AK30" i="7"/>
  <c r="AK106" i="7" s="1"/>
  <c r="AQ296" i="1" l="1"/>
  <c r="AP297" i="1"/>
  <c r="AA103" i="7"/>
  <c r="AB12" i="7" s="1"/>
  <c r="AB27" i="7" s="1"/>
  <c r="AX105" i="7"/>
  <c r="AY14" i="7" s="1"/>
  <c r="AY29" i="7" s="1"/>
  <c r="AJ418" i="1"/>
  <c r="AJ8" i="1"/>
  <c r="X62" i="1"/>
  <c r="X11" i="1"/>
  <c r="X14" i="1" s="1"/>
  <c r="X15" i="1" s="1"/>
  <c r="Y61" i="1"/>
  <c r="AI434" i="1"/>
  <c r="AI426" i="1"/>
  <c r="AK248" i="1"/>
  <c r="Z109" i="1"/>
  <c r="AA108" i="1"/>
  <c r="BA293" i="1"/>
  <c r="BB277" i="1"/>
  <c r="AY344" i="1"/>
  <c r="AZ343" i="1"/>
  <c r="Y6" i="1"/>
  <c r="BF340" i="1"/>
  <c r="BG324" i="1"/>
  <c r="AZ295" i="1"/>
  <c r="AZ419" i="1" s="1"/>
  <c r="AZ435" i="1" s="1"/>
  <c r="AT43" i="7" s="1"/>
  <c r="AT104" i="7" s="1"/>
  <c r="AU13" i="7" s="1"/>
  <c r="AU28" i="7" s="1"/>
  <c r="AA250" i="1"/>
  <c r="AB249" i="1"/>
  <c r="BE342" i="1"/>
  <c r="BE420" i="1" s="1"/>
  <c r="BE436" i="1" s="1"/>
  <c r="AY44" i="7" s="1"/>
  <c r="AL246" i="1"/>
  <c r="AM230" i="1"/>
  <c r="H23" i="7"/>
  <c r="H35" i="7" s="1"/>
  <c r="H20" i="7"/>
  <c r="AB42" i="7"/>
  <c r="AB50" i="7" s="1"/>
  <c r="AH442" i="1"/>
  <c r="AL15" i="7"/>
  <c r="AQ297" i="1" l="1"/>
  <c r="AR296" i="1"/>
  <c r="AY105" i="7"/>
  <c r="AZ14" i="7" s="1"/>
  <c r="AZ29" i="7" s="1"/>
  <c r="H99" i="7"/>
  <c r="I8" i="7" s="1"/>
  <c r="AB103" i="7"/>
  <c r="AC12" i="7" s="1"/>
  <c r="AC27" i="7" s="1"/>
  <c r="BG340" i="1"/>
  <c r="BH324" i="1"/>
  <c r="AZ344" i="1"/>
  <c r="BA343" i="1"/>
  <c r="BF342" i="1"/>
  <c r="BF420" i="1" s="1"/>
  <c r="BF436" i="1" s="1"/>
  <c r="AZ44" i="7" s="1"/>
  <c r="AC42" i="7"/>
  <c r="AC50" i="7" s="1"/>
  <c r="AI442" i="1"/>
  <c r="AM246" i="1"/>
  <c r="AN230" i="1"/>
  <c r="AB250" i="1"/>
  <c r="AC249" i="1"/>
  <c r="BA295" i="1"/>
  <c r="BA419" i="1" s="1"/>
  <c r="BA435" i="1" s="1"/>
  <c r="AU43" i="7" s="1"/>
  <c r="AU104" i="7" s="1"/>
  <c r="AV13" i="7" s="1"/>
  <c r="AV28" i="7" s="1"/>
  <c r="AL248" i="1"/>
  <c r="AA109" i="1"/>
  <c r="AB108" i="1"/>
  <c r="Z6" i="1"/>
  <c r="BB293" i="1"/>
  <c r="BC277" i="1"/>
  <c r="AK418" i="1"/>
  <c r="AK8" i="1"/>
  <c r="Y62" i="1"/>
  <c r="Y11" i="1"/>
  <c r="Y14" i="1" s="1"/>
  <c r="Y15" i="1" s="1"/>
  <c r="Z61" i="1"/>
  <c r="AJ434" i="1"/>
  <c r="AJ426" i="1"/>
  <c r="AL30" i="7"/>
  <c r="AL106" i="7" s="1"/>
  <c r="AR297" i="1" l="1"/>
  <c r="AS296" i="1"/>
  <c r="H111" i="7"/>
  <c r="H115" i="7" s="1"/>
  <c r="AC103" i="7"/>
  <c r="AD12" i="7" s="1"/>
  <c r="AD27" i="7" s="1"/>
  <c r="AZ105" i="7"/>
  <c r="BA14" i="7" s="1"/>
  <c r="BA29" i="7" s="1"/>
  <c r="BB295" i="1"/>
  <c r="BB419" i="1" s="1"/>
  <c r="BB435" i="1" s="1"/>
  <c r="AV43" i="7" s="1"/>
  <c r="AV104" i="7" s="1"/>
  <c r="AW13" i="7" s="1"/>
  <c r="AW28" i="7" s="1"/>
  <c r="AN246" i="1"/>
  <c r="AO230" i="1"/>
  <c r="BG342" i="1"/>
  <c r="BG420" i="1" s="1"/>
  <c r="BG436" i="1" s="1"/>
  <c r="BA44" i="7" s="1"/>
  <c r="AD42" i="7"/>
  <c r="AD50" i="7" s="1"/>
  <c r="AJ442" i="1"/>
  <c r="BC293" i="1"/>
  <c r="BD277" i="1"/>
  <c r="I23" i="7"/>
  <c r="I35" i="7" s="1"/>
  <c r="I20" i="7"/>
  <c r="BH340" i="1"/>
  <c r="BI324" i="1"/>
  <c r="AA6" i="1"/>
  <c r="AM248" i="1"/>
  <c r="BA344" i="1"/>
  <c r="BB343" i="1"/>
  <c r="AD103" i="7"/>
  <c r="AE12" i="7" s="1"/>
  <c r="AE27" i="7" s="1"/>
  <c r="AL418" i="1"/>
  <c r="AL8" i="1"/>
  <c r="AC250" i="1"/>
  <c r="AD249" i="1"/>
  <c r="Z62" i="1"/>
  <c r="Z11" i="1"/>
  <c r="Z14" i="1" s="1"/>
  <c r="Z15" i="1" s="1"/>
  <c r="AA61" i="1"/>
  <c r="AK434" i="1"/>
  <c r="AK426" i="1"/>
  <c r="AB109" i="1"/>
  <c r="AC108" i="1"/>
  <c r="AM15" i="7"/>
  <c r="AT296" i="1" l="1"/>
  <c r="AS297" i="1"/>
  <c r="BA105" i="7"/>
  <c r="BB14" i="7" s="1"/>
  <c r="BB29" i="7" s="1"/>
  <c r="AC109" i="1"/>
  <c r="AD108" i="1"/>
  <c r="AD250" i="1"/>
  <c r="AE249" i="1"/>
  <c r="AO246" i="1"/>
  <c r="AP230" i="1"/>
  <c r="AE42" i="7"/>
  <c r="AE50" i="7" s="1"/>
  <c r="AK442" i="1"/>
  <c r="AL434" i="1"/>
  <c r="AL426" i="1"/>
  <c r="AB6" i="1"/>
  <c r="I99" i="7"/>
  <c r="BI340" i="1"/>
  <c r="BJ324" i="1"/>
  <c r="BH342" i="1"/>
  <c r="BH420" i="1" s="1"/>
  <c r="BH436" i="1" s="1"/>
  <c r="BB44" i="7" s="1"/>
  <c r="BD293" i="1"/>
  <c r="BE277" i="1"/>
  <c r="AN248" i="1"/>
  <c r="AA62" i="1"/>
  <c r="AA11" i="1"/>
  <c r="AA14" i="1" s="1"/>
  <c r="AA15" i="1" s="1"/>
  <c r="AB61" i="1"/>
  <c r="AM418" i="1"/>
  <c r="AM8" i="1"/>
  <c r="BB344" i="1"/>
  <c r="BC343" i="1"/>
  <c r="BC295" i="1"/>
  <c r="BC419" i="1" s="1"/>
  <c r="BC435" i="1" s="1"/>
  <c r="AW43" i="7" s="1"/>
  <c r="AW104" i="7" s="1"/>
  <c r="AX13" i="7" s="1"/>
  <c r="AX28" i="7" s="1"/>
  <c r="AM30" i="7"/>
  <c r="AE103" i="7" l="1"/>
  <c r="AF12" i="7" s="1"/>
  <c r="AF27" i="7" s="1"/>
  <c r="AT297" i="1"/>
  <c r="AU296" i="1"/>
  <c r="BB105" i="7"/>
  <c r="BC14" i="7" s="1"/>
  <c r="BC29" i="7" s="1"/>
  <c r="AC6" i="1"/>
  <c r="AD109" i="1"/>
  <c r="AE108" i="1"/>
  <c r="BC344" i="1"/>
  <c r="BD343" i="1"/>
  <c r="AN418" i="1"/>
  <c r="AN8" i="1"/>
  <c r="J8" i="7"/>
  <c r="I111" i="7"/>
  <c r="I115" i="7" s="1"/>
  <c r="AF42" i="7"/>
  <c r="AF50" i="7" s="1"/>
  <c r="AL442" i="1"/>
  <c r="BE293" i="1"/>
  <c r="BF277" i="1"/>
  <c r="BJ340" i="1"/>
  <c r="BK324" i="1"/>
  <c r="BK340" i="1" s="1"/>
  <c r="AO248" i="1"/>
  <c r="AB62" i="1"/>
  <c r="AB11" i="1"/>
  <c r="AB14" i="1" s="1"/>
  <c r="AB15" i="1" s="1"/>
  <c r="AC61" i="1"/>
  <c r="AP246" i="1"/>
  <c r="AQ230" i="1"/>
  <c r="AM106" i="7"/>
  <c r="AN15" i="7" s="1"/>
  <c r="AM434" i="1"/>
  <c r="AM426" i="1"/>
  <c r="BD295" i="1"/>
  <c r="BD419" i="1" s="1"/>
  <c r="BD435" i="1" s="1"/>
  <c r="AX43" i="7" s="1"/>
  <c r="AX104" i="7" s="1"/>
  <c r="AY13" i="7" s="1"/>
  <c r="AY28" i="7" s="1"/>
  <c r="BI342" i="1"/>
  <c r="BI420" i="1" s="1"/>
  <c r="BI436" i="1" s="1"/>
  <c r="BC44" i="7" s="1"/>
  <c r="AF249" i="1"/>
  <c r="AE250" i="1"/>
  <c r="AU297" i="1" l="1"/>
  <c r="AV296" i="1"/>
  <c r="BC105" i="7"/>
  <c r="BD14" i="7" s="1"/>
  <c r="BK342" i="1"/>
  <c r="BK420" i="1" s="1"/>
  <c r="BK436" i="1" s="1"/>
  <c r="BE44" i="7" s="1"/>
  <c r="AF250" i="1"/>
  <c r="AG249" i="1"/>
  <c r="AG42" i="7"/>
  <c r="AG50" i="7" s="1"/>
  <c r="AM442" i="1"/>
  <c r="AC62" i="1"/>
  <c r="AC11" i="1"/>
  <c r="AC14" i="1" s="1"/>
  <c r="AC15" i="1" s="1"/>
  <c r="AD61" i="1"/>
  <c r="BE295" i="1"/>
  <c r="BE419" i="1" s="1"/>
  <c r="BE435" i="1" s="1"/>
  <c r="AY43" i="7" s="1"/>
  <c r="AY104" i="7" s="1"/>
  <c r="AZ13" i="7" s="1"/>
  <c r="AZ28" i="7" s="1"/>
  <c r="J23" i="7"/>
  <c r="J35" i="7" s="1"/>
  <c r="J20" i="7"/>
  <c r="BD344" i="1"/>
  <c r="BE343" i="1"/>
  <c r="AE109" i="1"/>
  <c r="AF108" i="1"/>
  <c r="BD29" i="7"/>
  <c r="AQ246" i="1"/>
  <c r="AR230" i="1"/>
  <c r="BJ342" i="1"/>
  <c r="BJ420" i="1" s="1"/>
  <c r="BJ436" i="1" s="1"/>
  <c r="BD44" i="7" s="1"/>
  <c r="AN434" i="1"/>
  <c r="AN426" i="1"/>
  <c r="AD6" i="1"/>
  <c r="AP248" i="1"/>
  <c r="AO418" i="1"/>
  <c r="AO8" i="1"/>
  <c r="BF293" i="1"/>
  <c r="BG277" i="1"/>
  <c r="AF103" i="7"/>
  <c r="AG12" i="7" s="1"/>
  <c r="AN30" i="7"/>
  <c r="AV297" i="1" l="1"/>
  <c r="AW296" i="1"/>
  <c r="J99" i="7"/>
  <c r="J111" i="7" s="1"/>
  <c r="J115" i="7" s="1"/>
  <c r="BD105" i="7"/>
  <c r="BE14" i="7" s="1"/>
  <c r="BE29" i="7" s="1"/>
  <c r="BG293" i="1"/>
  <c r="BH277" i="1"/>
  <c r="AP418" i="1"/>
  <c r="AP8" i="1"/>
  <c r="AD62" i="1"/>
  <c r="AD11" i="1"/>
  <c r="AD14" i="1" s="1"/>
  <c r="AD15" i="1" s="1"/>
  <c r="AE61" i="1"/>
  <c r="AG27" i="7"/>
  <c r="AG103" i="7" s="1"/>
  <c r="AH12" i="7" s="1"/>
  <c r="AO434" i="1"/>
  <c r="AO426" i="1"/>
  <c r="AH42" i="7"/>
  <c r="AH50" i="7" s="1"/>
  <c r="AN442" i="1"/>
  <c r="AQ248" i="1"/>
  <c r="AF109" i="1"/>
  <c r="AG108" i="1"/>
  <c r="AE6" i="1"/>
  <c r="AN106" i="7"/>
  <c r="AO15" i="7" s="1"/>
  <c r="BF295" i="1"/>
  <c r="BF419" i="1" s="1"/>
  <c r="BF435" i="1" s="1"/>
  <c r="AZ43" i="7" s="1"/>
  <c r="AZ104" i="7" s="1"/>
  <c r="BA13" i="7" s="1"/>
  <c r="BA28" i="7" s="1"/>
  <c r="BE344" i="1"/>
  <c r="BF343" i="1"/>
  <c r="AG250" i="1"/>
  <c r="AH249" i="1"/>
  <c r="AR246" i="1"/>
  <c r="AS230" i="1"/>
  <c r="K8" i="7" l="1"/>
  <c r="K23" i="7" s="1"/>
  <c r="K35" i="7" s="1"/>
  <c r="AW297" i="1"/>
  <c r="AX296" i="1"/>
  <c r="BE105" i="7"/>
  <c r="AG109" i="1"/>
  <c r="AH108" i="1"/>
  <c r="BF344" i="1"/>
  <c r="BG343" i="1"/>
  <c r="AI42" i="7"/>
  <c r="AI50" i="7" s="1"/>
  <c r="AO442" i="1"/>
  <c r="AE62" i="1"/>
  <c r="AE11" i="1"/>
  <c r="AE14" i="1" s="1"/>
  <c r="AE15" i="1" s="1"/>
  <c r="AF61" i="1"/>
  <c r="BG295" i="1"/>
  <c r="BG419" i="1" s="1"/>
  <c r="BG435" i="1" s="1"/>
  <c r="BA43" i="7" s="1"/>
  <c r="BA104" i="7" s="1"/>
  <c r="BB13" i="7" s="1"/>
  <c r="BB28" i="7" s="1"/>
  <c r="AH27" i="7"/>
  <c r="AH103" i="7" s="1"/>
  <c r="AI12" i="7" s="1"/>
  <c r="AS246" i="1"/>
  <c r="AT230" i="1"/>
  <c r="AH250" i="1"/>
  <c r="AI249" i="1"/>
  <c r="AF6" i="1"/>
  <c r="AP434" i="1"/>
  <c r="AP426" i="1"/>
  <c r="AR248" i="1"/>
  <c r="AQ418" i="1"/>
  <c r="AQ8" i="1"/>
  <c r="BH293" i="1"/>
  <c r="BI277" i="1"/>
  <c r="AO30" i="7"/>
  <c r="K20" i="7" l="1"/>
  <c r="AX297" i="1"/>
  <c r="AY296" i="1"/>
  <c r="AT246" i="1"/>
  <c r="AU230" i="1"/>
  <c r="BI293" i="1"/>
  <c r="BJ277" i="1"/>
  <c r="AR418" i="1"/>
  <c r="AR8" i="1"/>
  <c r="AS248" i="1"/>
  <c r="AF62" i="1"/>
  <c r="AF11" i="1"/>
  <c r="AF14" i="1" s="1"/>
  <c r="AF15" i="1" s="1"/>
  <c r="AG61" i="1"/>
  <c r="AQ434" i="1"/>
  <c r="AQ426" i="1"/>
  <c r="AG6" i="1"/>
  <c r="AO106" i="7"/>
  <c r="AP15" i="7" s="1"/>
  <c r="BH295" i="1"/>
  <c r="BH419" i="1" s="1"/>
  <c r="BH435" i="1" s="1"/>
  <c r="BB43" i="7" s="1"/>
  <c r="BB104" i="7" s="1"/>
  <c r="BC13" i="7" s="1"/>
  <c r="BC28" i="7" s="1"/>
  <c r="AI250" i="1"/>
  <c r="AJ249" i="1"/>
  <c r="AI27" i="7"/>
  <c r="AI103" i="7" s="1"/>
  <c r="AJ12" i="7" s="1"/>
  <c r="BG344" i="1"/>
  <c r="BH343" i="1"/>
  <c r="AH109" i="1"/>
  <c r="AI108" i="1"/>
  <c r="AJ42" i="7"/>
  <c r="AJ50" i="7" s="1"/>
  <c r="AP442" i="1"/>
  <c r="K99" i="7"/>
  <c r="AY297" i="1" l="1"/>
  <c r="AZ296" i="1"/>
  <c r="AJ27" i="7"/>
  <c r="AJ103" i="7" s="1"/>
  <c r="AK12" i="7" s="1"/>
  <c r="L8" i="7"/>
  <c r="K111" i="7"/>
  <c r="K115" i="7" s="1"/>
  <c r="BI295" i="1"/>
  <c r="BI419" i="1" s="1"/>
  <c r="BI435" i="1" s="1"/>
  <c r="BC43" i="7" s="1"/>
  <c r="BC104" i="7" s="1"/>
  <c r="BD13" i="7" s="1"/>
  <c r="BD28" i="7" s="1"/>
  <c r="BH344" i="1"/>
  <c r="BI343" i="1"/>
  <c r="AI109" i="1"/>
  <c r="AJ108" i="1"/>
  <c r="AH6" i="1"/>
  <c r="AG62" i="1"/>
  <c r="AG11" i="1"/>
  <c r="AG14" i="1" s="1"/>
  <c r="AG15" i="1" s="1"/>
  <c r="AH61" i="1"/>
  <c r="BJ293" i="1"/>
  <c r="BK277" i="1"/>
  <c r="BK293" i="1" s="1"/>
  <c r="AT248" i="1"/>
  <c r="AU246" i="1"/>
  <c r="AV230" i="1"/>
  <c r="AJ250" i="1"/>
  <c r="AK249" i="1"/>
  <c r="AK42" i="7"/>
  <c r="AK50" i="7" s="1"/>
  <c r="AQ442" i="1"/>
  <c r="AS418" i="1"/>
  <c r="AS8" i="1"/>
  <c r="AR434" i="1"/>
  <c r="AR426" i="1"/>
  <c r="AP30" i="7"/>
  <c r="BA296" i="1" l="1"/>
  <c r="AZ297" i="1"/>
  <c r="AL42" i="7"/>
  <c r="AL50" i="7" s="1"/>
  <c r="AR442" i="1"/>
  <c r="AK27" i="7"/>
  <c r="AK103" i="7" s="1"/>
  <c r="AL12" i="7" s="1"/>
  <c r="AT418" i="1"/>
  <c r="AT8" i="1"/>
  <c r="AH62" i="1"/>
  <c r="AH11" i="1"/>
  <c r="AH14" i="1" s="1"/>
  <c r="AI61" i="1"/>
  <c r="AH15" i="1"/>
  <c r="AI6" i="1"/>
  <c r="L23" i="7"/>
  <c r="L20" i="7"/>
  <c r="AU248" i="1"/>
  <c r="BK295" i="1"/>
  <c r="BK419" i="1" s="1"/>
  <c r="BK435" i="1" s="1"/>
  <c r="BE43" i="7" s="1"/>
  <c r="AV246" i="1"/>
  <c r="AW230" i="1"/>
  <c r="AJ109" i="1"/>
  <c r="AK108" i="1"/>
  <c r="AP106" i="7"/>
  <c r="AQ15" i="7" s="1"/>
  <c r="AS434" i="1"/>
  <c r="AS426" i="1"/>
  <c r="AK250" i="1"/>
  <c r="AL249" i="1"/>
  <c r="BJ295" i="1"/>
  <c r="BJ419" i="1" s="1"/>
  <c r="BJ435" i="1" s="1"/>
  <c r="BD43" i="7" s="1"/>
  <c r="BD104" i="7" s="1"/>
  <c r="BE13" i="7" s="1"/>
  <c r="BE28" i="7" s="1"/>
  <c r="BE104" i="7" s="1"/>
  <c r="BI344" i="1"/>
  <c r="BJ343" i="1"/>
  <c r="BA297" i="1" l="1"/>
  <c r="BB296" i="1"/>
  <c r="AI62" i="1"/>
  <c r="AI11" i="1"/>
  <c r="AI14" i="1" s="1"/>
  <c r="AI15" i="1" s="1"/>
  <c r="AJ61" i="1"/>
  <c r="AT434" i="1"/>
  <c r="AT426" i="1"/>
  <c r="AW246" i="1"/>
  <c r="AX230" i="1"/>
  <c r="L99" i="7"/>
  <c r="L35" i="7"/>
  <c r="AL27" i="7"/>
  <c r="AL103" i="7" s="1"/>
  <c r="AM12" i="7" s="1"/>
  <c r="BJ344" i="1"/>
  <c r="BK343" i="1"/>
  <c r="BK344" i="1" s="1"/>
  <c r="AL250" i="1"/>
  <c r="AM249" i="1"/>
  <c r="AK109" i="1"/>
  <c r="AL108" i="1"/>
  <c r="AM42" i="7"/>
  <c r="AM50" i="7" s="1"/>
  <c r="AS442" i="1"/>
  <c r="AV248" i="1"/>
  <c r="AU418" i="1"/>
  <c r="AU8" i="1"/>
  <c r="AJ6" i="1"/>
  <c r="AQ30" i="7"/>
  <c r="AQ106" i="7" s="1"/>
  <c r="BC296" i="1" l="1"/>
  <c r="BB297" i="1"/>
  <c r="AK6" i="1"/>
  <c r="M8" i="7"/>
  <c r="L111" i="7"/>
  <c r="L115" i="7" s="1"/>
  <c r="AU434" i="1"/>
  <c r="AU426" i="1"/>
  <c r="AM27" i="7"/>
  <c r="AM103" i="7" s="1"/>
  <c r="AN12" i="7" s="1"/>
  <c r="AX246" i="1"/>
  <c r="AY230" i="1"/>
  <c r="AJ62" i="1"/>
  <c r="AJ11" i="1"/>
  <c r="AJ14" i="1" s="1"/>
  <c r="AJ15" i="1" s="1"/>
  <c r="AK61" i="1"/>
  <c r="AM250" i="1"/>
  <c r="AN249" i="1"/>
  <c r="AN42" i="7"/>
  <c r="AN50" i="7" s="1"/>
  <c r="AT442" i="1"/>
  <c r="AV418" i="1"/>
  <c r="AV8" i="1"/>
  <c r="AL109" i="1"/>
  <c r="AM108" i="1"/>
  <c r="AW248" i="1"/>
  <c r="AR15" i="7"/>
  <c r="BD296" i="1" l="1"/>
  <c r="BC297" i="1"/>
  <c r="AK62" i="1"/>
  <c r="AK11" i="1"/>
  <c r="AK14" i="1" s="1"/>
  <c r="AK15" i="1" s="1"/>
  <c r="AL61" i="1"/>
  <c r="AX248" i="1"/>
  <c r="AO42" i="7"/>
  <c r="AO50" i="7" s="1"/>
  <c r="AU442" i="1"/>
  <c r="AL6" i="1"/>
  <c r="AM109" i="1"/>
  <c r="AN108" i="1"/>
  <c r="AW418" i="1"/>
  <c r="AW8" i="1"/>
  <c r="AV434" i="1"/>
  <c r="AV426" i="1"/>
  <c r="AN250" i="1"/>
  <c r="AO249" i="1"/>
  <c r="AN27" i="7"/>
  <c r="AN103" i="7" s="1"/>
  <c r="AO12" i="7" s="1"/>
  <c r="AO27" i="7" s="1"/>
  <c r="AY246" i="1"/>
  <c r="AZ230" i="1"/>
  <c r="M23" i="7"/>
  <c r="M35" i="7" s="1"/>
  <c r="M20" i="7"/>
  <c r="AR30" i="7"/>
  <c r="AR106" i="7" s="1"/>
  <c r="BE296" i="1" l="1"/>
  <c r="BD297" i="1"/>
  <c r="AO103" i="7"/>
  <c r="AP12" i="7" s="1"/>
  <c r="M99" i="7"/>
  <c r="N8" i="7" s="1"/>
  <c r="AZ246" i="1"/>
  <c r="BA230" i="1"/>
  <c r="AO250" i="1"/>
  <c r="AP249" i="1"/>
  <c r="AY248" i="1"/>
  <c r="AW434" i="1"/>
  <c r="AW426" i="1"/>
  <c r="AM6" i="1"/>
  <c r="AP27" i="7"/>
  <c r="AN109" i="1"/>
  <c r="AO108" i="1"/>
  <c r="AL62" i="1"/>
  <c r="AL11" i="1"/>
  <c r="AL14" i="1" s="1"/>
  <c r="AL15" i="1" s="1"/>
  <c r="AM61" i="1"/>
  <c r="AP42" i="7"/>
  <c r="AP50" i="7" s="1"/>
  <c r="AV442" i="1"/>
  <c r="AX418" i="1"/>
  <c r="AX8" i="1"/>
  <c r="AS15" i="7"/>
  <c r="BE297" i="1" l="1"/>
  <c r="BF296" i="1"/>
  <c r="AP103" i="7"/>
  <c r="AQ12" i="7" s="1"/>
  <c r="AQ27" i="7" s="1"/>
  <c r="M111" i="7"/>
  <c r="M115" i="7" s="1"/>
  <c r="AY418" i="1"/>
  <c r="AY8" i="1"/>
  <c r="BA246" i="1"/>
  <c r="BB230" i="1"/>
  <c r="AO109" i="1"/>
  <c r="AP108" i="1"/>
  <c r="AZ248" i="1"/>
  <c r="AX434" i="1"/>
  <c r="AX426" i="1"/>
  <c r="AN6" i="1"/>
  <c r="AM62" i="1"/>
  <c r="AM11" i="1"/>
  <c r="AM14" i="1" s="1"/>
  <c r="AM15" i="1" s="1"/>
  <c r="AN61" i="1"/>
  <c r="N23" i="7"/>
  <c r="N35" i="7" s="1"/>
  <c r="N20" i="7"/>
  <c r="AQ42" i="7"/>
  <c r="AQ50" i="7" s="1"/>
  <c r="AW442" i="1"/>
  <c r="AP250" i="1"/>
  <c r="AQ249" i="1"/>
  <c r="AS30" i="7"/>
  <c r="AS106" i="7" s="1"/>
  <c r="BG296" i="1" l="1"/>
  <c r="BF297" i="1"/>
  <c r="AN62" i="1"/>
  <c r="AN11" i="1"/>
  <c r="AN14" i="1" s="1"/>
  <c r="AN15" i="1" s="1"/>
  <c r="AO61" i="1"/>
  <c r="BA248" i="1"/>
  <c r="AZ418" i="1"/>
  <c r="AZ8" i="1"/>
  <c r="N99" i="7"/>
  <c r="AR42" i="7"/>
  <c r="AR50" i="7" s="1"/>
  <c r="AX442" i="1"/>
  <c r="AY434" i="1"/>
  <c r="AY426" i="1"/>
  <c r="AQ250" i="1"/>
  <c r="AR249" i="1"/>
  <c r="AO6" i="1"/>
  <c r="AP109" i="1"/>
  <c r="AQ108" i="1"/>
  <c r="BB246" i="1"/>
  <c r="BC230" i="1"/>
  <c r="AQ103" i="7"/>
  <c r="AR12" i="7" s="1"/>
  <c r="AR27" i="7" s="1"/>
  <c r="AT15" i="7"/>
  <c r="BH296" i="1" l="1"/>
  <c r="BG297" i="1"/>
  <c r="AR103" i="7"/>
  <c r="AS12" i="7" s="1"/>
  <c r="AQ109" i="1"/>
  <c r="AR108" i="1"/>
  <c r="AR250" i="1"/>
  <c r="AS249" i="1"/>
  <c r="BC246" i="1"/>
  <c r="BD230" i="1"/>
  <c r="O8" i="7"/>
  <c r="N111" i="7"/>
  <c r="N115" i="7" s="1"/>
  <c r="BB248" i="1"/>
  <c r="AP6" i="1"/>
  <c r="AS42" i="7"/>
  <c r="AS50" i="7" s="1"/>
  <c r="AY442" i="1"/>
  <c r="AZ434" i="1"/>
  <c r="AZ426" i="1"/>
  <c r="AO62" i="1"/>
  <c r="AO11" i="1"/>
  <c r="AO14" i="1" s="1"/>
  <c r="AO15" i="1" s="1"/>
  <c r="AP61" i="1"/>
  <c r="AS27" i="7"/>
  <c r="BA418" i="1"/>
  <c r="BA8" i="1"/>
  <c r="AT30" i="7"/>
  <c r="AT106" i="7" s="1"/>
  <c r="BI296" i="1" l="1"/>
  <c r="BH297" i="1"/>
  <c r="AS103" i="7"/>
  <c r="AT12" i="7" s="1"/>
  <c r="AT27" i="7" s="1"/>
  <c r="AP62" i="1"/>
  <c r="AP11" i="1"/>
  <c r="AP14" i="1" s="1"/>
  <c r="AP15" i="1" s="1"/>
  <c r="AQ61" i="1"/>
  <c r="AQ6" i="1"/>
  <c r="BC248" i="1"/>
  <c r="AS250" i="1"/>
  <c r="AT249" i="1"/>
  <c r="AT42" i="7"/>
  <c r="AT50" i="7" s="1"/>
  <c r="AZ442" i="1"/>
  <c r="BA434" i="1"/>
  <c r="BA426" i="1"/>
  <c r="BB418" i="1"/>
  <c r="BB8" i="1"/>
  <c r="O23" i="7"/>
  <c r="O35" i="7" s="1"/>
  <c r="O20" i="7"/>
  <c r="AR109" i="1"/>
  <c r="AS108" i="1"/>
  <c r="BD246" i="1"/>
  <c r="BE230" i="1"/>
  <c r="AU15" i="7"/>
  <c r="BI297" i="1" l="1"/>
  <c r="BJ296" i="1"/>
  <c r="BD248" i="1"/>
  <c r="AU42" i="7"/>
  <c r="AU50" i="7" s="1"/>
  <c r="BA442" i="1"/>
  <c r="BC418" i="1"/>
  <c r="BC8" i="1"/>
  <c r="AR6" i="1"/>
  <c r="AS109" i="1"/>
  <c r="AT108" i="1"/>
  <c r="BB434" i="1"/>
  <c r="BB426" i="1"/>
  <c r="AT103" i="7"/>
  <c r="AU12" i="7" s="1"/>
  <c r="BE246" i="1"/>
  <c r="BF230" i="1"/>
  <c r="O99" i="7"/>
  <c r="AT250" i="1"/>
  <c r="AU249" i="1"/>
  <c r="AQ62" i="1"/>
  <c r="AQ11" i="1"/>
  <c r="AQ14" i="1" s="1"/>
  <c r="AQ15" i="1" s="1"/>
  <c r="AR61" i="1"/>
  <c r="AU30" i="7"/>
  <c r="BK296" i="1" l="1"/>
  <c r="BK297" i="1" s="1"/>
  <c r="BJ297" i="1"/>
  <c r="AU250" i="1"/>
  <c r="AV249" i="1"/>
  <c r="AT109" i="1"/>
  <c r="AU108" i="1"/>
  <c r="AR62" i="1"/>
  <c r="AR11" i="1"/>
  <c r="AR14" i="1" s="1"/>
  <c r="AR15" i="1" s="1"/>
  <c r="AS61" i="1"/>
  <c r="AU27" i="7"/>
  <c r="AU103" i="7" s="1"/>
  <c r="AV12" i="7" s="1"/>
  <c r="BC434" i="1"/>
  <c r="BC426" i="1"/>
  <c r="BE248" i="1"/>
  <c r="BD418" i="1"/>
  <c r="BD8" i="1"/>
  <c r="P8" i="7"/>
  <c r="O111" i="7"/>
  <c r="O115" i="7" s="1"/>
  <c r="AS6" i="1"/>
  <c r="AU106" i="7"/>
  <c r="AV15" i="7" s="1"/>
  <c r="BF246" i="1"/>
  <c r="BG230" i="1"/>
  <c r="AV42" i="7"/>
  <c r="AV50" i="7" s="1"/>
  <c r="BB442" i="1"/>
  <c r="AV27" i="7" l="1"/>
  <c r="AV103" i="7" s="1"/>
  <c r="AW12" i="7" s="1"/>
  <c r="P23" i="7"/>
  <c r="P35" i="7" s="1"/>
  <c r="P20" i="7"/>
  <c r="AU109" i="1"/>
  <c r="AV108" i="1"/>
  <c r="BF248" i="1"/>
  <c r="BE418" i="1"/>
  <c r="BE8" i="1"/>
  <c r="AW42" i="7"/>
  <c r="AW50" i="7" s="1"/>
  <c r="BC442" i="1"/>
  <c r="AV250" i="1"/>
  <c r="AW249" i="1"/>
  <c r="AT6" i="1"/>
  <c r="BG246" i="1"/>
  <c r="BH230" i="1"/>
  <c r="BD434" i="1"/>
  <c r="BD426" i="1"/>
  <c r="AS62" i="1"/>
  <c r="AS11" i="1"/>
  <c r="AS14" i="1" s="1"/>
  <c r="AS15" i="1" s="1"/>
  <c r="AT61" i="1"/>
  <c r="AV30" i="7"/>
  <c r="AV109" i="1" l="1"/>
  <c r="AW108" i="1"/>
  <c r="BG248" i="1"/>
  <c r="AW250" i="1"/>
  <c r="AX249" i="1"/>
  <c r="AU6" i="1"/>
  <c r="BE434" i="1"/>
  <c r="BE426" i="1"/>
  <c r="AT62" i="1"/>
  <c r="AT11" i="1"/>
  <c r="AT14" i="1" s="1"/>
  <c r="AT15" i="1" s="1"/>
  <c r="AU61" i="1"/>
  <c r="AX42" i="7"/>
  <c r="AX50" i="7" s="1"/>
  <c r="BD442" i="1"/>
  <c r="BF418" i="1"/>
  <c r="BF8" i="1"/>
  <c r="AW27" i="7"/>
  <c r="AW103" i="7" s="1"/>
  <c r="AX12" i="7" s="1"/>
  <c r="AV106" i="7"/>
  <c r="AW15" i="7" s="1"/>
  <c r="BH246" i="1"/>
  <c r="BI230" i="1"/>
  <c r="P99" i="7"/>
  <c r="AX27" i="7" l="1"/>
  <c r="AX103" i="7" s="1"/>
  <c r="AY12" i="7" s="1"/>
  <c r="BH248" i="1"/>
  <c r="BG418" i="1"/>
  <c r="BG8" i="1"/>
  <c r="AU62" i="1"/>
  <c r="AU11" i="1"/>
  <c r="AU14" i="1" s="1"/>
  <c r="AU15" i="1" s="1"/>
  <c r="AV61" i="1"/>
  <c r="Q8" i="7"/>
  <c r="P111" i="7"/>
  <c r="P115" i="7" s="1"/>
  <c r="BF434" i="1"/>
  <c r="BF426" i="1"/>
  <c r="AY42" i="7"/>
  <c r="AY50" i="7" s="1"/>
  <c r="BE442" i="1"/>
  <c r="AX250" i="1"/>
  <c r="AY249" i="1"/>
  <c r="AW109" i="1"/>
  <c r="AX108" i="1"/>
  <c r="BI246" i="1"/>
  <c r="BJ230" i="1"/>
  <c r="AV6" i="1"/>
  <c r="AW30" i="7"/>
  <c r="AY27" i="7" l="1"/>
  <c r="AY103" i="7" s="1"/>
  <c r="AZ12" i="7" s="1"/>
  <c r="BJ246" i="1"/>
  <c r="BK230" i="1"/>
  <c r="BK246" i="1" s="1"/>
  <c r="BK248" i="1" s="1"/>
  <c r="Q23" i="7"/>
  <c r="Q35" i="7" s="1"/>
  <c r="Q20" i="7"/>
  <c r="AZ42" i="7"/>
  <c r="AZ50" i="7" s="1"/>
  <c r="BF442" i="1"/>
  <c r="AV62" i="1"/>
  <c r="AV11" i="1"/>
  <c r="AV14" i="1" s="1"/>
  <c r="AV15" i="1" s="1"/>
  <c r="AW61" i="1"/>
  <c r="BG434" i="1"/>
  <c r="BG426" i="1"/>
  <c r="BI248" i="1"/>
  <c r="AY250" i="1"/>
  <c r="AZ249" i="1"/>
  <c r="AW106" i="7"/>
  <c r="AX15" i="7" s="1"/>
  <c r="AW6" i="1"/>
  <c r="AX109" i="1"/>
  <c r="AY108" i="1"/>
  <c r="BH418" i="1"/>
  <c r="BH8" i="1"/>
  <c r="Q99" i="7" l="1"/>
  <c r="R8" i="7" s="1"/>
  <c r="AZ250" i="1"/>
  <c r="BA249" i="1"/>
  <c r="AW62" i="1"/>
  <c r="AW11" i="1"/>
  <c r="AW14" i="1" s="1"/>
  <c r="AW15" i="1" s="1"/>
  <c r="AX61" i="1"/>
  <c r="BK418" i="1"/>
  <c r="BK8" i="1"/>
  <c r="AX6" i="1"/>
  <c r="BH434" i="1"/>
  <c r="BH426" i="1"/>
  <c r="BI418" i="1"/>
  <c r="BI8" i="1"/>
  <c r="AZ27" i="7"/>
  <c r="AZ103" i="7" s="1"/>
  <c r="BA12" i="7" s="1"/>
  <c r="BJ248" i="1"/>
  <c r="AY109" i="1"/>
  <c r="AZ108" i="1"/>
  <c r="BA42" i="7"/>
  <c r="BA50" i="7" s="1"/>
  <c r="BG442" i="1"/>
  <c r="AX30" i="7"/>
  <c r="AX106" i="7" s="1"/>
  <c r="Q111" i="7" l="1"/>
  <c r="Q115" i="7" s="1"/>
  <c r="BJ418" i="1"/>
  <c r="BJ8" i="1"/>
  <c r="AX62" i="1"/>
  <c r="AX11" i="1"/>
  <c r="AX14" i="1" s="1"/>
  <c r="AY61" i="1"/>
  <c r="R23" i="7"/>
  <c r="R35" i="7" s="1"/>
  <c r="R20" i="7"/>
  <c r="BB42" i="7"/>
  <c r="BB50" i="7" s="1"/>
  <c r="BH442" i="1"/>
  <c r="BK434" i="1"/>
  <c r="BK426" i="1"/>
  <c r="BA250" i="1"/>
  <c r="BB249" i="1"/>
  <c r="AZ109" i="1"/>
  <c r="BA108" i="1"/>
  <c r="BA27" i="7"/>
  <c r="BA103" i="7" s="1"/>
  <c r="BB12" i="7" s="1"/>
  <c r="BI434" i="1"/>
  <c r="BI426" i="1"/>
  <c r="AY6" i="1"/>
  <c r="AX15" i="1"/>
  <c r="AY15" i="7"/>
  <c r="BB27" i="7" l="1"/>
  <c r="BB103" i="7" s="1"/>
  <c r="BC12" i="7" s="1"/>
  <c r="BC27" i="7" s="1"/>
  <c r="BB250" i="1"/>
  <c r="BC249" i="1"/>
  <c r="BE42" i="7"/>
  <c r="BE50" i="7" s="1"/>
  <c r="BK442" i="1"/>
  <c r="R99" i="7"/>
  <c r="AZ6" i="1"/>
  <c r="BC42" i="7"/>
  <c r="BC50" i="7" s="1"/>
  <c r="BI442" i="1"/>
  <c r="BA109" i="1"/>
  <c r="BB108" i="1"/>
  <c r="AY62" i="1"/>
  <c r="AY11" i="1"/>
  <c r="AY14" i="1" s="1"/>
  <c r="AY15" i="1" s="1"/>
  <c r="AZ61" i="1"/>
  <c r="BJ434" i="1"/>
  <c r="BJ426" i="1"/>
  <c r="AY30" i="7"/>
  <c r="S8" i="7" l="1"/>
  <c r="R111" i="7"/>
  <c r="R115" i="7" s="1"/>
  <c r="BC250" i="1"/>
  <c r="BD249" i="1"/>
  <c r="AY106" i="7"/>
  <c r="BB109" i="1"/>
  <c r="BC108" i="1"/>
  <c r="BA6" i="1"/>
  <c r="BC103" i="7"/>
  <c r="BD12" i="7" s="1"/>
  <c r="BD27" i="7" s="1"/>
  <c r="BD42" i="7"/>
  <c r="BD50" i="7" s="1"/>
  <c r="BJ442" i="1"/>
  <c r="AZ62" i="1"/>
  <c r="AZ11" i="1"/>
  <c r="AZ14" i="1" s="1"/>
  <c r="AZ15" i="1" s="1"/>
  <c r="BA61" i="1"/>
  <c r="AZ15" i="7"/>
  <c r="BD103" i="7" l="1"/>
  <c r="BE12" i="7" s="1"/>
  <c r="BE27" i="7" s="1"/>
  <c r="BE103" i="7" s="1"/>
  <c r="BC109" i="1"/>
  <c r="BD108" i="1"/>
  <c r="S23" i="7"/>
  <c r="S35" i="7" s="1"/>
  <c r="S20" i="7"/>
  <c r="BA62" i="1"/>
  <c r="BA11" i="1"/>
  <c r="BA14" i="1" s="1"/>
  <c r="BA15" i="1" s="1"/>
  <c r="BB61" i="1"/>
  <c r="BB6" i="1"/>
  <c r="BD250" i="1"/>
  <c r="BE249" i="1"/>
  <c r="AZ30" i="7"/>
  <c r="AZ106" i="7" s="1"/>
  <c r="BD109" i="1" l="1"/>
  <c r="BE108" i="1"/>
  <c r="BC6" i="1"/>
  <c r="BE250" i="1"/>
  <c r="BF249" i="1"/>
  <c r="BB62" i="1"/>
  <c r="BB11" i="1"/>
  <c r="BB14" i="1" s="1"/>
  <c r="BB15" i="1" s="1"/>
  <c r="BC61" i="1"/>
  <c r="S99" i="7"/>
  <c r="BA15" i="7"/>
  <c r="T8" i="7" l="1"/>
  <c r="S111" i="7"/>
  <c r="S115" i="7" s="1"/>
  <c r="BF250" i="1"/>
  <c r="BG249" i="1"/>
  <c r="BE109" i="1"/>
  <c r="BF108" i="1"/>
  <c r="BC62" i="1"/>
  <c r="BC11" i="1"/>
  <c r="BC14" i="1" s="1"/>
  <c r="BC15" i="1" s="1"/>
  <c r="BD61" i="1"/>
  <c r="BD6" i="1"/>
  <c r="BA30" i="7"/>
  <c r="BA106" i="7" s="1"/>
  <c r="BE6" i="1" l="1"/>
  <c r="BG250" i="1"/>
  <c r="BH249" i="1"/>
  <c r="BF109" i="1"/>
  <c r="BG108" i="1"/>
  <c r="BD62" i="1"/>
  <c r="BD11" i="1"/>
  <c r="BD14" i="1" s="1"/>
  <c r="BD15" i="1" s="1"/>
  <c r="BE61" i="1"/>
  <c r="T23" i="7"/>
  <c r="T35" i="7" s="1"/>
  <c r="T20" i="7"/>
  <c r="BB15" i="7"/>
  <c r="BH250" i="1" l="1"/>
  <c r="BI249" i="1"/>
  <c r="BG109" i="1"/>
  <c r="BH108" i="1"/>
  <c r="BF6" i="1"/>
  <c r="BE62" i="1"/>
  <c r="BE11" i="1"/>
  <c r="BE14" i="1" s="1"/>
  <c r="BE15" i="1" s="1"/>
  <c r="BF61" i="1"/>
  <c r="T99" i="7"/>
  <c r="BB30" i="7"/>
  <c r="BH109" i="1" l="1"/>
  <c r="BI108" i="1"/>
  <c r="BB106" i="7"/>
  <c r="BC15" i="7" s="1"/>
  <c r="BG6" i="1"/>
  <c r="BI250" i="1"/>
  <c r="BJ249" i="1"/>
  <c r="U8" i="7"/>
  <c r="T111" i="7"/>
  <c r="T115" i="7" s="1"/>
  <c r="BF62" i="1"/>
  <c r="BF11" i="1"/>
  <c r="BF14" i="1" s="1"/>
  <c r="BF15" i="1" s="1"/>
  <c r="BG61" i="1"/>
  <c r="BH6" i="1" l="1"/>
  <c r="BK249" i="1"/>
  <c r="BK250" i="1" s="1"/>
  <c r="BJ250" i="1"/>
  <c r="BG62" i="1"/>
  <c r="BG11" i="1"/>
  <c r="BG14" i="1" s="1"/>
  <c r="BG15" i="1" s="1"/>
  <c r="BH61" i="1"/>
  <c r="U23" i="7"/>
  <c r="U35" i="7" s="1"/>
  <c r="U20" i="7"/>
  <c r="BI109" i="1"/>
  <c r="BJ108" i="1"/>
  <c r="BC30" i="7"/>
  <c r="BC106" i="7" s="1"/>
  <c r="U99" i="7" l="1"/>
  <c r="U111" i="7" s="1"/>
  <c r="U115" i="7" s="1"/>
  <c r="BH62" i="1"/>
  <c r="BH11" i="1"/>
  <c r="BH14" i="1" s="1"/>
  <c r="BH15" i="1" s="1"/>
  <c r="BI61" i="1"/>
  <c r="BI6" i="1"/>
  <c r="BJ109" i="1"/>
  <c r="BK108" i="1"/>
  <c r="BK109" i="1" s="1"/>
  <c r="BD15" i="7"/>
  <c r="V8" i="7" l="1"/>
  <c r="V23" i="7" s="1"/>
  <c r="V35" i="7" s="1"/>
  <c r="BJ6" i="1"/>
  <c r="BI62" i="1"/>
  <c r="BI11" i="1"/>
  <c r="BI14" i="1" s="1"/>
  <c r="BI15" i="1" s="1"/>
  <c r="BJ61" i="1"/>
  <c r="BD30" i="7"/>
  <c r="BD106" i="7" s="1"/>
  <c r="V20" i="7" l="1"/>
  <c r="V99" i="7"/>
  <c r="V111" i="7" s="1"/>
  <c r="V115" i="7" s="1"/>
  <c r="BK6" i="1"/>
  <c r="BJ62" i="1"/>
  <c r="BJ11" i="1"/>
  <c r="BJ14" i="1" s="1"/>
  <c r="BJ15" i="1" s="1"/>
  <c r="BK61" i="1"/>
  <c r="BE15" i="7"/>
  <c r="W8" i="7" l="1"/>
  <c r="W23" i="7" s="1"/>
  <c r="W35" i="7" s="1"/>
  <c r="BK62" i="1"/>
  <c r="BK11" i="1"/>
  <c r="BK14" i="1" s="1"/>
  <c r="BK15" i="1" s="1"/>
  <c r="BE30" i="7"/>
  <c r="BE106" i="7" s="1"/>
  <c r="W20" i="7" l="1"/>
  <c r="W99" i="7"/>
  <c r="X8" i="7" s="1"/>
  <c r="W111" i="7" l="1"/>
  <c r="W115" i="7" s="1"/>
  <c r="X23" i="7"/>
  <c r="X35" i="7" s="1"/>
  <c r="X20" i="7"/>
  <c r="X99" i="7" l="1"/>
  <c r="Y8" i="7" l="1"/>
  <c r="X111" i="7"/>
  <c r="X115" i="7" s="1"/>
  <c r="Y23" i="7" l="1"/>
  <c r="Y35" i="7" s="1"/>
  <c r="Y20" i="7"/>
  <c r="Y99" i="7" l="1"/>
  <c r="Z8" i="7" s="1"/>
  <c r="Y111" i="7" l="1"/>
  <c r="Y115" i="7" s="1"/>
  <c r="Z23" i="7"/>
  <c r="Z35" i="7" s="1"/>
  <c r="Z20" i="7"/>
  <c r="Z99" i="7" l="1"/>
  <c r="AA8" i="7" s="1"/>
  <c r="Z111" i="7" l="1"/>
  <c r="Z115" i="7" s="1"/>
  <c r="AA23" i="7"/>
  <c r="AA35" i="7" s="1"/>
  <c r="AA20" i="7"/>
  <c r="AA99" i="7" l="1"/>
  <c r="AB8" i="7" s="1"/>
  <c r="AA111" i="7" l="1"/>
  <c r="AA115" i="7" s="1"/>
  <c r="AB23" i="7"/>
  <c r="AB35" i="7" s="1"/>
  <c r="AB20" i="7"/>
  <c r="AB99" i="7" l="1"/>
  <c r="AC8" i="7" s="1"/>
  <c r="AB111" i="7" l="1"/>
  <c r="AB115" i="7" s="1"/>
  <c r="AC23" i="7"/>
  <c r="AC35" i="7" s="1"/>
  <c r="AC20" i="7"/>
  <c r="AC99" i="7" l="1"/>
  <c r="AD8" i="7" s="1"/>
  <c r="AC111" i="7" l="1"/>
  <c r="AC115" i="7" s="1"/>
  <c r="AD23" i="7"/>
  <c r="AD35" i="7" s="1"/>
  <c r="AD20" i="7"/>
  <c r="AD99" i="7" l="1"/>
  <c r="AE8" i="7" s="1"/>
  <c r="AD111" i="7" l="1"/>
  <c r="AD115" i="7" s="1"/>
  <c r="AE23" i="7"/>
  <c r="AE35" i="7" s="1"/>
  <c r="AE20" i="7"/>
  <c r="AE99" i="7" l="1"/>
  <c r="AF8" i="7" s="1"/>
  <c r="AE111" i="7" l="1"/>
  <c r="AE115" i="7" s="1"/>
  <c r="AF23" i="7"/>
  <c r="AF35" i="7" s="1"/>
  <c r="AF20" i="7"/>
  <c r="AF99" i="7" l="1"/>
  <c r="AG8" i="7" s="1"/>
  <c r="AF111" i="7" l="1"/>
  <c r="AF115" i="7" s="1"/>
  <c r="AG23" i="7"/>
  <c r="AG35" i="7" s="1"/>
  <c r="AG20" i="7"/>
  <c r="AG99" i="7" l="1"/>
  <c r="AH8" i="7" s="1"/>
  <c r="AG111" i="7" l="1"/>
  <c r="AG115" i="7" s="1"/>
  <c r="AH23" i="7"/>
  <c r="AH35" i="7" s="1"/>
  <c r="AH20" i="7"/>
  <c r="AH99" i="7" l="1"/>
  <c r="AI8" i="7" s="1"/>
  <c r="AH111" i="7" l="1"/>
  <c r="AH115" i="7" s="1"/>
  <c r="AI23" i="7"/>
  <c r="AI35" i="7" s="1"/>
  <c r="AI20" i="7"/>
  <c r="AI99" i="7" l="1"/>
  <c r="AJ8" i="7" s="1"/>
  <c r="AI111" i="7" l="1"/>
  <c r="AI115" i="7" s="1"/>
  <c r="AJ23" i="7"/>
  <c r="AJ35" i="7" s="1"/>
  <c r="AJ20" i="7"/>
  <c r="AJ99" i="7" l="1"/>
  <c r="AK8" i="7" s="1"/>
  <c r="AJ111" i="7" l="1"/>
  <c r="AJ115" i="7" s="1"/>
  <c r="AK23" i="7"/>
  <c r="AK35" i="7" s="1"/>
  <c r="AK20" i="7"/>
  <c r="AK99" i="7" l="1"/>
  <c r="AL8" i="7" s="1"/>
  <c r="AK111" i="7" l="1"/>
  <c r="AK115" i="7" s="1"/>
  <c r="AL23" i="7"/>
  <c r="AL35" i="7" s="1"/>
  <c r="AL20" i="7"/>
  <c r="AL99" i="7" l="1"/>
  <c r="AM8" i="7" s="1"/>
  <c r="AL111" i="7" l="1"/>
  <c r="AL115" i="7" s="1"/>
  <c r="AM23" i="7"/>
  <c r="AM35" i="7" s="1"/>
  <c r="AM20" i="7"/>
  <c r="AM99" i="7" l="1"/>
  <c r="AN8" i="7" l="1"/>
  <c r="AM111" i="7"/>
  <c r="AM115" i="7" s="1"/>
  <c r="AN23" i="7" l="1"/>
  <c r="AN35" i="7" s="1"/>
  <c r="AN20" i="7"/>
  <c r="AN99" i="7" l="1"/>
  <c r="AO8" i="7" s="1"/>
  <c r="AN111" i="7" l="1"/>
  <c r="AN115" i="7" s="1"/>
  <c r="AO23" i="7"/>
  <c r="AO35" i="7" s="1"/>
  <c r="AO20" i="7"/>
  <c r="AO99" i="7" l="1"/>
  <c r="AP8" i="7" s="1"/>
  <c r="AO111" i="7" l="1"/>
  <c r="AO115" i="7" s="1"/>
  <c r="AP23" i="7"/>
  <c r="AP35" i="7" s="1"/>
  <c r="AP20" i="7"/>
  <c r="AP99" i="7" l="1"/>
  <c r="AQ8" i="7" s="1"/>
  <c r="AP111" i="7" l="1"/>
  <c r="AP115" i="7" s="1"/>
  <c r="AQ23" i="7"/>
  <c r="AQ35" i="7" s="1"/>
  <c r="AQ20" i="7"/>
  <c r="AQ99" i="7" l="1"/>
  <c r="AR8" i="7" s="1"/>
  <c r="AQ111" i="7" l="1"/>
  <c r="AQ115" i="7" s="1"/>
  <c r="AR23" i="7"/>
  <c r="AR35" i="7" s="1"/>
  <c r="AR20" i="7"/>
  <c r="AR99" i="7" l="1"/>
  <c r="AS8" i="7" s="1"/>
  <c r="AR111" i="7" l="1"/>
  <c r="AR115" i="7" s="1"/>
  <c r="AS23" i="7"/>
  <c r="AS35" i="7" s="1"/>
  <c r="AS20" i="7"/>
  <c r="AS99" i="7" l="1"/>
  <c r="AT8" i="7" s="1"/>
  <c r="AS111" i="7" l="1"/>
  <c r="AS115" i="7" s="1"/>
  <c r="AT23" i="7"/>
  <c r="AT35" i="7" s="1"/>
  <c r="AT20" i="7"/>
  <c r="AT99" i="7" l="1"/>
  <c r="AU8" i="7" l="1"/>
  <c r="AT111" i="7"/>
  <c r="AT115" i="7" s="1"/>
  <c r="AU23" i="7" l="1"/>
  <c r="AU35" i="7" s="1"/>
  <c r="AU20" i="7"/>
  <c r="AU99" i="7" l="1"/>
  <c r="AV8" i="7" s="1"/>
  <c r="AU111" i="7" l="1"/>
  <c r="AU115" i="7" s="1"/>
  <c r="AV23" i="7"/>
  <c r="AV35" i="7" s="1"/>
  <c r="AV20" i="7"/>
  <c r="AV99" i="7" l="1"/>
  <c r="AW8" i="7" l="1"/>
  <c r="AV111" i="7"/>
  <c r="AV115" i="7" s="1"/>
  <c r="AW23" i="7" l="1"/>
  <c r="AW35" i="7" s="1"/>
  <c r="AW20" i="7"/>
  <c r="AW99" i="7" l="1"/>
  <c r="AX8" i="7" s="1"/>
  <c r="AW111" i="7" l="1"/>
  <c r="AW115" i="7" s="1"/>
  <c r="AX23" i="7"/>
  <c r="AX35" i="7" s="1"/>
  <c r="AX20" i="7"/>
  <c r="AX99" i="7" l="1"/>
  <c r="AY8" i="7" s="1"/>
  <c r="AX111" i="7" l="1"/>
  <c r="AX115" i="7" s="1"/>
  <c r="AY23" i="7"/>
  <c r="AY35" i="7" s="1"/>
  <c r="AY20" i="7"/>
  <c r="AY99" i="7" l="1"/>
  <c r="AZ8" i="7" s="1"/>
  <c r="AY111" i="7" l="1"/>
  <c r="AY115" i="7" s="1"/>
  <c r="AZ23" i="7"/>
  <c r="AZ35" i="7" s="1"/>
  <c r="AZ20" i="7"/>
  <c r="AZ99" i="7" l="1"/>
  <c r="BA8" i="7" s="1"/>
  <c r="AZ111" i="7" l="1"/>
  <c r="AZ115" i="7" s="1"/>
  <c r="BA23" i="7"/>
  <c r="BA35" i="7" s="1"/>
  <c r="BA20" i="7"/>
  <c r="BA99" i="7" l="1"/>
  <c r="BB8" i="7" s="1"/>
  <c r="BA111" i="7" l="1"/>
  <c r="BA115" i="7" s="1"/>
  <c r="BB23" i="7"/>
  <c r="BB35" i="7" s="1"/>
  <c r="BB20" i="7"/>
  <c r="BB99" i="7" l="1"/>
  <c r="BC8" i="7" s="1"/>
  <c r="BB111" i="7" l="1"/>
  <c r="BB115" i="7" s="1"/>
  <c r="BC23" i="7"/>
  <c r="BC35" i="7" s="1"/>
  <c r="BC20" i="7"/>
  <c r="BC99" i="7" l="1"/>
  <c r="BD8" i="7" s="1"/>
  <c r="BC111" i="7" l="1"/>
  <c r="BC115" i="7" s="1"/>
  <c r="BD23" i="7"/>
  <c r="BD35" i="7" s="1"/>
  <c r="BD20" i="7"/>
  <c r="BD99" i="7" l="1"/>
  <c r="BE8" i="7" s="1"/>
  <c r="BD111" i="7" l="1"/>
  <c r="BD115" i="7" s="1"/>
  <c r="BE23" i="7"/>
  <c r="BE35" i="7" s="1"/>
  <c r="BE20" i="7"/>
  <c r="BE99" i="7" l="1"/>
  <c r="BE111" i="7" s="1"/>
  <c r="BE115" i="7" s="1"/>
</calcChain>
</file>

<file path=xl/comments1.xml><?xml version="1.0" encoding="utf-8"?>
<comments xmlns="http://schemas.openxmlformats.org/spreadsheetml/2006/main">
  <authors>
    <author>Steven Martin</author>
  </authors>
  <commentList>
    <comment ref="G349" authorId="0">
      <text>
        <r>
          <rPr>
            <b/>
            <sz val="9"/>
            <color indexed="81"/>
            <rFont val="Tahoma"/>
            <family val="2"/>
          </rPr>
          <t>Steven Martin:</t>
        </r>
        <r>
          <rPr>
            <sz val="9"/>
            <color indexed="81"/>
            <rFont val="Tahoma"/>
            <family val="2"/>
          </rPr>
          <t xml:space="preserve">
From PTRM RRP model - applies to 2016 ERC costs </t>
        </r>
      </text>
    </comment>
  </commentList>
</comments>
</file>

<file path=xl/sharedStrings.xml><?xml version="1.0" encoding="utf-8"?>
<sst xmlns="http://schemas.openxmlformats.org/spreadsheetml/2006/main" count="614" uniqueCount="103">
  <si>
    <t>Subtransmission</t>
  </si>
  <si>
    <t>ARL</t>
  </si>
  <si>
    <t>OAV</t>
  </si>
  <si>
    <t>SL</t>
  </si>
  <si>
    <t>Real WACC</t>
  </si>
  <si>
    <t>Nominal WACC</t>
  </si>
  <si>
    <t>Inflation</t>
  </si>
  <si>
    <t>Actual CPI</t>
  </si>
  <si>
    <t>WACC</t>
  </si>
  <si>
    <t>Real</t>
  </si>
  <si>
    <t>Nominal</t>
  </si>
  <si>
    <t>Distribution system assets</t>
  </si>
  <si>
    <t>Standard metering</t>
  </si>
  <si>
    <t>Public lighting</t>
  </si>
  <si>
    <t>SCADA/Network control</t>
  </si>
  <si>
    <t>Non-network general assets - IT</t>
  </si>
  <si>
    <t>Non-network general assets - Other</t>
  </si>
  <si>
    <t>Equity Raising Costs</t>
  </si>
  <si>
    <t>Net Capex - excl half WACC allowance</t>
  </si>
  <si>
    <t>Total Capex (Real $2010)</t>
  </si>
  <si>
    <t>Opening RAB 1 Jan 2011</t>
  </si>
  <si>
    <t>Final Year Adjustment (2010)</t>
  </si>
  <si>
    <t>- Difference between forecast and actual</t>
  </si>
  <si>
    <t>- compounded return on difference</t>
  </si>
  <si>
    <t>Closing RAB</t>
  </si>
  <si>
    <t>S/line depr of OAV (real $2010)</t>
  </si>
  <si>
    <t>Closing RAB - Existing Assets</t>
  </si>
  <si>
    <t>Depr of New Assets</t>
  </si>
  <si>
    <t>Total Depr ($2010)</t>
  </si>
  <si>
    <t>Capex closing RAB</t>
  </si>
  <si>
    <t>Total Depr - new Assets (real $2010)</t>
  </si>
  <si>
    <t>Total Closing RAB</t>
  </si>
  <si>
    <t>(Std life changes to 10 yrs for Capex incurred in 2016-20)</t>
  </si>
  <si>
    <t>Check</t>
  </si>
  <si>
    <t>Opening RAB</t>
  </si>
  <si>
    <t>$m</t>
  </si>
  <si>
    <t>Inflation addition</t>
  </si>
  <si>
    <t>Straight-line Depr - nominal</t>
  </si>
  <si>
    <t>Net Capex - real $2010</t>
  </si>
  <si>
    <t>Net Capex - nominal</t>
  </si>
  <si>
    <t>End of period adjustments</t>
  </si>
  <si>
    <t>Nominal RAB Roll Forward</t>
  </si>
  <si>
    <t>Capex closing RAB ($2010)</t>
  </si>
  <si>
    <t>Existing Assets Closing RAB ($2010)</t>
  </si>
  <si>
    <t>Total Closing RAB ($2010)</t>
  </si>
  <si>
    <t>Depr Summary - real $2010</t>
  </si>
  <si>
    <t>Total Depr - real $2010</t>
  </si>
  <si>
    <t>Depr Summary - real $2015</t>
  </si>
  <si>
    <t>Total Depr - real $2015</t>
  </si>
  <si>
    <t>Accelerated Depr Opening RAB Adj - Subtr</t>
  </si>
  <si>
    <t>Accelerated Depr Opening RAB Adj - Distr</t>
  </si>
  <si>
    <t>Accelerated Depr - Subtr (forecast period)</t>
  </si>
  <si>
    <t>Accelerated Depr - Distr (forecast period)</t>
  </si>
  <si>
    <t>Transfers to Accelerated Depr asset classes</t>
  </si>
  <si>
    <t>RAB transfers</t>
  </si>
  <si>
    <t>Compare to RFM Closing RAB</t>
  </si>
  <si>
    <t>Variance</t>
  </si>
  <si>
    <t>$2010</t>
  </si>
  <si>
    <t>2016-20</t>
  </si>
  <si>
    <t>2011-15</t>
  </si>
  <si>
    <t>End $2015</t>
  </si>
  <si>
    <t>Total Depr - real $2015 (excl Accel depr)</t>
  </si>
  <si>
    <t>Check with PTRM</t>
  </si>
  <si>
    <t>Cum index</t>
  </si>
  <si>
    <t>Compare to PTRM Closing RAB</t>
  </si>
  <si>
    <t>Net Capex - real $2015</t>
  </si>
  <si>
    <t>Total</t>
  </si>
  <si>
    <t>Actual CPI - 1 year lagged</t>
  </si>
  <si>
    <t>Total Depr - real $2010 (excl Accel depr)</t>
  </si>
  <si>
    <t>2016 Opening RAB Depr ($2010)</t>
  </si>
  <si>
    <t>2016 Opening RAB Depr ($2015)</t>
  </si>
  <si>
    <t>For PTRM input</t>
  </si>
  <si>
    <t>Depr Summary by Asset Class</t>
  </si>
  <si>
    <t>source: SP AusNet final amended RFM (2006-10)</t>
  </si>
  <si>
    <t>Total Capex</t>
  </si>
  <si>
    <t>Prior Period Adjustments</t>
  </si>
  <si>
    <t>Net Capex with half WACC allowance ($2010)</t>
  </si>
  <si>
    <t>Real $m</t>
  </si>
  <si>
    <t>Depreciation profile - preliminary decision</t>
  </si>
  <si>
    <t>Opening RAB 2016 Adjustments - AER Preliminary decision</t>
  </si>
  <si>
    <t>Depr forecast (real $2010)</t>
  </si>
  <si>
    <t>Opening RAB (Real $2010)</t>
  </si>
  <si>
    <t>Closing RAB (Real $2010)</t>
  </si>
  <si>
    <t>Total prior period adjustments ($2010)</t>
  </si>
  <si>
    <t>Accelerated Depr RAB ($2010)</t>
  </si>
  <si>
    <t>Depr of 2016 Opening RAB  (Excluding Accel Depr asset classes)</t>
  </si>
  <si>
    <t>Real $2010, $m</t>
  </si>
  <si>
    <t>Accelerated Depr of Existing Assets</t>
  </si>
  <si>
    <t>Cumulative Index - 1 year lagged</t>
  </si>
  <si>
    <t>Opening RAB 1 Jan 2011 ($m, Nominal)</t>
  </si>
  <si>
    <t>RAB Asset Class</t>
  </si>
  <si>
    <t>$m, Real $2015</t>
  </si>
  <si>
    <t>Total (Nominal)</t>
  </si>
  <si>
    <t>Total (Real $2015)</t>
  </si>
  <si>
    <t>Final year Forecast Net Capex ($m, Nominal)</t>
  </si>
  <si>
    <t>Compounded return on difference ($m, Nominal)</t>
  </si>
  <si>
    <t>Cum Index - 1 year lagged</t>
  </si>
  <si>
    <t>RL</t>
  </si>
  <si>
    <t>source: AER - Preliminary decision AusNet Services - Post tax revenue model - October 2015 - CONFIDENTIAL.XLSM</t>
  </si>
  <si>
    <t>n/a</t>
  </si>
  <si>
    <t>adj ARL</t>
  </si>
  <si>
    <t>&lt;- to apply to 2016 adjusted RAB.</t>
  </si>
  <si>
    <t>Difference between 2010 forecast and actual Net Capex (Indexed $m, $2015)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</si>
</sst>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0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2" borderId="0" xfId="0" applyFill="1"/>
    <xf numFmtId="0" fontId="0" fillId="0" borderId="0" xfId="0" applyFill="1"/>
    <xf numFmtId="10" fontId="0" fillId="0" borderId="0" xfId="0" applyNumberFormat="1"/>
    <xf numFmtId="165" fontId="0" fillId="0" borderId="0" xfId="0" applyNumberFormat="1"/>
    <xf numFmtId="164" fontId="0" fillId="0" borderId="0" xfId="0" applyNumberFormat="1"/>
    <xf numFmtId="164" fontId="3" fillId="0" borderId="0" xfId="0" applyNumberFormat="1" applyFont="1"/>
    <xf numFmtId="0" fontId="3" fillId="0" borderId="0" xfId="0" applyFont="1"/>
    <xf numFmtId="0" fontId="0" fillId="0" borderId="0" xfId="0" quotePrefix="1"/>
    <xf numFmtId="164" fontId="3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43" fontId="0" fillId="0" borderId="0" xfId="0" applyNumberFormat="1"/>
    <xf numFmtId="43" fontId="0" fillId="0" borderId="0" xfId="1" applyFont="1"/>
    <xf numFmtId="164" fontId="0" fillId="4" borderId="0" xfId="1" applyNumberFormat="1" applyFont="1" applyFill="1"/>
    <xf numFmtId="0" fontId="4" fillId="0" borderId="0" xfId="0" applyFont="1"/>
    <xf numFmtId="43" fontId="3" fillId="0" borderId="0" xfId="0" applyNumberFormat="1" applyFont="1"/>
    <xf numFmtId="0" fontId="0" fillId="0" borderId="0" xfId="0" quotePrefix="1" applyAlignment="1">
      <alignment horizontal="center"/>
    </xf>
    <xf numFmtId="0" fontId="0" fillId="0" borderId="0" xfId="0" applyFill="1" applyAlignment="1">
      <alignment horizontal="center"/>
    </xf>
    <xf numFmtId="43" fontId="0" fillId="0" borderId="1" xfId="0" applyNumberFormat="1" applyBorder="1"/>
    <xf numFmtId="1" fontId="0" fillId="0" borderId="0" xfId="0" applyNumberFormat="1"/>
    <xf numFmtId="164" fontId="0" fillId="0" borderId="0" xfId="1" applyNumberFormat="1" applyFont="1" applyFill="1"/>
    <xf numFmtId="0" fontId="5" fillId="0" borderId="0" xfId="0" applyFont="1"/>
    <xf numFmtId="164" fontId="0" fillId="3" borderId="0" xfId="1" applyNumberFormat="1" applyFont="1" applyFill="1"/>
    <xf numFmtId="0" fontId="6" fillId="0" borderId="0" xfId="0" applyFont="1"/>
    <xf numFmtId="0" fontId="0" fillId="5" borderId="0" xfId="0" applyFill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10" fontId="0" fillId="0" borderId="0" xfId="0" applyNumberFormat="1" applyBorder="1"/>
    <xf numFmtId="43" fontId="0" fillId="0" borderId="0" xfId="0" applyNumberFormat="1" applyBorder="1"/>
    <xf numFmtId="166" fontId="0" fillId="0" borderId="0" xfId="0" applyNumberFormat="1"/>
    <xf numFmtId="166" fontId="0" fillId="4" borderId="0" xfId="0" applyNumberFormat="1" applyFill="1" applyAlignment="1"/>
    <xf numFmtId="10" fontId="0" fillId="0" borderId="0" xfId="0" quotePrefix="1" applyNumberFormat="1" applyAlignment="1">
      <alignment horizontal="center"/>
    </xf>
    <xf numFmtId="10" fontId="0" fillId="0" borderId="0" xfId="2" applyNumberFormat="1" applyFont="1" applyFill="1"/>
    <xf numFmtId="10" fontId="0" fillId="0" borderId="0" xfId="0" applyNumberFormat="1" applyFill="1"/>
    <xf numFmtId="164" fontId="0" fillId="0" borderId="0" xfId="0" applyNumberFormat="1" applyFill="1"/>
    <xf numFmtId="164" fontId="0" fillId="6" borderId="0" xfId="1" applyNumberFormat="1" applyFont="1" applyFill="1"/>
    <xf numFmtId="164" fontId="0" fillId="6" borderId="0" xfId="0" applyNumberFormat="1" applyFill="1"/>
    <xf numFmtId="0" fontId="9" fillId="0" borderId="0" xfId="0" applyFont="1"/>
    <xf numFmtId="0" fontId="0" fillId="7" borderId="0" xfId="0" applyFill="1"/>
    <xf numFmtId="10" fontId="0" fillId="8" borderId="0" xfId="0" applyNumberFormat="1" applyFill="1"/>
    <xf numFmtId="0" fontId="0" fillId="0" borderId="2" xfId="0" applyBorder="1" applyAlignment="1">
      <alignment horizontal="center"/>
    </xf>
    <xf numFmtId="10" fontId="0" fillId="8" borderId="2" xfId="0" applyNumberFormat="1" applyFill="1" applyBorder="1"/>
    <xf numFmtId="165" fontId="0" fillId="0" borderId="2" xfId="0" applyNumberFormat="1" applyBorder="1"/>
    <xf numFmtId="0" fontId="0" fillId="0" borderId="2" xfId="0" quotePrefix="1" applyBorder="1" applyAlignment="1">
      <alignment horizontal="center"/>
    </xf>
    <xf numFmtId="164" fontId="3" fillId="0" borderId="2" xfId="0" applyNumberFormat="1" applyFont="1" applyBorder="1"/>
    <xf numFmtId="164" fontId="0" fillId="8" borderId="0" xfId="1" applyNumberFormat="1" applyFont="1" applyFill="1"/>
    <xf numFmtId="0" fontId="0" fillId="7" borderId="0" xfId="0" applyFill="1" applyAlignment="1">
      <alignment wrapText="1"/>
    </xf>
    <xf numFmtId="164" fontId="0" fillId="7" borderId="0" xfId="1" applyNumberFormat="1" applyFont="1" applyFill="1"/>
    <xf numFmtId="43" fontId="0" fillId="8" borderId="0" xfId="1" applyFont="1" applyFill="1"/>
    <xf numFmtId="166" fontId="0" fillId="8" borderId="0" xfId="0" applyNumberFormat="1" applyFill="1"/>
    <xf numFmtId="43" fontId="0" fillId="8" borderId="1" xfId="1" applyFont="1" applyFill="1" applyBorder="1"/>
    <xf numFmtId="164" fontId="0" fillId="7" borderId="0" xfId="0" applyNumberFormat="1" applyFill="1"/>
    <xf numFmtId="0" fontId="0" fillId="7" borderId="0" xfId="0" applyFill="1" applyAlignment="1">
      <alignment horizontal="right"/>
    </xf>
    <xf numFmtId="164" fontId="12" fillId="7" borderId="0" xfId="1" applyNumberFormat="1" applyFont="1" applyFill="1"/>
    <xf numFmtId="10" fontId="0" fillId="8" borderId="0" xfId="0" applyNumberFormat="1" applyFill="1" applyBorder="1"/>
    <xf numFmtId="0" fontId="0" fillId="0" borderId="3" xfId="0" applyBorder="1" applyAlignment="1">
      <alignment horizontal="center"/>
    </xf>
    <xf numFmtId="10" fontId="0" fillId="8" borderId="3" xfId="0" applyNumberFormat="1" applyFill="1" applyBorder="1"/>
    <xf numFmtId="164" fontId="0" fillId="8" borderId="3" xfId="1" applyNumberFormat="1" applyFont="1" applyFill="1" applyBorder="1"/>
    <xf numFmtId="164" fontId="0" fillId="9" borderId="0" xfId="1" applyNumberFormat="1" applyFont="1" applyFill="1" applyBorder="1"/>
    <xf numFmtId="164" fontId="0" fillId="9" borderId="0" xfId="1" applyNumberFormat="1" applyFont="1" applyFill="1"/>
  </cellXfs>
  <cellStyles count="6">
    <cellStyle name="Comma" xfId="1" builtinId="3"/>
    <cellStyle name="Comma 2 2" xfId="4"/>
    <cellStyle name="Normal" xfId="0" builtinId="0"/>
    <cellStyle name="Normal 2" xfId="3"/>
    <cellStyle name="Percent" xfId="2" builtinId="5"/>
    <cellStyle name="Percent 2 2 2" xfId="5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71"/>
  <sheetViews>
    <sheetView tabSelected="1" zoomScale="85" zoomScaleNormal="85" workbookViewId="0"/>
  </sheetViews>
  <sheetFormatPr defaultRowHeight="15" outlineLevelCol="1" x14ac:dyDescent="0.25"/>
  <cols>
    <col min="1" max="1" width="4.42578125" customWidth="1"/>
    <col min="2" max="2" width="44.140625" customWidth="1"/>
    <col min="3" max="3" width="9.140625" customWidth="1" outlineLevel="1"/>
    <col min="10" max="14" width="11" customWidth="1"/>
    <col min="20" max="20" width="8.85546875" customWidth="1"/>
  </cols>
  <sheetData>
    <row r="2" spans="2:24" x14ac:dyDescent="0.25">
      <c r="B2" s="9" t="s">
        <v>6</v>
      </c>
    </row>
    <row r="3" spans="2:24" x14ac:dyDescent="0.25">
      <c r="C3" s="1">
        <v>2009</v>
      </c>
      <c r="D3" s="1">
        <v>2010</v>
      </c>
      <c r="E3" s="1">
        <v>2011</v>
      </c>
      <c r="F3" s="1">
        <v>2012</v>
      </c>
      <c r="G3" s="1">
        <v>2013</v>
      </c>
      <c r="H3" s="1">
        <v>2014</v>
      </c>
      <c r="I3" s="1">
        <v>2015</v>
      </c>
      <c r="J3" s="46">
        <v>2016</v>
      </c>
      <c r="K3" s="1">
        <v>2017</v>
      </c>
      <c r="L3" s="1">
        <v>2018</v>
      </c>
      <c r="M3" s="1">
        <v>2019</v>
      </c>
      <c r="N3" s="1">
        <v>2020</v>
      </c>
      <c r="O3" s="1">
        <v>2021</v>
      </c>
      <c r="P3" s="1">
        <v>2022</v>
      </c>
      <c r="Q3" s="1">
        <v>2023</v>
      </c>
      <c r="R3" s="1">
        <v>2024</v>
      </c>
      <c r="S3" s="1">
        <v>2025</v>
      </c>
      <c r="T3" s="1">
        <v>2026</v>
      </c>
      <c r="U3" s="1">
        <v>2027</v>
      </c>
      <c r="V3" s="1">
        <v>2028</v>
      </c>
      <c r="W3" s="1">
        <v>2029</v>
      </c>
      <c r="X3" s="1">
        <v>2030</v>
      </c>
    </row>
    <row r="4" spans="2:24" x14ac:dyDescent="0.25">
      <c r="B4" t="s">
        <v>67</v>
      </c>
      <c r="C4" s="45">
        <v>4.9810844892812067E-2</v>
      </c>
      <c r="D4" s="45">
        <v>1.2612612612612484E-2</v>
      </c>
      <c r="E4" s="45">
        <v>2.7876631079478242E-2</v>
      </c>
      <c r="F4" s="45">
        <v>3.5199076745527913E-2</v>
      </c>
      <c r="G4" s="45">
        <v>2.0040080160320661E-2</v>
      </c>
      <c r="H4" s="45">
        <v>2.16110019646365E-2</v>
      </c>
      <c r="I4" s="45">
        <v>2.3076923076923217E-2</v>
      </c>
      <c r="J4" s="47">
        <v>2.3230798209937155E-2</v>
      </c>
      <c r="K4" s="39">
        <f>$J4</f>
        <v>2.3230798209937155E-2</v>
      </c>
      <c r="L4" s="39">
        <f t="shared" ref="L4:X4" si="0">$J4</f>
        <v>2.3230798209937155E-2</v>
      </c>
      <c r="M4" s="39">
        <f t="shared" si="0"/>
        <v>2.3230798209937155E-2</v>
      </c>
      <c r="N4" s="39">
        <f t="shared" si="0"/>
        <v>2.3230798209937155E-2</v>
      </c>
      <c r="O4" s="39">
        <f t="shared" si="0"/>
        <v>2.3230798209937155E-2</v>
      </c>
      <c r="P4" s="39">
        <f t="shared" si="0"/>
        <v>2.3230798209937155E-2</v>
      </c>
      <c r="Q4" s="39">
        <f t="shared" si="0"/>
        <v>2.3230798209937155E-2</v>
      </c>
      <c r="R4" s="39">
        <f t="shared" si="0"/>
        <v>2.3230798209937155E-2</v>
      </c>
      <c r="S4" s="39">
        <f t="shared" si="0"/>
        <v>2.3230798209937155E-2</v>
      </c>
      <c r="T4" s="39">
        <f t="shared" si="0"/>
        <v>2.3230798209937155E-2</v>
      </c>
      <c r="U4" s="39">
        <f t="shared" si="0"/>
        <v>2.3230798209937155E-2</v>
      </c>
      <c r="V4" s="39">
        <f t="shared" si="0"/>
        <v>2.3230798209937155E-2</v>
      </c>
      <c r="W4" s="39">
        <f t="shared" si="0"/>
        <v>2.3230798209937155E-2</v>
      </c>
      <c r="X4" s="39">
        <f t="shared" si="0"/>
        <v>2.3230798209937155E-2</v>
      </c>
    </row>
    <row r="5" spans="2:24" x14ac:dyDescent="0.25">
      <c r="B5" t="s">
        <v>88</v>
      </c>
      <c r="D5">
        <v>1</v>
      </c>
      <c r="E5" s="6">
        <f>D5*(1+E4)</f>
        <v>1.0278766310794782</v>
      </c>
      <c r="F5" s="6">
        <f t="shared" ref="F5:S5" si="1">E5*(1+F4)</f>
        <v>1.0640569395017794</v>
      </c>
      <c r="G5" s="6">
        <f t="shared" si="1"/>
        <v>1.0853807258645405</v>
      </c>
      <c r="H5" s="6">
        <f t="shared" si="1"/>
        <v>1.1088368908635777</v>
      </c>
      <c r="I5" s="6">
        <f t="shared" si="1"/>
        <v>1.1344254344988911</v>
      </c>
      <c r="J5" s="48">
        <f t="shared" si="1"/>
        <v>1.1607790428519551</v>
      </c>
      <c r="K5" s="6">
        <f t="shared" si="1"/>
        <v>1.1877448665627728</v>
      </c>
      <c r="L5" s="6">
        <f t="shared" si="1"/>
        <v>1.2153371278827811</v>
      </c>
      <c r="M5" s="6">
        <f t="shared" si="1"/>
        <v>1.2435703794576707</v>
      </c>
      <c r="N5" s="6">
        <f t="shared" si="1"/>
        <v>1.2724595120027067</v>
      </c>
      <c r="O5" s="6">
        <f t="shared" si="1"/>
        <v>1.3020197621563567</v>
      </c>
      <c r="P5" s="6">
        <f t="shared" si="1"/>
        <v>1.3322667205163614</v>
      </c>
      <c r="Q5" s="6">
        <f t="shared" si="1"/>
        <v>1.3632163398624917</v>
      </c>
      <c r="R5" s="6">
        <f t="shared" si="1"/>
        <v>1.3948849435703263</v>
      </c>
      <c r="S5" s="6">
        <f t="shared" si="1"/>
        <v>1.4272892342204881</v>
      </c>
      <c r="T5" s="6">
        <f t="shared" ref="T5" si="2">S5*(1+T4)</f>
        <v>1.46044630240788</v>
      </c>
      <c r="U5" s="6">
        <f t="shared" ref="U5" si="3">T5*(1+U4)</f>
        <v>1.4943736357555661</v>
      </c>
      <c r="V5" s="6">
        <f t="shared" ref="V5" si="4">U5*(1+V4)</f>
        <v>1.5290891281380539</v>
      </c>
      <c r="W5" s="6">
        <f t="shared" ref="W5" si="5">V5*(1+W4)</f>
        <v>1.5646110891188376</v>
      </c>
      <c r="X5" s="6">
        <f t="shared" ref="X5" si="6">W5*(1+X4)</f>
        <v>1.6009582536071874</v>
      </c>
    </row>
    <row r="7" spans="2:24" x14ac:dyDescent="0.25">
      <c r="B7" s="9" t="s">
        <v>8</v>
      </c>
    </row>
    <row r="8" spans="2:24" x14ac:dyDescent="0.25">
      <c r="C8" s="1">
        <v>2009</v>
      </c>
      <c r="D8" s="1">
        <v>2010</v>
      </c>
      <c r="E8" s="1">
        <v>2011</v>
      </c>
      <c r="F8" s="1">
        <v>2012</v>
      </c>
      <c r="G8" s="1">
        <v>2013</v>
      </c>
      <c r="H8" s="1">
        <v>2014</v>
      </c>
      <c r="I8" s="61">
        <v>2015</v>
      </c>
      <c r="J8" s="32">
        <v>2016</v>
      </c>
      <c r="K8" s="1">
        <v>2017</v>
      </c>
      <c r="L8" s="1">
        <v>2018</v>
      </c>
      <c r="M8" s="1">
        <v>2019</v>
      </c>
      <c r="N8" s="1">
        <v>2020</v>
      </c>
      <c r="O8" s="1">
        <v>2021</v>
      </c>
      <c r="P8" s="1">
        <v>2022</v>
      </c>
      <c r="Q8" s="1">
        <v>2023</v>
      </c>
      <c r="R8" s="1">
        <v>2024</v>
      </c>
      <c r="S8" s="1">
        <v>2025</v>
      </c>
      <c r="T8" s="1">
        <v>2026</v>
      </c>
      <c r="U8" s="1">
        <v>2027</v>
      </c>
      <c r="V8" s="1">
        <v>2028</v>
      </c>
      <c r="W8" s="1">
        <v>2029</v>
      </c>
      <c r="X8" s="1">
        <v>2030</v>
      </c>
    </row>
    <row r="9" spans="2:24" x14ac:dyDescent="0.25">
      <c r="B9" t="s">
        <v>9</v>
      </c>
      <c r="D9" s="45">
        <v>5.8999999999999997E-2</v>
      </c>
      <c r="E9" s="45">
        <v>6.9947357002023564E-2</v>
      </c>
      <c r="F9" s="45">
        <v>6.9947357002023564E-2</v>
      </c>
      <c r="G9" s="45">
        <v>6.9947357002023564E-2</v>
      </c>
      <c r="H9" s="45">
        <v>6.9947357002023564E-2</v>
      </c>
      <c r="I9" s="62">
        <v>6.9947357002023564E-2</v>
      </c>
      <c r="J9" s="60">
        <v>3.8984967311635851E-2</v>
      </c>
      <c r="K9" s="60">
        <v>3.8984967311635851E-2</v>
      </c>
      <c r="L9" s="60">
        <v>3.8984967311635851E-2</v>
      </c>
      <c r="M9" s="60">
        <v>3.8984967311635851E-2</v>
      </c>
      <c r="N9" s="60">
        <v>3.8984967311635851E-2</v>
      </c>
      <c r="O9" s="38">
        <f>$N9</f>
        <v>3.8984967311635851E-2</v>
      </c>
      <c r="P9" s="38">
        <f t="shared" ref="P9:X10" si="7">$N9</f>
        <v>3.8984967311635851E-2</v>
      </c>
      <c r="Q9" s="38">
        <f t="shared" si="7"/>
        <v>3.8984967311635851E-2</v>
      </c>
      <c r="R9" s="38">
        <f t="shared" si="7"/>
        <v>3.8984967311635851E-2</v>
      </c>
      <c r="S9" s="38">
        <f t="shared" si="7"/>
        <v>3.8984967311635851E-2</v>
      </c>
      <c r="T9" s="38">
        <f t="shared" si="7"/>
        <v>3.8984967311635851E-2</v>
      </c>
      <c r="U9" s="38">
        <f t="shared" si="7"/>
        <v>3.8984967311635851E-2</v>
      </c>
      <c r="V9" s="38">
        <f t="shared" si="7"/>
        <v>3.8984967311635851E-2</v>
      </c>
      <c r="W9" s="38">
        <f t="shared" si="7"/>
        <v>3.8984967311635851E-2</v>
      </c>
      <c r="X9" s="38">
        <f t="shared" si="7"/>
        <v>3.8984967311635851E-2</v>
      </c>
    </row>
    <row r="10" spans="2:24" x14ac:dyDescent="0.25">
      <c r="B10" t="s">
        <v>10</v>
      </c>
      <c r="D10" s="45">
        <v>0</v>
      </c>
      <c r="E10" s="45">
        <v>9.9773884747631714E-2</v>
      </c>
      <c r="F10" s="45">
        <v>0.10760851613481237</v>
      </c>
      <c r="G10" s="45">
        <v>9.1389187803667227E-2</v>
      </c>
      <c r="H10" s="45">
        <v>9.3069991436251831E-2</v>
      </c>
      <c r="I10" s="62">
        <v>9.4638449855916518E-2</v>
      </c>
      <c r="J10" s="60">
        <v>6.3121417430410637E-2</v>
      </c>
      <c r="K10" s="60">
        <v>6.3121417430410637E-2</v>
      </c>
      <c r="L10" s="60">
        <v>6.3121417430410637E-2</v>
      </c>
      <c r="M10" s="60">
        <v>6.3121417430410637E-2</v>
      </c>
      <c r="N10" s="60">
        <v>6.3121417430410637E-2</v>
      </c>
      <c r="O10" s="38">
        <f>$N10</f>
        <v>6.3121417430410637E-2</v>
      </c>
      <c r="P10" s="38">
        <f t="shared" si="7"/>
        <v>6.3121417430410637E-2</v>
      </c>
      <c r="Q10" s="38">
        <f t="shared" si="7"/>
        <v>6.3121417430410637E-2</v>
      </c>
      <c r="R10" s="38">
        <f t="shared" si="7"/>
        <v>6.3121417430410637E-2</v>
      </c>
      <c r="S10" s="38">
        <f t="shared" si="7"/>
        <v>6.3121417430410637E-2</v>
      </c>
      <c r="T10" s="38">
        <f t="shared" si="7"/>
        <v>6.3121417430410637E-2</v>
      </c>
      <c r="U10" s="38">
        <f t="shared" si="7"/>
        <v>6.3121417430410637E-2</v>
      </c>
      <c r="V10" s="38">
        <f t="shared" si="7"/>
        <v>6.3121417430410637E-2</v>
      </c>
      <c r="W10" s="38">
        <f t="shared" si="7"/>
        <v>6.3121417430410637E-2</v>
      </c>
      <c r="X10" s="38">
        <f t="shared" si="7"/>
        <v>6.3121417430410637E-2</v>
      </c>
    </row>
    <row r="13" spans="2:24" x14ac:dyDescent="0.25">
      <c r="B13" s="9" t="s">
        <v>18</v>
      </c>
    </row>
    <row r="14" spans="2:24" x14ac:dyDescent="0.25">
      <c r="D14" s="21" t="s">
        <v>57</v>
      </c>
      <c r="E14" s="21" t="s">
        <v>57</v>
      </c>
      <c r="F14" s="21" t="s">
        <v>57</v>
      </c>
      <c r="G14" s="21" t="s">
        <v>57</v>
      </c>
      <c r="H14" s="21" t="s">
        <v>57</v>
      </c>
      <c r="I14" s="21" t="s">
        <v>57</v>
      </c>
      <c r="J14" s="49" t="s">
        <v>60</v>
      </c>
      <c r="K14" s="21" t="s">
        <v>60</v>
      </c>
      <c r="L14" s="21" t="s">
        <v>60</v>
      </c>
      <c r="M14" s="21" t="s">
        <v>60</v>
      </c>
      <c r="N14" s="21" t="s">
        <v>60</v>
      </c>
    </row>
    <row r="15" spans="2:24" x14ac:dyDescent="0.25">
      <c r="B15" t="s">
        <v>77</v>
      </c>
      <c r="C15" s="1">
        <v>2009</v>
      </c>
      <c r="D15" s="1">
        <v>2010</v>
      </c>
      <c r="E15" s="1">
        <v>2011</v>
      </c>
      <c r="F15" s="1">
        <v>2012</v>
      </c>
      <c r="G15" s="1">
        <v>2013</v>
      </c>
      <c r="H15" s="1">
        <v>2014</v>
      </c>
      <c r="I15" s="1">
        <v>2015</v>
      </c>
      <c r="J15" s="46">
        <v>2016</v>
      </c>
      <c r="K15" s="1">
        <v>2017</v>
      </c>
      <c r="L15" s="1">
        <v>2018</v>
      </c>
      <c r="M15" s="1">
        <v>2019</v>
      </c>
      <c r="N15" s="1">
        <v>2020</v>
      </c>
      <c r="O15" s="1">
        <v>2021</v>
      </c>
      <c r="P15" s="1">
        <v>2022</v>
      </c>
      <c r="Q15" s="1">
        <v>2023</v>
      </c>
      <c r="R15" s="1">
        <v>2024</v>
      </c>
      <c r="S15" s="1">
        <v>2025</v>
      </c>
      <c r="T15" s="1">
        <v>2026</v>
      </c>
      <c r="U15" s="1">
        <v>2027</v>
      </c>
      <c r="V15" s="1">
        <v>2028</v>
      </c>
      <c r="W15" s="1">
        <v>2029</v>
      </c>
      <c r="X15" s="1">
        <v>2030</v>
      </c>
    </row>
    <row r="16" spans="2:24" x14ac:dyDescent="0.25">
      <c r="B16" t="s">
        <v>0</v>
      </c>
      <c r="D16" s="51">
        <v>25.126956947635545</v>
      </c>
      <c r="E16" s="51">
        <v>21.618758808313785</v>
      </c>
      <c r="F16" s="51">
        <v>41.415329827529128</v>
      </c>
      <c r="G16" s="51">
        <v>58.784441654482563</v>
      </c>
      <c r="H16" s="51">
        <v>56.921645754623455</v>
      </c>
      <c r="I16" s="63">
        <v>55.457351495318512</v>
      </c>
      <c r="J16" s="64"/>
      <c r="K16" s="64"/>
      <c r="L16" s="64"/>
      <c r="M16" s="64"/>
      <c r="N16" s="64"/>
    </row>
    <row r="17" spans="2:24" x14ac:dyDescent="0.25">
      <c r="B17" t="s">
        <v>11</v>
      </c>
      <c r="D17" s="51">
        <v>171.28113622238632</v>
      </c>
      <c r="E17" s="51">
        <v>179.59802700128603</v>
      </c>
      <c r="F17" s="51">
        <v>192.05522880291321</v>
      </c>
      <c r="G17" s="51">
        <v>222.41888547240089</v>
      </c>
      <c r="H17" s="51">
        <v>254.14503827795434</v>
      </c>
      <c r="I17" s="63">
        <v>231.13698357950713</v>
      </c>
      <c r="J17" s="64"/>
      <c r="K17" s="64"/>
      <c r="L17" s="64"/>
      <c r="M17" s="64"/>
      <c r="N17" s="64"/>
    </row>
    <row r="18" spans="2:24" x14ac:dyDescent="0.25">
      <c r="B18" t="s">
        <v>12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63">
        <v>0</v>
      </c>
      <c r="J18" s="64"/>
      <c r="K18" s="64"/>
      <c r="L18" s="64"/>
      <c r="M18" s="64"/>
      <c r="N18" s="64"/>
    </row>
    <row r="19" spans="2:24" x14ac:dyDescent="0.25">
      <c r="B19" t="s">
        <v>13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63">
        <v>0</v>
      </c>
      <c r="J19" s="64"/>
      <c r="K19" s="64"/>
      <c r="L19" s="64"/>
      <c r="M19" s="64"/>
      <c r="N19" s="64"/>
    </row>
    <row r="20" spans="2:24" x14ac:dyDescent="0.25">
      <c r="B20" t="s">
        <v>14</v>
      </c>
      <c r="D20" s="51">
        <v>3.0959421498995483</v>
      </c>
      <c r="E20" s="51">
        <v>1.234530573850507</v>
      </c>
      <c r="F20" s="51">
        <v>5.5574968290616171</v>
      </c>
      <c r="G20" s="51">
        <v>1.7736386403189979</v>
      </c>
      <c r="H20" s="51">
        <v>0.66367770058824349</v>
      </c>
      <c r="I20" s="63">
        <v>2.5682263049943446</v>
      </c>
      <c r="J20" s="64"/>
      <c r="K20" s="64"/>
      <c r="L20" s="64"/>
      <c r="M20" s="64"/>
      <c r="N20" s="64"/>
    </row>
    <row r="21" spans="2:24" x14ac:dyDescent="0.25">
      <c r="B21" t="s">
        <v>15</v>
      </c>
      <c r="D21" s="51">
        <v>35.090722072477305</v>
      </c>
      <c r="E21" s="51">
        <v>45.354884071754668</v>
      </c>
      <c r="F21" s="51">
        <v>42.776053834919516</v>
      </c>
      <c r="G21" s="51">
        <v>46.259021947784689</v>
      </c>
      <c r="H21" s="51">
        <v>29.780709804214169</v>
      </c>
      <c r="I21" s="63">
        <v>17.169346852856155</v>
      </c>
      <c r="J21" s="64"/>
      <c r="K21" s="64"/>
      <c r="L21" s="64"/>
      <c r="M21" s="64"/>
      <c r="N21" s="64"/>
    </row>
    <row r="22" spans="2:24" x14ac:dyDescent="0.25">
      <c r="B22" t="s">
        <v>16</v>
      </c>
      <c r="D22" s="51">
        <v>1.8735348989372427</v>
      </c>
      <c r="E22" s="51">
        <v>4.5974068794540335</v>
      </c>
      <c r="F22" s="51">
        <v>2.5485545265505336</v>
      </c>
      <c r="G22" s="51">
        <v>5.3361763636602433</v>
      </c>
      <c r="H22" s="51">
        <v>4.1109717838489805</v>
      </c>
      <c r="I22" s="63">
        <v>2.1282647275763584</v>
      </c>
      <c r="J22" s="64"/>
      <c r="K22" s="64"/>
      <c r="L22" s="64"/>
      <c r="M22" s="64"/>
      <c r="N22" s="64"/>
    </row>
    <row r="23" spans="2:24" x14ac:dyDescent="0.25">
      <c r="B23" t="s">
        <v>17</v>
      </c>
      <c r="D23" s="51">
        <v>0</v>
      </c>
      <c r="E23" s="51">
        <v>1.4428919516944898</v>
      </c>
      <c r="F23" s="51">
        <v>0</v>
      </c>
      <c r="G23" s="51">
        <v>0</v>
      </c>
      <c r="H23" s="51">
        <v>0</v>
      </c>
      <c r="I23" s="63">
        <v>0</v>
      </c>
      <c r="J23" s="64"/>
      <c r="K23" s="65"/>
      <c r="L23" s="65"/>
      <c r="M23" s="65"/>
      <c r="N23" s="65"/>
    </row>
    <row r="24" spans="2:24" x14ac:dyDescent="0.25">
      <c r="B24" s="9" t="s">
        <v>74</v>
      </c>
      <c r="D24" s="8">
        <f>SUM(D16:D23)</f>
        <v>236.46829229133596</v>
      </c>
      <c r="E24" s="8">
        <f t="shared" ref="E24:X24" si="8">SUM(E16:E23)</f>
        <v>253.84649928635352</v>
      </c>
      <c r="F24" s="8">
        <f t="shared" si="8"/>
        <v>284.35266382097404</v>
      </c>
      <c r="G24" s="8">
        <f t="shared" si="8"/>
        <v>334.57216407864735</v>
      </c>
      <c r="H24" s="8">
        <f t="shared" si="8"/>
        <v>345.62204332122917</v>
      </c>
      <c r="I24" s="8">
        <f t="shared" si="8"/>
        <v>308.46017296025258</v>
      </c>
      <c r="J24" s="50">
        <f t="shared" si="8"/>
        <v>0</v>
      </c>
      <c r="K24" s="8">
        <f t="shared" si="8"/>
        <v>0</v>
      </c>
      <c r="L24" s="8">
        <f t="shared" si="8"/>
        <v>0</v>
      </c>
      <c r="M24" s="8">
        <f t="shared" si="8"/>
        <v>0</v>
      </c>
      <c r="N24" s="8">
        <f t="shared" si="8"/>
        <v>0</v>
      </c>
      <c r="O24" s="8">
        <f t="shared" si="8"/>
        <v>0</v>
      </c>
      <c r="P24" s="8">
        <f t="shared" si="8"/>
        <v>0</v>
      </c>
      <c r="Q24" s="8">
        <f t="shared" si="8"/>
        <v>0</v>
      </c>
      <c r="R24" s="8">
        <f t="shared" si="8"/>
        <v>0</v>
      </c>
      <c r="S24" s="8">
        <f t="shared" si="8"/>
        <v>0</v>
      </c>
      <c r="T24" s="8">
        <f t="shared" si="8"/>
        <v>0</v>
      </c>
      <c r="U24" s="8">
        <f t="shared" si="8"/>
        <v>0</v>
      </c>
      <c r="V24" s="8">
        <f t="shared" si="8"/>
        <v>0</v>
      </c>
      <c r="W24" s="8">
        <f t="shared" si="8"/>
        <v>0</v>
      </c>
      <c r="X24" s="8">
        <f t="shared" si="8"/>
        <v>0</v>
      </c>
    </row>
    <row r="25" spans="2:24" x14ac:dyDescent="0.25">
      <c r="B25" s="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2:24" x14ac:dyDescent="0.25">
      <c r="D26" s="21" t="s">
        <v>57</v>
      </c>
      <c r="E26" s="21" t="s">
        <v>57</v>
      </c>
      <c r="F26" s="21" t="s">
        <v>57</v>
      </c>
      <c r="G26" s="21" t="s">
        <v>57</v>
      </c>
      <c r="H26" s="21" t="s">
        <v>57</v>
      </c>
      <c r="I26" s="21" t="s">
        <v>57</v>
      </c>
      <c r="J26" s="21" t="s">
        <v>57</v>
      </c>
      <c r="K26" s="21" t="s">
        <v>57</v>
      </c>
      <c r="L26" s="21" t="s">
        <v>57</v>
      </c>
      <c r="M26" s="21" t="s">
        <v>57</v>
      </c>
      <c r="N26" s="21" t="s">
        <v>57</v>
      </c>
      <c r="O26" s="21" t="s">
        <v>57</v>
      </c>
      <c r="P26" s="21" t="s">
        <v>57</v>
      </c>
      <c r="Q26" s="21" t="s">
        <v>57</v>
      </c>
      <c r="R26" s="21" t="s">
        <v>57</v>
      </c>
      <c r="S26" s="21" t="s">
        <v>57</v>
      </c>
      <c r="T26" s="21" t="s">
        <v>57</v>
      </c>
      <c r="U26" s="21" t="s">
        <v>57</v>
      </c>
      <c r="V26" s="21" t="s">
        <v>57</v>
      </c>
      <c r="W26" s="21" t="s">
        <v>57</v>
      </c>
      <c r="X26" s="21" t="s">
        <v>57</v>
      </c>
    </row>
    <row r="27" spans="2:24" x14ac:dyDescent="0.25">
      <c r="B27" t="s">
        <v>86</v>
      </c>
      <c r="D27" s="1">
        <v>2010</v>
      </c>
      <c r="E27" s="1">
        <v>2011</v>
      </c>
      <c r="F27" s="1">
        <v>2012</v>
      </c>
      <c r="G27" s="1">
        <v>2013</v>
      </c>
      <c r="H27" s="1">
        <v>2014</v>
      </c>
      <c r="I27" s="1">
        <v>2015</v>
      </c>
      <c r="J27" s="1">
        <v>2016</v>
      </c>
      <c r="K27" s="1">
        <v>2017</v>
      </c>
      <c r="L27" s="1">
        <v>2018</v>
      </c>
      <c r="M27" s="1">
        <v>2019</v>
      </c>
      <c r="N27" s="1">
        <v>2020</v>
      </c>
      <c r="O27" s="1">
        <v>2021</v>
      </c>
      <c r="P27" s="1">
        <v>2022</v>
      </c>
      <c r="Q27" s="1">
        <v>2023</v>
      </c>
      <c r="R27" s="1">
        <v>2024</v>
      </c>
      <c r="S27" s="1">
        <v>2025</v>
      </c>
      <c r="T27" s="1">
        <v>2026</v>
      </c>
      <c r="U27" s="1">
        <v>2027</v>
      </c>
      <c r="V27" s="1">
        <v>2028</v>
      </c>
      <c r="W27" s="1">
        <v>2029</v>
      </c>
      <c r="X27" s="1">
        <v>2030</v>
      </c>
    </row>
    <row r="28" spans="2:24" x14ac:dyDescent="0.25">
      <c r="B28" t="s">
        <v>0</v>
      </c>
      <c r="D28" s="7">
        <f>D16</f>
        <v>25.126956947635545</v>
      </c>
      <c r="E28" s="7">
        <f t="shared" ref="E28:I28" si="9">E16</f>
        <v>21.618758808313785</v>
      </c>
      <c r="F28" s="7">
        <f t="shared" si="9"/>
        <v>41.415329827529128</v>
      </c>
      <c r="G28" s="7">
        <f t="shared" si="9"/>
        <v>58.784441654482563</v>
      </c>
      <c r="H28" s="7">
        <f t="shared" si="9"/>
        <v>56.921645754623455</v>
      </c>
      <c r="I28" s="7">
        <f t="shared" si="9"/>
        <v>55.457351495318512</v>
      </c>
      <c r="J28" s="7">
        <f>J16/$I$5</f>
        <v>0</v>
      </c>
      <c r="K28" s="7">
        <f t="shared" ref="K28:N28" si="10">K16/$I$5</f>
        <v>0</v>
      </c>
      <c r="L28" s="7">
        <f t="shared" si="10"/>
        <v>0</v>
      </c>
      <c r="M28" s="7">
        <f t="shared" si="10"/>
        <v>0</v>
      </c>
      <c r="N28" s="7">
        <f t="shared" si="10"/>
        <v>0</v>
      </c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2:24" x14ac:dyDescent="0.25">
      <c r="B29" t="s">
        <v>11</v>
      </c>
      <c r="D29" s="7">
        <f t="shared" ref="D29:I29" si="11">D17</f>
        <v>171.28113622238632</v>
      </c>
      <c r="E29" s="7">
        <f t="shared" si="11"/>
        <v>179.59802700128603</v>
      </c>
      <c r="F29" s="7">
        <f t="shared" si="11"/>
        <v>192.05522880291321</v>
      </c>
      <c r="G29" s="7">
        <f t="shared" si="11"/>
        <v>222.41888547240089</v>
      </c>
      <c r="H29" s="7">
        <f t="shared" si="11"/>
        <v>254.14503827795434</v>
      </c>
      <c r="I29" s="7">
        <f t="shared" si="11"/>
        <v>231.13698357950713</v>
      </c>
      <c r="J29" s="7">
        <f t="shared" ref="J29:N29" si="12">J17/$I$5</f>
        <v>0</v>
      </c>
      <c r="K29" s="7">
        <f t="shared" si="12"/>
        <v>0</v>
      </c>
      <c r="L29" s="7">
        <f t="shared" si="12"/>
        <v>0</v>
      </c>
      <c r="M29" s="7">
        <f t="shared" si="12"/>
        <v>0</v>
      </c>
      <c r="N29" s="7">
        <f t="shared" si="12"/>
        <v>0</v>
      </c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 x14ac:dyDescent="0.25">
      <c r="B30" t="s">
        <v>12</v>
      </c>
      <c r="D30" s="7">
        <f t="shared" ref="D30:I30" si="13">D18</f>
        <v>0</v>
      </c>
      <c r="E30" s="7">
        <f t="shared" si="13"/>
        <v>0</v>
      </c>
      <c r="F30" s="7">
        <f t="shared" si="13"/>
        <v>0</v>
      </c>
      <c r="G30" s="7">
        <f t="shared" si="13"/>
        <v>0</v>
      </c>
      <c r="H30" s="7">
        <f t="shared" si="13"/>
        <v>0</v>
      </c>
      <c r="I30" s="7">
        <f t="shared" si="13"/>
        <v>0</v>
      </c>
      <c r="J30" s="7">
        <f t="shared" ref="J30:N30" si="14">J18/$I$5</f>
        <v>0</v>
      </c>
      <c r="K30" s="7">
        <f t="shared" si="14"/>
        <v>0</v>
      </c>
      <c r="L30" s="7">
        <f t="shared" si="14"/>
        <v>0</v>
      </c>
      <c r="M30" s="7">
        <f t="shared" si="14"/>
        <v>0</v>
      </c>
      <c r="N30" s="7">
        <f t="shared" si="14"/>
        <v>0</v>
      </c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2:24" x14ac:dyDescent="0.25">
      <c r="B31" t="s">
        <v>13</v>
      </c>
      <c r="D31" s="7">
        <f t="shared" ref="D31:I31" si="15">D19</f>
        <v>0</v>
      </c>
      <c r="E31" s="7">
        <f t="shared" si="15"/>
        <v>0</v>
      </c>
      <c r="F31" s="7">
        <f t="shared" si="15"/>
        <v>0</v>
      </c>
      <c r="G31" s="7">
        <f t="shared" si="15"/>
        <v>0</v>
      </c>
      <c r="H31" s="7">
        <f t="shared" si="15"/>
        <v>0</v>
      </c>
      <c r="I31" s="7">
        <f t="shared" si="15"/>
        <v>0</v>
      </c>
      <c r="J31" s="7">
        <f t="shared" ref="J31:N31" si="16">J19/$I$5</f>
        <v>0</v>
      </c>
      <c r="K31" s="7">
        <f t="shared" si="16"/>
        <v>0</v>
      </c>
      <c r="L31" s="7">
        <f t="shared" si="16"/>
        <v>0</v>
      </c>
      <c r="M31" s="7">
        <f t="shared" si="16"/>
        <v>0</v>
      </c>
      <c r="N31" s="7">
        <f t="shared" si="16"/>
        <v>0</v>
      </c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2:24" x14ac:dyDescent="0.25">
      <c r="B32" t="s">
        <v>14</v>
      </c>
      <c r="D32" s="7">
        <f t="shared" ref="D32:I32" si="17">D20</f>
        <v>3.0959421498995483</v>
      </c>
      <c r="E32" s="7">
        <f t="shared" si="17"/>
        <v>1.234530573850507</v>
      </c>
      <c r="F32" s="7">
        <f t="shared" si="17"/>
        <v>5.5574968290616171</v>
      </c>
      <c r="G32" s="7">
        <f t="shared" si="17"/>
        <v>1.7736386403189979</v>
      </c>
      <c r="H32" s="7">
        <f t="shared" si="17"/>
        <v>0.66367770058824349</v>
      </c>
      <c r="I32" s="7">
        <f t="shared" si="17"/>
        <v>2.5682263049943446</v>
      </c>
      <c r="J32" s="7">
        <f t="shared" ref="J32:N32" si="18">J20/$I$5</f>
        <v>0</v>
      </c>
      <c r="K32" s="7">
        <f t="shared" si="18"/>
        <v>0</v>
      </c>
      <c r="L32" s="7">
        <f t="shared" si="18"/>
        <v>0</v>
      </c>
      <c r="M32" s="7">
        <f t="shared" si="18"/>
        <v>0</v>
      </c>
      <c r="N32" s="7">
        <f t="shared" si="18"/>
        <v>0</v>
      </c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25">
      <c r="B33" t="s">
        <v>15</v>
      </c>
      <c r="D33" s="7">
        <f t="shared" ref="D33:I33" si="19">D21</f>
        <v>35.090722072477305</v>
      </c>
      <c r="E33" s="7">
        <f t="shared" si="19"/>
        <v>45.354884071754668</v>
      </c>
      <c r="F33" s="7">
        <f t="shared" si="19"/>
        <v>42.776053834919516</v>
      </c>
      <c r="G33" s="7">
        <f t="shared" si="19"/>
        <v>46.259021947784689</v>
      </c>
      <c r="H33" s="7">
        <f t="shared" si="19"/>
        <v>29.780709804214169</v>
      </c>
      <c r="I33" s="7">
        <f t="shared" si="19"/>
        <v>17.169346852856155</v>
      </c>
      <c r="J33" s="7">
        <f t="shared" ref="J33:N33" si="20">J21/$I$5</f>
        <v>0</v>
      </c>
      <c r="K33" s="7">
        <f t="shared" si="20"/>
        <v>0</v>
      </c>
      <c r="L33" s="7">
        <f t="shared" si="20"/>
        <v>0</v>
      </c>
      <c r="M33" s="7">
        <f t="shared" si="20"/>
        <v>0</v>
      </c>
      <c r="N33" s="7">
        <f t="shared" si="20"/>
        <v>0</v>
      </c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25">
      <c r="B34" t="s">
        <v>16</v>
      </c>
      <c r="D34" s="7">
        <f t="shared" ref="D34:I34" si="21">D22</f>
        <v>1.8735348989372427</v>
      </c>
      <c r="E34" s="7">
        <f t="shared" si="21"/>
        <v>4.5974068794540335</v>
      </c>
      <c r="F34" s="7">
        <f t="shared" si="21"/>
        <v>2.5485545265505336</v>
      </c>
      <c r="G34" s="7">
        <f t="shared" si="21"/>
        <v>5.3361763636602433</v>
      </c>
      <c r="H34" s="7">
        <f t="shared" si="21"/>
        <v>4.1109717838489805</v>
      </c>
      <c r="I34" s="7">
        <f t="shared" si="21"/>
        <v>2.1282647275763584</v>
      </c>
      <c r="J34" s="7">
        <f t="shared" ref="J34:N34" si="22">J22/$I$5</f>
        <v>0</v>
      </c>
      <c r="K34" s="7">
        <f t="shared" si="22"/>
        <v>0</v>
      </c>
      <c r="L34" s="7">
        <f t="shared" si="22"/>
        <v>0</v>
      </c>
      <c r="M34" s="7">
        <f t="shared" si="22"/>
        <v>0</v>
      </c>
      <c r="N34" s="7">
        <f t="shared" si="22"/>
        <v>0</v>
      </c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x14ac:dyDescent="0.25">
      <c r="B35" t="s">
        <v>17</v>
      </c>
      <c r="D35" s="7">
        <f t="shared" ref="D35:I35" si="23">D23</f>
        <v>0</v>
      </c>
      <c r="E35" s="7">
        <f t="shared" si="23"/>
        <v>1.4428919516944898</v>
      </c>
      <c r="F35" s="7">
        <f t="shared" si="23"/>
        <v>0</v>
      </c>
      <c r="G35" s="7">
        <f t="shared" si="23"/>
        <v>0</v>
      </c>
      <c r="H35" s="7">
        <f t="shared" si="23"/>
        <v>0</v>
      </c>
      <c r="I35" s="7">
        <f t="shared" si="23"/>
        <v>0</v>
      </c>
      <c r="J35" s="7">
        <f t="shared" ref="J35:N35" si="24">J23/$I$5</f>
        <v>0</v>
      </c>
      <c r="K35" s="7">
        <f t="shared" si="24"/>
        <v>0</v>
      </c>
      <c r="L35" s="7">
        <f t="shared" si="24"/>
        <v>0</v>
      </c>
      <c r="M35" s="7">
        <f t="shared" si="24"/>
        <v>0</v>
      </c>
      <c r="N35" s="7">
        <f t="shared" si="24"/>
        <v>0</v>
      </c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x14ac:dyDescent="0.25">
      <c r="B36" s="9" t="s">
        <v>19</v>
      </c>
      <c r="D36" s="8">
        <f>SUM(D28:D35)</f>
        <v>236.46829229133596</v>
      </c>
      <c r="E36" s="8">
        <f t="shared" ref="E36:X36" si="25">SUM(E28:E35)</f>
        <v>253.84649928635352</v>
      </c>
      <c r="F36" s="8">
        <f t="shared" si="25"/>
        <v>284.35266382097404</v>
      </c>
      <c r="G36" s="8">
        <f t="shared" si="25"/>
        <v>334.57216407864735</v>
      </c>
      <c r="H36" s="8">
        <f t="shared" si="25"/>
        <v>345.62204332122917</v>
      </c>
      <c r="I36" s="8">
        <f t="shared" si="25"/>
        <v>308.46017296025258</v>
      </c>
      <c r="J36" s="8">
        <f t="shared" si="25"/>
        <v>0</v>
      </c>
      <c r="K36" s="8">
        <f t="shared" si="25"/>
        <v>0</v>
      </c>
      <c r="L36" s="8">
        <f t="shared" si="25"/>
        <v>0</v>
      </c>
      <c r="M36" s="8">
        <f t="shared" si="25"/>
        <v>0</v>
      </c>
      <c r="N36" s="8">
        <f t="shared" si="25"/>
        <v>0</v>
      </c>
      <c r="O36" s="8">
        <f t="shared" si="25"/>
        <v>0</v>
      </c>
      <c r="P36" s="8">
        <f t="shared" si="25"/>
        <v>0</v>
      </c>
      <c r="Q36" s="8">
        <f t="shared" si="25"/>
        <v>0</v>
      </c>
      <c r="R36" s="8">
        <f t="shared" si="25"/>
        <v>0</v>
      </c>
      <c r="S36" s="8">
        <f t="shared" si="25"/>
        <v>0</v>
      </c>
      <c r="T36" s="8">
        <f t="shared" si="25"/>
        <v>0</v>
      </c>
      <c r="U36" s="8">
        <f t="shared" si="25"/>
        <v>0</v>
      </c>
      <c r="V36" s="8">
        <f t="shared" si="25"/>
        <v>0</v>
      </c>
      <c r="W36" s="8">
        <f t="shared" si="25"/>
        <v>0</v>
      </c>
      <c r="X36" s="8">
        <f t="shared" si="25"/>
        <v>0</v>
      </c>
    </row>
    <row r="37" spans="2:24" x14ac:dyDescent="0.25">
      <c r="B37" s="9"/>
    </row>
    <row r="38" spans="2:24" x14ac:dyDescent="0.25">
      <c r="B38" s="9"/>
    </row>
    <row r="39" spans="2:24" x14ac:dyDescent="0.25">
      <c r="B39" s="9" t="s">
        <v>75</v>
      </c>
    </row>
    <row r="40" spans="2:24" x14ac:dyDescent="0.25">
      <c r="B40" t="s">
        <v>94</v>
      </c>
      <c r="D40" s="1">
        <v>2010</v>
      </c>
      <c r="E40" s="1">
        <v>2011</v>
      </c>
      <c r="F40" s="1">
        <v>2012</v>
      </c>
      <c r="G40" s="1">
        <v>2013</v>
      </c>
      <c r="H40" s="1">
        <v>2014</v>
      </c>
      <c r="I40" s="1">
        <v>2015</v>
      </c>
    </row>
    <row r="41" spans="2:24" x14ac:dyDescent="0.25">
      <c r="B41" t="s">
        <v>0</v>
      </c>
      <c r="D41" s="51">
        <v>26.463578654632183</v>
      </c>
    </row>
    <row r="42" spans="2:24" x14ac:dyDescent="0.25">
      <c r="B42" t="s">
        <v>11</v>
      </c>
      <c r="D42" s="51">
        <v>172.58288269321812</v>
      </c>
    </row>
    <row r="43" spans="2:24" x14ac:dyDescent="0.25">
      <c r="B43" t="s">
        <v>12</v>
      </c>
      <c r="D43" s="51">
        <v>0</v>
      </c>
    </row>
    <row r="44" spans="2:24" x14ac:dyDescent="0.25">
      <c r="B44" t="s">
        <v>13</v>
      </c>
      <c r="D44" s="51">
        <v>0</v>
      </c>
    </row>
    <row r="45" spans="2:24" x14ac:dyDescent="0.25">
      <c r="B45" t="s">
        <v>14</v>
      </c>
      <c r="D45" s="51">
        <v>1.96</v>
      </c>
    </row>
    <row r="46" spans="2:24" x14ac:dyDescent="0.25">
      <c r="B46" t="s">
        <v>15</v>
      </c>
      <c r="D46" s="51">
        <v>48.754849999999998</v>
      </c>
    </row>
    <row r="47" spans="2:24" x14ac:dyDescent="0.25">
      <c r="B47" t="s">
        <v>16</v>
      </c>
      <c r="D47" s="51">
        <v>6.37</v>
      </c>
    </row>
    <row r="48" spans="2:24" x14ac:dyDescent="0.25">
      <c r="B48" t="s">
        <v>17</v>
      </c>
      <c r="D48" s="51">
        <v>0</v>
      </c>
    </row>
    <row r="49" spans="2:9" x14ac:dyDescent="0.25">
      <c r="D49" s="8">
        <f>SUM(D41:D48)</f>
        <v>256.13131134785033</v>
      </c>
    </row>
    <row r="50" spans="2:9" x14ac:dyDescent="0.25">
      <c r="D50" s="8"/>
    </row>
    <row r="51" spans="2:9" ht="30" x14ac:dyDescent="0.25">
      <c r="B51" s="52" t="s">
        <v>102</v>
      </c>
      <c r="D51" s="1">
        <v>2010</v>
      </c>
      <c r="E51" s="1">
        <v>2011</v>
      </c>
      <c r="F51" s="1">
        <v>2012</v>
      </c>
      <c r="G51" s="1">
        <v>2013</v>
      </c>
      <c r="H51" s="1">
        <v>2014</v>
      </c>
      <c r="I51" s="1">
        <v>2015</v>
      </c>
    </row>
    <row r="52" spans="2:9" x14ac:dyDescent="0.25">
      <c r="B52" t="s">
        <v>0</v>
      </c>
      <c r="I52" s="53">
        <f>(D16-D41)*I$5</f>
        <v>-1.5162976607203107</v>
      </c>
    </row>
    <row r="53" spans="2:9" x14ac:dyDescent="0.25">
      <c r="B53" t="s">
        <v>11</v>
      </c>
      <c r="I53" s="53">
        <f t="shared" ref="I53:I59" si="26">(D17-D42)*I$5</f>
        <v>-1.4767343057807647</v>
      </c>
    </row>
    <row r="54" spans="2:9" x14ac:dyDescent="0.25">
      <c r="B54" t="s">
        <v>12</v>
      </c>
      <c r="I54" s="53">
        <f t="shared" si="26"/>
        <v>0</v>
      </c>
    </row>
    <row r="55" spans="2:9" x14ac:dyDescent="0.25">
      <c r="B55" t="s">
        <v>13</v>
      </c>
      <c r="I55" s="53">
        <f t="shared" si="26"/>
        <v>0</v>
      </c>
    </row>
    <row r="56" spans="2:9" x14ac:dyDescent="0.25">
      <c r="B56" t="s">
        <v>14</v>
      </c>
      <c r="I56" s="53">
        <f t="shared" si="26"/>
        <v>1.2886416669653997</v>
      </c>
    </row>
    <row r="57" spans="2:9" x14ac:dyDescent="0.25">
      <c r="B57" t="s">
        <v>15</v>
      </c>
      <c r="I57" s="53">
        <f t="shared" si="26"/>
        <v>-15.500934261228362</v>
      </c>
    </row>
    <row r="58" spans="2:9" x14ac:dyDescent="0.25">
      <c r="B58" t="s">
        <v>16</v>
      </c>
      <c r="I58" s="53">
        <f t="shared" si="26"/>
        <v>-5.1009043759822186</v>
      </c>
    </row>
    <row r="59" spans="2:9" x14ac:dyDescent="0.25">
      <c r="B59" t="s">
        <v>17</v>
      </c>
      <c r="I59" s="53">
        <f t="shared" si="26"/>
        <v>0</v>
      </c>
    </row>
    <row r="60" spans="2:9" x14ac:dyDescent="0.25">
      <c r="I60" s="11">
        <f>SUM(I52:I59)</f>
        <v>-22.306228936746255</v>
      </c>
    </row>
    <row r="62" spans="2:9" x14ac:dyDescent="0.25">
      <c r="B62" t="s">
        <v>95</v>
      </c>
      <c r="D62" s="1">
        <v>2010</v>
      </c>
      <c r="E62" s="1">
        <v>2011</v>
      </c>
      <c r="F62" s="1">
        <v>2012</v>
      </c>
      <c r="G62" s="1">
        <v>2013</v>
      </c>
      <c r="H62" s="1">
        <v>2014</v>
      </c>
      <c r="I62" s="1">
        <v>2015</v>
      </c>
    </row>
    <row r="63" spans="2:9" x14ac:dyDescent="0.25">
      <c r="B63" t="s">
        <v>0</v>
      </c>
      <c r="I63" s="51">
        <v>-0.60986514427869276</v>
      </c>
    </row>
    <row r="64" spans="2:9" x14ac:dyDescent="0.25">
      <c r="B64" t="s">
        <v>11</v>
      </c>
      <c r="I64" s="51">
        <v>-0.59395249612694823</v>
      </c>
    </row>
    <row r="65" spans="2:9" x14ac:dyDescent="0.25">
      <c r="B65" t="s">
        <v>12</v>
      </c>
      <c r="I65" s="51">
        <v>0</v>
      </c>
    </row>
    <row r="66" spans="2:9" x14ac:dyDescent="0.25">
      <c r="B66" t="s">
        <v>13</v>
      </c>
      <c r="I66" s="51">
        <v>0</v>
      </c>
    </row>
    <row r="67" spans="2:9" x14ac:dyDescent="0.25">
      <c r="B67" t="s">
        <v>14</v>
      </c>
      <c r="I67" s="51">
        <v>0.51830036839471949</v>
      </c>
    </row>
    <row r="68" spans="2:9" x14ac:dyDescent="0.25">
      <c r="B68" t="s">
        <v>15</v>
      </c>
      <c r="I68" s="51">
        <v>-6.2345802902496921</v>
      </c>
    </row>
    <row r="69" spans="2:9" x14ac:dyDescent="0.25">
      <c r="B69" t="s">
        <v>16</v>
      </c>
      <c r="I69" s="51">
        <v>-2.0516181379139025</v>
      </c>
    </row>
    <row r="70" spans="2:9" x14ac:dyDescent="0.25">
      <c r="B70" t="s">
        <v>17</v>
      </c>
      <c r="I70" s="51">
        <v>0</v>
      </c>
    </row>
    <row r="71" spans="2:9" x14ac:dyDescent="0.25">
      <c r="I71" s="11">
        <f>SUM(I63:I70)</f>
        <v>-8.9717157001745154</v>
      </c>
    </row>
  </sheetData>
  <pageMargins left="0.7" right="0.7" top="0.75" bottom="0.75" header="0.3" footer="0.3"/>
  <ignoredErrors>
    <ignoredError sqref="O24:R24 S24:X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"/>
  <sheetViews>
    <sheetView zoomScaleNormal="100" workbookViewId="0"/>
  </sheetViews>
  <sheetFormatPr defaultRowHeight="15" x14ac:dyDescent="0.25"/>
  <cols>
    <col min="2" max="2" width="33.28515625" bestFit="1" customWidth="1"/>
    <col min="3" max="3" width="9.5703125" bestFit="1" customWidth="1"/>
  </cols>
  <sheetData>
    <row r="3" spans="2:5" x14ac:dyDescent="0.25">
      <c r="B3" t="s">
        <v>89</v>
      </c>
    </row>
    <row r="4" spans="2:5" x14ac:dyDescent="0.25">
      <c r="C4" s="1" t="s">
        <v>35</v>
      </c>
      <c r="D4" s="1" t="s">
        <v>1</v>
      </c>
      <c r="E4" s="1" t="s">
        <v>3</v>
      </c>
    </row>
    <row r="5" spans="2:5" x14ac:dyDescent="0.25">
      <c r="B5" t="s">
        <v>0</v>
      </c>
      <c r="C5" s="2">
        <v>201.86232986351726</v>
      </c>
      <c r="D5" s="2">
        <v>29.475402723576572</v>
      </c>
      <c r="E5" s="2">
        <v>45</v>
      </c>
    </row>
    <row r="6" spans="2:5" x14ac:dyDescent="0.25">
      <c r="B6" t="s">
        <v>11</v>
      </c>
      <c r="C6" s="2">
        <v>1751.8018003116877</v>
      </c>
      <c r="D6" s="2">
        <v>29.079692831606991</v>
      </c>
      <c r="E6" s="2">
        <v>50</v>
      </c>
    </row>
    <row r="7" spans="2:5" x14ac:dyDescent="0.25">
      <c r="B7" t="s">
        <v>12</v>
      </c>
      <c r="C7" s="2">
        <v>15.790380770985777</v>
      </c>
      <c r="D7" s="2">
        <v>1</v>
      </c>
      <c r="E7" s="2" t="s">
        <v>99</v>
      </c>
    </row>
    <row r="8" spans="2:5" x14ac:dyDescent="0.25">
      <c r="B8" t="s">
        <v>13</v>
      </c>
      <c r="C8" s="2">
        <v>0.38897486718899543</v>
      </c>
      <c r="D8" s="2">
        <v>1</v>
      </c>
      <c r="E8" s="2" t="s">
        <v>99</v>
      </c>
    </row>
    <row r="9" spans="2:5" x14ac:dyDescent="0.25">
      <c r="B9" t="s">
        <v>14</v>
      </c>
      <c r="C9" s="2">
        <v>1.6653345369377348E-15</v>
      </c>
      <c r="D9" s="2">
        <v>1</v>
      </c>
      <c r="E9" s="2">
        <v>5</v>
      </c>
    </row>
    <row r="10" spans="2:5" x14ac:dyDescent="0.25">
      <c r="B10" t="s">
        <v>15</v>
      </c>
      <c r="C10" s="2">
        <v>89.319417816228679</v>
      </c>
      <c r="D10" s="2">
        <v>3.4590766917577378</v>
      </c>
      <c r="E10" s="2">
        <v>5</v>
      </c>
    </row>
    <row r="11" spans="2:5" x14ac:dyDescent="0.25">
      <c r="B11" t="s">
        <v>16</v>
      </c>
      <c r="C11" s="2">
        <v>34.275644401485252</v>
      </c>
      <c r="D11" s="2">
        <v>0.95353843734208565</v>
      </c>
      <c r="E11" s="2">
        <v>5</v>
      </c>
    </row>
    <row r="12" spans="2:5" x14ac:dyDescent="0.25">
      <c r="B12" t="s">
        <v>17</v>
      </c>
      <c r="C12" s="13">
        <v>0</v>
      </c>
      <c r="D12" t="s">
        <v>99</v>
      </c>
      <c r="E12" s="2">
        <v>46.474672142650419</v>
      </c>
    </row>
    <row r="13" spans="2:5" x14ac:dyDescent="0.25">
      <c r="C13" s="8">
        <f>SUM(C5:C12)</f>
        <v>2093.4385480310939</v>
      </c>
    </row>
    <row r="15" spans="2:5" x14ac:dyDescent="0.25">
      <c r="B15" s="28" t="s">
        <v>73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zoomScale="85" zoomScaleNormal="85" workbookViewId="0"/>
  </sheetViews>
  <sheetFormatPr defaultRowHeight="15" x14ac:dyDescent="0.25"/>
  <cols>
    <col min="3" max="3" width="39" bestFit="1" customWidth="1"/>
  </cols>
  <sheetData>
    <row r="2" spans="3:9" x14ac:dyDescent="0.25">
      <c r="C2" t="s">
        <v>79</v>
      </c>
    </row>
    <row r="4" spans="3:9" x14ac:dyDescent="0.25">
      <c r="C4" t="s">
        <v>90</v>
      </c>
      <c r="D4" s="1" t="s">
        <v>35</v>
      </c>
      <c r="E4" s="1" t="s">
        <v>97</v>
      </c>
      <c r="H4" s="22"/>
      <c r="I4" s="22"/>
    </row>
    <row r="5" spans="3:9" x14ac:dyDescent="0.25">
      <c r="C5" t="s">
        <v>49</v>
      </c>
      <c r="D5" s="54">
        <v>0.60204424229807196</v>
      </c>
      <c r="E5" s="55">
        <v>1</v>
      </c>
    </row>
    <row r="6" spans="3:9" x14ac:dyDescent="0.25">
      <c r="C6" t="s">
        <v>50</v>
      </c>
      <c r="D6" s="54">
        <v>43.995102003638969</v>
      </c>
      <c r="E6" s="55">
        <v>1</v>
      </c>
    </row>
    <row r="7" spans="3:9" x14ac:dyDescent="0.25">
      <c r="C7" t="s">
        <v>51</v>
      </c>
      <c r="D7" s="54">
        <v>0.58737436015166178</v>
      </c>
      <c r="E7" s="55">
        <v>5</v>
      </c>
    </row>
    <row r="8" spans="3:9" x14ac:dyDescent="0.25">
      <c r="C8" t="s">
        <v>52</v>
      </c>
      <c r="D8" s="56">
        <v>35.216938941446728</v>
      </c>
      <c r="E8" s="55">
        <v>5</v>
      </c>
    </row>
    <row r="9" spans="3:9" x14ac:dyDescent="0.25">
      <c r="C9" s="9" t="s">
        <v>92</v>
      </c>
      <c r="D9" s="20">
        <f>SUM(D5:D8)</f>
        <v>80.401459547535438</v>
      </c>
      <c r="E9" s="9"/>
    </row>
    <row r="10" spans="3:9" x14ac:dyDescent="0.25">
      <c r="C10" s="43" t="s">
        <v>98</v>
      </c>
    </row>
    <row r="12" spans="3:9" x14ac:dyDescent="0.25">
      <c r="C12" t="s">
        <v>78</v>
      </c>
    </row>
    <row r="14" spans="3:9" x14ac:dyDescent="0.25">
      <c r="C14" s="10" t="s">
        <v>91</v>
      </c>
    </row>
    <row r="15" spans="3:9" x14ac:dyDescent="0.25">
      <c r="D15" s="1">
        <v>2016</v>
      </c>
      <c r="E15" s="1">
        <v>2017</v>
      </c>
      <c r="F15" s="1">
        <v>2018</v>
      </c>
      <c r="G15" s="1">
        <v>2019</v>
      </c>
      <c r="H15" s="1">
        <v>2020</v>
      </c>
      <c r="I15" s="1" t="s">
        <v>66</v>
      </c>
    </row>
    <row r="16" spans="3:9" x14ac:dyDescent="0.25">
      <c r="C16" t="s">
        <v>49</v>
      </c>
      <c r="D16" s="16">
        <f>D5/$E5</f>
        <v>0.60204424229807196</v>
      </c>
      <c r="I16" s="16">
        <f>SUM(D16:H16)</f>
        <v>0.60204424229807196</v>
      </c>
    </row>
    <row r="17" spans="2:10" x14ac:dyDescent="0.25">
      <c r="C17" t="s">
        <v>50</v>
      </c>
      <c r="D17" s="16">
        <f>D6/$E6</f>
        <v>43.995102003638969</v>
      </c>
      <c r="I17" s="16">
        <f t="shared" ref="I17:I19" si="0">SUM(D17:H17)</f>
        <v>43.995102003638969</v>
      </c>
    </row>
    <row r="18" spans="2:10" x14ac:dyDescent="0.25">
      <c r="C18" t="s">
        <v>51</v>
      </c>
      <c r="D18" s="16">
        <f>$D7/$E7</f>
        <v>0.11747487203033236</v>
      </c>
      <c r="E18" s="16">
        <f t="shared" ref="E18:H18" si="1">$D7/$E7</f>
        <v>0.11747487203033236</v>
      </c>
      <c r="F18" s="16">
        <f t="shared" si="1"/>
        <v>0.11747487203033236</v>
      </c>
      <c r="G18" s="16">
        <f t="shared" si="1"/>
        <v>0.11747487203033236</v>
      </c>
      <c r="H18" s="16">
        <f t="shared" si="1"/>
        <v>0.11747487203033236</v>
      </c>
      <c r="I18" s="16">
        <f t="shared" si="0"/>
        <v>0.58737436015166178</v>
      </c>
    </row>
    <row r="19" spans="2:10" x14ac:dyDescent="0.25">
      <c r="C19" t="s">
        <v>52</v>
      </c>
      <c r="D19" s="23">
        <f t="shared" ref="D19:H19" si="2">$D8/$E8</f>
        <v>7.0433877882893459</v>
      </c>
      <c r="E19" s="23">
        <f t="shared" si="2"/>
        <v>7.0433877882893459</v>
      </c>
      <c r="F19" s="23">
        <f t="shared" si="2"/>
        <v>7.0433877882893459</v>
      </c>
      <c r="G19" s="23">
        <f t="shared" si="2"/>
        <v>7.0433877882893459</v>
      </c>
      <c r="H19" s="23">
        <f t="shared" si="2"/>
        <v>7.0433877882893459</v>
      </c>
      <c r="I19" s="23">
        <f t="shared" si="0"/>
        <v>35.216938941446728</v>
      </c>
    </row>
    <row r="20" spans="2:10" x14ac:dyDescent="0.25">
      <c r="C20" t="s">
        <v>93</v>
      </c>
      <c r="D20" s="16">
        <f>SUM(D16:D19)</f>
        <v>51.75800890625672</v>
      </c>
      <c r="E20" s="16">
        <f t="shared" ref="E20:I20" si="3">SUM(E16:E19)</f>
        <v>7.1608626603196779</v>
      </c>
      <c r="F20" s="16">
        <f t="shared" si="3"/>
        <v>7.1608626603196779</v>
      </c>
      <c r="G20" s="16">
        <f t="shared" si="3"/>
        <v>7.1608626603196779</v>
      </c>
      <c r="H20" s="16">
        <f t="shared" si="3"/>
        <v>7.1608626603196779</v>
      </c>
      <c r="I20" s="16">
        <f t="shared" si="3"/>
        <v>80.401459547535438</v>
      </c>
    </row>
    <row r="21" spans="2:10" x14ac:dyDescent="0.25">
      <c r="C21" t="s">
        <v>33</v>
      </c>
      <c r="I21" s="16">
        <f>I20-D9</f>
        <v>0</v>
      </c>
    </row>
    <row r="22" spans="2:10" x14ac:dyDescent="0.25">
      <c r="B22" s="30"/>
      <c r="C22" s="30"/>
      <c r="D22" s="31"/>
      <c r="E22" s="32"/>
      <c r="F22" s="32"/>
      <c r="G22" s="32"/>
      <c r="H22" s="32"/>
      <c r="I22" s="30"/>
      <c r="J22" s="30"/>
    </row>
    <row r="23" spans="2:10" x14ac:dyDescent="0.25">
      <c r="B23" s="30"/>
      <c r="C23" s="30"/>
      <c r="D23" s="33"/>
      <c r="E23" s="30"/>
      <c r="F23" s="30"/>
      <c r="G23" s="30"/>
      <c r="H23" s="30"/>
      <c r="I23" s="30"/>
      <c r="J23" s="30"/>
    </row>
    <row r="24" spans="2:10" x14ac:dyDescent="0.25">
      <c r="B24" s="30"/>
      <c r="C24" s="30"/>
      <c r="D24" s="33"/>
      <c r="E24" s="30"/>
      <c r="F24" s="30"/>
      <c r="G24" s="30"/>
      <c r="H24" s="30"/>
      <c r="I24" s="30"/>
      <c r="J24" s="30"/>
    </row>
    <row r="25" spans="2:10" x14ac:dyDescent="0.25">
      <c r="B25" s="30"/>
      <c r="C25" s="30"/>
      <c r="D25" s="32"/>
      <c r="E25" s="32"/>
      <c r="F25" s="32"/>
      <c r="G25" s="32"/>
      <c r="H25" s="32"/>
      <c r="I25" s="32"/>
      <c r="J25" s="30"/>
    </row>
    <row r="26" spans="2:10" x14ac:dyDescent="0.25">
      <c r="B26" s="30"/>
      <c r="C26" s="30"/>
      <c r="D26" s="34"/>
      <c r="E26" s="34"/>
      <c r="F26" s="34"/>
      <c r="G26" s="34"/>
      <c r="H26" s="34"/>
      <c r="I26" s="34"/>
      <c r="J26" s="30"/>
    </row>
    <row r="27" spans="2:10" x14ac:dyDescent="0.25">
      <c r="B27" s="30"/>
      <c r="C27" s="30"/>
      <c r="D27" s="34"/>
      <c r="E27" s="34"/>
      <c r="F27" s="34"/>
      <c r="G27" s="34"/>
      <c r="H27" s="34"/>
      <c r="I27" s="34"/>
      <c r="J27" s="30"/>
    </row>
    <row r="28" spans="2:10" x14ac:dyDescent="0.25">
      <c r="B28" s="30"/>
      <c r="C28" s="30"/>
      <c r="D28" s="34"/>
      <c r="E28" s="34"/>
      <c r="F28" s="34"/>
      <c r="G28" s="34"/>
      <c r="H28" s="34"/>
      <c r="I28" s="34"/>
      <c r="J28" s="30"/>
    </row>
    <row r="29" spans="2:10" x14ac:dyDescent="0.25">
      <c r="B29" s="30"/>
      <c r="C29" s="30"/>
      <c r="D29" s="34"/>
      <c r="E29" s="34"/>
      <c r="F29" s="34"/>
      <c r="G29" s="34"/>
      <c r="H29" s="34"/>
      <c r="I29" s="34"/>
      <c r="J29" s="30"/>
    </row>
    <row r="30" spans="2:10" x14ac:dyDescent="0.25">
      <c r="B30" s="30"/>
      <c r="C30" s="30"/>
      <c r="D30" s="34"/>
      <c r="E30" s="34"/>
      <c r="F30" s="34"/>
      <c r="G30" s="34"/>
      <c r="H30" s="34"/>
      <c r="I30" s="34"/>
      <c r="J30" s="30"/>
    </row>
    <row r="31" spans="2:10" x14ac:dyDescent="0.25">
      <c r="B31" s="30"/>
      <c r="C31" s="30"/>
      <c r="D31" s="30"/>
      <c r="E31" s="30"/>
      <c r="F31" s="30"/>
      <c r="G31" s="30"/>
      <c r="H31" s="30"/>
      <c r="I31" s="30"/>
      <c r="J31" s="30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K492"/>
  <sheetViews>
    <sheetView zoomScale="85" zoomScaleNormal="85" workbookViewId="0">
      <pane xSplit="2" topLeftCell="C1" activePane="topRight" state="frozen"/>
      <selection activeCell="B7" sqref="B7"/>
      <selection pane="topRight" activeCell="C1" sqref="C1"/>
    </sheetView>
  </sheetViews>
  <sheetFormatPr defaultRowHeight="15" outlineLevelRow="1" outlineLevelCol="1" x14ac:dyDescent="0.25"/>
  <cols>
    <col min="2" max="2" width="40.5703125" customWidth="1"/>
    <col min="3" max="3" width="8.42578125" customWidth="1" outlineLevel="1"/>
    <col min="4" max="4" width="9.5703125" bestFit="1" customWidth="1"/>
    <col min="7" max="7" width="9" bestFit="1" customWidth="1"/>
  </cols>
  <sheetData>
    <row r="2" spans="2:63" x14ac:dyDescent="0.25">
      <c r="D2" s="1">
        <v>2011</v>
      </c>
      <c r="E2" s="1">
        <v>2012</v>
      </c>
      <c r="F2" s="1">
        <v>2013</v>
      </c>
      <c r="G2" s="1">
        <v>2014</v>
      </c>
      <c r="H2" s="1">
        <v>2015</v>
      </c>
      <c r="I2" s="1">
        <v>2016</v>
      </c>
      <c r="J2" s="1">
        <v>2017</v>
      </c>
      <c r="K2" s="1">
        <v>2018</v>
      </c>
      <c r="L2" s="1">
        <v>2019</v>
      </c>
      <c r="M2" s="1">
        <v>2020</v>
      </c>
      <c r="N2" s="1">
        <v>2021</v>
      </c>
      <c r="O2" s="1">
        <v>2022</v>
      </c>
      <c r="P2" s="1">
        <v>2023</v>
      </c>
      <c r="Q2" s="1">
        <v>2024</v>
      </c>
      <c r="R2" s="1">
        <v>2025</v>
      </c>
      <c r="S2" s="1">
        <v>2026</v>
      </c>
      <c r="T2" s="1">
        <v>2027</v>
      </c>
      <c r="U2" s="1">
        <v>2028</v>
      </c>
      <c r="V2" s="1">
        <v>2029</v>
      </c>
      <c r="W2" s="1">
        <v>2030</v>
      </c>
      <c r="X2" s="1">
        <v>2031</v>
      </c>
      <c r="Y2" s="1">
        <v>2032</v>
      </c>
      <c r="Z2" s="1">
        <v>2033</v>
      </c>
      <c r="AA2" s="1">
        <v>2034</v>
      </c>
      <c r="AB2" s="1">
        <v>2035</v>
      </c>
      <c r="AC2" s="1">
        <v>2036</v>
      </c>
      <c r="AD2" s="1">
        <v>2037</v>
      </c>
      <c r="AE2" s="1">
        <v>2038</v>
      </c>
      <c r="AF2" s="1">
        <v>2039</v>
      </c>
      <c r="AG2" s="1">
        <v>2040</v>
      </c>
      <c r="AH2" s="1">
        <v>2041</v>
      </c>
      <c r="AI2" s="1">
        <v>2042</v>
      </c>
      <c r="AJ2" s="1">
        <v>2043</v>
      </c>
      <c r="AK2" s="1">
        <v>2044</v>
      </c>
      <c r="AL2" s="1">
        <v>2045</v>
      </c>
      <c r="AM2" s="1">
        <v>2046</v>
      </c>
      <c r="AN2" s="1">
        <v>2047</v>
      </c>
      <c r="AO2" s="1">
        <v>2048</v>
      </c>
      <c r="AP2" s="1">
        <v>2049</v>
      </c>
      <c r="AQ2" s="1">
        <v>2050</v>
      </c>
      <c r="AR2" s="1">
        <v>2051</v>
      </c>
      <c r="AS2" s="1">
        <v>2052</v>
      </c>
      <c r="AT2" s="1">
        <v>2053</v>
      </c>
      <c r="AU2" s="1">
        <v>2054</v>
      </c>
      <c r="AV2" s="1">
        <v>2055</v>
      </c>
      <c r="AW2" s="1">
        <v>2056</v>
      </c>
      <c r="AX2" s="1">
        <v>2057</v>
      </c>
      <c r="AY2" s="1">
        <v>2058</v>
      </c>
      <c r="AZ2" s="1">
        <v>2059</v>
      </c>
      <c r="BA2" s="1">
        <v>2060</v>
      </c>
      <c r="BB2" s="1">
        <v>2061</v>
      </c>
      <c r="BC2" s="1">
        <v>2062</v>
      </c>
      <c r="BD2" s="1">
        <v>2063</v>
      </c>
      <c r="BE2" s="1">
        <v>2064</v>
      </c>
      <c r="BF2" s="1">
        <v>2065</v>
      </c>
      <c r="BG2" s="1">
        <v>2066</v>
      </c>
      <c r="BH2" s="1">
        <v>2067</v>
      </c>
      <c r="BI2" s="1">
        <v>2068</v>
      </c>
      <c r="BJ2" s="1">
        <v>2069</v>
      </c>
      <c r="BK2" s="1">
        <v>2070</v>
      </c>
    </row>
    <row r="3" spans="2:63" x14ac:dyDescent="0.25">
      <c r="B3" t="s">
        <v>4</v>
      </c>
      <c r="D3" s="5">
        <f>Inputs!E9</f>
        <v>6.9947357002023564E-2</v>
      </c>
      <c r="E3" s="5">
        <f>Inputs!F9</f>
        <v>6.9947357002023564E-2</v>
      </c>
      <c r="F3" s="5">
        <f>Inputs!G9</f>
        <v>6.9947357002023564E-2</v>
      </c>
      <c r="G3" s="5">
        <f>Inputs!H9</f>
        <v>6.9947357002023564E-2</v>
      </c>
      <c r="H3" s="5">
        <f>Inputs!I9</f>
        <v>6.9947357002023564E-2</v>
      </c>
      <c r="I3" s="5">
        <f>Inputs!J9</f>
        <v>3.8984967311635851E-2</v>
      </c>
      <c r="J3" s="5">
        <f>Inputs!K9</f>
        <v>3.8984967311635851E-2</v>
      </c>
      <c r="K3" s="5">
        <f>Inputs!L9</f>
        <v>3.8984967311635851E-2</v>
      </c>
      <c r="L3" s="5">
        <f>Inputs!M9</f>
        <v>3.8984967311635851E-2</v>
      </c>
      <c r="M3" s="5">
        <f>Inputs!N9</f>
        <v>3.8984967311635851E-2</v>
      </c>
      <c r="N3" s="5">
        <f>Inputs!O9</f>
        <v>3.8984967311635851E-2</v>
      </c>
      <c r="O3" s="5">
        <f>Inputs!P9</f>
        <v>3.8984967311635851E-2</v>
      </c>
      <c r="P3" s="5">
        <f>Inputs!Q9</f>
        <v>3.8984967311635851E-2</v>
      </c>
      <c r="Q3" s="5">
        <f>Inputs!R9</f>
        <v>3.8984967311635851E-2</v>
      </c>
      <c r="R3" s="5">
        <f>Inputs!S9</f>
        <v>3.8984967311635851E-2</v>
      </c>
      <c r="S3" s="5">
        <f>$R3</f>
        <v>3.8984967311635851E-2</v>
      </c>
      <c r="T3" s="5">
        <f t="shared" ref="T3:AY4" si="0">$R3</f>
        <v>3.8984967311635851E-2</v>
      </c>
      <c r="U3" s="5">
        <f t="shared" si="0"/>
        <v>3.8984967311635851E-2</v>
      </c>
      <c r="V3" s="5">
        <f t="shared" si="0"/>
        <v>3.8984967311635851E-2</v>
      </c>
      <c r="W3" s="5">
        <f t="shared" si="0"/>
        <v>3.8984967311635851E-2</v>
      </c>
      <c r="X3" s="5">
        <f t="shared" si="0"/>
        <v>3.8984967311635851E-2</v>
      </c>
      <c r="Y3" s="5">
        <f t="shared" si="0"/>
        <v>3.8984967311635851E-2</v>
      </c>
      <c r="Z3" s="5">
        <f t="shared" si="0"/>
        <v>3.8984967311635851E-2</v>
      </c>
      <c r="AA3" s="5">
        <f t="shared" si="0"/>
        <v>3.8984967311635851E-2</v>
      </c>
      <c r="AB3" s="5">
        <f t="shared" si="0"/>
        <v>3.8984967311635851E-2</v>
      </c>
      <c r="AC3" s="5">
        <f t="shared" si="0"/>
        <v>3.8984967311635851E-2</v>
      </c>
      <c r="AD3" s="5">
        <f t="shared" si="0"/>
        <v>3.8984967311635851E-2</v>
      </c>
      <c r="AE3" s="5">
        <f t="shared" si="0"/>
        <v>3.8984967311635851E-2</v>
      </c>
      <c r="AF3" s="5">
        <f t="shared" si="0"/>
        <v>3.8984967311635851E-2</v>
      </c>
      <c r="AG3" s="5">
        <f t="shared" si="0"/>
        <v>3.8984967311635851E-2</v>
      </c>
      <c r="AH3" s="5">
        <f t="shared" si="0"/>
        <v>3.8984967311635851E-2</v>
      </c>
      <c r="AI3" s="5">
        <f t="shared" si="0"/>
        <v>3.8984967311635851E-2</v>
      </c>
      <c r="AJ3" s="5">
        <f t="shared" si="0"/>
        <v>3.8984967311635851E-2</v>
      </c>
      <c r="AK3" s="5">
        <f t="shared" si="0"/>
        <v>3.8984967311635851E-2</v>
      </c>
      <c r="AL3" s="5">
        <f t="shared" si="0"/>
        <v>3.8984967311635851E-2</v>
      </c>
      <c r="AM3" s="5">
        <f t="shared" si="0"/>
        <v>3.8984967311635851E-2</v>
      </c>
      <c r="AN3" s="5">
        <f t="shared" si="0"/>
        <v>3.8984967311635851E-2</v>
      </c>
      <c r="AO3" s="5">
        <f t="shared" si="0"/>
        <v>3.8984967311635851E-2</v>
      </c>
      <c r="AP3" s="5">
        <f t="shared" si="0"/>
        <v>3.8984967311635851E-2</v>
      </c>
      <c r="AQ3" s="5">
        <f t="shared" si="0"/>
        <v>3.8984967311635851E-2</v>
      </c>
      <c r="AR3" s="5">
        <f t="shared" si="0"/>
        <v>3.8984967311635851E-2</v>
      </c>
      <c r="AS3" s="5">
        <f t="shared" si="0"/>
        <v>3.8984967311635851E-2</v>
      </c>
      <c r="AT3" s="5">
        <f t="shared" si="0"/>
        <v>3.8984967311635851E-2</v>
      </c>
      <c r="AU3" s="5">
        <f t="shared" si="0"/>
        <v>3.8984967311635851E-2</v>
      </c>
      <c r="AV3" s="5">
        <f t="shared" si="0"/>
        <v>3.8984967311635851E-2</v>
      </c>
      <c r="AW3" s="5">
        <f t="shared" si="0"/>
        <v>3.8984967311635851E-2</v>
      </c>
      <c r="AX3" s="5">
        <f t="shared" si="0"/>
        <v>3.8984967311635851E-2</v>
      </c>
      <c r="AY3" s="5">
        <f t="shared" si="0"/>
        <v>3.8984967311635851E-2</v>
      </c>
      <c r="AZ3" s="5">
        <f t="shared" ref="AY3:BK4" si="1">$R3</f>
        <v>3.8984967311635851E-2</v>
      </c>
      <c r="BA3" s="5">
        <f t="shared" si="1"/>
        <v>3.8984967311635851E-2</v>
      </c>
      <c r="BB3" s="5">
        <f t="shared" si="1"/>
        <v>3.8984967311635851E-2</v>
      </c>
      <c r="BC3" s="5">
        <f t="shared" si="1"/>
        <v>3.8984967311635851E-2</v>
      </c>
      <c r="BD3" s="5">
        <f t="shared" si="1"/>
        <v>3.8984967311635851E-2</v>
      </c>
      <c r="BE3" s="5">
        <f t="shared" si="1"/>
        <v>3.8984967311635851E-2</v>
      </c>
      <c r="BF3" s="5">
        <f t="shared" si="1"/>
        <v>3.8984967311635851E-2</v>
      </c>
      <c r="BG3" s="5">
        <f t="shared" si="1"/>
        <v>3.8984967311635851E-2</v>
      </c>
      <c r="BH3" s="5">
        <f t="shared" si="1"/>
        <v>3.8984967311635851E-2</v>
      </c>
      <c r="BI3" s="5">
        <f t="shared" si="1"/>
        <v>3.8984967311635851E-2</v>
      </c>
      <c r="BJ3" s="5">
        <f t="shared" si="1"/>
        <v>3.8984967311635851E-2</v>
      </c>
      <c r="BK3" s="5">
        <f t="shared" si="1"/>
        <v>3.8984967311635851E-2</v>
      </c>
    </row>
    <row r="4" spans="2:63" x14ac:dyDescent="0.25">
      <c r="B4" t="s">
        <v>5</v>
      </c>
      <c r="D4" s="5">
        <f>Inputs!E10</f>
        <v>9.9773884747631714E-2</v>
      </c>
      <c r="E4" s="5">
        <f>Inputs!F10</f>
        <v>0.10760851613481237</v>
      </c>
      <c r="F4" s="5">
        <f>Inputs!G10</f>
        <v>9.1389187803667227E-2</v>
      </c>
      <c r="G4" s="5">
        <f>Inputs!H10</f>
        <v>9.3069991436251831E-2</v>
      </c>
      <c r="H4" s="5">
        <f>Inputs!I10</f>
        <v>9.4638449855916518E-2</v>
      </c>
      <c r="I4" s="5">
        <f>Inputs!J10</f>
        <v>6.3121417430410637E-2</v>
      </c>
      <c r="J4" s="5">
        <f>Inputs!K10</f>
        <v>6.3121417430410637E-2</v>
      </c>
      <c r="K4" s="5">
        <f>Inputs!L10</f>
        <v>6.3121417430410637E-2</v>
      </c>
      <c r="L4" s="5">
        <f>Inputs!M10</f>
        <v>6.3121417430410637E-2</v>
      </c>
      <c r="M4" s="5">
        <f>Inputs!N10</f>
        <v>6.3121417430410637E-2</v>
      </c>
      <c r="N4" s="5">
        <f>Inputs!O10</f>
        <v>6.3121417430410637E-2</v>
      </c>
      <c r="O4" s="5">
        <f>Inputs!P10</f>
        <v>6.3121417430410637E-2</v>
      </c>
      <c r="P4" s="5">
        <f>Inputs!Q10</f>
        <v>6.3121417430410637E-2</v>
      </c>
      <c r="Q4" s="5">
        <f>Inputs!R10</f>
        <v>6.3121417430410637E-2</v>
      </c>
      <c r="R4" s="5">
        <f>Inputs!S10</f>
        <v>6.3121417430410637E-2</v>
      </c>
      <c r="S4" s="5">
        <f>$R4</f>
        <v>6.3121417430410637E-2</v>
      </c>
      <c r="T4" s="5">
        <f t="shared" si="0"/>
        <v>6.3121417430410637E-2</v>
      </c>
      <c r="U4" s="5">
        <f t="shared" si="0"/>
        <v>6.3121417430410637E-2</v>
      </c>
      <c r="V4" s="5">
        <f t="shared" si="0"/>
        <v>6.3121417430410637E-2</v>
      </c>
      <c r="W4" s="5">
        <f t="shared" si="0"/>
        <v>6.3121417430410637E-2</v>
      </c>
      <c r="X4" s="5">
        <f t="shared" si="0"/>
        <v>6.3121417430410637E-2</v>
      </c>
      <c r="Y4" s="5">
        <f t="shared" si="0"/>
        <v>6.3121417430410637E-2</v>
      </c>
      <c r="Z4" s="5">
        <f t="shared" si="0"/>
        <v>6.3121417430410637E-2</v>
      </c>
      <c r="AA4" s="5">
        <f t="shared" si="0"/>
        <v>6.3121417430410637E-2</v>
      </c>
      <c r="AB4" s="5">
        <f t="shared" si="0"/>
        <v>6.3121417430410637E-2</v>
      </c>
      <c r="AC4" s="5">
        <f t="shared" si="0"/>
        <v>6.3121417430410637E-2</v>
      </c>
      <c r="AD4" s="5">
        <f t="shared" si="0"/>
        <v>6.3121417430410637E-2</v>
      </c>
      <c r="AE4" s="5">
        <f t="shared" si="0"/>
        <v>6.3121417430410637E-2</v>
      </c>
      <c r="AF4" s="5">
        <f t="shared" si="0"/>
        <v>6.3121417430410637E-2</v>
      </c>
      <c r="AG4" s="5">
        <f t="shared" si="0"/>
        <v>6.3121417430410637E-2</v>
      </c>
      <c r="AH4" s="5">
        <f t="shared" si="0"/>
        <v>6.3121417430410637E-2</v>
      </c>
      <c r="AI4" s="5">
        <f t="shared" si="0"/>
        <v>6.3121417430410637E-2</v>
      </c>
      <c r="AJ4" s="5">
        <f t="shared" si="0"/>
        <v>6.3121417430410637E-2</v>
      </c>
      <c r="AK4" s="5">
        <f t="shared" si="0"/>
        <v>6.3121417430410637E-2</v>
      </c>
      <c r="AL4" s="5">
        <f t="shared" si="0"/>
        <v>6.3121417430410637E-2</v>
      </c>
      <c r="AM4" s="5">
        <f t="shared" si="0"/>
        <v>6.3121417430410637E-2</v>
      </c>
      <c r="AN4" s="5">
        <f t="shared" si="0"/>
        <v>6.3121417430410637E-2</v>
      </c>
      <c r="AO4" s="5">
        <f t="shared" si="0"/>
        <v>6.3121417430410637E-2</v>
      </c>
      <c r="AP4" s="5">
        <f t="shared" si="0"/>
        <v>6.3121417430410637E-2</v>
      </c>
      <c r="AQ4" s="5">
        <f t="shared" si="0"/>
        <v>6.3121417430410637E-2</v>
      </c>
      <c r="AR4" s="5">
        <f t="shared" si="0"/>
        <v>6.3121417430410637E-2</v>
      </c>
      <c r="AS4" s="5">
        <f t="shared" si="0"/>
        <v>6.3121417430410637E-2</v>
      </c>
      <c r="AT4" s="5">
        <f t="shared" si="0"/>
        <v>6.3121417430410637E-2</v>
      </c>
      <c r="AU4" s="5">
        <f t="shared" si="0"/>
        <v>6.3121417430410637E-2</v>
      </c>
      <c r="AV4" s="5">
        <f t="shared" si="0"/>
        <v>6.3121417430410637E-2</v>
      </c>
      <c r="AW4" s="5">
        <f t="shared" si="0"/>
        <v>6.3121417430410637E-2</v>
      </c>
      <c r="AX4" s="5">
        <f t="shared" si="0"/>
        <v>6.3121417430410637E-2</v>
      </c>
      <c r="AY4" s="5">
        <f t="shared" si="1"/>
        <v>6.3121417430410637E-2</v>
      </c>
      <c r="AZ4" s="5">
        <f t="shared" si="1"/>
        <v>6.3121417430410637E-2</v>
      </c>
      <c r="BA4" s="5">
        <f t="shared" si="1"/>
        <v>6.3121417430410637E-2</v>
      </c>
      <c r="BB4" s="5">
        <f t="shared" si="1"/>
        <v>6.3121417430410637E-2</v>
      </c>
      <c r="BC4" s="5">
        <f t="shared" si="1"/>
        <v>6.3121417430410637E-2</v>
      </c>
      <c r="BD4" s="5">
        <f t="shared" si="1"/>
        <v>6.3121417430410637E-2</v>
      </c>
      <c r="BE4" s="5">
        <f t="shared" si="1"/>
        <v>6.3121417430410637E-2</v>
      </c>
      <c r="BF4" s="5">
        <f t="shared" si="1"/>
        <v>6.3121417430410637E-2</v>
      </c>
      <c r="BG4" s="5">
        <f t="shared" si="1"/>
        <v>6.3121417430410637E-2</v>
      </c>
      <c r="BH4" s="5">
        <f t="shared" si="1"/>
        <v>6.3121417430410637E-2</v>
      </c>
      <c r="BI4" s="5">
        <f t="shared" si="1"/>
        <v>6.3121417430410637E-2</v>
      </c>
      <c r="BJ4" s="5">
        <f t="shared" si="1"/>
        <v>6.3121417430410637E-2</v>
      </c>
      <c r="BK4" s="5">
        <f t="shared" si="1"/>
        <v>6.3121417430410637E-2</v>
      </c>
    </row>
    <row r="6" spans="2:63" x14ac:dyDescent="0.25">
      <c r="B6" t="s">
        <v>34</v>
      </c>
      <c r="D6" s="2">
        <f>SUMIF($B$17:$B$391,$B6&amp;" 1 Jan 2011",D$17:D$391)</f>
        <v>2093.4385480310939</v>
      </c>
      <c r="E6" s="2">
        <f>D6+D7-D8+D9</f>
        <v>2216.2809715286958</v>
      </c>
      <c r="F6" s="2">
        <f>E6+E7-E8+E9</f>
        <v>2407.5913271400464</v>
      </c>
      <c r="G6" s="2">
        <f>F6+F7-F8+F9</f>
        <v>2633.4455197550942</v>
      </c>
      <c r="H6" s="2">
        <f>G6+G7-G8+G9</f>
        <v>2867.9262402469003</v>
      </c>
      <c r="I6" s="2">
        <f t="shared" ref="I6:M6" si="2">H6+H7-H8+H9</f>
        <v>3034.2058927361809</v>
      </c>
      <c r="J6" s="2">
        <f t="shared" si="2"/>
        <v>2875.8567969715027</v>
      </c>
      <c r="K6" s="2">
        <f t="shared" si="2"/>
        <v>2743.6840964579837</v>
      </c>
      <c r="L6" s="2">
        <f t="shared" si="2"/>
        <v>2622.2213648580259</v>
      </c>
      <c r="M6" s="2">
        <f t="shared" si="2"/>
        <v>2511.9094725735195</v>
      </c>
      <c r="N6" s="2">
        <f t="shared" ref="N6:BA6" si="3">M6+M7-M8+M9</f>
        <v>2408.8231050616773</v>
      </c>
      <c r="O6" s="2">
        <f t="shared" si="3"/>
        <v>2316.6244884018843</v>
      </c>
      <c r="P6" s="2">
        <f t="shared" si="3"/>
        <v>2224.4258717420912</v>
      </c>
      <c r="Q6" s="2">
        <f t="shared" si="3"/>
        <v>2132.2272550822981</v>
      </c>
      <c r="R6" s="2">
        <f t="shared" si="3"/>
        <v>2040.0286384225049</v>
      </c>
      <c r="S6" s="2">
        <f t="shared" si="3"/>
        <v>1947.8300217627116</v>
      </c>
      <c r="T6" s="2">
        <f t="shared" si="3"/>
        <v>1855.6314051029183</v>
      </c>
      <c r="U6" s="2">
        <f t="shared" si="3"/>
        <v>1763.432788443125</v>
      </c>
      <c r="V6" s="2">
        <f t="shared" si="3"/>
        <v>1671.2341717833317</v>
      </c>
      <c r="W6" s="2">
        <f t="shared" si="3"/>
        <v>1579.0355551235384</v>
      </c>
      <c r="X6" s="2">
        <f t="shared" si="3"/>
        <v>1486.8369384637451</v>
      </c>
      <c r="Y6" s="2">
        <f t="shared" si="3"/>
        <v>1394.6383218039518</v>
      </c>
      <c r="Z6" s="2">
        <f t="shared" si="3"/>
        <v>1302.4397051441586</v>
      </c>
      <c r="AA6" s="2">
        <f t="shared" si="3"/>
        <v>1210.2410884843653</v>
      </c>
      <c r="AB6" s="2">
        <f t="shared" si="3"/>
        <v>1118.042471824572</v>
      </c>
      <c r="AC6" s="2">
        <f t="shared" si="3"/>
        <v>1025.8438551647787</v>
      </c>
      <c r="AD6" s="2">
        <f t="shared" si="3"/>
        <v>933.6452385049854</v>
      </c>
      <c r="AE6" s="2">
        <f t="shared" si="3"/>
        <v>841.44662184519211</v>
      </c>
      <c r="AF6" s="2">
        <f t="shared" si="3"/>
        <v>749.24800518539882</v>
      </c>
      <c r="AG6" s="2">
        <f t="shared" si="3"/>
        <v>657.04938852560554</v>
      </c>
      <c r="AH6" s="2">
        <f t="shared" si="3"/>
        <v>623.95443765018024</v>
      </c>
      <c r="AI6" s="2">
        <f t="shared" si="3"/>
        <v>595.86560164463174</v>
      </c>
      <c r="AJ6" s="2">
        <f t="shared" si="3"/>
        <v>567.77676563908324</v>
      </c>
      <c r="AK6" s="2">
        <f t="shared" si="3"/>
        <v>539.68792963353474</v>
      </c>
      <c r="AL6" s="2">
        <f t="shared" si="3"/>
        <v>511.59909362798629</v>
      </c>
      <c r="AM6" s="2">
        <f t="shared" si="3"/>
        <v>483.51025762243785</v>
      </c>
      <c r="AN6" s="2">
        <f t="shared" si="3"/>
        <v>455.4214216168894</v>
      </c>
      <c r="AO6" s="2">
        <f t="shared" si="3"/>
        <v>427.33258561134096</v>
      </c>
      <c r="AP6" s="2">
        <f t="shared" si="3"/>
        <v>399.24374960579252</v>
      </c>
      <c r="AQ6" s="2">
        <f t="shared" si="3"/>
        <v>371.15491360024407</v>
      </c>
      <c r="AR6" s="2">
        <f t="shared" si="3"/>
        <v>343.06607759469563</v>
      </c>
      <c r="AS6" s="2">
        <f t="shared" si="3"/>
        <v>314.97724158914718</v>
      </c>
      <c r="AT6" s="2">
        <f t="shared" si="3"/>
        <v>286.88840558359874</v>
      </c>
      <c r="AU6" s="2">
        <f t="shared" si="3"/>
        <v>258.7995695780503</v>
      </c>
      <c r="AV6" s="2">
        <f t="shared" si="3"/>
        <v>230.71073357250182</v>
      </c>
      <c r="AW6" s="2">
        <f t="shared" si="3"/>
        <v>202.62189756695335</v>
      </c>
      <c r="AX6" s="2">
        <f t="shared" si="3"/>
        <v>174.53306156140488</v>
      </c>
      <c r="AY6" s="2">
        <f t="shared" si="3"/>
        <v>146.94803922217702</v>
      </c>
      <c r="AZ6" s="2">
        <f t="shared" si="3"/>
        <v>120.34871491241124</v>
      </c>
      <c r="BA6" s="2">
        <f t="shared" si="3"/>
        <v>95.129553291280118</v>
      </c>
      <c r="BB6" s="2">
        <f t="shared" ref="BB6" si="4">BA6+BA7-BA8+BA9</f>
        <v>71.232871083432983</v>
      </c>
      <c r="BC6" s="2">
        <f t="shared" ref="BC6" si="5">BB6+BB7-BB8+BB9</f>
        <v>48.625571937032888</v>
      </c>
      <c r="BD6" s="2">
        <f t="shared" ref="BD6" si="6">BC6+BC7-BC8+BC9</f>
        <v>29.785165567631772</v>
      </c>
      <c r="BE6" s="2">
        <f t="shared" ref="BE6" si="7">BD6+BD7-BD8+BD9</f>
        <v>14.987252177764088</v>
      </c>
      <c r="BF6" s="2">
        <f t="shared" ref="BF6" si="8">BE6+BE7-BE8+BE9</f>
        <v>4.8365400279498534</v>
      </c>
      <c r="BG6" s="2">
        <f t="shared" ref="BG6" si="9">BF6+BF7-BF8+BF9</f>
        <v>-1.0382805726294464E-12</v>
      </c>
      <c r="BH6" s="2">
        <f t="shared" ref="BH6" si="10">BG6+BG7-BG8+BG9</f>
        <v>-1.1235457009206584E-12</v>
      </c>
      <c r="BI6" s="2">
        <f t="shared" ref="BI6" si="11">BH6+BH7-BH8+BH9</f>
        <v>-1.1235457009206584E-12</v>
      </c>
      <c r="BJ6" s="2">
        <f t="shared" ref="BJ6" si="12">BI6+BI7-BI8+BI9</f>
        <v>-1.1235457009206584E-12</v>
      </c>
      <c r="BK6" s="2">
        <f t="shared" ref="BK6" si="13">BJ6+BJ7-BJ8+BJ9</f>
        <v>-1.1235457009206584E-12</v>
      </c>
    </row>
    <row r="7" spans="2:63" x14ac:dyDescent="0.25">
      <c r="B7" t="s">
        <v>76</v>
      </c>
      <c r="D7" s="2">
        <f t="shared" ref="D7:AI7" si="14">SUMIF($B$17:$B$391,$B7,D$17:D$391)</f>
        <v>266.209089429865</v>
      </c>
      <c r="E7" s="2">
        <f t="shared" si="14"/>
        <v>299.26122146549761</v>
      </c>
      <c r="F7" s="2">
        <f t="shared" si="14"/>
        <v>349.52611431609029</v>
      </c>
      <c r="G7" s="2">
        <f t="shared" si="14"/>
        <v>361.34780355425988</v>
      </c>
      <c r="H7" s="2">
        <f t="shared" si="14"/>
        <v>322.72636564839706</v>
      </c>
      <c r="I7" s="2">
        <f t="shared" si="14"/>
        <v>0</v>
      </c>
      <c r="J7" s="2">
        <f t="shared" si="14"/>
        <v>0</v>
      </c>
      <c r="K7" s="2">
        <f t="shared" si="14"/>
        <v>0</v>
      </c>
      <c r="L7" s="2">
        <f t="shared" si="14"/>
        <v>0</v>
      </c>
      <c r="M7" s="2">
        <f t="shared" si="14"/>
        <v>0</v>
      </c>
      <c r="N7" s="2">
        <f t="shared" si="14"/>
        <v>0</v>
      </c>
      <c r="O7" s="2">
        <f t="shared" si="14"/>
        <v>0</v>
      </c>
      <c r="P7" s="2">
        <f t="shared" si="14"/>
        <v>0</v>
      </c>
      <c r="Q7" s="2">
        <f t="shared" si="14"/>
        <v>0</v>
      </c>
      <c r="R7" s="2">
        <f t="shared" si="14"/>
        <v>0</v>
      </c>
      <c r="S7" s="2">
        <f t="shared" si="14"/>
        <v>0</v>
      </c>
      <c r="T7" s="2">
        <f t="shared" si="14"/>
        <v>0</v>
      </c>
      <c r="U7" s="2">
        <f t="shared" si="14"/>
        <v>0</v>
      </c>
      <c r="V7" s="2">
        <f t="shared" si="14"/>
        <v>0</v>
      </c>
      <c r="W7" s="2">
        <f t="shared" si="14"/>
        <v>0</v>
      </c>
      <c r="X7" s="2">
        <f t="shared" si="14"/>
        <v>0</v>
      </c>
      <c r="Y7" s="2">
        <f t="shared" si="14"/>
        <v>0</v>
      </c>
      <c r="Z7" s="2">
        <f t="shared" si="14"/>
        <v>0</v>
      </c>
      <c r="AA7" s="2">
        <f t="shared" si="14"/>
        <v>0</v>
      </c>
      <c r="AB7" s="2">
        <f t="shared" si="14"/>
        <v>0</v>
      </c>
      <c r="AC7" s="2">
        <f t="shared" si="14"/>
        <v>0</v>
      </c>
      <c r="AD7" s="2">
        <f t="shared" si="14"/>
        <v>0</v>
      </c>
      <c r="AE7" s="2">
        <f t="shared" si="14"/>
        <v>0</v>
      </c>
      <c r="AF7" s="2">
        <f t="shared" si="14"/>
        <v>0</v>
      </c>
      <c r="AG7" s="2">
        <f t="shared" si="14"/>
        <v>0</v>
      </c>
      <c r="AH7" s="2">
        <f t="shared" si="14"/>
        <v>0</v>
      </c>
      <c r="AI7" s="2">
        <f t="shared" si="14"/>
        <v>0</v>
      </c>
      <c r="AJ7" s="2">
        <f t="shared" ref="AJ7:BK7" si="15">SUMIF($B$17:$B$391,$B7,AJ$17:AJ$391)</f>
        <v>0</v>
      </c>
      <c r="AK7" s="2">
        <f t="shared" si="15"/>
        <v>0</v>
      </c>
      <c r="AL7" s="2">
        <f t="shared" si="15"/>
        <v>0</v>
      </c>
      <c r="AM7" s="2">
        <f t="shared" si="15"/>
        <v>0</v>
      </c>
      <c r="AN7" s="2">
        <f t="shared" si="15"/>
        <v>0</v>
      </c>
      <c r="AO7" s="2">
        <f t="shared" si="15"/>
        <v>0</v>
      </c>
      <c r="AP7" s="2">
        <f t="shared" si="15"/>
        <v>0</v>
      </c>
      <c r="AQ7" s="2">
        <f t="shared" si="15"/>
        <v>0</v>
      </c>
      <c r="AR7" s="2">
        <f t="shared" si="15"/>
        <v>0</v>
      </c>
      <c r="AS7" s="2">
        <f t="shared" si="15"/>
        <v>0</v>
      </c>
      <c r="AT7" s="2">
        <f t="shared" si="15"/>
        <v>0</v>
      </c>
      <c r="AU7" s="2">
        <f t="shared" si="15"/>
        <v>0</v>
      </c>
      <c r="AV7" s="2">
        <f t="shared" si="15"/>
        <v>0</v>
      </c>
      <c r="AW7" s="2">
        <f t="shared" si="15"/>
        <v>0</v>
      </c>
      <c r="AX7" s="2">
        <f t="shared" si="15"/>
        <v>0</v>
      </c>
      <c r="AY7" s="2">
        <f t="shared" si="15"/>
        <v>0</v>
      </c>
      <c r="AZ7" s="2">
        <f t="shared" si="15"/>
        <v>0</v>
      </c>
      <c r="BA7" s="2">
        <f t="shared" si="15"/>
        <v>0</v>
      </c>
      <c r="BB7" s="2">
        <f t="shared" si="15"/>
        <v>0</v>
      </c>
      <c r="BC7" s="2">
        <f t="shared" si="15"/>
        <v>0</v>
      </c>
      <c r="BD7" s="2">
        <f t="shared" si="15"/>
        <v>0</v>
      </c>
      <c r="BE7" s="2">
        <f t="shared" si="15"/>
        <v>0</v>
      </c>
      <c r="BF7" s="2">
        <f t="shared" si="15"/>
        <v>0</v>
      </c>
      <c r="BG7" s="2">
        <f t="shared" si="15"/>
        <v>0</v>
      </c>
      <c r="BH7" s="2">
        <f t="shared" si="15"/>
        <v>0</v>
      </c>
      <c r="BI7" s="2">
        <f t="shared" si="15"/>
        <v>0</v>
      </c>
      <c r="BJ7" s="2">
        <f t="shared" si="15"/>
        <v>0</v>
      </c>
      <c r="BK7" s="2">
        <f t="shared" si="15"/>
        <v>0</v>
      </c>
    </row>
    <row r="8" spans="2:63" x14ac:dyDescent="0.25">
      <c r="B8" t="s">
        <v>28</v>
      </c>
      <c r="D8" s="2">
        <f t="shared" ref="D8:BK8" si="16">SUMIF($B$17:$B$406,$B8,D$17:D$406)</f>
        <v>143.36666593226283</v>
      </c>
      <c r="E8" s="2">
        <f t="shared" si="16"/>
        <v>107.95086585414721</v>
      </c>
      <c r="F8" s="2">
        <f t="shared" si="16"/>
        <v>123.67192170104209</v>
      </c>
      <c r="G8" s="2">
        <f t="shared" si="16"/>
        <v>126.86708306245366</v>
      </c>
      <c r="H8" s="2">
        <f t="shared" si="16"/>
        <v>128.8750952407141</v>
      </c>
      <c r="I8" s="2">
        <f>SUMIF($B$17:$B$406,$B8,I$17:I$406)</f>
        <v>158.34909576467808</v>
      </c>
      <c r="J8" s="2">
        <f t="shared" ref="J8:N8" si="17">SUMIF($B$17:$B$406,$B8,J$17:J$406)</f>
        <v>132.17270051351878</v>
      </c>
      <c r="K8" s="2">
        <f t="shared" si="17"/>
        <v>121.46273159995781</v>
      </c>
      <c r="L8" s="2">
        <f t="shared" si="17"/>
        <v>110.3118922845065</v>
      </c>
      <c r="M8" s="2">
        <f t="shared" si="17"/>
        <v>103.08636751184191</v>
      </c>
      <c r="N8" s="2">
        <f t="shared" si="17"/>
        <v>92.198616659793231</v>
      </c>
      <c r="O8" s="2">
        <f t="shared" si="16"/>
        <v>92.198616659793231</v>
      </c>
      <c r="P8" s="2">
        <f t="shared" si="16"/>
        <v>92.198616659793231</v>
      </c>
      <c r="Q8" s="2">
        <f t="shared" si="16"/>
        <v>92.198616659793231</v>
      </c>
      <c r="R8" s="2">
        <f t="shared" si="16"/>
        <v>92.198616659793231</v>
      </c>
      <c r="S8" s="2">
        <f t="shared" si="16"/>
        <v>92.198616659793231</v>
      </c>
      <c r="T8" s="2">
        <f t="shared" si="16"/>
        <v>92.198616659793231</v>
      </c>
      <c r="U8" s="2">
        <f t="shared" si="16"/>
        <v>92.198616659793231</v>
      </c>
      <c r="V8" s="2">
        <f t="shared" si="16"/>
        <v>92.198616659793231</v>
      </c>
      <c r="W8" s="2">
        <f t="shared" si="16"/>
        <v>92.198616659793231</v>
      </c>
      <c r="X8" s="2">
        <f t="shared" si="16"/>
        <v>92.198616659793231</v>
      </c>
      <c r="Y8" s="2">
        <f t="shared" si="16"/>
        <v>92.198616659793231</v>
      </c>
      <c r="Z8" s="2">
        <f t="shared" si="16"/>
        <v>92.198616659793231</v>
      </c>
      <c r="AA8" s="2">
        <f t="shared" si="16"/>
        <v>92.198616659793231</v>
      </c>
      <c r="AB8" s="2">
        <f t="shared" si="16"/>
        <v>92.198616659793231</v>
      </c>
      <c r="AC8" s="2">
        <f t="shared" si="16"/>
        <v>92.198616659793231</v>
      </c>
      <c r="AD8" s="2">
        <f t="shared" si="16"/>
        <v>92.198616659793231</v>
      </c>
      <c r="AE8" s="2">
        <f t="shared" si="16"/>
        <v>92.198616659793231</v>
      </c>
      <c r="AF8" s="2">
        <f t="shared" si="16"/>
        <v>92.198616659793231</v>
      </c>
      <c r="AG8" s="2">
        <f t="shared" si="16"/>
        <v>33.094950875425347</v>
      </c>
      <c r="AH8" s="2">
        <f t="shared" si="16"/>
        <v>28.088836005548462</v>
      </c>
      <c r="AI8" s="2">
        <f t="shared" si="16"/>
        <v>28.088836005548462</v>
      </c>
      <c r="AJ8" s="2">
        <f t="shared" si="16"/>
        <v>28.088836005548462</v>
      </c>
      <c r="AK8" s="2">
        <f t="shared" si="16"/>
        <v>28.088836005548462</v>
      </c>
      <c r="AL8" s="2">
        <f t="shared" si="16"/>
        <v>28.088836005548462</v>
      </c>
      <c r="AM8" s="2">
        <f t="shared" si="16"/>
        <v>28.088836005548462</v>
      </c>
      <c r="AN8" s="2">
        <f t="shared" si="16"/>
        <v>28.088836005548462</v>
      </c>
      <c r="AO8" s="2">
        <f t="shared" si="16"/>
        <v>28.088836005548462</v>
      </c>
      <c r="AP8" s="2">
        <f t="shared" si="16"/>
        <v>28.088836005548462</v>
      </c>
      <c r="AQ8" s="2">
        <f t="shared" si="16"/>
        <v>28.088836005548462</v>
      </c>
      <c r="AR8" s="2">
        <f t="shared" si="16"/>
        <v>28.088836005548462</v>
      </c>
      <c r="AS8" s="2">
        <f t="shared" si="16"/>
        <v>28.088836005548462</v>
      </c>
      <c r="AT8" s="2">
        <f t="shared" si="16"/>
        <v>28.088836005548462</v>
      </c>
      <c r="AU8" s="2">
        <f t="shared" si="16"/>
        <v>28.088836005548462</v>
      </c>
      <c r="AV8" s="2">
        <f t="shared" si="16"/>
        <v>28.088836005548462</v>
      </c>
      <c r="AW8" s="2">
        <f t="shared" si="16"/>
        <v>28.088836005548462</v>
      </c>
      <c r="AX8" s="2">
        <f t="shared" si="16"/>
        <v>27.585022339227852</v>
      </c>
      <c r="AY8" s="2">
        <f t="shared" si="16"/>
        <v>26.599324309765777</v>
      </c>
      <c r="AZ8" s="2">
        <f t="shared" si="16"/>
        <v>25.219161621131118</v>
      </c>
      <c r="BA8" s="2">
        <f t="shared" si="16"/>
        <v>23.896682207847135</v>
      </c>
      <c r="BB8" s="2">
        <f t="shared" si="16"/>
        <v>22.607299146400091</v>
      </c>
      <c r="BC8" s="2">
        <f t="shared" si="16"/>
        <v>18.840406369401116</v>
      </c>
      <c r="BD8" s="2">
        <f t="shared" si="16"/>
        <v>14.797913389867684</v>
      </c>
      <c r="BE8" s="2">
        <f t="shared" si="16"/>
        <v>10.150712149814234</v>
      </c>
      <c r="BF8" s="2">
        <f t="shared" si="16"/>
        <v>4.8365400279508917</v>
      </c>
      <c r="BG8" s="2">
        <f t="shared" si="16"/>
        <v>8.5265128291212022E-14</v>
      </c>
      <c r="BH8" s="2">
        <f t="shared" si="16"/>
        <v>0</v>
      </c>
      <c r="BI8" s="2">
        <f t="shared" si="16"/>
        <v>0</v>
      </c>
      <c r="BJ8" s="2">
        <f t="shared" si="16"/>
        <v>0</v>
      </c>
      <c r="BK8" s="2">
        <f t="shared" si="16"/>
        <v>0</v>
      </c>
    </row>
    <row r="9" spans="2:63" x14ac:dyDescent="0.25">
      <c r="B9" s="10" t="s">
        <v>83</v>
      </c>
      <c r="C9" s="10"/>
      <c r="D9" s="2">
        <f t="shared" ref="D9:AI9" si="18">SUMIF($B$17:$B$391,$B9,D$17:D$391)</f>
        <v>0</v>
      </c>
      <c r="E9" s="2">
        <f t="shared" si="18"/>
        <v>0</v>
      </c>
      <c r="F9" s="2">
        <f t="shared" si="18"/>
        <v>0</v>
      </c>
      <c r="G9" s="2">
        <f t="shared" si="18"/>
        <v>0</v>
      </c>
      <c r="H9" s="2">
        <f t="shared" si="18"/>
        <v>-27.571617918402151</v>
      </c>
      <c r="I9" s="2">
        <f t="shared" si="18"/>
        <v>0</v>
      </c>
      <c r="J9" s="2">
        <f t="shared" si="18"/>
        <v>0</v>
      </c>
      <c r="K9" s="2">
        <f t="shared" si="18"/>
        <v>0</v>
      </c>
      <c r="L9" s="2">
        <f t="shared" si="18"/>
        <v>0</v>
      </c>
      <c r="M9" s="2">
        <f t="shared" si="18"/>
        <v>0</v>
      </c>
      <c r="N9" s="2">
        <f t="shared" si="18"/>
        <v>0</v>
      </c>
      <c r="O9" s="2">
        <f t="shared" si="18"/>
        <v>0</v>
      </c>
      <c r="P9" s="2">
        <f t="shared" si="18"/>
        <v>0</v>
      </c>
      <c r="Q9" s="2">
        <f t="shared" si="18"/>
        <v>0</v>
      </c>
      <c r="R9" s="2">
        <f t="shared" si="18"/>
        <v>0</v>
      </c>
      <c r="S9" s="2">
        <f t="shared" si="18"/>
        <v>0</v>
      </c>
      <c r="T9" s="2">
        <f t="shared" si="18"/>
        <v>0</v>
      </c>
      <c r="U9" s="2">
        <f t="shared" si="18"/>
        <v>0</v>
      </c>
      <c r="V9" s="2">
        <f t="shared" si="18"/>
        <v>0</v>
      </c>
      <c r="W9" s="2">
        <f t="shared" si="18"/>
        <v>0</v>
      </c>
      <c r="X9" s="2">
        <f t="shared" si="18"/>
        <v>0</v>
      </c>
      <c r="Y9" s="2">
        <f t="shared" si="18"/>
        <v>0</v>
      </c>
      <c r="Z9" s="2">
        <f t="shared" si="18"/>
        <v>0</v>
      </c>
      <c r="AA9" s="2">
        <f t="shared" si="18"/>
        <v>0</v>
      </c>
      <c r="AB9" s="2">
        <f t="shared" si="18"/>
        <v>0</v>
      </c>
      <c r="AC9" s="2">
        <f t="shared" si="18"/>
        <v>0</v>
      </c>
      <c r="AD9" s="2">
        <f t="shared" si="18"/>
        <v>0</v>
      </c>
      <c r="AE9" s="2">
        <f t="shared" si="18"/>
        <v>0</v>
      </c>
      <c r="AF9" s="2">
        <f t="shared" si="18"/>
        <v>0</v>
      </c>
      <c r="AG9" s="2">
        <f t="shared" si="18"/>
        <v>0</v>
      </c>
      <c r="AH9" s="2">
        <f t="shared" si="18"/>
        <v>0</v>
      </c>
      <c r="AI9" s="2">
        <f t="shared" si="18"/>
        <v>0</v>
      </c>
      <c r="AJ9" s="2">
        <f t="shared" ref="AJ9:BK9" si="19">SUMIF($B$17:$B$391,$B9,AJ$17:AJ$391)</f>
        <v>0</v>
      </c>
      <c r="AK9" s="2">
        <f t="shared" si="19"/>
        <v>0</v>
      </c>
      <c r="AL9" s="2">
        <f t="shared" si="19"/>
        <v>0</v>
      </c>
      <c r="AM9" s="2">
        <f t="shared" si="19"/>
        <v>0</v>
      </c>
      <c r="AN9" s="2">
        <f t="shared" si="19"/>
        <v>0</v>
      </c>
      <c r="AO9" s="2">
        <f t="shared" si="19"/>
        <v>0</v>
      </c>
      <c r="AP9" s="2">
        <f t="shared" si="19"/>
        <v>0</v>
      </c>
      <c r="AQ9" s="2">
        <f t="shared" si="19"/>
        <v>0</v>
      </c>
      <c r="AR9" s="2">
        <f t="shared" si="19"/>
        <v>0</v>
      </c>
      <c r="AS9" s="2">
        <f t="shared" si="19"/>
        <v>0</v>
      </c>
      <c r="AT9" s="2">
        <f t="shared" si="19"/>
        <v>0</v>
      </c>
      <c r="AU9" s="2">
        <f t="shared" si="19"/>
        <v>0</v>
      </c>
      <c r="AV9" s="2">
        <f t="shared" si="19"/>
        <v>0</v>
      </c>
      <c r="AW9" s="2">
        <f t="shared" si="19"/>
        <v>0</v>
      </c>
      <c r="AX9" s="2">
        <f t="shared" si="19"/>
        <v>0</v>
      </c>
      <c r="AY9" s="2">
        <f t="shared" si="19"/>
        <v>0</v>
      </c>
      <c r="AZ9" s="2">
        <f t="shared" si="19"/>
        <v>0</v>
      </c>
      <c r="BA9" s="2">
        <f t="shared" si="19"/>
        <v>0</v>
      </c>
      <c r="BB9" s="2">
        <f t="shared" si="19"/>
        <v>0</v>
      </c>
      <c r="BC9" s="2">
        <f t="shared" si="19"/>
        <v>0</v>
      </c>
      <c r="BD9" s="2">
        <f t="shared" si="19"/>
        <v>0</v>
      </c>
      <c r="BE9" s="2">
        <f t="shared" si="19"/>
        <v>0</v>
      </c>
      <c r="BF9" s="2">
        <f t="shared" si="19"/>
        <v>0</v>
      </c>
      <c r="BG9" s="2">
        <f t="shared" si="19"/>
        <v>0</v>
      </c>
      <c r="BH9" s="2">
        <f t="shared" si="19"/>
        <v>0</v>
      </c>
      <c r="BI9" s="2">
        <f t="shared" si="19"/>
        <v>0</v>
      </c>
      <c r="BJ9" s="2">
        <f t="shared" si="19"/>
        <v>0</v>
      </c>
      <c r="BK9" s="2">
        <f t="shared" si="19"/>
        <v>0</v>
      </c>
    </row>
    <row r="11" spans="2:63" x14ac:dyDescent="0.25">
      <c r="B11" t="s">
        <v>42</v>
      </c>
      <c r="D11" s="2">
        <f t="shared" ref="D11:AI11" si="20">D61+D108+D155+D202+D249+D296+D343+D390</f>
        <v>266.209089429865</v>
      </c>
      <c r="E11" s="2">
        <f t="shared" si="20"/>
        <v>550.43111093381822</v>
      </c>
      <c r="F11" s="2">
        <f t="shared" si="20"/>
        <v>869.19696944146915</v>
      </c>
      <c r="G11" s="2">
        <f t="shared" si="20"/>
        <v>1182.6217687265369</v>
      </c>
      <c r="H11" s="2">
        <f t="shared" si="20"/>
        <v>1443.5629537979303</v>
      </c>
      <c r="I11" s="2">
        <f t="shared" si="20"/>
        <v>1371.076424834383</v>
      </c>
      <c r="J11" s="2">
        <f t="shared" si="20"/>
        <v>1309.3258305300121</v>
      </c>
      <c r="K11" s="2">
        <f t="shared" si="20"/>
        <v>1258.2852051392026</v>
      </c>
      <c r="L11" s="2">
        <f t="shared" si="20"/>
        <v>1218.3954190638442</v>
      </c>
      <c r="M11" s="2">
        <f t="shared" si="20"/>
        <v>1185.7311577611506</v>
      </c>
      <c r="N11" s="2">
        <f t="shared" si="20"/>
        <v>1157.6423217556023</v>
      </c>
      <c r="O11" s="2">
        <f t="shared" si="20"/>
        <v>1129.5534857500536</v>
      </c>
      <c r="P11" s="2">
        <f t="shared" si="20"/>
        <v>1101.4646497445053</v>
      </c>
      <c r="Q11" s="2">
        <f t="shared" si="20"/>
        <v>1073.375813738957</v>
      </c>
      <c r="R11" s="2">
        <f t="shared" si="20"/>
        <v>1045.2869777334083</v>
      </c>
      <c r="S11" s="2">
        <f t="shared" si="20"/>
        <v>1017.19814172786</v>
      </c>
      <c r="T11" s="2">
        <f t="shared" si="20"/>
        <v>989.10930572231166</v>
      </c>
      <c r="U11" s="2">
        <f t="shared" si="20"/>
        <v>961.02046971676327</v>
      </c>
      <c r="V11" s="2">
        <f t="shared" si="20"/>
        <v>932.93163371121489</v>
      </c>
      <c r="W11" s="2">
        <f t="shared" si="20"/>
        <v>904.84279770566638</v>
      </c>
      <c r="X11" s="2">
        <f t="shared" si="20"/>
        <v>876.753961700118</v>
      </c>
      <c r="Y11" s="2">
        <f t="shared" si="20"/>
        <v>848.66512569456961</v>
      </c>
      <c r="Z11" s="2">
        <f t="shared" si="20"/>
        <v>820.57628968902122</v>
      </c>
      <c r="AA11" s="2">
        <f t="shared" si="20"/>
        <v>792.48745368347272</v>
      </c>
      <c r="AB11" s="2">
        <f t="shared" si="20"/>
        <v>764.39861767792434</v>
      </c>
      <c r="AC11" s="2">
        <f t="shared" si="20"/>
        <v>736.30978167237595</v>
      </c>
      <c r="AD11" s="2">
        <f t="shared" si="20"/>
        <v>708.22094566682756</v>
      </c>
      <c r="AE11" s="2">
        <f t="shared" si="20"/>
        <v>680.13210966127906</v>
      </c>
      <c r="AF11" s="2">
        <f t="shared" si="20"/>
        <v>652.04327365573067</v>
      </c>
      <c r="AG11" s="2">
        <f t="shared" si="20"/>
        <v>623.9544376501824</v>
      </c>
      <c r="AH11" s="2">
        <f t="shared" si="20"/>
        <v>595.86560164463378</v>
      </c>
      <c r="AI11" s="2">
        <f t="shared" si="20"/>
        <v>567.7767656390854</v>
      </c>
      <c r="AJ11" s="2">
        <f t="shared" ref="AJ11:BK11" si="21">AJ61+AJ108+AJ155+AJ202+AJ249+AJ296+AJ343+AJ390</f>
        <v>539.68792963353678</v>
      </c>
      <c r="AK11" s="2">
        <f t="shared" si="21"/>
        <v>511.5990936279884</v>
      </c>
      <c r="AL11" s="2">
        <f t="shared" si="21"/>
        <v>483.51025762243995</v>
      </c>
      <c r="AM11" s="2">
        <f t="shared" si="21"/>
        <v>455.42142161689145</v>
      </c>
      <c r="AN11" s="2">
        <f t="shared" si="21"/>
        <v>427.33258561134301</v>
      </c>
      <c r="AO11" s="2">
        <f t="shared" si="21"/>
        <v>399.24374960579451</v>
      </c>
      <c r="AP11" s="2">
        <f t="shared" si="21"/>
        <v>371.15491360024606</v>
      </c>
      <c r="AQ11" s="2">
        <f t="shared" si="21"/>
        <v>343.0660775946975</v>
      </c>
      <c r="AR11" s="2">
        <f t="shared" si="21"/>
        <v>314.97724158914906</v>
      </c>
      <c r="AS11" s="2">
        <f t="shared" si="21"/>
        <v>286.88840558360056</v>
      </c>
      <c r="AT11" s="2">
        <f t="shared" si="21"/>
        <v>258.79956957805211</v>
      </c>
      <c r="AU11" s="2">
        <f t="shared" si="21"/>
        <v>230.71073357250364</v>
      </c>
      <c r="AV11" s="2">
        <f t="shared" si="21"/>
        <v>202.62189756695517</v>
      </c>
      <c r="AW11" s="2">
        <f t="shared" si="21"/>
        <v>174.5330615614067</v>
      </c>
      <c r="AX11" s="2">
        <f t="shared" si="21"/>
        <v>146.94803922217881</v>
      </c>
      <c r="AY11" s="2">
        <f t="shared" si="21"/>
        <v>120.34871491241304</v>
      </c>
      <c r="AZ11" s="2">
        <f t="shared" si="21"/>
        <v>95.129553291281923</v>
      </c>
      <c r="BA11" s="2">
        <f t="shared" si="21"/>
        <v>71.232871083434802</v>
      </c>
      <c r="BB11" s="2">
        <f t="shared" si="21"/>
        <v>48.625571937034707</v>
      </c>
      <c r="BC11" s="2">
        <f t="shared" si="21"/>
        <v>29.785165567633594</v>
      </c>
      <c r="BD11" s="2">
        <f t="shared" si="21"/>
        <v>14.987252177765908</v>
      </c>
      <c r="BE11" s="2">
        <f t="shared" si="21"/>
        <v>4.8365400279516759</v>
      </c>
      <c r="BF11" s="2">
        <f t="shared" si="21"/>
        <v>7.8430317795863402E-13</v>
      </c>
      <c r="BG11" s="2">
        <f t="shared" si="21"/>
        <v>6.99038049667422E-13</v>
      </c>
      <c r="BH11" s="2">
        <f t="shared" si="21"/>
        <v>6.99038049667422E-13</v>
      </c>
      <c r="BI11" s="2">
        <f t="shared" si="21"/>
        <v>6.99038049667422E-13</v>
      </c>
      <c r="BJ11" s="2">
        <f t="shared" si="21"/>
        <v>6.99038049667422E-13</v>
      </c>
      <c r="BK11" s="2">
        <f t="shared" si="21"/>
        <v>6.99038049667422E-13</v>
      </c>
    </row>
    <row r="12" spans="2:63" x14ac:dyDescent="0.25">
      <c r="B12" t="s">
        <v>43</v>
      </c>
      <c r="D12" s="2">
        <f t="shared" ref="D12:AI12" si="22">D31+D78+D125+D172+D219+D266+D313+D360</f>
        <v>1950.0718820988307</v>
      </c>
      <c r="E12" s="2">
        <f t="shared" si="22"/>
        <v>1857.1602162062279</v>
      </c>
      <c r="F12" s="2">
        <f t="shared" si="22"/>
        <v>1764.2485503136249</v>
      </c>
      <c r="G12" s="2">
        <f t="shared" si="22"/>
        <v>1685.3044715203632</v>
      </c>
      <c r="H12" s="2">
        <f t="shared" si="22"/>
        <v>1519.7687703041079</v>
      </c>
      <c r="I12" s="2">
        <f t="shared" si="22"/>
        <v>1479.5310699175066</v>
      </c>
      <c r="J12" s="2">
        <f t="shared" si="22"/>
        <v>1415.4212892632618</v>
      </c>
      <c r="K12" s="2">
        <f t="shared" si="22"/>
        <v>1351.311508609017</v>
      </c>
      <c r="L12" s="2">
        <f t="shared" si="22"/>
        <v>1287.2017279547722</v>
      </c>
      <c r="M12" s="2">
        <f t="shared" si="22"/>
        <v>1223.0919473005272</v>
      </c>
      <c r="N12" s="2">
        <f t="shared" si="22"/>
        <v>1158.9821666462824</v>
      </c>
      <c r="O12" s="2">
        <f t="shared" si="22"/>
        <v>1094.8723859920376</v>
      </c>
      <c r="P12" s="2">
        <f t="shared" si="22"/>
        <v>1030.762605337793</v>
      </c>
      <c r="Q12" s="2">
        <f t="shared" si="22"/>
        <v>966.65282468354826</v>
      </c>
      <c r="R12" s="2">
        <f t="shared" si="22"/>
        <v>902.54304402930347</v>
      </c>
      <c r="S12" s="2">
        <f t="shared" si="22"/>
        <v>838.4332633750588</v>
      </c>
      <c r="T12" s="2">
        <f t="shared" si="22"/>
        <v>774.32348272081401</v>
      </c>
      <c r="U12" s="2">
        <f t="shared" si="22"/>
        <v>710.21370206656934</v>
      </c>
      <c r="V12" s="2">
        <f t="shared" si="22"/>
        <v>646.10392141232455</v>
      </c>
      <c r="W12" s="2">
        <f t="shared" si="22"/>
        <v>581.99414075807988</v>
      </c>
      <c r="X12" s="2">
        <f t="shared" si="22"/>
        <v>517.88436010383509</v>
      </c>
      <c r="Y12" s="2">
        <f t="shared" si="22"/>
        <v>453.77457944959031</v>
      </c>
      <c r="Z12" s="2">
        <f t="shared" si="22"/>
        <v>389.66479879534552</v>
      </c>
      <c r="AA12" s="2">
        <f t="shared" si="22"/>
        <v>325.55501814110073</v>
      </c>
      <c r="AB12" s="2">
        <f t="shared" si="22"/>
        <v>261.44523748685594</v>
      </c>
      <c r="AC12" s="2">
        <f t="shared" si="22"/>
        <v>197.33545683261119</v>
      </c>
      <c r="AD12" s="2">
        <f t="shared" si="22"/>
        <v>133.22567617836643</v>
      </c>
      <c r="AE12" s="2">
        <f t="shared" si="22"/>
        <v>69.11589552412164</v>
      </c>
      <c r="AF12" s="2">
        <f t="shared" si="22"/>
        <v>5.0061148698768809</v>
      </c>
      <c r="AG12" s="2">
        <f t="shared" si="22"/>
        <v>-8.8817841970012523E-16</v>
      </c>
      <c r="AH12" s="2">
        <f t="shared" si="22"/>
        <v>-8.8817841970012523E-16</v>
      </c>
      <c r="AI12" s="2">
        <f t="shared" si="22"/>
        <v>-8.8817841970012523E-16</v>
      </c>
      <c r="AJ12" s="2">
        <f t="shared" ref="AJ12:BK12" si="23">AJ31+AJ78+AJ125+AJ172+AJ219+AJ266+AJ313+AJ360</f>
        <v>-8.8817841970012523E-16</v>
      </c>
      <c r="AK12" s="2">
        <f t="shared" si="23"/>
        <v>-8.8817841970012523E-16</v>
      </c>
      <c r="AL12" s="2">
        <f t="shared" si="23"/>
        <v>-8.8817841970012523E-16</v>
      </c>
      <c r="AM12" s="2">
        <f t="shared" si="23"/>
        <v>-8.8817841970012523E-16</v>
      </c>
      <c r="AN12" s="2">
        <f t="shared" si="23"/>
        <v>-8.8817841970012523E-16</v>
      </c>
      <c r="AO12" s="2">
        <f t="shared" si="23"/>
        <v>-8.8817841970012523E-16</v>
      </c>
      <c r="AP12" s="2">
        <f t="shared" si="23"/>
        <v>-8.8817841970012523E-16</v>
      </c>
      <c r="AQ12" s="2">
        <f t="shared" si="23"/>
        <v>-8.8817841970012523E-16</v>
      </c>
      <c r="AR12" s="2">
        <f t="shared" si="23"/>
        <v>-8.8817841970012523E-16</v>
      </c>
      <c r="AS12" s="2">
        <f t="shared" si="23"/>
        <v>-8.8817841970012523E-16</v>
      </c>
      <c r="AT12" s="2">
        <f t="shared" si="23"/>
        <v>-8.8817841970012523E-16</v>
      </c>
      <c r="AU12" s="2">
        <f t="shared" si="23"/>
        <v>-8.8817841970012523E-16</v>
      </c>
      <c r="AV12" s="2">
        <f t="shared" si="23"/>
        <v>-8.8817841970012523E-16</v>
      </c>
      <c r="AW12" s="2">
        <f t="shared" si="23"/>
        <v>-8.8817841970012523E-16</v>
      </c>
      <c r="AX12" s="2">
        <f t="shared" si="23"/>
        <v>-8.8817841970012523E-16</v>
      </c>
      <c r="AY12" s="2">
        <f t="shared" si="23"/>
        <v>-8.8817841970012523E-16</v>
      </c>
      <c r="AZ12" s="2">
        <f t="shared" si="23"/>
        <v>-8.8817841970012523E-16</v>
      </c>
      <c r="BA12" s="2">
        <f t="shared" si="23"/>
        <v>-8.8817841970012523E-16</v>
      </c>
      <c r="BB12" s="2">
        <f t="shared" si="23"/>
        <v>-8.8817841970012523E-16</v>
      </c>
      <c r="BC12" s="2">
        <f t="shared" si="23"/>
        <v>-8.8817841970012523E-16</v>
      </c>
      <c r="BD12" s="2">
        <f t="shared" si="23"/>
        <v>-8.8817841970012523E-16</v>
      </c>
      <c r="BE12" s="2">
        <f t="shared" si="23"/>
        <v>-8.8817841970012523E-16</v>
      </c>
      <c r="BF12" s="2">
        <f t="shared" si="23"/>
        <v>-8.8817841970012523E-16</v>
      </c>
      <c r="BG12" s="2">
        <f t="shared" si="23"/>
        <v>-8.8817841970012523E-16</v>
      </c>
      <c r="BH12" s="2">
        <f t="shared" si="23"/>
        <v>-8.8817841970012523E-16</v>
      </c>
      <c r="BI12" s="2">
        <f t="shared" si="23"/>
        <v>-8.8817841970012523E-16</v>
      </c>
      <c r="BJ12" s="2">
        <f t="shared" si="23"/>
        <v>-8.8817841970012523E-16</v>
      </c>
      <c r="BK12" s="2">
        <f t="shared" si="23"/>
        <v>-8.8817841970012523E-16</v>
      </c>
    </row>
    <row r="13" spans="2:63" x14ac:dyDescent="0.25">
      <c r="B13" t="s">
        <v>84</v>
      </c>
      <c r="D13" s="2">
        <f>D408</f>
        <v>0</v>
      </c>
      <c r="E13" s="2">
        <f t="shared" ref="E13:BK13" si="24">E408</f>
        <v>0</v>
      </c>
      <c r="F13" s="2">
        <f t="shared" si="24"/>
        <v>0</v>
      </c>
      <c r="G13" s="2">
        <f t="shared" si="24"/>
        <v>0</v>
      </c>
      <c r="H13" s="2">
        <f t="shared" si="24"/>
        <v>70.874168634143075</v>
      </c>
      <c r="I13" s="2">
        <f t="shared" si="24"/>
        <v>25.249302219613377</v>
      </c>
      <c r="J13" s="2">
        <f t="shared" si="24"/>
        <v>18.936976664710034</v>
      </c>
      <c r="K13" s="2">
        <f t="shared" si="24"/>
        <v>12.624651109806692</v>
      </c>
      <c r="L13" s="2">
        <f t="shared" si="24"/>
        <v>6.3123255549033495</v>
      </c>
      <c r="M13" s="2">
        <f t="shared" si="24"/>
        <v>7.1054273576010019E-15</v>
      </c>
      <c r="N13" s="2">
        <f t="shared" si="24"/>
        <v>7.1054273576010019E-15</v>
      </c>
      <c r="O13" s="2">
        <f t="shared" si="24"/>
        <v>7.1054273576010019E-15</v>
      </c>
      <c r="P13" s="2">
        <f t="shared" si="24"/>
        <v>7.1054273576010019E-15</v>
      </c>
      <c r="Q13" s="2">
        <f t="shared" si="24"/>
        <v>7.1054273576010019E-15</v>
      </c>
      <c r="R13" s="2">
        <f t="shared" si="24"/>
        <v>7.1054273576010019E-15</v>
      </c>
      <c r="S13" s="2">
        <f t="shared" si="24"/>
        <v>7.1054273576010019E-15</v>
      </c>
      <c r="T13" s="2">
        <f t="shared" si="24"/>
        <v>7.1054273576010019E-15</v>
      </c>
      <c r="U13" s="2">
        <f t="shared" si="24"/>
        <v>7.1054273576010019E-15</v>
      </c>
      <c r="V13" s="2">
        <f t="shared" si="24"/>
        <v>7.1054273576010019E-15</v>
      </c>
      <c r="W13" s="2">
        <f t="shared" si="24"/>
        <v>7.1054273576010019E-15</v>
      </c>
      <c r="X13" s="2">
        <f t="shared" si="24"/>
        <v>7.1054273576010019E-15</v>
      </c>
      <c r="Y13" s="2">
        <f t="shared" si="24"/>
        <v>7.1054273576010019E-15</v>
      </c>
      <c r="Z13" s="2">
        <f t="shared" si="24"/>
        <v>7.1054273576010019E-15</v>
      </c>
      <c r="AA13" s="2">
        <f t="shared" si="24"/>
        <v>7.1054273576010019E-15</v>
      </c>
      <c r="AB13" s="2">
        <f t="shared" si="24"/>
        <v>7.1054273576010019E-15</v>
      </c>
      <c r="AC13" s="2">
        <f t="shared" si="24"/>
        <v>7.1054273576010019E-15</v>
      </c>
      <c r="AD13" s="2">
        <f t="shared" si="24"/>
        <v>7.1054273576010019E-15</v>
      </c>
      <c r="AE13" s="2">
        <f t="shared" si="24"/>
        <v>7.1054273576010019E-15</v>
      </c>
      <c r="AF13" s="2">
        <f t="shared" si="24"/>
        <v>7.1054273576010019E-15</v>
      </c>
      <c r="AG13" s="2">
        <f t="shared" si="24"/>
        <v>7.1054273576010019E-15</v>
      </c>
      <c r="AH13" s="2">
        <f t="shared" si="24"/>
        <v>7.1054273576010019E-15</v>
      </c>
      <c r="AI13" s="2">
        <f t="shared" si="24"/>
        <v>7.1054273576010019E-15</v>
      </c>
      <c r="AJ13" s="2">
        <f t="shared" si="24"/>
        <v>7.1054273576010019E-15</v>
      </c>
      <c r="AK13" s="2">
        <f t="shared" si="24"/>
        <v>7.1054273576010019E-15</v>
      </c>
      <c r="AL13" s="2">
        <f t="shared" si="24"/>
        <v>7.1054273576010019E-15</v>
      </c>
      <c r="AM13" s="2">
        <f t="shared" si="24"/>
        <v>7.1054273576010019E-15</v>
      </c>
      <c r="AN13" s="2">
        <f t="shared" si="24"/>
        <v>7.1054273576010019E-15</v>
      </c>
      <c r="AO13" s="2">
        <f t="shared" si="24"/>
        <v>7.1054273576010019E-15</v>
      </c>
      <c r="AP13" s="2">
        <f t="shared" si="24"/>
        <v>7.1054273576010019E-15</v>
      </c>
      <c r="AQ13" s="2">
        <f t="shared" si="24"/>
        <v>7.1054273576010019E-15</v>
      </c>
      <c r="AR13" s="2">
        <f t="shared" si="24"/>
        <v>7.1054273576010019E-15</v>
      </c>
      <c r="AS13" s="2">
        <f t="shared" si="24"/>
        <v>7.1054273576010019E-15</v>
      </c>
      <c r="AT13" s="2">
        <f t="shared" si="24"/>
        <v>7.1054273576010019E-15</v>
      </c>
      <c r="AU13" s="2">
        <f t="shared" si="24"/>
        <v>7.1054273576010019E-15</v>
      </c>
      <c r="AV13" s="2">
        <f t="shared" si="24"/>
        <v>7.1054273576010019E-15</v>
      </c>
      <c r="AW13" s="2">
        <f t="shared" si="24"/>
        <v>7.1054273576010019E-15</v>
      </c>
      <c r="AX13" s="2">
        <f t="shared" si="24"/>
        <v>7.1054273576010019E-15</v>
      </c>
      <c r="AY13" s="2">
        <f t="shared" si="24"/>
        <v>7.1054273576010019E-15</v>
      </c>
      <c r="AZ13" s="2">
        <f t="shared" si="24"/>
        <v>7.1054273576010019E-15</v>
      </c>
      <c r="BA13" s="2">
        <f t="shared" si="24"/>
        <v>7.1054273576010019E-15</v>
      </c>
      <c r="BB13" s="2">
        <f t="shared" si="24"/>
        <v>7.1054273576010019E-15</v>
      </c>
      <c r="BC13" s="2">
        <f t="shared" si="24"/>
        <v>7.1054273576010019E-15</v>
      </c>
      <c r="BD13" s="2">
        <f t="shared" si="24"/>
        <v>7.1054273576010019E-15</v>
      </c>
      <c r="BE13" s="2">
        <f t="shared" si="24"/>
        <v>7.1054273576010019E-15</v>
      </c>
      <c r="BF13" s="2">
        <f t="shared" si="24"/>
        <v>7.1054273576010019E-15</v>
      </c>
      <c r="BG13" s="2">
        <f t="shared" si="24"/>
        <v>7.1054273576010019E-15</v>
      </c>
      <c r="BH13" s="2">
        <f t="shared" si="24"/>
        <v>7.1054273576010019E-15</v>
      </c>
      <c r="BI13" s="2">
        <f t="shared" si="24"/>
        <v>7.1054273576010019E-15</v>
      </c>
      <c r="BJ13" s="2">
        <f t="shared" si="24"/>
        <v>7.1054273576010019E-15</v>
      </c>
      <c r="BK13" s="2">
        <f t="shared" si="24"/>
        <v>7.1054273576010019E-15</v>
      </c>
    </row>
    <row r="14" spans="2:63" x14ac:dyDescent="0.25">
      <c r="B14" t="s">
        <v>44</v>
      </c>
      <c r="D14" s="2">
        <f>SUM(D11:D13)</f>
        <v>2216.2809715286958</v>
      </c>
      <c r="E14" s="2">
        <f t="shared" ref="E14:BK14" si="25">SUM(E11:E13)</f>
        <v>2407.5913271400459</v>
      </c>
      <c r="F14" s="2">
        <f t="shared" si="25"/>
        <v>2633.4455197550942</v>
      </c>
      <c r="G14" s="2">
        <f t="shared" si="25"/>
        <v>2867.9262402469003</v>
      </c>
      <c r="H14" s="2">
        <f t="shared" si="25"/>
        <v>3034.2058927361813</v>
      </c>
      <c r="I14" s="2">
        <f t="shared" si="25"/>
        <v>2875.8567969715032</v>
      </c>
      <c r="J14" s="2">
        <f t="shared" si="25"/>
        <v>2743.6840964579837</v>
      </c>
      <c r="K14" s="2">
        <f t="shared" si="25"/>
        <v>2622.2213648580259</v>
      </c>
      <c r="L14" s="2">
        <f t="shared" si="25"/>
        <v>2511.9094725735199</v>
      </c>
      <c r="M14" s="2">
        <f t="shared" si="25"/>
        <v>2408.8231050616778</v>
      </c>
      <c r="N14" s="2">
        <f t="shared" si="25"/>
        <v>2316.6244884018847</v>
      </c>
      <c r="O14" s="2">
        <f t="shared" si="25"/>
        <v>2224.4258717420912</v>
      </c>
      <c r="P14" s="2">
        <f t="shared" si="25"/>
        <v>2132.2272550822981</v>
      </c>
      <c r="Q14" s="2">
        <f t="shared" si="25"/>
        <v>2040.0286384225053</v>
      </c>
      <c r="R14" s="2">
        <f t="shared" si="25"/>
        <v>1947.8300217627118</v>
      </c>
      <c r="S14" s="2">
        <f t="shared" si="25"/>
        <v>1855.631405102919</v>
      </c>
      <c r="T14" s="2">
        <f t="shared" si="25"/>
        <v>1763.4327884431257</v>
      </c>
      <c r="U14" s="2">
        <f t="shared" si="25"/>
        <v>1671.2341717833326</v>
      </c>
      <c r="V14" s="2">
        <f t="shared" si="25"/>
        <v>1579.0355551235393</v>
      </c>
      <c r="W14" s="2">
        <f t="shared" si="25"/>
        <v>1486.8369384637463</v>
      </c>
      <c r="X14" s="2">
        <f t="shared" si="25"/>
        <v>1394.6383218039532</v>
      </c>
      <c r="Y14" s="2">
        <f t="shared" si="25"/>
        <v>1302.4397051441599</v>
      </c>
      <c r="Z14" s="2">
        <f t="shared" si="25"/>
        <v>1210.2410884843666</v>
      </c>
      <c r="AA14" s="2">
        <f t="shared" si="25"/>
        <v>1118.0424718245736</v>
      </c>
      <c r="AB14" s="2">
        <f t="shared" si="25"/>
        <v>1025.8438551647803</v>
      </c>
      <c r="AC14" s="2">
        <f t="shared" si="25"/>
        <v>933.64523850498711</v>
      </c>
      <c r="AD14" s="2">
        <f t="shared" si="25"/>
        <v>841.44662184519393</v>
      </c>
      <c r="AE14" s="2">
        <f t="shared" si="25"/>
        <v>749.24800518540064</v>
      </c>
      <c r="AF14" s="2">
        <f t="shared" si="25"/>
        <v>657.04938852560758</v>
      </c>
      <c r="AG14" s="2">
        <f t="shared" si="25"/>
        <v>623.9544376501824</v>
      </c>
      <c r="AH14" s="2">
        <f t="shared" si="25"/>
        <v>595.86560164463378</v>
      </c>
      <c r="AI14" s="2">
        <f t="shared" si="25"/>
        <v>567.7767656390854</v>
      </c>
      <c r="AJ14" s="2">
        <f t="shared" si="25"/>
        <v>539.68792963353678</v>
      </c>
      <c r="AK14" s="2">
        <f t="shared" si="25"/>
        <v>511.5990936279884</v>
      </c>
      <c r="AL14" s="2">
        <f t="shared" si="25"/>
        <v>483.51025762243995</v>
      </c>
      <c r="AM14" s="2">
        <f t="shared" si="25"/>
        <v>455.42142161689145</v>
      </c>
      <c r="AN14" s="2">
        <f t="shared" si="25"/>
        <v>427.33258561134301</v>
      </c>
      <c r="AO14" s="2">
        <f t="shared" si="25"/>
        <v>399.24374960579451</v>
      </c>
      <c r="AP14" s="2">
        <f t="shared" si="25"/>
        <v>371.15491360024606</v>
      </c>
      <c r="AQ14" s="2">
        <f t="shared" si="25"/>
        <v>343.0660775946975</v>
      </c>
      <c r="AR14" s="2">
        <f t="shared" si="25"/>
        <v>314.97724158914906</v>
      </c>
      <c r="AS14" s="2">
        <f t="shared" si="25"/>
        <v>286.88840558360056</v>
      </c>
      <c r="AT14" s="2">
        <f t="shared" si="25"/>
        <v>258.79956957805211</v>
      </c>
      <c r="AU14" s="2">
        <f t="shared" si="25"/>
        <v>230.71073357250364</v>
      </c>
      <c r="AV14" s="2">
        <f t="shared" si="25"/>
        <v>202.62189756695517</v>
      </c>
      <c r="AW14" s="2">
        <f t="shared" si="25"/>
        <v>174.5330615614067</v>
      </c>
      <c r="AX14" s="2">
        <f t="shared" si="25"/>
        <v>146.94803922217881</v>
      </c>
      <c r="AY14" s="2">
        <f t="shared" si="25"/>
        <v>120.34871491241304</v>
      </c>
      <c r="AZ14" s="2">
        <f t="shared" si="25"/>
        <v>95.129553291281923</v>
      </c>
      <c r="BA14" s="2">
        <f t="shared" si="25"/>
        <v>71.232871083434816</v>
      </c>
      <c r="BB14" s="2">
        <f t="shared" si="25"/>
        <v>48.625571937034714</v>
      </c>
      <c r="BC14" s="2">
        <f t="shared" si="25"/>
        <v>29.785165567633602</v>
      </c>
      <c r="BD14" s="2">
        <f t="shared" si="25"/>
        <v>14.987252177765914</v>
      </c>
      <c r="BE14" s="2">
        <f t="shared" si="25"/>
        <v>4.8365400279516821</v>
      </c>
      <c r="BF14" s="2">
        <f t="shared" si="25"/>
        <v>7.905204268965349E-13</v>
      </c>
      <c r="BG14" s="2">
        <f t="shared" si="25"/>
        <v>7.0525529860532288E-13</v>
      </c>
      <c r="BH14" s="2">
        <f t="shared" si="25"/>
        <v>7.0525529860532288E-13</v>
      </c>
      <c r="BI14" s="2">
        <f t="shared" si="25"/>
        <v>7.0525529860532288E-13</v>
      </c>
      <c r="BJ14" s="2">
        <f t="shared" si="25"/>
        <v>7.0525529860532288E-13</v>
      </c>
      <c r="BK14" s="2">
        <f t="shared" si="25"/>
        <v>7.0525529860532288E-13</v>
      </c>
    </row>
    <row r="15" spans="2:63" x14ac:dyDescent="0.25">
      <c r="B15" t="s">
        <v>33</v>
      </c>
      <c r="D15" s="7">
        <f>(D6+D7-D8+D9)-D14</f>
        <v>0</v>
      </c>
      <c r="E15" s="7">
        <f t="shared" ref="E15:BK15" si="26">(E6+E7-E8+E9)-E14</f>
        <v>0</v>
      </c>
      <c r="F15" s="7">
        <f t="shared" si="26"/>
        <v>0</v>
      </c>
      <c r="G15" s="7">
        <f t="shared" si="26"/>
        <v>0</v>
      </c>
      <c r="H15" s="7">
        <f t="shared" si="26"/>
        <v>0</v>
      </c>
      <c r="I15" s="7">
        <f t="shared" si="26"/>
        <v>0</v>
      </c>
      <c r="J15" s="7">
        <f t="shared" si="26"/>
        <v>0</v>
      </c>
      <c r="K15" s="7">
        <f t="shared" si="26"/>
        <v>0</v>
      </c>
      <c r="L15" s="7">
        <f t="shared" si="26"/>
        <v>0</v>
      </c>
      <c r="M15" s="7">
        <f t="shared" si="26"/>
        <v>0</v>
      </c>
      <c r="N15" s="7">
        <f t="shared" si="26"/>
        <v>0</v>
      </c>
      <c r="O15" s="7">
        <f t="shared" si="26"/>
        <v>0</v>
      </c>
      <c r="P15" s="7">
        <f t="shared" si="26"/>
        <v>0</v>
      </c>
      <c r="Q15" s="7">
        <f t="shared" si="26"/>
        <v>0</v>
      </c>
      <c r="R15" s="7">
        <f t="shared" si="26"/>
        <v>0</v>
      </c>
      <c r="S15" s="7">
        <f t="shared" si="26"/>
        <v>0</v>
      </c>
      <c r="T15" s="7">
        <f t="shared" si="26"/>
        <v>0</v>
      </c>
      <c r="U15" s="7">
        <f t="shared" si="26"/>
        <v>0</v>
      </c>
      <c r="V15" s="7">
        <f t="shared" si="26"/>
        <v>0</v>
      </c>
      <c r="W15" s="7">
        <f t="shared" si="26"/>
        <v>0</v>
      </c>
      <c r="X15" s="7">
        <f t="shared" si="26"/>
        <v>0</v>
      </c>
      <c r="Y15" s="7">
        <f t="shared" si="26"/>
        <v>0</v>
      </c>
      <c r="Z15" s="7">
        <f t="shared" si="26"/>
        <v>0</v>
      </c>
      <c r="AA15" s="7">
        <f t="shared" si="26"/>
        <v>0</v>
      </c>
      <c r="AB15" s="7">
        <f t="shared" si="26"/>
        <v>0</v>
      </c>
      <c r="AC15" s="7">
        <f t="shared" si="26"/>
        <v>-1.7053025658242404E-12</v>
      </c>
      <c r="AD15" s="7">
        <f t="shared" si="26"/>
        <v>-1.8189894035458565E-12</v>
      </c>
      <c r="AE15" s="7">
        <f t="shared" si="26"/>
        <v>-1.8189894035458565E-12</v>
      </c>
      <c r="AF15" s="7">
        <f t="shared" si="26"/>
        <v>-2.0463630789890885E-12</v>
      </c>
      <c r="AG15" s="7">
        <f t="shared" si="26"/>
        <v>-2.1600499167107046E-12</v>
      </c>
      <c r="AH15" s="7">
        <f t="shared" si="26"/>
        <v>-2.0463630789890885E-12</v>
      </c>
      <c r="AI15" s="7">
        <f t="shared" si="26"/>
        <v>-2.1600499167107046E-12</v>
      </c>
      <c r="AJ15" s="7">
        <f t="shared" si="26"/>
        <v>-2.0463630789890885E-12</v>
      </c>
      <c r="AK15" s="7">
        <f t="shared" si="26"/>
        <v>-2.1032064978498966E-12</v>
      </c>
      <c r="AL15" s="7">
        <f t="shared" si="26"/>
        <v>-2.1032064978498966E-12</v>
      </c>
      <c r="AM15" s="7">
        <f t="shared" si="26"/>
        <v>-2.0463630789890885E-12</v>
      </c>
      <c r="AN15" s="7">
        <f t="shared" si="26"/>
        <v>-2.0463630789890885E-12</v>
      </c>
      <c r="AO15" s="7">
        <f t="shared" si="26"/>
        <v>-1.9895196601282805E-12</v>
      </c>
      <c r="AP15" s="7">
        <f t="shared" si="26"/>
        <v>-1.9895196601282805E-12</v>
      </c>
      <c r="AQ15" s="7">
        <f t="shared" si="26"/>
        <v>-1.8758328224066645E-12</v>
      </c>
      <c r="AR15" s="7">
        <f t="shared" si="26"/>
        <v>-1.8758328224066645E-12</v>
      </c>
      <c r="AS15" s="7">
        <f t="shared" si="26"/>
        <v>-1.8189894035458565E-12</v>
      </c>
      <c r="AT15" s="7">
        <f t="shared" si="26"/>
        <v>-1.8189894035458565E-12</v>
      </c>
      <c r="AU15" s="7">
        <f t="shared" si="26"/>
        <v>-1.8189894035458565E-12</v>
      </c>
      <c r="AV15" s="7">
        <f t="shared" si="26"/>
        <v>-1.8189894035458565E-12</v>
      </c>
      <c r="AW15" s="7">
        <f t="shared" si="26"/>
        <v>-1.8189894035458565E-12</v>
      </c>
      <c r="AX15" s="7">
        <f t="shared" si="26"/>
        <v>-1.7905676941154525E-12</v>
      </c>
      <c r="AY15" s="7">
        <f t="shared" si="26"/>
        <v>-1.8047785488306545E-12</v>
      </c>
      <c r="AZ15" s="7">
        <f t="shared" si="26"/>
        <v>-1.8047785488306545E-12</v>
      </c>
      <c r="BA15" s="7">
        <f t="shared" si="26"/>
        <v>-1.8332002582610585E-12</v>
      </c>
      <c r="BB15" s="7">
        <f t="shared" si="26"/>
        <v>-1.8260948309034575E-12</v>
      </c>
      <c r="BC15" s="7">
        <f t="shared" si="26"/>
        <v>-1.829647544582258E-12</v>
      </c>
      <c r="BD15" s="7">
        <f t="shared" si="26"/>
        <v>-1.8260948309034575E-12</v>
      </c>
      <c r="BE15" s="7">
        <f t="shared" si="26"/>
        <v>-1.8287593661625579E-12</v>
      </c>
      <c r="BF15" s="7">
        <f t="shared" si="26"/>
        <v>-1.8288009995259813E-12</v>
      </c>
      <c r="BG15" s="7">
        <f t="shared" si="26"/>
        <v>-1.8288009995259813E-12</v>
      </c>
      <c r="BH15" s="7">
        <f t="shared" si="26"/>
        <v>-1.8288009995259813E-12</v>
      </c>
      <c r="BI15" s="7">
        <f t="shared" si="26"/>
        <v>-1.8288009995259813E-12</v>
      </c>
      <c r="BJ15" s="7">
        <f t="shared" si="26"/>
        <v>-1.8288009995259813E-12</v>
      </c>
      <c r="BK15" s="7">
        <f t="shared" si="26"/>
        <v>-1.8288009995259813E-12</v>
      </c>
    </row>
    <row r="17" spans="2:63" s="3" customFormat="1" x14ac:dyDescent="0.25">
      <c r="B17" s="3" t="s">
        <v>0</v>
      </c>
    </row>
    <row r="18" spans="2:63" s="4" customFormat="1" x14ac:dyDescent="0.25"/>
    <row r="19" spans="2:63" x14ac:dyDescent="0.25">
      <c r="D19" s="1" t="s">
        <v>2</v>
      </c>
      <c r="E19" s="1" t="s">
        <v>1</v>
      </c>
      <c r="F19" s="1" t="s">
        <v>3</v>
      </c>
    </row>
    <row r="20" spans="2:63" x14ac:dyDescent="0.25">
      <c r="B20" t="s">
        <v>20</v>
      </c>
      <c r="D20" s="2">
        <f>'OAV 2011'!C5</f>
        <v>201.86232986351726</v>
      </c>
      <c r="E20" s="2">
        <f>'OAV 2011'!D5</f>
        <v>29.475402723576572</v>
      </c>
      <c r="F20" s="2">
        <f>'OAV 2011'!E5</f>
        <v>45</v>
      </c>
      <c r="I20" s="57">
        <f>IF(OR(E20&lt;I22,E20="n/a"),0,(E20-5)*(H31-H29)/H31+(F20-5)*H29/H31)</f>
        <v>24.298735949134716</v>
      </c>
      <c r="J20" s="58" t="s">
        <v>100</v>
      </c>
      <c r="K20" s="44" t="s">
        <v>101</v>
      </c>
      <c r="L20" s="44"/>
      <c r="M20" s="44"/>
      <c r="N20" s="44"/>
    </row>
    <row r="22" spans="2:63" x14ac:dyDescent="0.25">
      <c r="D22" s="1">
        <v>1</v>
      </c>
      <c r="E22" s="1">
        <v>2</v>
      </c>
      <c r="F22" s="1">
        <v>3</v>
      </c>
      <c r="G22" s="1">
        <v>4</v>
      </c>
      <c r="H22" s="1">
        <v>5</v>
      </c>
      <c r="I22" s="1">
        <v>6</v>
      </c>
      <c r="J22" s="1">
        <v>7</v>
      </c>
      <c r="K22" s="1">
        <v>8</v>
      </c>
      <c r="L22" s="1">
        <v>9</v>
      </c>
      <c r="M22" s="1">
        <v>10</v>
      </c>
      <c r="N22" s="1">
        <v>11</v>
      </c>
      <c r="O22" s="1">
        <v>12</v>
      </c>
      <c r="P22" s="1">
        <v>13</v>
      </c>
      <c r="Q22" s="1">
        <v>14</v>
      </c>
      <c r="R22" s="1">
        <v>15</v>
      </c>
      <c r="S22" s="1">
        <v>16</v>
      </c>
      <c r="T22" s="1">
        <v>17</v>
      </c>
      <c r="U22" s="1">
        <v>18</v>
      </c>
      <c r="V22" s="1">
        <v>19</v>
      </c>
      <c r="W22" s="1">
        <v>20</v>
      </c>
      <c r="X22" s="1">
        <v>21</v>
      </c>
      <c r="Y22" s="1">
        <v>22</v>
      </c>
      <c r="Z22" s="1">
        <v>23</v>
      </c>
      <c r="AA22" s="1">
        <v>24</v>
      </c>
      <c r="AB22" s="1">
        <v>25</v>
      </c>
      <c r="AC22" s="1">
        <v>26</v>
      </c>
      <c r="AD22" s="1">
        <v>27</v>
      </c>
      <c r="AE22" s="1">
        <v>28</v>
      </c>
      <c r="AF22" s="1">
        <v>29</v>
      </c>
      <c r="AG22" s="1">
        <v>30</v>
      </c>
      <c r="AH22" s="1">
        <v>31</v>
      </c>
      <c r="AI22" s="1">
        <v>32</v>
      </c>
      <c r="AJ22" s="1">
        <v>33</v>
      </c>
      <c r="AK22" s="1">
        <v>34</v>
      </c>
      <c r="AL22" s="1">
        <v>35</v>
      </c>
      <c r="AM22" s="1">
        <v>36</v>
      </c>
      <c r="AN22" s="1">
        <v>37</v>
      </c>
      <c r="AO22" s="1">
        <v>38</v>
      </c>
      <c r="AP22" s="1">
        <v>39</v>
      </c>
      <c r="AQ22" s="1">
        <v>40</v>
      </c>
      <c r="AR22" s="1">
        <v>41</v>
      </c>
      <c r="AS22" s="1">
        <v>42</v>
      </c>
      <c r="AT22" s="1">
        <v>43</v>
      </c>
      <c r="AU22" s="1">
        <v>44</v>
      </c>
      <c r="AV22" s="1">
        <v>45</v>
      </c>
      <c r="AW22" s="1">
        <v>46</v>
      </c>
      <c r="AX22" s="1">
        <v>47</v>
      </c>
      <c r="AY22" s="1">
        <v>48</v>
      </c>
      <c r="AZ22" s="1">
        <v>49</v>
      </c>
      <c r="BA22" s="1">
        <v>50</v>
      </c>
      <c r="BB22" s="1">
        <v>51</v>
      </c>
      <c r="BC22" s="1">
        <v>52</v>
      </c>
      <c r="BD22" s="1">
        <v>53</v>
      </c>
      <c r="BE22" s="1">
        <v>54</v>
      </c>
      <c r="BF22" s="1">
        <v>55</v>
      </c>
      <c r="BG22" s="1">
        <v>56</v>
      </c>
      <c r="BH22" s="1">
        <v>57</v>
      </c>
      <c r="BI22" s="1">
        <v>58</v>
      </c>
      <c r="BJ22" s="1">
        <v>59</v>
      </c>
      <c r="BK22" s="1">
        <v>60</v>
      </c>
    </row>
    <row r="23" spans="2:63" x14ac:dyDescent="0.25">
      <c r="D23" s="1">
        <v>2011</v>
      </c>
      <c r="E23" s="1">
        <v>2012</v>
      </c>
      <c r="F23" s="1">
        <v>2013</v>
      </c>
      <c r="G23" s="1">
        <v>2014</v>
      </c>
      <c r="H23" s="1">
        <v>2015</v>
      </c>
      <c r="I23" s="1">
        <v>2016</v>
      </c>
      <c r="J23" s="1">
        <v>2017</v>
      </c>
      <c r="K23" s="1">
        <v>2018</v>
      </c>
      <c r="L23" s="1">
        <v>2019</v>
      </c>
      <c r="M23" s="1">
        <v>2020</v>
      </c>
      <c r="N23" s="1">
        <v>2021</v>
      </c>
      <c r="O23" s="1">
        <v>2022</v>
      </c>
      <c r="P23" s="1">
        <v>2023</v>
      </c>
      <c r="Q23" s="1">
        <v>2024</v>
      </c>
      <c r="R23" s="1">
        <v>2025</v>
      </c>
      <c r="S23" s="1">
        <v>2026</v>
      </c>
      <c r="T23" s="1">
        <v>2027</v>
      </c>
      <c r="U23" s="1">
        <v>2028</v>
      </c>
      <c r="V23" s="1">
        <v>2029</v>
      </c>
      <c r="W23" s="1">
        <v>2030</v>
      </c>
      <c r="X23" s="1">
        <v>2031</v>
      </c>
      <c r="Y23" s="1">
        <v>2032</v>
      </c>
      <c r="Z23" s="1">
        <v>2033</v>
      </c>
      <c r="AA23" s="1">
        <v>2034</v>
      </c>
      <c r="AB23" s="1">
        <v>2035</v>
      </c>
      <c r="AC23" s="1">
        <v>2036</v>
      </c>
      <c r="AD23" s="1">
        <v>2037</v>
      </c>
      <c r="AE23" s="1">
        <v>2038</v>
      </c>
      <c r="AF23" s="1">
        <v>2039</v>
      </c>
      <c r="AG23" s="1">
        <v>2040</v>
      </c>
      <c r="AH23" s="1">
        <v>2041</v>
      </c>
      <c r="AI23" s="1">
        <v>2042</v>
      </c>
      <c r="AJ23" s="1">
        <v>2043</v>
      </c>
      <c r="AK23" s="1">
        <v>2044</v>
      </c>
      <c r="AL23" s="1">
        <v>2045</v>
      </c>
      <c r="AM23" s="1">
        <v>2046</v>
      </c>
      <c r="AN23" s="1">
        <v>2047</v>
      </c>
      <c r="AO23" s="1">
        <v>2048</v>
      </c>
      <c r="AP23" s="1">
        <v>2049</v>
      </c>
      <c r="AQ23" s="1">
        <v>2050</v>
      </c>
      <c r="AR23" s="1">
        <v>2051</v>
      </c>
      <c r="AS23" s="1">
        <v>2052</v>
      </c>
      <c r="AT23" s="1">
        <v>2053</v>
      </c>
      <c r="AU23" s="1">
        <v>2054</v>
      </c>
      <c r="AV23" s="1">
        <v>2055</v>
      </c>
      <c r="AW23" s="1">
        <v>2056</v>
      </c>
      <c r="AX23" s="1">
        <v>2057</v>
      </c>
      <c r="AY23" s="1">
        <v>2058</v>
      </c>
      <c r="AZ23" s="1">
        <v>2059</v>
      </c>
      <c r="BA23" s="1">
        <v>2060</v>
      </c>
      <c r="BB23" s="1">
        <v>2061</v>
      </c>
      <c r="BC23" s="1">
        <v>2062</v>
      </c>
      <c r="BD23" s="1">
        <v>2063</v>
      </c>
      <c r="BE23" s="1">
        <v>2064</v>
      </c>
      <c r="BF23" s="1">
        <v>2065</v>
      </c>
      <c r="BG23" s="1">
        <v>2066</v>
      </c>
      <c r="BH23" s="1">
        <v>2067</v>
      </c>
      <c r="BI23" s="1">
        <v>2068</v>
      </c>
      <c r="BJ23" s="1">
        <v>2069</v>
      </c>
      <c r="BK23" s="1">
        <v>2070</v>
      </c>
    </row>
    <row r="25" spans="2:63" x14ac:dyDescent="0.25">
      <c r="B25" t="s">
        <v>25</v>
      </c>
      <c r="D25" s="2">
        <f>IF(AND(D22=1,$E20&lt;1),0,IF(D22&gt;$E20,($D20+SUM(C29:$C30))-SUM(C25:$C25),($D20+SUM(C29:$C30))/$E20))</f>
        <v>6.84850116405884</v>
      </c>
      <c r="E25" s="2">
        <f>IF(AND(E22=1,$E20&lt;1),0,IF(E22&gt;$E20,($D20+SUM($C29:D30))-SUM($C25:D25),($D20+SUM($C29:D30))/$E20))</f>
        <v>6.84850116405884</v>
      </c>
      <c r="F25" s="2">
        <f>IF(AND(F22=1,$E20&lt;1),0,IF(F22&gt;$E20,($D20+SUM($C29:E30))-SUM($C25:E25),($D20+SUM($C29:E30))/$E20))</f>
        <v>6.84850116405884</v>
      </c>
      <c r="G25" s="2">
        <f>IF(AND(G22=1,$E20&lt;1),0,IF(G22&gt;$E20,($D20+SUM($C29:F30))-SUM($C25:F25),($D20+SUM($C29:F30))/$E20))</f>
        <v>6.84850116405884</v>
      </c>
      <c r="H25" s="2">
        <f>IF(AND(H22=1,$E20&lt;1),0,IF(H22&gt;$E20,($D20+SUM($C29:G30))-SUM($C25:G25),($D20+SUM($C29:G30))/$E20))</f>
        <v>6.84850116405884</v>
      </c>
      <c r="I25" s="59">
        <f>IF(I20&gt;0,IF(AND(I22=1,$I20&lt;1),0,IF(I22-5&gt;$I20,$H31,$H31/$I20)),IF(OR(AND(I22=1,$E20&lt;1),$E20="n/a"),0,IF(I22&gt;$E20,($D20+SUM($C29:H30))-SUM($C25:H25),($D20+SUM($C29:H30))/$E20)))</f>
        <v>6.77801214624838</v>
      </c>
      <c r="J25" s="53">
        <f>IF(AND(J22=1,$I20&lt;1),0,IF(J22-5&gt;$I20,$H31-SUM($I25:I25),$H31/$I20))</f>
        <v>6.77801214624838</v>
      </c>
      <c r="K25" s="53">
        <f>IF(AND(K22=1,$I20&lt;1),0,IF(K22-5&gt;$I20,$H31-SUM($I25:J25),$H31/$I20))</f>
        <v>6.77801214624838</v>
      </c>
      <c r="L25" s="53">
        <f>IF(AND(L22=1,$I20&lt;1),0,IF(L22-5&gt;$I20,$H31-SUM($I25:K25),$H31/$I20))</f>
        <v>6.77801214624838</v>
      </c>
      <c r="M25" s="53">
        <f>IF(AND(M22=1,$I20&lt;1),0,IF(M22-5&gt;$I20,$H31-SUM($I25:L25),$H31/$I20))</f>
        <v>6.77801214624838</v>
      </c>
      <c r="N25" s="53">
        <f>IF(AND(N22=1,$I20&lt;1),0,IF(N22-5&gt;$I20,$H31-SUM($I25:M25),$H31/$I20))</f>
        <v>6.77801214624838</v>
      </c>
      <c r="O25" s="53">
        <f>IF(AND(O22=1,$I20&lt;1),0,IF(O22-5&gt;$I20,$H31-SUM($I25:N25),$H31/$I20))</f>
        <v>6.77801214624838</v>
      </c>
      <c r="P25" s="53">
        <f>IF(AND(P22=1,$I20&lt;1),0,IF(P22-5&gt;$I20,$H31-SUM($I25:O25),$H31/$I20))</f>
        <v>6.77801214624838</v>
      </c>
      <c r="Q25" s="53">
        <f>IF(AND(Q22=1,$I20&lt;1),0,IF(Q22-5&gt;$I20,$H31-SUM($I25:P25),$H31/$I20))</f>
        <v>6.77801214624838</v>
      </c>
      <c r="R25" s="53">
        <f>IF(AND(R22=1,$I20&lt;1),0,IF(R22-5&gt;$I20,$H31-SUM($I25:Q25),$H31/$I20))</f>
        <v>6.77801214624838</v>
      </c>
      <c r="S25" s="53">
        <f>IF(AND(S22=1,$I20&lt;1),0,IF(S22-5&gt;$I20,$H31-SUM($I25:R25),$H31/$I20))</f>
        <v>6.77801214624838</v>
      </c>
      <c r="T25" s="53">
        <f>IF(AND(T22=1,$I20&lt;1),0,IF(T22-5&gt;$I20,$H31-SUM($I25:S25),$H31/$I20))</f>
        <v>6.77801214624838</v>
      </c>
      <c r="U25" s="53">
        <f>IF(AND(U22=1,$I20&lt;1),0,IF(U22-5&gt;$I20,$H31-SUM($I25:T25),$H31/$I20))</f>
        <v>6.77801214624838</v>
      </c>
      <c r="V25" s="53">
        <f>IF(AND(V22=1,$I20&lt;1),0,IF(V22-5&gt;$I20,$H31-SUM($I25:U25),$H31/$I20))</f>
        <v>6.77801214624838</v>
      </c>
      <c r="W25" s="53">
        <f>IF(AND(W22=1,$I20&lt;1),0,IF(W22-5&gt;$I20,$H31-SUM($I25:V25),$H31/$I20))</f>
        <v>6.77801214624838</v>
      </c>
      <c r="X25" s="53">
        <f>IF(AND(X22=1,$I20&lt;1),0,IF(X22-5&gt;$I20,$H31-SUM($I25:W25),$H31/$I20))</f>
        <v>6.77801214624838</v>
      </c>
      <c r="Y25" s="53">
        <f>IF(AND(Y22=1,$I20&lt;1),0,IF(Y22-5&gt;$I20,$H31-SUM($I25:X25),$H31/$I20))</f>
        <v>6.77801214624838</v>
      </c>
      <c r="Z25" s="53">
        <f>IF(AND(Z22=1,$I20&lt;1),0,IF(Z22-5&gt;$I20,$H31-SUM($I25:Y25),$H31/$I20))</f>
        <v>6.77801214624838</v>
      </c>
      <c r="AA25" s="53">
        <f>IF(AND(AA22=1,$I20&lt;1),0,IF(AA22-5&gt;$I20,$H31-SUM($I25:Z25),$H31/$I20))</f>
        <v>6.77801214624838</v>
      </c>
      <c r="AB25" s="53">
        <f>IF(AND(AB22=1,$I20&lt;1),0,IF(AB22-5&gt;$I20,$H31-SUM($I25:AA25),$H31/$I20))</f>
        <v>6.77801214624838</v>
      </c>
      <c r="AC25" s="53">
        <f>IF(AND(AC22=1,$I20&lt;1),0,IF(AC22-5&gt;$I20,$H31-SUM($I25:AB25),$H31/$I20))</f>
        <v>6.77801214624838</v>
      </c>
      <c r="AD25" s="53">
        <f>IF(AND(AD22=1,$I20&lt;1),0,IF(AD22-5&gt;$I20,$H31-SUM($I25:AC25),$H31/$I20))</f>
        <v>6.77801214624838</v>
      </c>
      <c r="AE25" s="53">
        <f>IF(AND(AE22=1,$I20&lt;1),0,IF(AE22-5&gt;$I20,$H31-SUM($I25:AD25),$H31/$I20))</f>
        <v>6.77801214624838</v>
      </c>
      <c r="AF25" s="53">
        <f>IF(AND(AF22=1,$I20&lt;1),0,IF(AF22-5&gt;$I20,$H31-SUM($I25:AE25),$H31/$I20))</f>
        <v>6.77801214624838</v>
      </c>
      <c r="AG25" s="53">
        <f>IF(AND(AG22=1,$I20&lt;1),0,IF(AG22-5&gt;$I20,$H31-SUM($I25:AF25),$H31/$I20))</f>
        <v>2.0248358917560552</v>
      </c>
      <c r="AH25" s="53">
        <f>IF(AND(AH22=1,$I20&lt;1),0,IF(AH22-5&gt;$I20,$H31-SUM($I25:AG25),$H31/$I20))</f>
        <v>0</v>
      </c>
      <c r="AI25" s="53">
        <f>IF(AND(AI22=1,$I20&lt;1),0,IF(AI22-5&gt;$I20,$H31-SUM($I25:AH25),$H31/$I20))</f>
        <v>0</v>
      </c>
      <c r="AJ25" s="53">
        <f>IF(AND(AJ22=1,$I20&lt;1),0,IF(AJ22-5&gt;$I20,$H31-SUM($I25:AI25),$H31/$I20))</f>
        <v>0</v>
      </c>
      <c r="AK25" s="53">
        <f>IF(AND(AK22=1,$I20&lt;1),0,IF(AK22-5&gt;$I20,$H31-SUM($I25:AJ25),$H31/$I20))</f>
        <v>0</v>
      </c>
      <c r="AL25" s="53">
        <f>IF(AND(AL22=1,$I20&lt;1),0,IF(AL22-5&gt;$I20,$H31-SUM($I25:AK25),$H31/$I20))</f>
        <v>0</v>
      </c>
      <c r="AM25" s="53">
        <f>IF(AND(AM22=1,$I20&lt;1),0,IF(AM22-5&gt;$I20,$H31-SUM($I25:AL25),$H31/$I20))</f>
        <v>0</v>
      </c>
      <c r="AN25" s="53">
        <f>IF(AND(AN22=1,$I20&lt;1),0,IF(AN22-5&gt;$I20,$H31-SUM($I25:AM25),$H31/$I20))</f>
        <v>0</v>
      </c>
      <c r="AO25" s="53">
        <f>IF(AND(AO22=1,$I20&lt;1),0,IF(AO22-5&gt;$I20,$H31-SUM($I25:AN25),$H31/$I20))</f>
        <v>0</v>
      </c>
      <c r="AP25" s="53">
        <f>IF(AND(AP22=1,$I20&lt;1),0,IF(AP22-5&gt;$I20,$H31-SUM($I25:AO25),$H31/$I20))</f>
        <v>0</v>
      </c>
      <c r="AQ25" s="53">
        <f>IF(AND(AQ22=1,$I20&lt;1),0,IF(AQ22-5&gt;$I20,$H31-SUM($I25:AP25),$H31/$I20))</f>
        <v>0</v>
      </c>
      <c r="AR25" s="53">
        <f>IF(AND(AR22=1,$I20&lt;1),0,IF(AR22-5&gt;$I20,$H31-SUM($I25:AQ25),$H31/$I20))</f>
        <v>0</v>
      </c>
      <c r="AS25" s="53">
        <f>IF(AND(AS22=1,$I20&lt;1),0,IF(AS22-5&gt;$I20,$H31-SUM($I25:AR25),$H31/$I20))</f>
        <v>0</v>
      </c>
      <c r="AT25" s="53">
        <f>IF(AND(AT22=1,$I20&lt;1),0,IF(AT22-5&gt;$I20,$H31-SUM($I25:AS25),$H31/$I20))</f>
        <v>0</v>
      </c>
      <c r="AU25" s="53">
        <f>IF(AND(AU22=1,$I20&lt;1),0,IF(AU22-5&gt;$I20,$H31-SUM($I25:AT25),$H31/$I20))</f>
        <v>0</v>
      </c>
      <c r="AV25" s="53">
        <f>IF(AND(AV22=1,$I20&lt;1),0,IF(AV22-5&gt;$I20,$H31-SUM($I25:AU25),$H31/$I20))</f>
        <v>0</v>
      </c>
      <c r="AW25" s="53">
        <f>IF(AND(AW22=1,$I20&lt;1),0,IF(AW22-5&gt;$I20,$H31-SUM($I25:AV25),$H31/$I20))</f>
        <v>0</v>
      </c>
      <c r="AX25" s="53">
        <f>IF(AND(AX22=1,$I20&lt;1),0,IF(AX22-5&gt;$I20,$H31-SUM($I25:AW25),$H31/$I20))</f>
        <v>0</v>
      </c>
      <c r="AY25" s="53">
        <f>IF(AND(AY22=1,$I20&lt;1),0,IF(AY22-5&gt;$I20,$H31-SUM($I25:AX25),$H31/$I20))</f>
        <v>0</v>
      </c>
      <c r="AZ25" s="53">
        <f>IF(AND(AZ22=1,$I20&lt;1),0,IF(AZ22-5&gt;$I20,$H31-SUM($I25:AY25),$H31/$I20))</f>
        <v>0</v>
      </c>
      <c r="BA25" s="53">
        <f>IF(AND(BA22=1,$I20&lt;1),0,IF(BA22-5&gt;$I20,$H31-SUM($I25:AZ25),$H31/$I20))</f>
        <v>0</v>
      </c>
      <c r="BB25" s="53">
        <f>IF(AND(BB22=1,$I20&lt;1),0,IF(BB22-5&gt;$I20,$H31-SUM($I25:BA25),$H31/$I20))</f>
        <v>0</v>
      </c>
      <c r="BC25" s="53">
        <f>IF(AND(BC22=1,$I20&lt;1),0,IF(BC22-5&gt;$I20,$H31-SUM($I25:BB25),$H31/$I20))</f>
        <v>0</v>
      </c>
      <c r="BD25" s="53">
        <f>IF(AND(BD22=1,$I20&lt;1),0,IF(BD22-5&gt;$I20,$H31-SUM($I25:BC25),$H31/$I20))</f>
        <v>0</v>
      </c>
      <c r="BE25" s="53">
        <f>IF(AND(BE22=1,$I20&lt;1),0,IF(BE22-5&gt;$I20,$H31-SUM($I25:BD25),$H31/$I20))</f>
        <v>0</v>
      </c>
      <c r="BF25" s="53">
        <f>IF(AND(BF22=1,$I20&lt;1),0,IF(BF22-5&gt;$I20,$H31-SUM($I25:BE25),$H31/$I20))</f>
        <v>0</v>
      </c>
      <c r="BG25" s="53">
        <f>IF(AND(BG22=1,$I20&lt;1),0,IF(BG22-5&gt;$I20,$H31-SUM($I25:BF25),$H31/$I20))</f>
        <v>0</v>
      </c>
      <c r="BH25" s="53">
        <f>IF(AND(BH22=1,$I20&lt;1),0,IF(BH22-5&gt;$I20,$H31-SUM($I25:BG25),$H31/$I20))</f>
        <v>0</v>
      </c>
      <c r="BI25" s="53">
        <f>IF(AND(BI22=1,$I20&lt;1),0,IF(BI22-5&gt;$I20,$H31-SUM($I25:BH25),$H31/$I20))</f>
        <v>0</v>
      </c>
      <c r="BJ25" s="53">
        <f>IF(AND(BJ22=1,$I20&lt;1),0,IF(BJ22-5&gt;$I20,$H31-SUM($I25:BI25),$H31/$I20))</f>
        <v>0</v>
      </c>
      <c r="BK25" s="53">
        <f>IF(AND(BK22=1,$I20&lt;1),0,IF(BK22-5&gt;$I20,$H31-SUM($I25:BJ25),$H31/$I20))</f>
        <v>0</v>
      </c>
    </row>
    <row r="26" spans="2:63" x14ac:dyDescent="0.25">
      <c r="B26" t="s">
        <v>21</v>
      </c>
    </row>
    <row r="27" spans="2:63" x14ac:dyDescent="0.25">
      <c r="B27" s="10" t="s">
        <v>22</v>
      </c>
      <c r="C27" s="10"/>
      <c r="H27" s="53">
        <f>VLOOKUP($B17,Inputs!$B$52:$I$59,8,FALSE)/Inputs!$I$5</f>
        <v>-1.3366217069966382</v>
      </c>
    </row>
    <row r="28" spans="2:63" x14ac:dyDescent="0.25">
      <c r="B28" s="10" t="s">
        <v>23</v>
      </c>
      <c r="C28" s="10"/>
      <c r="D28" s="12"/>
      <c r="E28" s="12"/>
      <c r="F28" s="12"/>
      <c r="G28" s="12"/>
      <c r="H28" s="13">
        <f>VLOOKUP($B17,Inputs!$B$63:$I$70,8,FALSE)/Inputs!$I$5</f>
        <v>-0.53759826404816813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</row>
    <row r="29" spans="2:63" x14ac:dyDescent="0.25">
      <c r="B29" s="10" t="s">
        <v>83</v>
      </c>
      <c r="C29" s="10"/>
      <c r="D29" s="2">
        <f t="shared" ref="D29:G29" si="27">SUM(D27:D28)</f>
        <v>0</v>
      </c>
      <c r="E29" s="2">
        <f t="shared" si="27"/>
        <v>0</v>
      </c>
      <c r="F29" s="2">
        <f t="shared" si="27"/>
        <v>0</v>
      </c>
      <c r="G29" s="2">
        <f t="shared" si="27"/>
        <v>0</v>
      </c>
      <c r="H29" s="2">
        <f>SUM(H27:H28)</f>
        <v>-1.8742199710448064</v>
      </c>
      <c r="I29" s="2">
        <f t="shared" ref="I29:AX29" si="28">SUM(I27:I28)</f>
        <v>0</v>
      </c>
      <c r="J29" s="2">
        <f t="shared" si="28"/>
        <v>0</v>
      </c>
      <c r="K29" s="2">
        <f t="shared" si="28"/>
        <v>0</v>
      </c>
      <c r="L29" s="2">
        <f t="shared" si="28"/>
        <v>0</v>
      </c>
      <c r="M29" s="2">
        <f t="shared" si="28"/>
        <v>0</v>
      </c>
      <c r="N29" s="2">
        <f t="shared" si="28"/>
        <v>0</v>
      </c>
      <c r="O29" s="2">
        <f t="shared" si="28"/>
        <v>0</v>
      </c>
      <c r="P29" s="2">
        <f t="shared" si="28"/>
        <v>0</v>
      </c>
      <c r="Q29" s="2">
        <f t="shared" si="28"/>
        <v>0</v>
      </c>
      <c r="R29" s="2">
        <f t="shared" si="28"/>
        <v>0</v>
      </c>
      <c r="S29" s="2">
        <f t="shared" si="28"/>
        <v>0</v>
      </c>
      <c r="T29" s="2">
        <f t="shared" si="28"/>
        <v>0</v>
      </c>
      <c r="U29" s="2">
        <f t="shared" si="28"/>
        <v>0</v>
      </c>
      <c r="V29" s="2">
        <f t="shared" si="28"/>
        <v>0</v>
      </c>
      <c r="W29" s="2">
        <f t="shared" si="28"/>
        <v>0</v>
      </c>
      <c r="X29" s="2">
        <f t="shared" si="28"/>
        <v>0</v>
      </c>
      <c r="Y29" s="2">
        <f t="shared" si="28"/>
        <v>0</v>
      </c>
      <c r="Z29" s="2">
        <f t="shared" si="28"/>
        <v>0</v>
      </c>
      <c r="AA29" s="2">
        <f t="shared" si="28"/>
        <v>0</v>
      </c>
      <c r="AB29" s="2">
        <f t="shared" si="28"/>
        <v>0</v>
      </c>
      <c r="AC29" s="2">
        <f t="shared" si="28"/>
        <v>0</v>
      </c>
      <c r="AD29" s="2">
        <f t="shared" si="28"/>
        <v>0</v>
      </c>
      <c r="AE29" s="2">
        <f t="shared" si="28"/>
        <v>0</v>
      </c>
      <c r="AF29" s="2">
        <f t="shared" si="28"/>
        <v>0</v>
      </c>
      <c r="AG29" s="2">
        <f t="shared" si="28"/>
        <v>0</v>
      </c>
      <c r="AH29" s="2">
        <f t="shared" si="28"/>
        <v>0</v>
      </c>
      <c r="AI29" s="2">
        <f t="shared" si="28"/>
        <v>0</v>
      </c>
      <c r="AJ29" s="2">
        <f t="shared" si="28"/>
        <v>0</v>
      </c>
      <c r="AK29" s="2">
        <f t="shared" si="28"/>
        <v>0</v>
      </c>
      <c r="AL29" s="2">
        <f t="shared" si="28"/>
        <v>0</v>
      </c>
      <c r="AM29" s="2">
        <f t="shared" si="28"/>
        <v>0</v>
      </c>
      <c r="AN29" s="2">
        <f t="shared" si="28"/>
        <v>0</v>
      </c>
      <c r="AO29" s="2">
        <f t="shared" si="28"/>
        <v>0</v>
      </c>
      <c r="AP29" s="2">
        <f t="shared" si="28"/>
        <v>0</v>
      </c>
      <c r="AQ29" s="2">
        <f t="shared" si="28"/>
        <v>0</v>
      </c>
      <c r="AR29" s="2">
        <f t="shared" si="28"/>
        <v>0</v>
      </c>
      <c r="AS29" s="2">
        <f t="shared" si="28"/>
        <v>0</v>
      </c>
      <c r="AT29" s="2">
        <f t="shared" si="28"/>
        <v>0</v>
      </c>
      <c r="AU29" s="2">
        <f t="shared" si="28"/>
        <v>0</v>
      </c>
      <c r="AV29" s="2">
        <f t="shared" si="28"/>
        <v>0</v>
      </c>
      <c r="AW29" s="2">
        <f t="shared" si="28"/>
        <v>0</v>
      </c>
      <c r="AX29" s="2">
        <f t="shared" si="28"/>
        <v>0</v>
      </c>
      <c r="AY29" s="2">
        <f t="shared" ref="AY29" si="29">SUM(AY27:AY28)</f>
        <v>0</v>
      </c>
      <c r="AZ29" s="2">
        <f t="shared" ref="AZ29" si="30">SUM(AZ27:AZ28)</f>
        <v>0</v>
      </c>
      <c r="BA29" s="2">
        <f t="shared" ref="BA29:BK29" si="31">SUM(BA27:BA28)</f>
        <v>0</v>
      </c>
      <c r="BB29" s="2">
        <f t="shared" si="31"/>
        <v>0</v>
      </c>
      <c r="BC29" s="2">
        <f t="shared" si="31"/>
        <v>0</v>
      </c>
      <c r="BD29" s="2">
        <f t="shared" si="31"/>
        <v>0</v>
      </c>
      <c r="BE29" s="2">
        <f t="shared" si="31"/>
        <v>0</v>
      </c>
      <c r="BF29" s="2">
        <f t="shared" si="31"/>
        <v>0</v>
      </c>
      <c r="BG29" s="2">
        <f t="shared" si="31"/>
        <v>0</v>
      </c>
      <c r="BH29" s="2">
        <f t="shared" si="31"/>
        <v>0</v>
      </c>
      <c r="BI29" s="2">
        <f t="shared" si="31"/>
        <v>0</v>
      </c>
      <c r="BJ29" s="2">
        <f t="shared" si="31"/>
        <v>0</v>
      </c>
      <c r="BK29" s="2">
        <f t="shared" si="31"/>
        <v>0</v>
      </c>
    </row>
    <row r="30" spans="2:63" x14ac:dyDescent="0.25">
      <c r="B30" s="10" t="s">
        <v>53</v>
      </c>
      <c r="C30" s="10"/>
      <c r="D30" s="2"/>
      <c r="E30" s="2"/>
      <c r="F30" s="2"/>
      <c r="G30" s="2"/>
      <c r="H30" s="2">
        <f>-('Accel Depr'!D5+'Accel Depr'!D7)/Inputs!I5</f>
        <v>-1.0484766704610557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</row>
    <row r="31" spans="2:63" x14ac:dyDescent="0.25">
      <c r="B31" t="s">
        <v>26</v>
      </c>
      <c r="C31" s="57">
        <f>D20</f>
        <v>201.86232986351726</v>
      </c>
      <c r="D31" s="53">
        <f t="shared" ref="D31:G31" si="32">C31-D25+D29+D30</f>
        <v>195.01382869945843</v>
      </c>
      <c r="E31" s="2">
        <f t="shared" si="32"/>
        <v>188.1653275353996</v>
      </c>
      <c r="F31" s="2">
        <f t="shared" si="32"/>
        <v>181.31682637134077</v>
      </c>
      <c r="G31" s="2">
        <f t="shared" si="32"/>
        <v>174.46832520728194</v>
      </c>
      <c r="H31" s="2">
        <f>G31-H25+H29+H30</f>
        <v>164.69712740171727</v>
      </c>
      <c r="I31" s="2">
        <f t="shared" ref="I31:BK31" si="33">H31-I25+I29+I30</f>
        <v>157.91911525546888</v>
      </c>
      <c r="J31" s="2">
        <f t="shared" si="33"/>
        <v>151.1411031092205</v>
      </c>
      <c r="K31" s="2">
        <f t="shared" si="33"/>
        <v>144.36309096297211</v>
      </c>
      <c r="L31" s="2">
        <f t="shared" si="33"/>
        <v>137.58507881672372</v>
      </c>
      <c r="M31" s="2">
        <f t="shared" si="33"/>
        <v>130.80706667047534</v>
      </c>
      <c r="N31" s="2">
        <f t="shared" si="33"/>
        <v>124.02905452422695</v>
      </c>
      <c r="O31" s="2">
        <f t="shared" si="33"/>
        <v>117.25104237797856</v>
      </c>
      <c r="P31" s="2">
        <f t="shared" si="33"/>
        <v>110.47303023173018</v>
      </c>
      <c r="Q31" s="2">
        <f t="shared" si="33"/>
        <v>103.69501808548179</v>
      </c>
      <c r="R31" s="2">
        <f t="shared" si="33"/>
        <v>96.917005939233405</v>
      </c>
      <c r="S31" s="2">
        <f t="shared" si="33"/>
        <v>90.138993792985019</v>
      </c>
      <c r="T31" s="2">
        <f t="shared" si="33"/>
        <v>83.360981646736633</v>
      </c>
      <c r="U31" s="2">
        <f t="shared" si="33"/>
        <v>76.582969500488247</v>
      </c>
      <c r="V31" s="2">
        <f t="shared" si="33"/>
        <v>69.80495735423986</v>
      </c>
      <c r="W31" s="2">
        <f t="shared" si="33"/>
        <v>63.026945207991481</v>
      </c>
      <c r="X31" s="2">
        <f t="shared" si="33"/>
        <v>56.248933061743102</v>
      </c>
      <c r="Y31" s="2">
        <f t="shared" si="33"/>
        <v>49.470920915494723</v>
      </c>
      <c r="Z31" s="2">
        <f t="shared" si="33"/>
        <v>42.692908769246344</v>
      </c>
      <c r="AA31" s="2">
        <f t="shared" si="33"/>
        <v>35.914896622997965</v>
      </c>
      <c r="AB31" s="2">
        <f t="shared" si="33"/>
        <v>29.136884476749586</v>
      </c>
      <c r="AC31" s="2">
        <f t="shared" si="33"/>
        <v>22.358872330501207</v>
      </c>
      <c r="AD31" s="2">
        <f t="shared" si="33"/>
        <v>15.580860184252828</v>
      </c>
      <c r="AE31" s="2">
        <f t="shared" si="33"/>
        <v>8.8028480380044485</v>
      </c>
      <c r="AF31" s="2">
        <f t="shared" si="33"/>
        <v>2.0248358917560685</v>
      </c>
      <c r="AG31" s="2">
        <f t="shared" si="33"/>
        <v>1.3322676295501878E-14</v>
      </c>
      <c r="AH31" s="2">
        <f t="shared" si="33"/>
        <v>1.3322676295501878E-14</v>
      </c>
      <c r="AI31" s="2">
        <f t="shared" si="33"/>
        <v>1.3322676295501878E-14</v>
      </c>
      <c r="AJ31" s="2">
        <f t="shared" si="33"/>
        <v>1.3322676295501878E-14</v>
      </c>
      <c r="AK31" s="2">
        <f t="shared" si="33"/>
        <v>1.3322676295501878E-14</v>
      </c>
      <c r="AL31" s="2">
        <f t="shared" si="33"/>
        <v>1.3322676295501878E-14</v>
      </c>
      <c r="AM31" s="2">
        <f t="shared" si="33"/>
        <v>1.3322676295501878E-14</v>
      </c>
      <c r="AN31" s="2">
        <f t="shared" si="33"/>
        <v>1.3322676295501878E-14</v>
      </c>
      <c r="AO31" s="2">
        <f t="shared" si="33"/>
        <v>1.3322676295501878E-14</v>
      </c>
      <c r="AP31" s="2">
        <f t="shared" si="33"/>
        <v>1.3322676295501878E-14</v>
      </c>
      <c r="AQ31" s="2">
        <f t="shared" si="33"/>
        <v>1.3322676295501878E-14</v>
      </c>
      <c r="AR31" s="2">
        <f t="shared" si="33"/>
        <v>1.3322676295501878E-14</v>
      </c>
      <c r="AS31" s="2">
        <f t="shared" si="33"/>
        <v>1.3322676295501878E-14</v>
      </c>
      <c r="AT31" s="2">
        <f t="shared" si="33"/>
        <v>1.3322676295501878E-14</v>
      </c>
      <c r="AU31" s="2">
        <f t="shared" si="33"/>
        <v>1.3322676295501878E-14</v>
      </c>
      <c r="AV31" s="2">
        <f t="shared" si="33"/>
        <v>1.3322676295501878E-14</v>
      </c>
      <c r="AW31" s="2">
        <f t="shared" si="33"/>
        <v>1.3322676295501878E-14</v>
      </c>
      <c r="AX31" s="2">
        <f t="shared" si="33"/>
        <v>1.3322676295501878E-14</v>
      </c>
      <c r="AY31" s="2">
        <f t="shared" si="33"/>
        <v>1.3322676295501878E-14</v>
      </c>
      <c r="AZ31" s="2">
        <f t="shared" si="33"/>
        <v>1.3322676295501878E-14</v>
      </c>
      <c r="BA31" s="2">
        <f t="shared" si="33"/>
        <v>1.3322676295501878E-14</v>
      </c>
      <c r="BB31" s="2">
        <f t="shared" si="33"/>
        <v>1.3322676295501878E-14</v>
      </c>
      <c r="BC31" s="2">
        <f t="shared" si="33"/>
        <v>1.3322676295501878E-14</v>
      </c>
      <c r="BD31" s="2">
        <f t="shared" si="33"/>
        <v>1.3322676295501878E-14</v>
      </c>
      <c r="BE31" s="2">
        <f t="shared" si="33"/>
        <v>1.3322676295501878E-14</v>
      </c>
      <c r="BF31" s="2">
        <f t="shared" si="33"/>
        <v>1.3322676295501878E-14</v>
      </c>
      <c r="BG31" s="2">
        <f t="shared" si="33"/>
        <v>1.3322676295501878E-14</v>
      </c>
      <c r="BH31" s="2">
        <f t="shared" si="33"/>
        <v>1.3322676295501878E-14</v>
      </c>
      <c r="BI31" s="2">
        <f t="shared" si="33"/>
        <v>1.3322676295501878E-14</v>
      </c>
      <c r="BJ31" s="2">
        <f t="shared" si="33"/>
        <v>1.3322676295501878E-14</v>
      </c>
      <c r="BK31" s="2">
        <f t="shared" si="33"/>
        <v>1.3322676295501878E-14</v>
      </c>
    </row>
    <row r="34" spans="2:63" x14ac:dyDescent="0.25">
      <c r="B34" t="s">
        <v>76</v>
      </c>
      <c r="D34" s="2">
        <f>INDEX(Inputs!$E$28:$X$35,MATCH('Depr schedule'!$B17,Inputs!$B$28:$B$35,0),MATCH('Depr schedule'!D23,Inputs!$E$15:$X$15,0))*IF(D22&gt;5,(1+D$3)^0.5,(1+D$4)^0.5)</f>
        <v>22.671614984428007</v>
      </c>
      <c r="E34" s="2">
        <f>INDEX(Inputs!$E$28:$X$35,MATCH('Depr schedule'!$B17,Inputs!$B$28:$B$35,0),MATCH('Depr schedule'!E23,Inputs!$E$15:$X$15,0))*IF(E22&gt;5,(1+E$3)^0.5,(1+E$4)^0.5)</f>
        <v>43.586727921022678</v>
      </c>
      <c r="F34" s="2">
        <f>INDEX(Inputs!$E$28:$X$35,MATCH('Depr schedule'!$B17,Inputs!$B$28:$B$35,0),MATCH('Depr schedule'!F23,Inputs!$E$15:$X$15,0))*IF(F22&gt;5,(1+F$3)^0.5,(1+F$4)^0.5)</f>
        <v>61.411855736158408</v>
      </c>
      <c r="G34" s="2">
        <f>INDEX(Inputs!$E$28:$X$35,MATCH('Depr schedule'!$B17,Inputs!$B$28:$B$35,0),MATCH('Depr schedule'!G23,Inputs!$E$15:$X$15,0))*IF(G22&gt;5,(1+G$3)^0.5,(1+G$4)^0.5)</f>
        <v>59.511573597781187</v>
      </c>
      <c r="H34" s="2">
        <f>INDEX(Inputs!$E$28:$X$35,MATCH('Depr schedule'!$B17,Inputs!$B$28:$B$35,0),MATCH('Depr schedule'!H23,Inputs!$E$15:$X$15,0))*IF(H22&gt;5,(1+H$3)^0.5,(1+H$4)^0.5)</f>
        <v>58.02223776512011</v>
      </c>
      <c r="I34" s="2">
        <f>INDEX(Inputs!$E$28:$X$35,MATCH('Depr schedule'!$B17,Inputs!$B$28:$B$35,0),MATCH('Depr schedule'!I23,Inputs!$E$15:$X$15,0))*IF(I22&gt;5,(1+I$3)^0.5,(1+I$4)^0.5)</f>
        <v>0</v>
      </c>
      <c r="J34" s="2">
        <f>INDEX(Inputs!$E$28:$X$35,MATCH('Depr schedule'!$B17,Inputs!$B$28:$B$35,0),MATCH('Depr schedule'!J23,Inputs!$E$15:$X$15,0))*IF(J22&gt;5,(1+J$3)^0.5,(1+J$4)^0.5)</f>
        <v>0</v>
      </c>
      <c r="K34" s="2">
        <f>INDEX(Inputs!$E$28:$X$35,MATCH('Depr schedule'!$B17,Inputs!$B$28:$B$35,0),MATCH('Depr schedule'!K23,Inputs!$E$15:$X$15,0))*IF(K22&gt;5,(1+K$3)^0.5,(1+K$4)^0.5)</f>
        <v>0</v>
      </c>
      <c r="L34" s="2">
        <f>INDEX(Inputs!$E$28:$X$35,MATCH('Depr schedule'!$B17,Inputs!$B$28:$B$35,0),MATCH('Depr schedule'!L23,Inputs!$E$15:$X$15,0))*IF(L22&gt;5,(1+L$3)^0.5,(1+L$4)^0.5)</f>
        <v>0</v>
      </c>
      <c r="M34" s="2">
        <f>INDEX(Inputs!$E$28:$X$35,MATCH('Depr schedule'!$B17,Inputs!$B$28:$B$35,0),MATCH('Depr schedule'!M23,Inputs!$E$15:$X$15,0))*IF(M22&gt;5,(1+M$3)^0.5,(1+M$4)^0.5)</f>
        <v>0</v>
      </c>
      <c r="N34" s="2">
        <f>INDEX(Inputs!$E$28:$X$35,MATCH('Depr schedule'!$B17,Inputs!$B$28:$B$35,0),MATCH('Depr schedule'!N23,Inputs!$E$15:$X$15,0))*IF(N22&gt;5,(1+N$3)^0.5,(1+N$4)^0.5)</f>
        <v>0</v>
      </c>
      <c r="O34" s="2">
        <f>INDEX(Inputs!$E$28:$X$35,MATCH('Depr schedule'!$B17,Inputs!$B$28:$B$35,0),MATCH('Depr schedule'!O23,Inputs!$E$15:$X$15,0))*IF(O22&gt;5,(1+O$3)^0.5,(1+O$4)^0.5)</f>
        <v>0</v>
      </c>
      <c r="P34" s="2">
        <f>INDEX(Inputs!$E$28:$X$35,MATCH('Depr schedule'!$B17,Inputs!$B$28:$B$35,0),MATCH('Depr schedule'!P23,Inputs!$E$15:$X$15,0))*IF(P22&gt;5,(1+P$3)^0.5,(1+P$4)^0.5)</f>
        <v>0</v>
      </c>
      <c r="Q34" s="2">
        <f>INDEX(Inputs!$E$28:$X$35,MATCH('Depr schedule'!$B17,Inputs!$B$28:$B$35,0),MATCH('Depr schedule'!Q23,Inputs!$E$15:$X$15,0))*IF(Q22&gt;5,(1+Q$3)^0.5,(1+Q$4)^0.5)</f>
        <v>0</v>
      </c>
      <c r="R34" s="2">
        <f>INDEX(Inputs!$E$28:$X$35,MATCH('Depr schedule'!$B17,Inputs!$B$28:$B$35,0),MATCH('Depr schedule'!R23,Inputs!$E$15:$X$15,0))*IF(R22&gt;5,(1+R$3)^0.5,(1+R$4)^0.5)</f>
        <v>0</v>
      </c>
      <c r="S34" s="2">
        <f>INDEX(Inputs!$E$28:$X$35,MATCH('Depr schedule'!$B17,Inputs!$B$28:$B$35,0),MATCH('Depr schedule'!S23,Inputs!$E$15:$X$15,0))*IF(S22&gt;5,(1+S$3)^0.5,(1+S$4)^0.5)</f>
        <v>0</v>
      </c>
      <c r="T34" s="2">
        <f>INDEX(Inputs!$E$28:$X$35,MATCH('Depr schedule'!$B17,Inputs!$B$28:$B$35,0),MATCH('Depr schedule'!T23,Inputs!$E$15:$X$15,0))*IF(T22&gt;5,(1+T$3)^0.5,(1+T$4)^0.5)</f>
        <v>0</v>
      </c>
      <c r="U34" s="2">
        <f>INDEX(Inputs!$E$28:$X$35,MATCH('Depr schedule'!$B17,Inputs!$B$28:$B$35,0),MATCH('Depr schedule'!U23,Inputs!$E$15:$X$15,0))*IF(U22&gt;5,(1+U$3)^0.5,(1+U$4)^0.5)</f>
        <v>0</v>
      </c>
      <c r="V34" s="2">
        <f>INDEX(Inputs!$E$28:$X$35,MATCH('Depr schedule'!$B17,Inputs!$B$28:$B$35,0),MATCH('Depr schedule'!V23,Inputs!$E$15:$X$15,0))*IF(V22&gt;5,(1+V$3)^0.5,(1+V$4)^0.5)</f>
        <v>0</v>
      </c>
      <c r="W34" s="2">
        <f>INDEX(Inputs!$E$28:$X$35,MATCH('Depr schedule'!$B17,Inputs!$B$28:$B$35,0),MATCH('Depr schedule'!W23,Inputs!$E$15:$X$15,0))*IF(W22&gt;5,(1+W$3)^0.5,(1+W$4)^0.5)</f>
        <v>0</v>
      </c>
    </row>
    <row r="36" spans="2:63" x14ac:dyDescent="0.25">
      <c r="B36" t="s">
        <v>27</v>
      </c>
    </row>
    <row r="37" spans="2:63" x14ac:dyDescent="0.25">
      <c r="B37" s="24">
        <v>2011</v>
      </c>
      <c r="C37" s="24">
        <v>1</v>
      </c>
      <c r="E37" s="2">
        <f>IF($F$20="n/a",0,IF(E$22&lt;=$C37,0,IF(E$22&gt;($F$20+$C37),INDEX($D$34:$W$34,,$C37)-SUM($D37:D37),INDEX($D$34:$W$34,,$C37)/$F$20)))</f>
        <v>0.50381366632062241</v>
      </c>
      <c r="F37" s="2">
        <f>IF($F$20="n/a",0,IF(F$22&lt;=$C37,0,IF(F$22&gt;($F$20+$C37),INDEX($D$34:$W$34,,$C37)-SUM($D37:E37),INDEX($D$34:$W$34,,$C37)/$F$20)))</f>
        <v>0.50381366632062241</v>
      </c>
      <c r="G37" s="2">
        <f>IF($F$20="n/a",0,IF(G$22&lt;=$C37,0,IF(G$22&gt;($F$20+$C37),INDEX($D$34:$W$34,,$C37)-SUM($D37:F37),INDEX($D$34:$W$34,,$C37)/$F$20)))</f>
        <v>0.50381366632062241</v>
      </c>
      <c r="H37" s="2">
        <f>IF($F$20="n/a",0,IF(H$22&lt;=$C37,0,IF(H$22&gt;($F$20+$C37),INDEX($D$34:$W$34,,$C37)-SUM($D37:G37),INDEX($D$34:$W$34,,$C37)/$F$20)))</f>
        <v>0.50381366632062241</v>
      </c>
      <c r="I37" s="2">
        <f>IF($F$20="n/a",0,IF(I$22&lt;=$C37,0,IF(I$22&gt;($F$20+$C37),INDEX($D$34:$W$34,,$C37)-SUM($D37:H37),INDEX($D$34:$W$34,,$C37)/$F$20)))</f>
        <v>0.50381366632062241</v>
      </c>
      <c r="J37" s="2">
        <f>IF($F$20="n/a",0,IF(J$22&lt;=$C37,0,IF(J$22&gt;($F$20+$C37),INDEX($D$34:$W$34,,$C37)-SUM($D37:I37),INDEX($D$34:$W$34,,$C37)/$F$20)))</f>
        <v>0.50381366632062241</v>
      </c>
      <c r="K37" s="2">
        <f>IF($F$20="n/a",0,IF(K$22&lt;=$C37,0,IF(K$22&gt;($F$20+$C37),INDEX($D$34:$W$34,,$C37)-SUM($D37:J37),INDEX($D$34:$W$34,,$C37)/$F$20)))</f>
        <v>0.50381366632062241</v>
      </c>
      <c r="L37" s="2">
        <f>IF($F$20="n/a",0,IF(L$22&lt;=$C37,0,IF(L$22&gt;($F$20+$C37),INDEX($D$34:$W$34,,$C37)-SUM($D37:K37),INDEX($D$34:$W$34,,$C37)/$F$20)))</f>
        <v>0.50381366632062241</v>
      </c>
      <c r="M37" s="2">
        <f>IF($F$20="n/a",0,IF(M$22&lt;=$C37,0,IF(M$22&gt;($F$20+$C37),INDEX($D$34:$W$34,,$C37)-SUM($D37:L37),INDEX($D$34:$W$34,,$C37)/$F$20)))</f>
        <v>0.50381366632062241</v>
      </c>
      <c r="N37" s="2">
        <f>IF($F$20="n/a",0,IF(N$22&lt;=$C37,0,IF(N$22&gt;($F$20+$C37),INDEX($D$34:$W$34,,$C37)-SUM($D37:M37),INDEX($D$34:$W$34,,$C37)/$F$20)))</f>
        <v>0.50381366632062241</v>
      </c>
      <c r="O37" s="2">
        <f>IF($F$20="n/a",0,IF(O$22&lt;=$C37,0,IF(O$22&gt;($F$20+$C37),INDEX($D$34:$W$34,,$C37)-SUM($D37:N37),INDEX($D$34:$W$34,,$C37)/$F$20)))</f>
        <v>0.50381366632062241</v>
      </c>
      <c r="P37" s="2">
        <f>IF($F$20="n/a",0,IF(P$22&lt;=$C37,0,IF(P$22&gt;($F$20+$C37),INDEX($D$34:$W$34,,$C37)-SUM($D37:O37),INDEX($D$34:$W$34,,$C37)/$F$20)))</f>
        <v>0.50381366632062241</v>
      </c>
      <c r="Q37" s="2">
        <f>IF($F$20="n/a",0,IF(Q$22&lt;=$C37,0,IF(Q$22&gt;($F$20+$C37),INDEX($D$34:$W$34,,$C37)-SUM($D37:P37),INDEX($D$34:$W$34,,$C37)/$F$20)))</f>
        <v>0.50381366632062241</v>
      </c>
      <c r="R37" s="2">
        <f>IF($F$20="n/a",0,IF(R$22&lt;=$C37,0,IF(R$22&gt;($F$20+$C37),INDEX($D$34:$W$34,,$C37)-SUM($D37:Q37),INDEX($D$34:$W$34,,$C37)/$F$20)))</f>
        <v>0.50381366632062241</v>
      </c>
      <c r="S37" s="2">
        <f>IF($F$20="n/a",0,IF(S$22&lt;=$C37,0,IF(S$22&gt;($F$20+$C37),INDEX($D$34:$W$34,,$C37)-SUM($D37:R37),INDEX($D$34:$W$34,,$C37)/$F$20)))</f>
        <v>0.50381366632062241</v>
      </c>
      <c r="T37" s="2">
        <f>IF($F$20="n/a",0,IF(T$22&lt;=$C37,0,IF(T$22&gt;($F$20+$C37),INDEX($D$34:$W$34,,$C37)-SUM($D37:S37),INDEX($D$34:$W$34,,$C37)/$F$20)))</f>
        <v>0.50381366632062241</v>
      </c>
      <c r="U37" s="2">
        <f>IF($F$20="n/a",0,IF(U$22&lt;=$C37,0,IF(U$22&gt;($F$20+$C37),INDEX($D$34:$W$34,,$C37)-SUM($D37:T37),INDEX($D$34:$W$34,,$C37)/$F$20)))</f>
        <v>0.50381366632062241</v>
      </c>
      <c r="V37" s="2">
        <f>IF($F$20="n/a",0,IF(V$22&lt;=$C37,0,IF(V$22&gt;($F$20+$C37),INDEX($D$34:$W$34,,$C37)-SUM($D37:U37),INDEX($D$34:$W$34,,$C37)/$F$20)))</f>
        <v>0.50381366632062241</v>
      </c>
      <c r="W37" s="2">
        <f>IF($F$20="n/a",0,IF(W$22&lt;=$C37,0,IF(W$22&gt;($F$20+$C37),INDEX($D$34:$W$34,,$C37)-SUM($D37:V37),INDEX($D$34:$W$34,,$C37)/$F$20)))</f>
        <v>0.50381366632062241</v>
      </c>
      <c r="X37" s="2">
        <f>IF($F$20="n/a",0,IF(X$22&lt;=$C37,0,IF(X$22&gt;($F$20+$C37),INDEX($D$34:$W$34,,$C37)-SUM($D37:W37),INDEX($D$34:$W$34,,$C37)/$F$20)))</f>
        <v>0.50381366632062241</v>
      </c>
      <c r="Y37" s="2">
        <f>IF($F$20="n/a",0,IF(Y$22&lt;=$C37,0,IF(Y$22&gt;($F$20+$C37),INDEX($D$34:$W$34,,$C37)-SUM($D37:X37),INDEX($D$34:$W$34,,$C37)/$F$20)))</f>
        <v>0.50381366632062241</v>
      </c>
      <c r="Z37" s="2">
        <f>IF($F$20="n/a",0,IF(Z$22&lt;=$C37,0,IF(Z$22&gt;($F$20+$C37),INDEX($D$34:$W$34,,$C37)-SUM($D37:Y37),INDEX($D$34:$W$34,,$C37)/$F$20)))</f>
        <v>0.50381366632062241</v>
      </c>
      <c r="AA37" s="2">
        <f>IF($F$20="n/a",0,IF(AA$22&lt;=$C37,0,IF(AA$22&gt;($F$20+$C37),INDEX($D$34:$W$34,,$C37)-SUM($D37:Z37),INDEX($D$34:$W$34,,$C37)/$F$20)))</f>
        <v>0.50381366632062241</v>
      </c>
      <c r="AB37" s="2">
        <f>IF($F$20="n/a",0,IF(AB$22&lt;=$C37,0,IF(AB$22&gt;($F$20+$C37),INDEX($D$34:$W$34,,$C37)-SUM($D37:AA37),INDEX($D$34:$W$34,,$C37)/$F$20)))</f>
        <v>0.50381366632062241</v>
      </c>
      <c r="AC37" s="2">
        <f>IF($F$20="n/a",0,IF(AC$22&lt;=$C37,0,IF(AC$22&gt;($F$20+$C37),INDEX($D$34:$W$34,,$C37)-SUM($D37:AB37),INDEX($D$34:$W$34,,$C37)/$F$20)))</f>
        <v>0.50381366632062241</v>
      </c>
      <c r="AD37" s="2">
        <f>IF($F$20="n/a",0,IF(AD$22&lt;=$C37,0,IF(AD$22&gt;($F$20+$C37),INDEX($D$34:$W$34,,$C37)-SUM($D37:AC37),INDEX($D$34:$W$34,,$C37)/$F$20)))</f>
        <v>0.50381366632062241</v>
      </c>
      <c r="AE37" s="2">
        <f>IF($F$20="n/a",0,IF(AE$22&lt;=$C37,0,IF(AE$22&gt;($F$20+$C37),INDEX($D$34:$W$34,,$C37)-SUM($D37:AD37),INDEX($D$34:$W$34,,$C37)/$F$20)))</f>
        <v>0.50381366632062241</v>
      </c>
      <c r="AF37" s="2">
        <f>IF($F$20="n/a",0,IF(AF$22&lt;=$C37,0,IF(AF$22&gt;($F$20+$C37),INDEX($D$34:$W$34,,$C37)-SUM($D37:AE37),INDEX($D$34:$W$34,,$C37)/$F$20)))</f>
        <v>0.50381366632062241</v>
      </c>
      <c r="AG37" s="2">
        <f>IF($F$20="n/a",0,IF(AG$22&lt;=$C37,0,IF(AG$22&gt;($F$20+$C37),INDEX($D$34:$W$34,,$C37)-SUM($D37:AF37),INDEX($D$34:$W$34,,$C37)/$F$20)))</f>
        <v>0.50381366632062241</v>
      </c>
      <c r="AH37" s="2">
        <f>IF($F$20="n/a",0,IF(AH$22&lt;=$C37,0,IF(AH$22&gt;($F$20+$C37),INDEX($D$34:$W$34,,$C37)-SUM($D37:AG37),INDEX($D$34:$W$34,,$C37)/$F$20)))</f>
        <v>0.50381366632062241</v>
      </c>
      <c r="AI37" s="2">
        <f>IF($F$20="n/a",0,IF(AI$22&lt;=$C37,0,IF(AI$22&gt;($F$20+$C37),INDEX($D$34:$W$34,,$C37)-SUM($D37:AH37),INDEX($D$34:$W$34,,$C37)/$F$20)))</f>
        <v>0.50381366632062241</v>
      </c>
      <c r="AJ37" s="2">
        <f>IF($F$20="n/a",0,IF(AJ$22&lt;=$C37,0,IF(AJ$22&gt;($F$20+$C37),INDEX($D$34:$W$34,,$C37)-SUM($D37:AI37),INDEX($D$34:$W$34,,$C37)/$F$20)))</f>
        <v>0.50381366632062241</v>
      </c>
      <c r="AK37" s="2">
        <f>IF($F$20="n/a",0,IF(AK$22&lt;=$C37,0,IF(AK$22&gt;($F$20+$C37),INDEX($D$34:$W$34,,$C37)-SUM($D37:AJ37),INDEX($D$34:$W$34,,$C37)/$F$20)))</f>
        <v>0.50381366632062241</v>
      </c>
      <c r="AL37" s="2">
        <f>IF($F$20="n/a",0,IF(AL$22&lt;=$C37,0,IF(AL$22&gt;($F$20+$C37),INDEX($D$34:$W$34,,$C37)-SUM($D37:AK37),INDEX($D$34:$W$34,,$C37)/$F$20)))</f>
        <v>0.50381366632062241</v>
      </c>
      <c r="AM37" s="2">
        <f>IF($F$20="n/a",0,IF(AM$22&lt;=$C37,0,IF(AM$22&gt;($F$20+$C37),INDEX($D$34:$W$34,,$C37)-SUM($D37:AL37),INDEX($D$34:$W$34,,$C37)/$F$20)))</f>
        <v>0.50381366632062241</v>
      </c>
      <c r="AN37" s="2">
        <f>IF($F$20="n/a",0,IF(AN$22&lt;=$C37,0,IF(AN$22&gt;($F$20+$C37),INDEX($D$34:$W$34,,$C37)-SUM($D37:AM37),INDEX($D$34:$W$34,,$C37)/$F$20)))</f>
        <v>0.50381366632062241</v>
      </c>
      <c r="AO37" s="2">
        <f>IF($F$20="n/a",0,IF(AO$22&lt;=$C37,0,IF(AO$22&gt;($F$20+$C37),INDEX($D$34:$W$34,,$C37)-SUM($D37:AN37),INDEX($D$34:$W$34,,$C37)/$F$20)))</f>
        <v>0.50381366632062241</v>
      </c>
      <c r="AP37" s="2">
        <f>IF($F$20="n/a",0,IF(AP$22&lt;=$C37,0,IF(AP$22&gt;($F$20+$C37),INDEX($D$34:$W$34,,$C37)-SUM($D37:AO37),INDEX($D$34:$W$34,,$C37)/$F$20)))</f>
        <v>0.50381366632062241</v>
      </c>
      <c r="AQ37" s="2">
        <f>IF($F$20="n/a",0,IF(AQ$22&lt;=$C37,0,IF(AQ$22&gt;($F$20+$C37),INDEX($D$34:$W$34,,$C37)-SUM($D37:AP37),INDEX($D$34:$W$34,,$C37)/$F$20)))</f>
        <v>0.50381366632062241</v>
      </c>
      <c r="AR37" s="2">
        <f>IF($F$20="n/a",0,IF(AR$22&lt;=$C37,0,IF(AR$22&gt;($F$20+$C37),INDEX($D$34:$W$34,,$C37)-SUM($D37:AQ37),INDEX($D$34:$W$34,,$C37)/$F$20)))</f>
        <v>0.50381366632062241</v>
      </c>
      <c r="AS37" s="2">
        <f>IF($F$20="n/a",0,IF(AS$22&lt;=$C37,0,IF(AS$22&gt;($F$20+$C37),INDEX($D$34:$W$34,,$C37)-SUM($D37:AR37),INDEX($D$34:$W$34,,$C37)/$F$20)))</f>
        <v>0.50381366632062241</v>
      </c>
      <c r="AT37" s="2">
        <f>IF($F$20="n/a",0,IF(AT$22&lt;=$C37,0,IF(AT$22&gt;($F$20+$C37),INDEX($D$34:$W$34,,$C37)-SUM($D37:AS37),INDEX($D$34:$W$34,,$C37)/$F$20)))</f>
        <v>0.50381366632062241</v>
      </c>
      <c r="AU37" s="2">
        <f>IF($F$20="n/a",0,IF(AU$22&lt;=$C37,0,IF(AU$22&gt;($F$20+$C37),INDEX($D$34:$W$34,,$C37)-SUM($D37:AT37),INDEX($D$34:$W$34,,$C37)/$F$20)))</f>
        <v>0.50381366632062241</v>
      </c>
      <c r="AV37" s="2">
        <f>IF($F$20="n/a",0,IF(AV$22&lt;=$C37,0,IF(AV$22&gt;($F$20+$C37),INDEX($D$34:$W$34,,$C37)-SUM($D37:AU37),INDEX($D$34:$W$34,,$C37)/$F$20)))</f>
        <v>0.50381366632062241</v>
      </c>
      <c r="AW37" s="2">
        <f>IF($F$20="n/a",0,IF(AW$22&lt;=$C37,0,IF(AW$22&gt;($F$20+$C37),INDEX($D$34:$W$34,,$C37)-SUM($D37:AV37),INDEX($D$34:$W$34,,$C37)/$F$20)))</f>
        <v>0.50381366632062241</v>
      </c>
      <c r="AX37" s="2">
        <f>IF($F$20="n/a",0,IF(AX$22&lt;=$C37,0,IF(AX$22&gt;($F$20+$C37),INDEX($D$34:$W$34,,$C37)-SUM($D37:AW37),INDEX($D$34:$W$34,,$C37)/$F$20)))</f>
        <v>1.0658141036401503E-14</v>
      </c>
      <c r="AY37" s="2">
        <f>IF($F$20="n/a",0,IF(AY$22&lt;=$C37,0,IF(AY$22&gt;($F$20+$C37),INDEX($D$34:$W$34,,$C37)-SUM($D37:AX37),INDEX($D$34:$W$34,,$C37)/$F$20)))</f>
        <v>0</v>
      </c>
      <c r="AZ37" s="2">
        <f>IF($F$20="n/a",0,IF(AZ$22&lt;=$C37,0,IF(AZ$22&gt;($F$20+$C37),INDEX($D$34:$W$34,,$C37)-SUM($D37:AY37),INDEX($D$34:$W$34,,$C37)/$F$20)))</f>
        <v>0</v>
      </c>
      <c r="BA37" s="2">
        <f>IF($F$20="n/a",0,IF(BA$22&lt;=$C37,0,IF(BA$22&gt;($F$20+$C37),INDEX($D$34:$W$34,,$C37)-SUM($D37:AZ37),INDEX($D$34:$W$34,,$C37)/$F$20)))</f>
        <v>0</v>
      </c>
      <c r="BB37" s="2">
        <f>IF($F$20="n/a",0,IF(BB$22&lt;=$C37,0,IF(BB$22&gt;($F$20+$C37),INDEX($D$34:$W$34,,$C37)-SUM($D37:BA37),INDEX($D$34:$W$34,,$C37)/$F$20)))</f>
        <v>0</v>
      </c>
      <c r="BC37" s="2">
        <f>IF($F$20="n/a",0,IF(BC$22&lt;=$C37,0,IF(BC$22&gt;($F$20+$C37),INDEX($D$34:$W$34,,$C37)-SUM($D37:BB37),INDEX($D$34:$W$34,,$C37)/$F$20)))</f>
        <v>0</v>
      </c>
      <c r="BD37" s="2">
        <f>IF($F$20="n/a",0,IF(BD$22&lt;=$C37,0,IF(BD$22&gt;($F$20+$C37),INDEX($D$34:$W$34,,$C37)-SUM($D37:BC37),INDEX($D$34:$W$34,,$C37)/$F$20)))</f>
        <v>0</v>
      </c>
      <c r="BE37" s="2">
        <f>IF($F$20="n/a",0,IF(BE$22&lt;=$C37,0,IF(BE$22&gt;($F$20+$C37),INDEX($D$34:$W$34,,$C37)-SUM($D37:BD37),INDEX($D$34:$W$34,,$C37)/$F$20)))</f>
        <v>0</v>
      </c>
      <c r="BF37" s="2">
        <f>IF($F$20="n/a",0,IF(BF$22&lt;=$C37,0,IF(BF$22&gt;($F$20+$C37),INDEX($D$34:$W$34,,$C37)-SUM($D37:BE37),INDEX($D$34:$W$34,,$C37)/$F$20)))</f>
        <v>0</v>
      </c>
      <c r="BG37" s="2">
        <f>IF($F$20="n/a",0,IF(BG$22&lt;=$C37,0,IF(BG$22&gt;($F$20+$C37),INDEX($D$34:$W$34,,$C37)-SUM($D37:BF37),INDEX($D$34:$W$34,,$C37)/$F$20)))</f>
        <v>0</v>
      </c>
      <c r="BH37" s="2">
        <f>IF($F$20="n/a",0,IF(BH$22&lt;=$C37,0,IF(BH$22&gt;($F$20+$C37),INDEX($D$34:$W$34,,$C37)-SUM($D37:BG37),INDEX($D$34:$W$34,,$C37)/$F$20)))</f>
        <v>0</v>
      </c>
      <c r="BI37" s="2">
        <f>IF($F$20="n/a",0,IF(BI$22&lt;=$C37,0,IF(BI$22&gt;($F$20+$C37),INDEX($D$34:$W$34,,$C37)-SUM($D37:BH37),INDEX($D$34:$W$34,,$C37)/$F$20)))</f>
        <v>0</v>
      </c>
      <c r="BJ37" s="2">
        <f>IF($F$20="n/a",0,IF(BJ$22&lt;=$C37,0,IF(BJ$22&gt;($F$20+$C37),INDEX($D$34:$W$34,,$C37)-SUM($D37:BI37),INDEX($D$34:$W$34,,$C37)/$F$20)))</f>
        <v>0</v>
      </c>
      <c r="BK37" s="2">
        <f>IF($F$20="n/a",0,IF(BK$22&lt;=$C37,0,IF(BK$22&gt;($F$20+$C37),INDEX($D$34:$W$34,,$C37)-SUM($D37:BJ37),INDEX($D$34:$W$34,,$C37)/$F$20)))</f>
        <v>0</v>
      </c>
    </row>
    <row r="38" spans="2:63" x14ac:dyDescent="0.25">
      <c r="B38" s="24">
        <v>2012</v>
      </c>
      <c r="C38" s="24">
        <v>2</v>
      </c>
      <c r="E38" s="2">
        <f>IF($F$20="n/a",0,IF(E$22&lt;=$C38,0,IF(E$22&gt;($F$20+$C38),INDEX($D$34:$W$34,,$C38)-SUM($D38:D38),INDEX($D$34:$W$34,,$C38)/$F$20)))</f>
        <v>0</v>
      </c>
      <c r="F38" s="2">
        <f>IF($F$20="n/a",0,IF(F$22&lt;=$C38,0,IF(F$22&gt;($F$20+$C38),INDEX($D$34:$W$34,,$C38)-SUM($D38:E38),INDEX($D$34:$W$34,,$C38)/$F$20)))</f>
        <v>0.96859395380050395</v>
      </c>
      <c r="G38" s="2">
        <f>IF($F$20="n/a",0,IF(G$22&lt;=$C38,0,IF(G$22&gt;($F$20+$C38),INDEX($D$34:$W$34,,$C38)-SUM($D38:F38),INDEX($D$34:$W$34,,$C38)/$F$20)))</f>
        <v>0.96859395380050395</v>
      </c>
      <c r="H38" s="2">
        <f>IF($F$20="n/a",0,IF(H$22&lt;=$C38,0,IF(H$22&gt;($F$20+$C38),INDEX($D$34:$W$34,,$C38)-SUM($D38:G38),INDEX($D$34:$W$34,,$C38)/$F$20)))</f>
        <v>0.96859395380050395</v>
      </c>
      <c r="I38" s="2">
        <f>IF($F$20="n/a",0,IF(I$22&lt;=$C38,0,IF(I$22&gt;($F$20+$C38),INDEX($D$34:$W$34,,$C38)-SUM($D38:H38),INDEX($D$34:$W$34,,$C38)/$F$20)))</f>
        <v>0.96859395380050395</v>
      </c>
      <c r="J38" s="2">
        <f>IF($F$20="n/a",0,IF(J$22&lt;=$C38,0,IF(J$22&gt;($F$20+$C38),INDEX($D$34:$W$34,,$C38)-SUM($D38:I38),INDEX($D$34:$W$34,,$C38)/$F$20)))</f>
        <v>0.96859395380050395</v>
      </c>
      <c r="K38" s="2">
        <f>IF($F$20="n/a",0,IF(K$22&lt;=$C38,0,IF(K$22&gt;($F$20+$C38),INDEX($D$34:$W$34,,$C38)-SUM($D38:J38),INDEX($D$34:$W$34,,$C38)/$F$20)))</f>
        <v>0.96859395380050395</v>
      </c>
      <c r="L38" s="2">
        <f>IF($F$20="n/a",0,IF(L$22&lt;=$C38,0,IF(L$22&gt;($F$20+$C38),INDEX($D$34:$W$34,,$C38)-SUM($D38:K38),INDEX($D$34:$W$34,,$C38)/$F$20)))</f>
        <v>0.96859395380050395</v>
      </c>
      <c r="M38" s="2">
        <f>IF($F$20="n/a",0,IF(M$22&lt;=$C38,0,IF(M$22&gt;($F$20+$C38),INDEX($D$34:$W$34,,$C38)-SUM($D38:L38),INDEX($D$34:$W$34,,$C38)/$F$20)))</f>
        <v>0.96859395380050395</v>
      </c>
      <c r="N38" s="2">
        <f>IF($F$20="n/a",0,IF(N$22&lt;=$C38,0,IF(N$22&gt;($F$20+$C38),INDEX($D$34:$W$34,,$C38)-SUM($D38:M38),INDEX($D$34:$W$34,,$C38)/$F$20)))</f>
        <v>0.96859395380050395</v>
      </c>
      <c r="O38" s="2">
        <f>IF($F$20="n/a",0,IF(O$22&lt;=$C38,0,IF(O$22&gt;($F$20+$C38),INDEX($D$34:$W$34,,$C38)-SUM($D38:N38),INDEX($D$34:$W$34,,$C38)/$F$20)))</f>
        <v>0.96859395380050395</v>
      </c>
      <c r="P38" s="2">
        <f>IF($F$20="n/a",0,IF(P$22&lt;=$C38,0,IF(P$22&gt;($F$20+$C38),INDEX($D$34:$W$34,,$C38)-SUM($D38:O38),INDEX($D$34:$W$34,,$C38)/$F$20)))</f>
        <v>0.96859395380050395</v>
      </c>
      <c r="Q38" s="2">
        <f>IF($F$20="n/a",0,IF(Q$22&lt;=$C38,0,IF(Q$22&gt;($F$20+$C38),INDEX($D$34:$W$34,,$C38)-SUM($D38:P38),INDEX($D$34:$W$34,,$C38)/$F$20)))</f>
        <v>0.96859395380050395</v>
      </c>
      <c r="R38" s="2">
        <f>IF($F$20="n/a",0,IF(R$22&lt;=$C38,0,IF(R$22&gt;($F$20+$C38),INDEX($D$34:$W$34,,$C38)-SUM($D38:Q38),INDEX($D$34:$W$34,,$C38)/$F$20)))</f>
        <v>0.96859395380050395</v>
      </c>
      <c r="S38" s="2">
        <f>IF($F$20="n/a",0,IF(S$22&lt;=$C38,0,IF(S$22&gt;($F$20+$C38),INDEX($D$34:$W$34,,$C38)-SUM($D38:R38),INDEX($D$34:$W$34,,$C38)/$F$20)))</f>
        <v>0.96859395380050395</v>
      </c>
      <c r="T38" s="2">
        <f>IF($F$20="n/a",0,IF(T$22&lt;=$C38,0,IF(T$22&gt;($F$20+$C38),INDEX($D$34:$W$34,,$C38)-SUM($D38:S38),INDEX($D$34:$W$34,,$C38)/$F$20)))</f>
        <v>0.96859395380050395</v>
      </c>
      <c r="U38" s="2">
        <f>IF($F$20="n/a",0,IF(U$22&lt;=$C38,0,IF(U$22&gt;($F$20+$C38),INDEX($D$34:$W$34,,$C38)-SUM($D38:T38),INDEX($D$34:$W$34,,$C38)/$F$20)))</f>
        <v>0.96859395380050395</v>
      </c>
      <c r="V38" s="2">
        <f>IF($F$20="n/a",0,IF(V$22&lt;=$C38,0,IF(V$22&gt;($F$20+$C38),INDEX($D$34:$W$34,,$C38)-SUM($D38:U38),INDEX($D$34:$W$34,,$C38)/$F$20)))</f>
        <v>0.96859395380050395</v>
      </c>
      <c r="W38" s="2">
        <f>IF($F$20="n/a",0,IF(W$22&lt;=$C38,0,IF(W$22&gt;($F$20+$C38),INDEX($D$34:$W$34,,$C38)-SUM($D38:V38),INDEX($D$34:$W$34,,$C38)/$F$20)))</f>
        <v>0.96859395380050395</v>
      </c>
      <c r="X38" s="2">
        <f>IF($F$20="n/a",0,IF(X$22&lt;=$C38,0,IF(X$22&gt;($F$20+$C38),INDEX($D$34:$W$34,,$C38)-SUM($D38:W38),INDEX($D$34:$W$34,,$C38)/$F$20)))</f>
        <v>0.96859395380050395</v>
      </c>
      <c r="Y38" s="2">
        <f>IF($F$20="n/a",0,IF(Y$22&lt;=$C38,0,IF(Y$22&gt;($F$20+$C38),INDEX($D$34:$W$34,,$C38)-SUM($D38:X38),INDEX($D$34:$W$34,,$C38)/$F$20)))</f>
        <v>0.96859395380050395</v>
      </c>
      <c r="Z38" s="2">
        <f>IF($F$20="n/a",0,IF(Z$22&lt;=$C38,0,IF(Z$22&gt;($F$20+$C38),INDEX($D$34:$W$34,,$C38)-SUM($D38:Y38),INDEX($D$34:$W$34,,$C38)/$F$20)))</f>
        <v>0.96859395380050395</v>
      </c>
      <c r="AA38" s="2">
        <f>IF($F$20="n/a",0,IF(AA$22&lt;=$C38,0,IF(AA$22&gt;($F$20+$C38),INDEX($D$34:$W$34,,$C38)-SUM($D38:Z38),INDEX($D$34:$W$34,,$C38)/$F$20)))</f>
        <v>0.96859395380050395</v>
      </c>
      <c r="AB38" s="2">
        <f>IF($F$20="n/a",0,IF(AB$22&lt;=$C38,0,IF(AB$22&gt;($F$20+$C38),INDEX($D$34:$W$34,,$C38)-SUM($D38:AA38),INDEX($D$34:$W$34,,$C38)/$F$20)))</f>
        <v>0.96859395380050395</v>
      </c>
      <c r="AC38" s="2">
        <f>IF($F$20="n/a",0,IF(AC$22&lt;=$C38,0,IF(AC$22&gt;($F$20+$C38),INDEX($D$34:$W$34,,$C38)-SUM($D38:AB38),INDEX($D$34:$W$34,,$C38)/$F$20)))</f>
        <v>0.96859395380050395</v>
      </c>
      <c r="AD38" s="2">
        <f>IF($F$20="n/a",0,IF(AD$22&lt;=$C38,0,IF(AD$22&gt;($F$20+$C38),INDEX($D$34:$W$34,,$C38)-SUM($D38:AC38),INDEX($D$34:$W$34,,$C38)/$F$20)))</f>
        <v>0.96859395380050395</v>
      </c>
      <c r="AE38" s="2">
        <f>IF($F$20="n/a",0,IF(AE$22&lt;=$C38,0,IF(AE$22&gt;($F$20+$C38),INDEX($D$34:$W$34,,$C38)-SUM($D38:AD38),INDEX($D$34:$W$34,,$C38)/$F$20)))</f>
        <v>0.96859395380050395</v>
      </c>
      <c r="AF38" s="2">
        <f>IF($F$20="n/a",0,IF(AF$22&lt;=$C38,0,IF(AF$22&gt;($F$20+$C38),INDEX($D$34:$W$34,,$C38)-SUM($D38:AE38),INDEX($D$34:$W$34,,$C38)/$F$20)))</f>
        <v>0.96859395380050395</v>
      </c>
      <c r="AG38" s="2">
        <f>IF($F$20="n/a",0,IF(AG$22&lt;=$C38,0,IF(AG$22&gt;($F$20+$C38),INDEX($D$34:$W$34,,$C38)-SUM($D38:AF38),INDEX($D$34:$W$34,,$C38)/$F$20)))</f>
        <v>0.96859395380050395</v>
      </c>
      <c r="AH38" s="2">
        <f>IF($F$20="n/a",0,IF(AH$22&lt;=$C38,0,IF(AH$22&gt;($F$20+$C38),INDEX($D$34:$W$34,,$C38)-SUM($D38:AG38),INDEX($D$34:$W$34,,$C38)/$F$20)))</f>
        <v>0.96859395380050395</v>
      </c>
      <c r="AI38" s="2">
        <f>IF($F$20="n/a",0,IF(AI$22&lt;=$C38,0,IF(AI$22&gt;($F$20+$C38),INDEX($D$34:$W$34,,$C38)-SUM($D38:AH38),INDEX($D$34:$W$34,,$C38)/$F$20)))</f>
        <v>0.96859395380050395</v>
      </c>
      <c r="AJ38" s="2">
        <f>IF($F$20="n/a",0,IF(AJ$22&lt;=$C38,0,IF(AJ$22&gt;($F$20+$C38),INDEX($D$34:$W$34,,$C38)-SUM($D38:AI38),INDEX($D$34:$W$34,,$C38)/$F$20)))</f>
        <v>0.96859395380050395</v>
      </c>
      <c r="AK38" s="2">
        <f>IF($F$20="n/a",0,IF(AK$22&lt;=$C38,0,IF(AK$22&gt;($F$20+$C38),INDEX($D$34:$W$34,,$C38)-SUM($D38:AJ38),INDEX($D$34:$W$34,,$C38)/$F$20)))</f>
        <v>0.96859395380050395</v>
      </c>
      <c r="AL38" s="2">
        <f>IF($F$20="n/a",0,IF(AL$22&lt;=$C38,0,IF(AL$22&gt;($F$20+$C38),INDEX($D$34:$W$34,,$C38)-SUM($D38:AK38),INDEX($D$34:$W$34,,$C38)/$F$20)))</f>
        <v>0.96859395380050395</v>
      </c>
      <c r="AM38" s="2">
        <f>IF($F$20="n/a",0,IF(AM$22&lt;=$C38,0,IF(AM$22&gt;($F$20+$C38),INDEX($D$34:$W$34,,$C38)-SUM($D38:AL38),INDEX($D$34:$W$34,,$C38)/$F$20)))</f>
        <v>0.96859395380050395</v>
      </c>
      <c r="AN38" s="2">
        <f>IF($F$20="n/a",0,IF(AN$22&lt;=$C38,0,IF(AN$22&gt;($F$20+$C38),INDEX($D$34:$W$34,,$C38)-SUM($D38:AM38),INDEX($D$34:$W$34,,$C38)/$F$20)))</f>
        <v>0.96859395380050395</v>
      </c>
      <c r="AO38" s="2">
        <f>IF($F$20="n/a",0,IF(AO$22&lt;=$C38,0,IF(AO$22&gt;($F$20+$C38),INDEX($D$34:$W$34,,$C38)-SUM($D38:AN38),INDEX($D$34:$W$34,,$C38)/$F$20)))</f>
        <v>0.96859395380050395</v>
      </c>
      <c r="AP38" s="2">
        <f>IF($F$20="n/a",0,IF(AP$22&lt;=$C38,0,IF(AP$22&gt;($F$20+$C38),INDEX($D$34:$W$34,,$C38)-SUM($D38:AO38),INDEX($D$34:$W$34,,$C38)/$F$20)))</f>
        <v>0.96859395380050395</v>
      </c>
      <c r="AQ38" s="2">
        <f>IF($F$20="n/a",0,IF(AQ$22&lt;=$C38,0,IF(AQ$22&gt;($F$20+$C38),INDEX($D$34:$W$34,,$C38)-SUM($D38:AP38),INDEX($D$34:$W$34,,$C38)/$F$20)))</f>
        <v>0.96859395380050395</v>
      </c>
      <c r="AR38" s="2">
        <f>IF($F$20="n/a",0,IF(AR$22&lt;=$C38,0,IF(AR$22&gt;($F$20+$C38),INDEX($D$34:$W$34,,$C38)-SUM($D38:AQ38),INDEX($D$34:$W$34,,$C38)/$F$20)))</f>
        <v>0.96859395380050395</v>
      </c>
      <c r="AS38" s="2">
        <f>IF($F$20="n/a",0,IF(AS$22&lt;=$C38,0,IF(AS$22&gt;($F$20+$C38),INDEX($D$34:$W$34,,$C38)-SUM($D38:AR38),INDEX($D$34:$W$34,,$C38)/$F$20)))</f>
        <v>0.96859395380050395</v>
      </c>
      <c r="AT38" s="2">
        <f>IF($F$20="n/a",0,IF(AT$22&lt;=$C38,0,IF(AT$22&gt;($F$20+$C38),INDEX($D$34:$W$34,,$C38)-SUM($D38:AS38),INDEX($D$34:$W$34,,$C38)/$F$20)))</f>
        <v>0.96859395380050395</v>
      </c>
      <c r="AU38" s="2">
        <f>IF($F$20="n/a",0,IF(AU$22&lt;=$C38,0,IF(AU$22&gt;($F$20+$C38),INDEX($D$34:$W$34,,$C38)-SUM($D38:AT38),INDEX($D$34:$W$34,,$C38)/$F$20)))</f>
        <v>0.96859395380050395</v>
      </c>
      <c r="AV38" s="2">
        <f>IF($F$20="n/a",0,IF(AV$22&lt;=$C38,0,IF(AV$22&gt;($F$20+$C38),INDEX($D$34:$W$34,,$C38)-SUM($D38:AU38),INDEX($D$34:$W$34,,$C38)/$F$20)))</f>
        <v>0.96859395380050395</v>
      </c>
      <c r="AW38" s="2">
        <f>IF($F$20="n/a",0,IF(AW$22&lt;=$C38,0,IF(AW$22&gt;($F$20+$C38),INDEX($D$34:$W$34,,$C38)-SUM($D38:AV38),INDEX($D$34:$W$34,,$C38)/$F$20)))</f>
        <v>0.96859395380050395</v>
      </c>
      <c r="AX38" s="2">
        <f>IF($F$20="n/a",0,IF(AX$22&lt;=$C38,0,IF(AX$22&gt;($F$20+$C38),INDEX($D$34:$W$34,,$C38)-SUM($D38:AW38),INDEX($D$34:$W$34,,$C38)/$F$20)))</f>
        <v>0.96859395380050395</v>
      </c>
      <c r="AY38" s="2">
        <f>IF($F$20="n/a",0,IF(AY$22&lt;=$C38,0,IF(AY$22&gt;($F$20+$C38),INDEX($D$34:$W$34,,$C38)-SUM($D38:AX38),INDEX($D$34:$W$34,,$C38)/$F$20)))</f>
        <v>-3.5527136788005009E-14</v>
      </c>
      <c r="AZ38" s="2">
        <f>IF($F$20="n/a",0,IF(AZ$22&lt;=$C38,0,IF(AZ$22&gt;($F$20+$C38),INDEX($D$34:$W$34,,$C38)-SUM($D38:AY38),INDEX($D$34:$W$34,,$C38)/$F$20)))</f>
        <v>0</v>
      </c>
      <c r="BA38" s="2">
        <f>IF($F$20="n/a",0,IF(BA$22&lt;=$C38,0,IF(BA$22&gt;($F$20+$C38),INDEX($D$34:$W$34,,$C38)-SUM($D38:AZ38),INDEX($D$34:$W$34,,$C38)/$F$20)))</f>
        <v>0</v>
      </c>
      <c r="BB38" s="2">
        <f>IF($F$20="n/a",0,IF(BB$22&lt;=$C38,0,IF(BB$22&gt;($F$20+$C38),INDEX($D$34:$W$34,,$C38)-SUM($D38:BA38),INDEX($D$34:$W$34,,$C38)/$F$20)))</f>
        <v>0</v>
      </c>
      <c r="BC38" s="2">
        <f>IF($F$20="n/a",0,IF(BC$22&lt;=$C38,0,IF(BC$22&gt;($F$20+$C38),INDEX($D$34:$W$34,,$C38)-SUM($D38:BB38),INDEX($D$34:$W$34,,$C38)/$F$20)))</f>
        <v>0</v>
      </c>
      <c r="BD38" s="2">
        <f>IF($F$20="n/a",0,IF(BD$22&lt;=$C38,0,IF(BD$22&gt;($F$20+$C38),INDEX($D$34:$W$34,,$C38)-SUM($D38:BC38),INDEX($D$34:$W$34,,$C38)/$F$20)))</f>
        <v>0</v>
      </c>
      <c r="BE38" s="2">
        <f>IF($F$20="n/a",0,IF(BE$22&lt;=$C38,0,IF(BE$22&gt;($F$20+$C38),INDEX($D$34:$W$34,,$C38)-SUM($D38:BD38),INDEX($D$34:$W$34,,$C38)/$F$20)))</f>
        <v>0</v>
      </c>
      <c r="BF38" s="2">
        <f>IF($F$20="n/a",0,IF(BF$22&lt;=$C38,0,IF(BF$22&gt;($F$20+$C38),INDEX($D$34:$W$34,,$C38)-SUM($D38:BE38),INDEX($D$34:$W$34,,$C38)/$F$20)))</f>
        <v>0</v>
      </c>
      <c r="BG38" s="2">
        <f>IF($F$20="n/a",0,IF(BG$22&lt;=$C38,0,IF(BG$22&gt;($F$20+$C38),INDEX($D$34:$W$34,,$C38)-SUM($D38:BF38),INDEX($D$34:$W$34,,$C38)/$F$20)))</f>
        <v>0</v>
      </c>
      <c r="BH38" s="2">
        <f>IF($F$20="n/a",0,IF(BH$22&lt;=$C38,0,IF(BH$22&gt;($F$20+$C38),INDEX($D$34:$W$34,,$C38)-SUM($D38:BG38),INDEX($D$34:$W$34,,$C38)/$F$20)))</f>
        <v>0</v>
      </c>
      <c r="BI38" s="2">
        <f>IF($F$20="n/a",0,IF(BI$22&lt;=$C38,0,IF(BI$22&gt;($F$20+$C38),INDEX($D$34:$W$34,,$C38)-SUM($D38:BH38),INDEX($D$34:$W$34,,$C38)/$F$20)))</f>
        <v>0</v>
      </c>
      <c r="BJ38" s="2">
        <f>IF($F$20="n/a",0,IF(BJ$22&lt;=$C38,0,IF(BJ$22&gt;($F$20+$C38),INDEX($D$34:$W$34,,$C38)-SUM($D38:BI38),INDEX($D$34:$W$34,,$C38)/$F$20)))</f>
        <v>0</v>
      </c>
      <c r="BK38" s="2">
        <f>IF($F$20="n/a",0,IF(BK$22&lt;=$C38,0,IF(BK$22&gt;($F$20+$C38),INDEX($D$34:$W$34,,$C38)-SUM($D38:BJ38),INDEX($D$34:$W$34,,$C38)/$F$20)))</f>
        <v>0</v>
      </c>
    </row>
    <row r="39" spans="2:63" x14ac:dyDescent="0.25">
      <c r="B39" s="24">
        <v>2013</v>
      </c>
      <c r="C39" s="24">
        <v>3</v>
      </c>
      <c r="E39" s="2">
        <f>IF($F$20="n/a",0,IF(E$22&lt;=$C39,0,IF(E$22&gt;($F$20+$C39),INDEX($D$34:$W$34,,$C39)-SUM($D39:D39),INDEX($D$34:$W$34,,$C39)/$F$20)))</f>
        <v>0</v>
      </c>
      <c r="F39" s="2">
        <f>IF($F$20="n/a",0,IF(F$22&lt;=$C39,0,IF(F$22&gt;($F$20+$C39),INDEX($D$34:$W$34,,$C39)-SUM($D39:E39),INDEX($D$34:$W$34,,$C39)/$F$20)))</f>
        <v>0</v>
      </c>
      <c r="G39" s="2">
        <f>IF($F$20="n/a",0,IF(G$22&lt;=$C39,0,IF(G$22&gt;($F$20+$C39),INDEX($D$34:$W$34,,$C39)-SUM($D39:F39),INDEX($D$34:$W$34,,$C39)/$F$20)))</f>
        <v>1.3647079052479647</v>
      </c>
      <c r="H39" s="2">
        <f>IF($F$20="n/a",0,IF(H$22&lt;=$C39,0,IF(H$22&gt;($F$20+$C39),INDEX($D$34:$W$34,,$C39)-SUM($D39:G39),INDEX($D$34:$W$34,,$C39)/$F$20)))</f>
        <v>1.3647079052479647</v>
      </c>
      <c r="I39" s="2">
        <f>IF($F$20="n/a",0,IF(I$22&lt;=$C39,0,IF(I$22&gt;($F$20+$C39),INDEX($D$34:$W$34,,$C39)-SUM($D39:H39),INDEX($D$34:$W$34,,$C39)/$F$20)))</f>
        <v>1.3647079052479647</v>
      </c>
      <c r="J39" s="2">
        <f>IF($F$20="n/a",0,IF(J$22&lt;=$C39,0,IF(J$22&gt;($F$20+$C39),INDEX($D$34:$W$34,,$C39)-SUM($D39:I39),INDEX($D$34:$W$34,,$C39)/$F$20)))</f>
        <v>1.3647079052479647</v>
      </c>
      <c r="K39" s="2">
        <f>IF($F$20="n/a",0,IF(K$22&lt;=$C39,0,IF(K$22&gt;($F$20+$C39),INDEX($D$34:$W$34,,$C39)-SUM($D39:J39),INDEX($D$34:$W$34,,$C39)/$F$20)))</f>
        <v>1.3647079052479647</v>
      </c>
      <c r="L39" s="2">
        <f>IF($F$20="n/a",0,IF(L$22&lt;=$C39,0,IF(L$22&gt;($F$20+$C39),INDEX($D$34:$W$34,,$C39)-SUM($D39:K39),INDEX($D$34:$W$34,,$C39)/$F$20)))</f>
        <v>1.3647079052479647</v>
      </c>
      <c r="M39" s="2">
        <f>IF($F$20="n/a",0,IF(M$22&lt;=$C39,0,IF(M$22&gt;($F$20+$C39),INDEX($D$34:$W$34,,$C39)-SUM($D39:L39),INDEX($D$34:$W$34,,$C39)/$F$20)))</f>
        <v>1.3647079052479647</v>
      </c>
      <c r="N39" s="2">
        <f>IF($F$20="n/a",0,IF(N$22&lt;=$C39,0,IF(N$22&gt;($F$20+$C39),INDEX($D$34:$W$34,,$C39)-SUM($D39:M39),INDEX($D$34:$W$34,,$C39)/$F$20)))</f>
        <v>1.3647079052479647</v>
      </c>
      <c r="O39" s="2">
        <f>IF($F$20="n/a",0,IF(O$22&lt;=$C39,0,IF(O$22&gt;($F$20+$C39),INDEX($D$34:$W$34,,$C39)-SUM($D39:N39),INDEX($D$34:$W$34,,$C39)/$F$20)))</f>
        <v>1.3647079052479647</v>
      </c>
      <c r="P39" s="2">
        <f>IF($F$20="n/a",0,IF(P$22&lt;=$C39,0,IF(P$22&gt;($F$20+$C39),INDEX($D$34:$W$34,,$C39)-SUM($D39:O39),INDEX($D$34:$W$34,,$C39)/$F$20)))</f>
        <v>1.3647079052479647</v>
      </c>
      <c r="Q39" s="2">
        <f>IF($F$20="n/a",0,IF(Q$22&lt;=$C39,0,IF(Q$22&gt;($F$20+$C39),INDEX($D$34:$W$34,,$C39)-SUM($D39:P39),INDEX($D$34:$W$34,,$C39)/$F$20)))</f>
        <v>1.3647079052479647</v>
      </c>
      <c r="R39" s="2">
        <f>IF($F$20="n/a",0,IF(R$22&lt;=$C39,0,IF(R$22&gt;($F$20+$C39),INDEX($D$34:$W$34,,$C39)-SUM($D39:Q39),INDEX($D$34:$W$34,,$C39)/$F$20)))</f>
        <v>1.3647079052479647</v>
      </c>
      <c r="S39" s="2">
        <f>IF($F$20="n/a",0,IF(S$22&lt;=$C39,0,IF(S$22&gt;($F$20+$C39),INDEX($D$34:$W$34,,$C39)-SUM($D39:R39),INDEX($D$34:$W$34,,$C39)/$F$20)))</f>
        <v>1.3647079052479647</v>
      </c>
      <c r="T39" s="2">
        <f>IF($F$20="n/a",0,IF(T$22&lt;=$C39,0,IF(T$22&gt;($F$20+$C39),INDEX($D$34:$W$34,,$C39)-SUM($D39:S39),INDEX($D$34:$W$34,,$C39)/$F$20)))</f>
        <v>1.3647079052479647</v>
      </c>
      <c r="U39" s="2">
        <f>IF($F$20="n/a",0,IF(U$22&lt;=$C39,0,IF(U$22&gt;($F$20+$C39),INDEX($D$34:$W$34,,$C39)-SUM($D39:T39),INDEX($D$34:$W$34,,$C39)/$F$20)))</f>
        <v>1.3647079052479647</v>
      </c>
      <c r="V39" s="2">
        <f>IF($F$20="n/a",0,IF(V$22&lt;=$C39,0,IF(V$22&gt;($F$20+$C39),INDEX($D$34:$W$34,,$C39)-SUM($D39:U39),INDEX($D$34:$W$34,,$C39)/$F$20)))</f>
        <v>1.3647079052479647</v>
      </c>
      <c r="W39" s="2">
        <f>IF($F$20="n/a",0,IF(W$22&lt;=$C39,0,IF(W$22&gt;($F$20+$C39),INDEX($D$34:$W$34,,$C39)-SUM($D39:V39),INDEX($D$34:$W$34,,$C39)/$F$20)))</f>
        <v>1.3647079052479647</v>
      </c>
      <c r="X39" s="2">
        <f>IF($F$20="n/a",0,IF(X$22&lt;=$C39,0,IF(X$22&gt;($F$20+$C39),INDEX($D$34:$W$34,,$C39)-SUM($D39:W39),INDEX($D$34:$W$34,,$C39)/$F$20)))</f>
        <v>1.3647079052479647</v>
      </c>
      <c r="Y39" s="2">
        <f>IF($F$20="n/a",0,IF(Y$22&lt;=$C39,0,IF(Y$22&gt;($F$20+$C39),INDEX($D$34:$W$34,,$C39)-SUM($D39:X39),INDEX($D$34:$W$34,,$C39)/$F$20)))</f>
        <v>1.3647079052479647</v>
      </c>
      <c r="Z39" s="2">
        <f>IF($F$20="n/a",0,IF(Z$22&lt;=$C39,0,IF(Z$22&gt;($F$20+$C39),INDEX($D$34:$W$34,,$C39)-SUM($D39:Y39),INDEX($D$34:$W$34,,$C39)/$F$20)))</f>
        <v>1.3647079052479647</v>
      </c>
      <c r="AA39" s="2">
        <f>IF($F$20="n/a",0,IF(AA$22&lt;=$C39,0,IF(AA$22&gt;($F$20+$C39),INDEX($D$34:$W$34,,$C39)-SUM($D39:Z39),INDEX($D$34:$W$34,,$C39)/$F$20)))</f>
        <v>1.3647079052479647</v>
      </c>
      <c r="AB39" s="2">
        <f>IF($F$20="n/a",0,IF(AB$22&lt;=$C39,0,IF(AB$22&gt;($F$20+$C39),INDEX($D$34:$W$34,,$C39)-SUM($D39:AA39),INDEX($D$34:$W$34,,$C39)/$F$20)))</f>
        <v>1.3647079052479647</v>
      </c>
      <c r="AC39" s="2">
        <f>IF($F$20="n/a",0,IF(AC$22&lt;=$C39,0,IF(AC$22&gt;($F$20+$C39),INDEX($D$34:$W$34,,$C39)-SUM($D39:AB39),INDEX($D$34:$W$34,,$C39)/$F$20)))</f>
        <v>1.3647079052479647</v>
      </c>
      <c r="AD39" s="2">
        <f>IF($F$20="n/a",0,IF(AD$22&lt;=$C39,0,IF(AD$22&gt;($F$20+$C39),INDEX($D$34:$W$34,,$C39)-SUM($D39:AC39),INDEX($D$34:$W$34,,$C39)/$F$20)))</f>
        <v>1.3647079052479647</v>
      </c>
      <c r="AE39" s="2">
        <f>IF($F$20="n/a",0,IF(AE$22&lt;=$C39,0,IF(AE$22&gt;($F$20+$C39),INDEX($D$34:$W$34,,$C39)-SUM($D39:AD39),INDEX($D$34:$W$34,,$C39)/$F$20)))</f>
        <v>1.3647079052479647</v>
      </c>
      <c r="AF39" s="2">
        <f>IF($F$20="n/a",0,IF(AF$22&lt;=$C39,0,IF(AF$22&gt;($F$20+$C39),INDEX($D$34:$W$34,,$C39)-SUM($D39:AE39),INDEX($D$34:$W$34,,$C39)/$F$20)))</f>
        <v>1.3647079052479647</v>
      </c>
      <c r="AG39" s="2">
        <f>IF($F$20="n/a",0,IF(AG$22&lt;=$C39,0,IF(AG$22&gt;($F$20+$C39),INDEX($D$34:$W$34,,$C39)-SUM($D39:AF39),INDEX($D$34:$W$34,,$C39)/$F$20)))</f>
        <v>1.3647079052479647</v>
      </c>
      <c r="AH39" s="2">
        <f>IF($F$20="n/a",0,IF(AH$22&lt;=$C39,0,IF(AH$22&gt;($F$20+$C39),INDEX($D$34:$W$34,,$C39)-SUM($D39:AG39),INDEX($D$34:$W$34,,$C39)/$F$20)))</f>
        <v>1.3647079052479647</v>
      </c>
      <c r="AI39" s="2">
        <f>IF($F$20="n/a",0,IF(AI$22&lt;=$C39,0,IF(AI$22&gt;($F$20+$C39),INDEX($D$34:$W$34,,$C39)-SUM($D39:AH39),INDEX($D$34:$W$34,,$C39)/$F$20)))</f>
        <v>1.3647079052479647</v>
      </c>
      <c r="AJ39" s="2">
        <f>IF($F$20="n/a",0,IF(AJ$22&lt;=$C39,0,IF(AJ$22&gt;($F$20+$C39),INDEX($D$34:$W$34,,$C39)-SUM($D39:AI39),INDEX($D$34:$W$34,,$C39)/$F$20)))</f>
        <v>1.3647079052479647</v>
      </c>
      <c r="AK39" s="2">
        <f>IF($F$20="n/a",0,IF(AK$22&lt;=$C39,0,IF(AK$22&gt;($F$20+$C39),INDEX($D$34:$W$34,,$C39)-SUM($D39:AJ39),INDEX($D$34:$W$34,,$C39)/$F$20)))</f>
        <v>1.3647079052479647</v>
      </c>
      <c r="AL39" s="2">
        <f>IF($F$20="n/a",0,IF(AL$22&lt;=$C39,0,IF(AL$22&gt;($F$20+$C39),INDEX($D$34:$W$34,,$C39)-SUM($D39:AK39),INDEX($D$34:$W$34,,$C39)/$F$20)))</f>
        <v>1.3647079052479647</v>
      </c>
      <c r="AM39" s="2">
        <f>IF($F$20="n/a",0,IF(AM$22&lt;=$C39,0,IF(AM$22&gt;($F$20+$C39),INDEX($D$34:$W$34,,$C39)-SUM($D39:AL39),INDEX($D$34:$W$34,,$C39)/$F$20)))</f>
        <v>1.3647079052479647</v>
      </c>
      <c r="AN39" s="2">
        <f>IF($F$20="n/a",0,IF(AN$22&lt;=$C39,0,IF(AN$22&gt;($F$20+$C39),INDEX($D$34:$W$34,,$C39)-SUM($D39:AM39),INDEX($D$34:$W$34,,$C39)/$F$20)))</f>
        <v>1.3647079052479647</v>
      </c>
      <c r="AO39" s="2">
        <f>IF($F$20="n/a",0,IF(AO$22&lt;=$C39,0,IF(AO$22&gt;($F$20+$C39),INDEX($D$34:$W$34,,$C39)-SUM($D39:AN39),INDEX($D$34:$W$34,,$C39)/$F$20)))</f>
        <v>1.3647079052479647</v>
      </c>
      <c r="AP39" s="2">
        <f>IF($F$20="n/a",0,IF(AP$22&lt;=$C39,0,IF(AP$22&gt;($F$20+$C39),INDEX($D$34:$W$34,,$C39)-SUM($D39:AO39),INDEX($D$34:$W$34,,$C39)/$F$20)))</f>
        <v>1.3647079052479647</v>
      </c>
      <c r="AQ39" s="2">
        <f>IF($F$20="n/a",0,IF(AQ$22&lt;=$C39,0,IF(AQ$22&gt;($F$20+$C39),INDEX($D$34:$W$34,,$C39)-SUM($D39:AP39),INDEX($D$34:$W$34,,$C39)/$F$20)))</f>
        <v>1.3647079052479647</v>
      </c>
      <c r="AR39" s="2">
        <f>IF($F$20="n/a",0,IF(AR$22&lt;=$C39,0,IF(AR$22&gt;($F$20+$C39),INDEX($D$34:$W$34,,$C39)-SUM($D39:AQ39),INDEX($D$34:$W$34,,$C39)/$F$20)))</f>
        <v>1.3647079052479647</v>
      </c>
      <c r="AS39" s="2">
        <f>IF($F$20="n/a",0,IF(AS$22&lt;=$C39,0,IF(AS$22&gt;($F$20+$C39),INDEX($D$34:$W$34,,$C39)-SUM($D39:AR39),INDEX($D$34:$W$34,,$C39)/$F$20)))</f>
        <v>1.3647079052479647</v>
      </c>
      <c r="AT39" s="2">
        <f>IF($F$20="n/a",0,IF(AT$22&lt;=$C39,0,IF(AT$22&gt;($F$20+$C39),INDEX($D$34:$W$34,,$C39)-SUM($D39:AS39),INDEX($D$34:$W$34,,$C39)/$F$20)))</f>
        <v>1.3647079052479647</v>
      </c>
      <c r="AU39" s="2">
        <f>IF($F$20="n/a",0,IF(AU$22&lt;=$C39,0,IF(AU$22&gt;($F$20+$C39),INDEX($D$34:$W$34,,$C39)-SUM($D39:AT39),INDEX($D$34:$W$34,,$C39)/$F$20)))</f>
        <v>1.3647079052479647</v>
      </c>
      <c r="AV39" s="2">
        <f>IF($F$20="n/a",0,IF(AV$22&lt;=$C39,0,IF(AV$22&gt;($F$20+$C39),INDEX($D$34:$W$34,,$C39)-SUM($D39:AU39),INDEX($D$34:$W$34,,$C39)/$F$20)))</f>
        <v>1.3647079052479647</v>
      </c>
      <c r="AW39" s="2">
        <f>IF($F$20="n/a",0,IF(AW$22&lt;=$C39,0,IF(AW$22&gt;($F$20+$C39),INDEX($D$34:$W$34,,$C39)-SUM($D39:AV39),INDEX($D$34:$W$34,,$C39)/$F$20)))</f>
        <v>1.3647079052479647</v>
      </c>
      <c r="AX39" s="2">
        <f>IF($F$20="n/a",0,IF(AX$22&lt;=$C39,0,IF(AX$22&gt;($F$20+$C39),INDEX($D$34:$W$34,,$C39)-SUM($D39:AW39),INDEX($D$34:$W$34,,$C39)/$F$20)))</f>
        <v>1.3647079052479647</v>
      </c>
      <c r="AY39" s="2">
        <f>IF($F$20="n/a",0,IF(AY$22&lt;=$C39,0,IF(AY$22&gt;($F$20+$C39),INDEX($D$34:$W$34,,$C39)-SUM($D39:AX39),INDEX($D$34:$W$34,,$C39)/$F$20)))</f>
        <v>1.3647079052479647</v>
      </c>
      <c r="AZ39" s="2">
        <f>IF($F$20="n/a",0,IF(AZ$22&lt;=$C39,0,IF(AZ$22&gt;($F$20+$C39),INDEX($D$34:$W$34,,$C39)-SUM($D39:AY39),INDEX($D$34:$W$34,,$C39)/$F$20)))</f>
        <v>-7.815970093361102E-14</v>
      </c>
      <c r="BA39" s="2">
        <f>IF($F$20="n/a",0,IF(BA$22&lt;=$C39,0,IF(BA$22&gt;($F$20+$C39),INDEX($D$34:$W$34,,$C39)-SUM($D39:AZ39),INDEX($D$34:$W$34,,$C39)/$F$20)))</f>
        <v>0</v>
      </c>
      <c r="BB39" s="2">
        <f>IF($F$20="n/a",0,IF(BB$22&lt;=$C39,0,IF(BB$22&gt;($F$20+$C39),INDEX($D$34:$W$34,,$C39)-SUM($D39:BA39),INDEX($D$34:$W$34,,$C39)/$F$20)))</f>
        <v>0</v>
      </c>
      <c r="BC39" s="2">
        <f>IF($F$20="n/a",0,IF(BC$22&lt;=$C39,0,IF(BC$22&gt;($F$20+$C39),INDEX($D$34:$W$34,,$C39)-SUM($D39:BB39),INDEX($D$34:$W$34,,$C39)/$F$20)))</f>
        <v>0</v>
      </c>
      <c r="BD39" s="2">
        <f>IF($F$20="n/a",0,IF(BD$22&lt;=$C39,0,IF(BD$22&gt;($F$20+$C39),INDEX($D$34:$W$34,,$C39)-SUM($D39:BC39),INDEX($D$34:$W$34,,$C39)/$F$20)))</f>
        <v>0</v>
      </c>
      <c r="BE39" s="2">
        <f>IF($F$20="n/a",0,IF(BE$22&lt;=$C39,0,IF(BE$22&gt;($F$20+$C39),INDEX($D$34:$W$34,,$C39)-SUM($D39:BD39),INDEX($D$34:$W$34,,$C39)/$F$20)))</f>
        <v>0</v>
      </c>
      <c r="BF39" s="2">
        <f>IF($F$20="n/a",0,IF(BF$22&lt;=$C39,0,IF(BF$22&gt;($F$20+$C39),INDEX($D$34:$W$34,,$C39)-SUM($D39:BE39),INDEX($D$34:$W$34,,$C39)/$F$20)))</f>
        <v>0</v>
      </c>
      <c r="BG39" s="2">
        <f>IF($F$20="n/a",0,IF(BG$22&lt;=$C39,0,IF(BG$22&gt;($F$20+$C39),INDEX($D$34:$W$34,,$C39)-SUM($D39:BF39),INDEX($D$34:$W$34,,$C39)/$F$20)))</f>
        <v>0</v>
      </c>
      <c r="BH39" s="2">
        <f>IF($F$20="n/a",0,IF(BH$22&lt;=$C39,0,IF(BH$22&gt;($F$20+$C39),INDEX($D$34:$W$34,,$C39)-SUM($D39:BG39),INDEX($D$34:$W$34,,$C39)/$F$20)))</f>
        <v>0</v>
      </c>
      <c r="BI39" s="2">
        <f>IF($F$20="n/a",0,IF(BI$22&lt;=$C39,0,IF(BI$22&gt;($F$20+$C39),INDEX($D$34:$W$34,,$C39)-SUM($D39:BH39),INDEX($D$34:$W$34,,$C39)/$F$20)))</f>
        <v>0</v>
      </c>
      <c r="BJ39" s="2">
        <f>IF($F$20="n/a",0,IF(BJ$22&lt;=$C39,0,IF(BJ$22&gt;($F$20+$C39),INDEX($D$34:$W$34,,$C39)-SUM($D39:BI39),INDEX($D$34:$W$34,,$C39)/$F$20)))</f>
        <v>0</v>
      </c>
      <c r="BK39" s="2">
        <f>IF($F$20="n/a",0,IF(BK$22&lt;=$C39,0,IF(BK$22&gt;($F$20+$C39),INDEX($D$34:$W$34,,$C39)-SUM($D39:BJ39),INDEX($D$34:$W$34,,$C39)/$F$20)))</f>
        <v>0</v>
      </c>
    </row>
    <row r="40" spans="2:63" x14ac:dyDescent="0.25">
      <c r="B40" s="24">
        <v>2014</v>
      </c>
      <c r="C40" s="24">
        <v>4</v>
      </c>
      <c r="E40" s="2">
        <f>IF($F$20="n/a",0,IF(E$22&lt;=$C40,0,IF(E$22&gt;($F$20+$C40),INDEX($D$34:$W$34,,$C40)-SUM($D40:D40),INDEX($D$34:$W$34,,$C40)/$F$20)))</f>
        <v>0</v>
      </c>
      <c r="F40" s="2">
        <f>IF($F$20="n/a",0,IF(F$22&lt;=$C40,0,IF(F$22&gt;($F$20+$C40),INDEX($D$34:$W$34,,$C40)-SUM($D40:E40),INDEX($D$34:$W$34,,$C40)/$F$20)))</f>
        <v>0</v>
      </c>
      <c r="G40" s="2">
        <f>IF($F$20="n/a",0,IF(G$22&lt;=$C40,0,IF(G$22&gt;($F$20+$C40),INDEX($D$34:$W$34,,$C40)-SUM($D40:F40),INDEX($D$34:$W$34,,$C40)/$F$20)))</f>
        <v>0</v>
      </c>
      <c r="H40" s="2">
        <f>IF($F$20="n/a",0,IF(H$22&lt;=$C40,0,IF(H$22&gt;($F$20+$C40),INDEX($D$34:$W$34,,$C40)-SUM($D40:G40),INDEX($D$34:$W$34,,$C40)/$F$20)))</f>
        <v>1.3224794132840263</v>
      </c>
      <c r="I40" s="2">
        <f>IF($F$20="n/a",0,IF(I$22&lt;=$C40,0,IF(I$22&gt;($F$20+$C40),INDEX($D$34:$W$34,,$C40)-SUM($D40:H40),INDEX($D$34:$W$34,,$C40)/$F$20)))</f>
        <v>1.3224794132840263</v>
      </c>
      <c r="J40" s="2">
        <f>IF($F$20="n/a",0,IF(J$22&lt;=$C40,0,IF(J$22&gt;($F$20+$C40),INDEX($D$34:$W$34,,$C40)-SUM($D40:I40),INDEX($D$34:$W$34,,$C40)/$F$20)))</f>
        <v>1.3224794132840263</v>
      </c>
      <c r="K40" s="2">
        <f>IF($F$20="n/a",0,IF(K$22&lt;=$C40,0,IF(K$22&gt;($F$20+$C40),INDEX($D$34:$W$34,,$C40)-SUM($D40:J40),INDEX($D$34:$W$34,,$C40)/$F$20)))</f>
        <v>1.3224794132840263</v>
      </c>
      <c r="L40" s="2">
        <f>IF($F$20="n/a",0,IF(L$22&lt;=$C40,0,IF(L$22&gt;($F$20+$C40),INDEX($D$34:$W$34,,$C40)-SUM($D40:K40),INDEX($D$34:$W$34,,$C40)/$F$20)))</f>
        <v>1.3224794132840263</v>
      </c>
      <c r="M40" s="2">
        <f>IF($F$20="n/a",0,IF(M$22&lt;=$C40,0,IF(M$22&gt;($F$20+$C40),INDEX($D$34:$W$34,,$C40)-SUM($D40:L40),INDEX($D$34:$W$34,,$C40)/$F$20)))</f>
        <v>1.3224794132840263</v>
      </c>
      <c r="N40" s="2">
        <f>IF($F$20="n/a",0,IF(N$22&lt;=$C40,0,IF(N$22&gt;($F$20+$C40),INDEX($D$34:$W$34,,$C40)-SUM($D40:M40),INDEX($D$34:$W$34,,$C40)/$F$20)))</f>
        <v>1.3224794132840263</v>
      </c>
      <c r="O40" s="2">
        <f>IF($F$20="n/a",0,IF(O$22&lt;=$C40,0,IF(O$22&gt;($F$20+$C40),INDEX($D$34:$W$34,,$C40)-SUM($D40:N40),INDEX($D$34:$W$34,,$C40)/$F$20)))</f>
        <v>1.3224794132840263</v>
      </c>
      <c r="P40" s="2">
        <f>IF($F$20="n/a",0,IF(P$22&lt;=$C40,0,IF(P$22&gt;($F$20+$C40),INDEX($D$34:$W$34,,$C40)-SUM($D40:O40),INDEX($D$34:$W$34,,$C40)/$F$20)))</f>
        <v>1.3224794132840263</v>
      </c>
      <c r="Q40" s="2">
        <f>IF($F$20="n/a",0,IF(Q$22&lt;=$C40,0,IF(Q$22&gt;($F$20+$C40),INDEX($D$34:$W$34,,$C40)-SUM($D40:P40),INDEX($D$34:$W$34,,$C40)/$F$20)))</f>
        <v>1.3224794132840263</v>
      </c>
      <c r="R40" s="2">
        <f>IF($F$20="n/a",0,IF(R$22&lt;=$C40,0,IF(R$22&gt;($F$20+$C40),INDEX($D$34:$W$34,,$C40)-SUM($D40:Q40),INDEX($D$34:$W$34,,$C40)/$F$20)))</f>
        <v>1.3224794132840263</v>
      </c>
      <c r="S40" s="2">
        <f>IF($F$20="n/a",0,IF(S$22&lt;=$C40,0,IF(S$22&gt;($F$20+$C40),INDEX($D$34:$W$34,,$C40)-SUM($D40:R40),INDEX($D$34:$W$34,,$C40)/$F$20)))</f>
        <v>1.3224794132840263</v>
      </c>
      <c r="T40" s="2">
        <f>IF($F$20="n/a",0,IF(T$22&lt;=$C40,0,IF(T$22&gt;($F$20+$C40),INDEX($D$34:$W$34,,$C40)-SUM($D40:S40),INDEX($D$34:$W$34,,$C40)/$F$20)))</f>
        <v>1.3224794132840263</v>
      </c>
      <c r="U40" s="2">
        <f>IF($F$20="n/a",0,IF(U$22&lt;=$C40,0,IF(U$22&gt;($F$20+$C40),INDEX($D$34:$W$34,,$C40)-SUM($D40:T40),INDEX($D$34:$W$34,,$C40)/$F$20)))</f>
        <v>1.3224794132840263</v>
      </c>
      <c r="V40" s="2">
        <f>IF($F$20="n/a",0,IF(V$22&lt;=$C40,0,IF(V$22&gt;($F$20+$C40),INDEX($D$34:$W$34,,$C40)-SUM($D40:U40),INDEX($D$34:$W$34,,$C40)/$F$20)))</f>
        <v>1.3224794132840263</v>
      </c>
      <c r="W40" s="2">
        <f>IF($F$20="n/a",0,IF(W$22&lt;=$C40,0,IF(W$22&gt;($F$20+$C40),INDEX($D$34:$W$34,,$C40)-SUM($D40:V40),INDEX($D$34:$W$34,,$C40)/$F$20)))</f>
        <v>1.3224794132840263</v>
      </c>
      <c r="X40" s="2">
        <f>IF($F$20="n/a",0,IF(X$22&lt;=$C40,0,IF(X$22&gt;($F$20+$C40),INDEX($D$34:$W$34,,$C40)-SUM($D40:W40),INDEX($D$34:$W$34,,$C40)/$F$20)))</f>
        <v>1.3224794132840263</v>
      </c>
      <c r="Y40" s="2">
        <f>IF($F$20="n/a",0,IF(Y$22&lt;=$C40,0,IF(Y$22&gt;($F$20+$C40),INDEX($D$34:$W$34,,$C40)-SUM($D40:X40),INDEX($D$34:$W$34,,$C40)/$F$20)))</f>
        <v>1.3224794132840263</v>
      </c>
      <c r="Z40" s="2">
        <f>IF($F$20="n/a",0,IF(Z$22&lt;=$C40,0,IF(Z$22&gt;($F$20+$C40),INDEX($D$34:$W$34,,$C40)-SUM($D40:Y40),INDEX($D$34:$W$34,,$C40)/$F$20)))</f>
        <v>1.3224794132840263</v>
      </c>
      <c r="AA40" s="2">
        <f>IF($F$20="n/a",0,IF(AA$22&lt;=$C40,0,IF(AA$22&gt;($F$20+$C40),INDEX($D$34:$W$34,,$C40)-SUM($D40:Z40),INDEX($D$34:$W$34,,$C40)/$F$20)))</f>
        <v>1.3224794132840263</v>
      </c>
      <c r="AB40" s="2">
        <f>IF($F$20="n/a",0,IF(AB$22&lt;=$C40,0,IF(AB$22&gt;($F$20+$C40),INDEX($D$34:$W$34,,$C40)-SUM($D40:AA40),INDEX($D$34:$W$34,,$C40)/$F$20)))</f>
        <v>1.3224794132840263</v>
      </c>
      <c r="AC40" s="2">
        <f>IF($F$20="n/a",0,IF(AC$22&lt;=$C40,0,IF(AC$22&gt;($F$20+$C40),INDEX($D$34:$W$34,,$C40)-SUM($D40:AB40),INDEX($D$34:$W$34,,$C40)/$F$20)))</f>
        <v>1.3224794132840263</v>
      </c>
      <c r="AD40" s="2">
        <f>IF($F$20="n/a",0,IF(AD$22&lt;=$C40,0,IF(AD$22&gt;($F$20+$C40),INDEX($D$34:$W$34,,$C40)-SUM($D40:AC40),INDEX($D$34:$W$34,,$C40)/$F$20)))</f>
        <v>1.3224794132840263</v>
      </c>
      <c r="AE40" s="2">
        <f>IF($F$20="n/a",0,IF(AE$22&lt;=$C40,0,IF(AE$22&gt;($F$20+$C40),INDEX($D$34:$W$34,,$C40)-SUM($D40:AD40),INDEX($D$34:$W$34,,$C40)/$F$20)))</f>
        <v>1.3224794132840263</v>
      </c>
      <c r="AF40" s="2">
        <f>IF($F$20="n/a",0,IF(AF$22&lt;=$C40,0,IF(AF$22&gt;($F$20+$C40),INDEX($D$34:$W$34,,$C40)-SUM($D40:AE40),INDEX($D$34:$W$34,,$C40)/$F$20)))</f>
        <v>1.3224794132840263</v>
      </c>
      <c r="AG40" s="2">
        <f>IF($F$20="n/a",0,IF(AG$22&lt;=$C40,0,IF(AG$22&gt;($F$20+$C40),INDEX($D$34:$W$34,,$C40)-SUM($D40:AF40),INDEX($D$34:$W$34,,$C40)/$F$20)))</f>
        <v>1.3224794132840263</v>
      </c>
      <c r="AH40" s="2">
        <f>IF($F$20="n/a",0,IF(AH$22&lt;=$C40,0,IF(AH$22&gt;($F$20+$C40),INDEX($D$34:$W$34,,$C40)-SUM($D40:AG40),INDEX($D$34:$W$34,,$C40)/$F$20)))</f>
        <v>1.3224794132840263</v>
      </c>
      <c r="AI40" s="2">
        <f>IF($F$20="n/a",0,IF(AI$22&lt;=$C40,0,IF(AI$22&gt;($F$20+$C40),INDEX($D$34:$W$34,,$C40)-SUM($D40:AH40),INDEX($D$34:$W$34,,$C40)/$F$20)))</f>
        <v>1.3224794132840263</v>
      </c>
      <c r="AJ40" s="2">
        <f>IF($F$20="n/a",0,IF(AJ$22&lt;=$C40,0,IF(AJ$22&gt;($F$20+$C40),INDEX($D$34:$W$34,,$C40)-SUM($D40:AI40),INDEX($D$34:$W$34,,$C40)/$F$20)))</f>
        <v>1.3224794132840263</v>
      </c>
      <c r="AK40" s="2">
        <f>IF($F$20="n/a",0,IF(AK$22&lt;=$C40,0,IF(AK$22&gt;($F$20+$C40),INDEX($D$34:$W$34,,$C40)-SUM($D40:AJ40),INDEX($D$34:$W$34,,$C40)/$F$20)))</f>
        <v>1.3224794132840263</v>
      </c>
      <c r="AL40" s="2">
        <f>IF($F$20="n/a",0,IF(AL$22&lt;=$C40,0,IF(AL$22&gt;($F$20+$C40),INDEX($D$34:$W$34,,$C40)-SUM($D40:AK40),INDEX($D$34:$W$34,,$C40)/$F$20)))</f>
        <v>1.3224794132840263</v>
      </c>
      <c r="AM40" s="2">
        <f>IF($F$20="n/a",0,IF(AM$22&lt;=$C40,0,IF(AM$22&gt;($F$20+$C40),INDEX($D$34:$W$34,,$C40)-SUM($D40:AL40),INDEX($D$34:$W$34,,$C40)/$F$20)))</f>
        <v>1.3224794132840263</v>
      </c>
      <c r="AN40" s="2">
        <f>IF($F$20="n/a",0,IF(AN$22&lt;=$C40,0,IF(AN$22&gt;($F$20+$C40),INDEX($D$34:$W$34,,$C40)-SUM($D40:AM40),INDEX($D$34:$W$34,,$C40)/$F$20)))</f>
        <v>1.3224794132840263</v>
      </c>
      <c r="AO40" s="2">
        <f>IF($F$20="n/a",0,IF(AO$22&lt;=$C40,0,IF(AO$22&gt;($F$20+$C40),INDEX($D$34:$W$34,,$C40)-SUM($D40:AN40),INDEX($D$34:$W$34,,$C40)/$F$20)))</f>
        <v>1.3224794132840263</v>
      </c>
      <c r="AP40" s="2">
        <f>IF($F$20="n/a",0,IF(AP$22&lt;=$C40,0,IF(AP$22&gt;($F$20+$C40),INDEX($D$34:$W$34,,$C40)-SUM($D40:AO40),INDEX($D$34:$W$34,,$C40)/$F$20)))</f>
        <v>1.3224794132840263</v>
      </c>
      <c r="AQ40" s="2">
        <f>IF($F$20="n/a",0,IF(AQ$22&lt;=$C40,0,IF(AQ$22&gt;($F$20+$C40),INDEX($D$34:$W$34,,$C40)-SUM($D40:AP40),INDEX($D$34:$W$34,,$C40)/$F$20)))</f>
        <v>1.3224794132840263</v>
      </c>
      <c r="AR40" s="2">
        <f>IF($F$20="n/a",0,IF(AR$22&lt;=$C40,0,IF(AR$22&gt;($F$20+$C40),INDEX($D$34:$W$34,,$C40)-SUM($D40:AQ40),INDEX($D$34:$W$34,,$C40)/$F$20)))</f>
        <v>1.3224794132840263</v>
      </c>
      <c r="AS40" s="2">
        <f>IF($F$20="n/a",0,IF(AS$22&lt;=$C40,0,IF(AS$22&gt;($F$20+$C40),INDEX($D$34:$W$34,,$C40)-SUM($D40:AR40),INDEX($D$34:$W$34,,$C40)/$F$20)))</f>
        <v>1.3224794132840263</v>
      </c>
      <c r="AT40" s="2">
        <f>IF($F$20="n/a",0,IF(AT$22&lt;=$C40,0,IF(AT$22&gt;($F$20+$C40),INDEX($D$34:$W$34,,$C40)-SUM($D40:AS40),INDEX($D$34:$W$34,,$C40)/$F$20)))</f>
        <v>1.3224794132840263</v>
      </c>
      <c r="AU40" s="2">
        <f>IF($F$20="n/a",0,IF(AU$22&lt;=$C40,0,IF(AU$22&gt;($F$20+$C40),INDEX($D$34:$W$34,,$C40)-SUM($D40:AT40),INDEX($D$34:$W$34,,$C40)/$F$20)))</f>
        <v>1.3224794132840263</v>
      </c>
      <c r="AV40" s="2">
        <f>IF($F$20="n/a",0,IF(AV$22&lt;=$C40,0,IF(AV$22&gt;($F$20+$C40),INDEX($D$34:$W$34,,$C40)-SUM($D40:AU40),INDEX($D$34:$W$34,,$C40)/$F$20)))</f>
        <v>1.3224794132840263</v>
      </c>
      <c r="AW40" s="2">
        <f>IF($F$20="n/a",0,IF(AW$22&lt;=$C40,0,IF(AW$22&gt;($F$20+$C40),INDEX($D$34:$W$34,,$C40)-SUM($D40:AV40),INDEX($D$34:$W$34,,$C40)/$F$20)))</f>
        <v>1.3224794132840263</v>
      </c>
      <c r="AX40" s="2">
        <f>IF($F$20="n/a",0,IF(AX$22&lt;=$C40,0,IF(AX$22&gt;($F$20+$C40),INDEX($D$34:$W$34,,$C40)-SUM($D40:AW40),INDEX($D$34:$W$34,,$C40)/$F$20)))</f>
        <v>1.3224794132840263</v>
      </c>
      <c r="AY40" s="2">
        <f>IF($F$20="n/a",0,IF(AY$22&lt;=$C40,0,IF(AY$22&gt;($F$20+$C40),INDEX($D$34:$W$34,,$C40)-SUM($D40:AX40),INDEX($D$34:$W$34,,$C40)/$F$20)))</f>
        <v>1.3224794132840263</v>
      </c>
      <c r="AZ40" s="2">
        <f>IF($F$20="n/a",0,IF(AZ$22&lt;=$C40,0,IF(AZ$22&gt;($F$20+$C40),INDEX($D$34:$W$34,,$C40)-SUM($D40:AY40),INDEX($D$34:$W$34,,$C40)/$F$20)))</f>
        <v>1.3224794132840263</v>
      </c>
      <c r="BA40" s="2">
        <f>IF($F$20="n/a",0,IF(BA$22&lt;=$C40,0,IF(BA$22&gt;($F$20+$C40),INDEX($D$34:$W$34,,$C40)-SUM($D40:AZ40),INDEX($D$34:$W$34,,$C40)/$F$20)))</f>
        <v>-3.5527136788005009E-14</v>
      </c>
      <c r="BB40" s="2">
        <f>IF($F$20="n/a",0,IF(BB$22&lt;=$C40,0,IF(BB$22&gt;($F$20+$C40),INDEX($D$34:$W$34,,$C40)-SUM($D40:BA40),INDEX($D$34:$W$34,,$C40)/$F$20)))</f>
        <v>0</v>
      </c>
      <c r="BC40" s="2">
        <f>IF($F$20="n/a",0,IF(BC$22&lt;=$C40,0,IF(BC$22&gt;($F$20+$C40),INDEX($D$34:$W$34,,$C40)-SUM($D40:BB40),INDEX($D$34:$W$34,,$C40)/$F$20)))</f>
        <v>0</v>
      </c>
      <c r="BD40" s="2">
        <f>IF($F$20="n/a",0,IF(BD$22&lt;=$C40,0,IF(BD$22&gt;($F$20+$C40),INDEX($D$34:$W$34,,$C40)-SUM($D40:BC40),INDEX($D$34:$W$34,,$C40)/$F$20)))</f>
        <v>0</v>
      </c>
      <c r="BE40" s="2">
        <f>IF($F$20="n/a",0,IF(BE$22&lt;=$C40,0,IF(BE$22&gt;($F$20+$C40),INDEX($D$34:$W$34,,$C40)-SUM($D40:BD40),INDEX($D$34:$W$34,,$C40)/$F$20)))</f>
        <v>0</v>
      </c>
      <c r="BF40" s="2">
        <f>IF($F$20="n/a",0,IF(BF$22&lt;=$C40,0,IF(BF$22&gt;($F$20+$C40),INDEX($D$34:$W$34,,$C40)-SUM($D40:BE40),INDEX($D$34:$W$34,,$C40)/$F$20)))</f>
        <v>0</v>
      </c>
      <c r="BG40" s="2">
        <f>IF($F$20="n/a",0,IF(BG$22&lt;=$C40,0,IF(BG$22&gt;($F$20+$C40),INDEX($D$34:$W$34,,$C40)-SUM($D40:BF40),INDEX($D$34:$W$34,,$C40)/$F$20)))</f>
        <v>0</v>
      </c>
      <c r="BH40" s="2">
        <f>IF($F$20="n/a",0,IF(BH$22&lt;=$C40,0,IF(BH$22&gt;($F$20+$C40),INDEX($D$34:$W$34,,$C40)-SUM($D40:BG40),INDEX($D$34:$W$34,,$C40)/$F$20)))</f>
        <v>0</v>
      </c>
      <c r="BI40" s="2">
        <f>IF($F$20="n/a",0,IF(BI$22&lt;=$C40,0,IF(BI$22&gt;($F$20+$C40),INDEX($D$34:$W$34,,$C40)-SUM($D40:BH40),INDEX($D$34:$W$34,,$C40)/$F$20)))</f>
        <v>0</v>
      </c>
      <c r="BJ40" s="2">
        <f>IF($F$20="n/a",0,IF(BJ$22&lt;=$C40,0,IF(BJ$22&gt;($F$20+$C40),INDEX($D$34:$W$34,,$C40)-SUM($D40:BI40),INDEX($D$34:$W$34,,$C40)/$F$20)))</f>
        <v>0</v>
      </c>
      <c r="BK40" s="2">
        <f>IF($F$20="n/a",0,IF(BK$22&lt;=$C40,0,IF(BK$22&gt;($F$20+$C40),INDEX($D$34:$W$34,,$C40)-SUM($D40:BJ40),INDEX($D$34:$W$34,,$C40)/$F$20)))</f>
        <v>0</v>
      </c>
    </row>
    <row r="41" spans="2:63" x14ac:dyDescent="0.25">
      <c r="B41" s="24">
        <v>2015</v>
      </c>
      <c r="C41" s="24">
        <v>5</v>
      </c>
      <c r="E41" s="2">
        <f>IF($F$20="n/a",0,IF(E$22&lt;=$C41,0,IF(E$22&gt;($F$20+$C41),INDEX($D$34:$W$34,,$C41)-SUM($D41:D41),INDEX($D$34:$W$34,,$C41)/$F$20)))</f>
        <v>0</v>
      </c>
      <c r="F41" s="2">
        <f>IF($F$20="n/a",0,IF(F$22&lt;=$C41,0,IF(F$22&gt;($F$20+$C41),INDEX($D$34:$W$34,,$C41)-SUM($D41:E41),INDEX($D$34:$W$34,,$C41)/$F$20)))</f>
        <v>0</v>
      </c>
      <c r="G41" s="2">
        <f>IF($F$20="n/a",0,IF(G$22&lt;=$C41,0,IF(G$22&gt;($F$20+$C41),INDEX($D$34:$W$34,,$C41)-SUM($D41:F41),INDEX($D$34:$W$34,,$C41)/$F$20)))</f>
        <v>0</v>
      </c>
      <c r="H41" s="2">
        <f>IF($F$20="n/a",0,IF(H$22&lt;=$C41,0,IF(H$22&gt;($F$20+$C41),INDEX($D$34:$W$34,,$C41)-SUM($D41:G41),INDEX($D$34:$W$34,,$C41)/$F$20)))</f>
        <v>0</v>
      </c>
      <c r="I41" s="2">
        <f>IF($F$20="n/a",0,IF(I$22&lt;=$C41,0,IF(I$22&gt;($F$20+$C41),INDEX($D$34:$W$34,,$C41)-SUM($D41:H41),INDEX($D$34:$W$34,,$C41)/$F$20)))</f>
        <v>1.2893830614471136</v>
      </c>
      <c r="J41" s="2">
        <f>IF($F$20="n/a",0,IF(J$22&lt;=$C41,0,IF(J$22&gt;($F$20+$C41),INDEX($D$34:$W$34,,$C41)-SUM($D41:I41),INDEX($D$34:$W$34,,$C41)/$F$20)))</f>
        <v>1.2893830614471136</v>
      </c>
      <c r="K41" s="2">
        <f>IF($F$20="n/a",0,IF(K$22&lt;=$C41,0,IF(K$22&gt;($F$20+$C41),INDEX($D$34:$W$34,,$C41)-SUM($D41:J41),INDEX($D$34:$W$34,,$C41)/$F$20)))</f>
        <v>1.2893830614471136</v>
      </c>
      <c r="L41" s="2">
        <f>IF($F$20="n/a",0,IF(L$22&lt;=$C41,0,IF(L$22&gt;($F$20+$C41),INDEX($D$34:$W$34,,$C41)-SUM($D41:K41),INDEX($D$34:$W$34,,$C41)/$F$20)))</f>
        <v>1.2893830614471136</v>
      </c>
      <c r="M41" s="2">
        <f>IF($F$20="n/a",0,IF(M$22&lt;=$C41,0,IF(M$22&gt;($F$20+$C41),INDEX($D$34:$W$34,,$C41)-SUM($D41:L41),INDEX($D$34:$W$34,,$C41)/$F$20)))</f>
        <v>1.2893830614471136</v>
      </c>
      <c r="N41" s="2">
        <f>IF($F$20="n/a",0,IF(N$22&lt;=$C41,0,IF(N$22&gt;($F$20+$C41),INDEX($D$34:$W$34,,$C41)-SUM($D41:M41),INDEX($D$34:$W$34,,$C41)/$F$20)))</f>
        <v>1.2893830614471136</v>
      </c>
      <c r="O41" s="2">
        <f>IF($F$20="n/a",0,IF(O$22&lt;=$C41,0,IF(O$22&gt;($F$20+$C41),INDEX($D$34:$W$34,,$C41)-SUM($D41:N41),INDEX($D$34:$W$34,,$C41)/$F$20)))</f>
        <v>1.2893830614471136</v>
      </c>
      <c r="P41" s="2">
        <f>IF($F$20="n/a",0,IF(P$22&lt;=$C41,0,IF(P$22&gt;($F$20+$C41),INDEX($D$34:$W$34,,$C41)-SUM($D41:O41),INDEX($D$34:$W$34,,$C41)/$F$20)))</f>
        <v>1.2893830614471136</v>
      </c>
      <c r="Q41" s="2">
        <f>IF($F$20="n/a",0,IF(Q$22&lt;=$C41,0,IF(Q$22&gt;($F$20+$C41),INDEX($D$34:$W$34,,$C41)-SUM($D41:P41),INDEX($D$34:$W$34,,$C41)/$F$20)))</f>
        <v>1.2893830614471136</v>
      </c>
      <c r="R41" s="2">
        <f>IF($F$20="n/a",0,IF(R$22&lt;=$C41,0,IF(R$22&gt;($F$20+$C41),INDEX($D$34:$W$34,,$C41)-SUM($D41:Q41),INDEX($D$34:$W$34,,$C41)/$F$20)))</f>
        <v>1.2893830614471136</v>
      </c>
      <c r="S41" s="2">
        <f>IF($F$20="n/a",0,IF(S$22&lt;=$C41,0,IF(S$22&gt;($F$20+$C41),INDEX($D$34:$W$34,,$C41)-SUM($D41:R41),INDEX($D$34:$W$34,,$C41)/$F$20)))</f>
        <v>1.2893830614471136</v>
      </c>
      <c r="T41" s="2">
        <f>IF($F$20="n/a",0,IF(T$22&lt;=$C41,0,IF(T$22&gt;($F$20+$C41),INDEX($D$34:$W$34,,$C41)-SUM($D41:S41),INDEX($D$34:$W$34,,$C41)/$F$20)))</f>
        <v>1.2893830614471136</v>
      </c>
      <c r="U41" s="2">
        <f>IF($F$20="n/a",0,IF(U$22&lt;=$C41,0,IF(U$22&gt;($F$20+$C41),INDEX($D$34:$W$34,,$C41)-SUM($D41:T41),INDEX($D$34:$W$34,,$C41)/$F$20)))</f>
        <v>1.2893830614471136</v>
      </c>
      <c r="V41" s="2">
        <f>IF($F$20="n/a",0,IF(V$22&lt;=$C41,0,IF(V$22&gt;($F$20+$C41),INDEX($D$34:$W$34,,$C41)-SUM($D41:U41),INDEX($D$34:$W$34,,$C41)/$F$20)))</f>
        <v>1.2893830614471136</v>
      </c>
      <c r="W41" s="2">
        <f>IF($F$20="n/a",0,IF(W$22&lt;=$C41,0,IF(W$22&gt;($F$20+$C41),INDEX($D$34:$W$34,,$C41)-SUM($D41:V41),INDEX($D$34:$W$34,,$C41)/$F$20)))</f>
        <v>1.2893830614471136</v>
      </c>
      <c r="X41" s="2">
        <f>IF($F$20="n/a",0,IF(X$22&lt;=$C41,0,IF(X$22&gt;($F$20+$C41),INDEX($D$34:$W$34,,$C41)-SUM($D41:W41),INDEX($D$34:$W$34,,$C41)/$F$20)))</f>
        <v>1.2893830614471136</v>
      </c>
      <c r="Y41" s="2">
        <f>IF($F$20="n/a",0,IF(Y$22&lt;=$C41,0,IF(Y$22&gt;($F$20+$C41),INDEX($D$34:$W$34,,$C41)-SUM($D41:X41),INDEX($D$34:$W$34,,$C41)/$F$20)))</f>
        <v>1.2893830614471136</v>
      </c>
      <c r="Z41" s="2">
        <f>IF($F$20="n/a",0,IF(Z$22&lt;=$C41,0,IF(Z$22&gt;($F$20+$C41),INDEX($D$34:$W$34,,$C41)-SUM($D41:Y41),INDEX($D$34:$W$34,,$C41)/$F$20)))</f>
        <v>1.2893830614471136</v>
      </c>
      <c r="AA41" s="2">
        <f>IF($F$20="n/a",0,IF(AA$22&lt;=$C41,0,IF(AA$22&gt;($F$20+$C41),INDEX($D$34:$W$34,,$C41)-SUM($D41:Z41),INDEX($D$34:$W$34,,$C41)/$F$20)))</f>
        <v>1.2893830614471136</v>
      </c>
      <c r="AB41" s="2">
        <f>IF($F$20="n/a",0,IF(AB$22&lt;=$C41,0,IF(AB$22&gt;($F$20+$C41),INDEX($D$34:$W$34,,$C41)-SUM($D41:AA41),INDEX($D$34:$W$34,,$C41)/$F$20)))</f>
        <v>1.2893830614471136</v>
      </c>
      <c r="AC41" s="2">
        <f>IF($F$20="n/a",0,IF(AC$22&lt;=$C41,0,IF(AC$22&gt;($F$20+$C41),INDEX($D$34:$W$34,,$C41)-SUM($D41:AB41),INDEX($D$34:$W$34,,$C41)/$F$20)))</f>
        <v>1.2893830614471136</v>
      </c>
      <c r="AD41" s="2">
        <f>IF($F$20="n/a",0,IF(AD$22&lt;=$C41,0,IF(AD$22&gt;($F$20+$C41),INDEX($D$34:$W$34,,$C41)-SUM($D41:AC41),INDEX($D$34:$W$34,,$C41)/$F$20)))</f>
        <v>1.2893830614471136</v>
      </c>
      <c r="AE41" s="2">
        <f>IF($F$20="n/a",0,IF(AE$22&lt;=$C41,0,IF(AE$22&gt;($F$20+$C41),INDEX($D$34:$W$34,,$C41)-SUM($D41:AD41),INDEX($D$34:$W$34,,$C41)/$F$20)))</f>
        <v>1.2893830614471136</v>
      </c>
      <c r="AF41" s="2">
        <f>IF($F$20="n/a",0,IF(AF$22&lt;=$C41,0,IF(AF$22&gt;($F$20+$C41),INDEX($D$34:$W$34,,$C41)-SUM($D41:AE41),INDEX($D$34:$W$34,,$C41)/$F$20)))</f>
        <v>1.2893830614471136</v>
      </c>
      <c r="AG41" s="2">
        <f>IF($F$20="n/a",0,IF(AG$22&lt;=$C41,0,IF(AG$22&gt;($F$20+$C41),INDEX($D$34:$W$34,,$C41)-SUM($D41:AF41),INDEX($D$34:$W$34,,$C41)/$F$20)))</f>
        <v>1.2893830614471136</v>
      </c>
      <c r="AH41" s="2">
        <f>IF($F$20="n/a",0,IF(AH$22&lt;=$C41,0,IF(AH$22&gt;($F$20+$C41),INDEX($D$34:$W$34,,$C41)-SUM($D41:AG41),INDEX($D$34:$W$34,,$C41)/$F$20)))</f>
        <v>1.2893830614471136</v>
      </c>
      <c r="AI41" s="2">
        <f>IF($F$20="n/a",0,IF(AI$22&lt;=$C41,0,IF(AI$22&gt;($F$20+$C41),INDEX($D$34:$W$34,,$C41)-SUM($D41:AH41),INDEX($D$34:$W$34,,$C41)/$F$20)))</f>
        <v>1.2893830614471136</v>
      </c>
      <c r="AJ41" s="2">
        <f>IF($F$20="n/a",0,IF(AJ$22&lt;=$C41,0,IF(AJ$22&gt;($F$20+$C41),INDEX($D$34:$W$34,,$C41)-SUM($D41:AI41),INDEX($D$34:$W$34,,$C41)/$F$20)))</f>
        <v>1.2893830614471136</v>
      </c>
      <c r="AK41" s="2">
        <f>IF($F$20="n/a",0,IF(AK$22&lt;=$C41,0,IF(AK$22&gt;($F$20+$C41),INDEX($D$34:$W$34,,$C41)-SUM($D41:AJ41),INDEX($D$34:$W$34,,$C41)/$F$20)))</f>
        <v>1.2893830614471136</v>
      </c>
      <c r="AL41" s="2">
        <f>IF($F$20="n/a",0,IF(AL$22&lt;=$C41,0,IF(AL$22&gt;($F$20+$C41),INDEX($D$34:$W$34,,$C41)-SUM($D41:AK41),INDEX($D$34:$W$34,,$C41)/$F$20)))</f>
        <v>1.2893830614471136</v>
      </c>
      <c r="AM41" s="2">
        <f>IF($F$20="n/a",0,IF(AM$22&lt;=$C41,0,IF(AM$22&gt;($F$20+$C41),INDEX($D$34:$W$34,,$C41)-SUM($D41:AL41),INDEX($D$34:$W$34,,$C41)/$F$20)))</f>
        <v>1.2893830614471136</v>
      </c>
      <c r="AN41" s="2">
        <f>IF($F$20="n/a",0,IF(AN$22&lt;=$C41,0,IF(AN$22&gt;($F$20+$C41),INDEX($D$34:$W$34,,$C41)-SUM($D41:AM41),INDEX($D$34:$W$34,,$C41)/$F$20)))</f>
        <v>1.2893830614471136</v>
      </c>
      <c r="AO41" s="2">
        <f>IF($F$20="n/a",0,IF(AO$22&lt;=$C41,0,IF(AO$22&gt;($F$20+$C41),INDEX($D$34:$W$34,,$C41)-SUM($D41:AN41),INDEX($D$34:$W$34,,$C41)/$F$20)))</f>
        <v>1.2893830614471136</v>
      </c>
      <c r="AP41" s="2">
        <f>IF($F$20="n/a",0,IF(AP$22&lt;=$C41,0,IF(AP$22&gt;($F$20+$C41),INDEX($D$34:$W$34,,$C41)-SUM($D41:AO41),INDEX($D$34:$W$34,,$C41)/$F$20)))</f>
        <v>1.2893830614471136</v>
      </c>
      <c r="AQ41" s="2">
        <f>IF($F$20="n/a",0,IF(AQ$22&lt;=$C41,0,IF(AQ$22&gt;($F$20+$C41),INDEX($D$34:$W$34,,$C41)-SUM($D41:AP41),INDEX($D$34:$W$34,,$C41)/$F$20)))</f>
        <v>1.2893830614471136</v>
      </c>
      <c r="AR41" s="2">
        <f>IF($F$20="n/a",0,IF(AR$22&lt;=$C41,0,IF(AR$22&gt;($F$20+$C41),INDEX($D$34:$W$34,,$C41)-SUM($D41:AQ41),INDEX($D$34:$W$34,,$C41)/$F$20)))</f>
        <v>1.2893830614471136</v>
      </c>
      <c r="AS41" s="2">
        <f>IF($F$20="n/a",0,IF(AS$22&lt;=$C41,0,IF(AS$22&gt;($F$20+$C41),INDEX($D$34:$W$34,,$C41)-SUM($D41:AR41),INDEX($D$34:$W$34,,$C41)/$F$20)))</f>
        <v>1.2893830614471136</v>
      </c>
      <c r="AT41" s="2">
        <f>IF($F$20="n/a",0,IF(AT$22&lt;=$C41,0,IF(AT$22&gt;($F$20+$C41),INDEX($D$34:$W$34,,$C41)-SUM($D41:AS41),INDEX($D$34:$W$34,,$C41)/$F$20)))</f>
        <v>1.2893830614471136</v>
      </c>
      <c r="AU41" s="2">
        <f>IF($F$20="n/a",0,IF(AU$22&lt;=$C41,0,IF(AU$22&gt;($F$20+$C41),INDEX($D$34:$W$34,,$C41)-SUM($D41:AT41),INDEX($D$34:$W$34,,$C41)/$F$20)))</f>
        <v>1.2893830614471136</v>
      </c>
      <c r="AV41" s="2">
        <f>IF($F$20="n/a",0,IF(AV$22&lt;=$C41,0,IF(AV$22&gt;($F$20+$C41),INDEX($D$34:$W$34,,$C41)-SUM($D41:AU41),INDEX($D$34:$W$34,,$C41)/$F$20)))</f>
        <v>1.2893830614471136</v>
      </c>
      <c r="AW41" s="2">
        <f>IF($F$20="n/a",0,IF(AW$22&lt;=$C41,0,IF(AW$22&gt;($F$20+$C41),INDEX($D$34:$W$34,,$C41)-SUM($D41:AV41),INDEX($D$34:$W$34,,$C41)/$F$20)))</f>
        <v>1.2893830614471136</v>
      </c>
      <c r="AX41" s="2">
        <f>IF($F$20="n/a",0,IF(AX$22&lt;=$C41,0,IF(AX$22&gt;($F$20+$C41),INDEX($D$34:$W$34,,$C41)-SUM($D41:AW41),INDEX($D$34:$W$34,,$C41)/$F$20)))</f>
        <v>1.2893830614471136</v>
      </c>
      <c r="AY41" s="2">
        <f>IF($F$20="n/a",0,IF(AY$22&lt;=$C41,0,IF(AY$22&gt;($F$20+$C41),INDEX($D$34:$W$34,,$C41)-SUM($D41:AX41),INDEX($D$34:$W$34,,$C41)/$F$20)))</f>
        <v>1.2893830614471136</v>
      </c>
      <c r="AZ41" s="2">
        <f>IF($F$20="n/a",0,IF(AZ$22&lt;=$C41,0,IF(AZ$22&gt;($F$20+$C41),INDEX($D$34:$W$34,,$C41)-SUM($D41:AY41),INDEX($D$34:$W$34,,$C41)/$F$20)))</f>
        <v>1.2893830614471136</v>
      </c>
      <c r="BA41" s="2">
        <f>IF($F$20="n/a",0,IF(BA$22&lt;=$C41,0,IF(BA$22&gt;($F$20+$C41),INDEX($D$34:$W$34,,$C41)-SUM($D41:AZ41),INDEX($D$34:$W$34,,$C41)/$F$20)))</f>
        <v>1.2893830614471136</v>
      </c>
      <c r="BB41" s="2">
        <f>IF($F$20="n/a",0,IF(BB$22&lt;=$C41,0,IF(BB$22&gt;($F$20+$C41),INDEX($D$34:$W$34,,$C41)-SUM($D41:BA41),INDEX($D$34:$W$34,,$C41)/$F$20)))</f>
        <v>3.5527136788005009E-14</v>
      </c>
      <c r="BC41" s="2">
        <f>IF($F$20="n/a",0,IF(BC$22&lt;=$C41,0,IF(BC$22&gt;($F$20+$C41),INDEX($D$34:$W$34,,$C41)-SUM($D41:BB41),INDEX($D$34:$W$34,,$C41)/$F$20)))</f>
        <v>0</v>
      </c>
      <c r="BD41" s="2">
        <f>IF($F$20="n/a",0,IF(BD$22&lt;=$C41,0,IF(BD$22&gt;($F$20+$C41),INDEX($D$34:$W$34,,$C41)-SUM($D41:BC41),INDEX($D$34:$W$34,,$C41)/$F$20)))</f>
        <v>0</v>
      </c>
      <c r="BE41" s="2">
        <f>IF($F$20="n/a",0,IF(BE$22&lt;=$C41,0,IF(BE$22&gt;($F$20+$C41),INDEX($D$34:$W$34,,$C41)-SUM($D41:BD41),INDEX($D$34:$W$34,,$C41)/$F$20)))</f>
        <v>0</v>
      </c>
      <c r="BF41" s="2">
        <f>IF($F$20="n/a",0,IF(BF$22&lt;=$C41,0,IF(BF$22&gt;($F$20+$C41),INDEX($D$34:$W$34,,$C41)-SUM($D41:BE41),INDEX($D$34:$W$34,,$C41)/$F$20)))</f>
        <v>0</v>
      </c>
      <c r="BG41" s="2">
        <f>IF($F$20="n/a",0,IF(BG$22&lt;=$C41,0,IF(BG$22&gt;($F$20+$C41),INDEX($D$34:$W$34,,$C41)-SUM($D41:BF41),INDEX($D$34:$W$34,,$C41)/$F$20)))</f>
        <v>0</v>
      </c>
      <c r="BH41" s="2">
        <f>IF($F$20="n/a",0,IF(BH$22&lt;=$C41,0,IF(BH$22&gt;($F$20+$C41),INDEX($D$34:$W$34,,$C41)-SUM($D41:BG41),INDEX($D$34:$W$34,,$C41)/$F$20)))</f>
        <v>0</v>
      </c>
      <c r="BI41" s="2">
        <f>IF($F$20="n/a",0,IF(BI$22&lt;=$C41,0,IF(BI$22&gt;($F$20+$C41),INDEX($D$34:$W$34,,$C41)-SUM($D41:BH41),INDEX($D$34:$W$34,,$C41)/$F$20)))</f>
        <v>0</v>
      </c>
      <c r="BJ41" s="2">
        <f>IF($F$20="n/a",0,IF(BJ$22&lt;=$C41,0,IF(BJ$22&gt;($F$20+$C41),INDEX($D$34:$W$34,,$C41)-SUM($D41:BI41),INDEX($D$34:$W$34,,$C41)/$F$20)))</f>
        <v>0</v>
      </c>
      <c r="BK41" s="2">
        <f>IF($F$20="n/a",0,IF(BK$22&lt;=$C41,0,IF(BK$22&gt;($F$20+$C41),INDEX($D$34:$W$34,,$C41)-SUM($D41:BJ41),INDEX($D$34:$W$34,,$C41)/$F$20)))</f>
        <v>0</v>
      </c>
    </row>
    <row r="42" spans="2:63" x14ac:dyDescent="0.25">
      <c r="B42" s="24">
        <v>2016</v>
      </c>
      <c r="C42" s="24">
        <v>6</v>
      </c>
      <c r="E42" s="2">
        <f>IF($F$20="n/a",0,IF(E$22&lt;=$C42,0,IF(E$22&gt;($F$20+$C42),INDEX($D$34:$W$34,,$C42)-SUM($D42:D42),INDEX($D$34:$W$34,,$C42)/$F$20)))</f>
        <v>0</v>
      </c>
      <c r="F42" s="2">
        <f>IF($F$20="n/a",0,IF(F$22&lt;=$C42,0,IF(F$22&gt;($F$20+$C42),INDEX($D$34:$W$34,,$C42)-SUM($D42:E42),INDEX($D$34:$W$34,,$C42)/$F$20)))</f>
        <v>0</v>
      </c>
      <c r="G42" s="2">
        <f>IF($F$20="n/a",0,IF(G$22&lt;=$C42,0,IF(G$22&gt;($F$20+$C42),INDEX($D$34:$W$34,,$C42)-SUM($D42:F42),INDEX($D$34:$W$34,,$C42)/$F$20)))</f>
        <v>0</v>
      </c>
      <c r="H42" s="2">
        <f>IF($F$20="n/a",0,IF(H$22&lt;=$C42,0,IF(H$22&gt;($F$20+$C42),INDEX($D$34:$W$34,,$C42)-SUM($D42:G42),INDEX($D$34:$W$34,,$C42)/$F$20)))</f>
        <v>0</v>
      </c>
      <c r="I42" s="2">
        <f>IF($F$20="n/a",0,IF(I$22&lt;=$C42,0,IF(I$22&gt;($F$20+$C42),INDEX($D$34:$W$34,,$C42)-SUM($D42:H42),INDEX($D$34:$W$34,,$C42)/$F$20)))</f>
        <v>0</v>
      </c>
      <c r="J42" s="2">
        <f>IF($F$20="n/a",0,IF(J$22&lt;=$C42,0,IF(J$22&gt;($F$20+$C42),INDEX($D$34:$W$34,,$C42)-SUM($D42:I42),INDEX($D$34:$W$34,,$C42)/$F$20)))</f>
        <v>0</v>
      </c>
      <c r="K42" s="2">
        <f>IF($F$20="n/a",0,IF(K$22&lt;=$C42,0,IF(K$22&gt;($F$20+$C42),INDEX($D$34:$W$34,,$C42)-SUM($D42:J42),INDEX($D$34:$W$34,,$C42)/$F$20)))</f>
        <v>0</v>
      </c>
      <c r="L42" s="2">
        <f>IF($F$20="n/a",0,IF(L$22&lt;=$C42,0,IF(L$22&gt;($F$20+$C42),INDEX($D$34:$W$34,,$C42)-SUM($D42:K42),INDEX($D$34:$W$34,,$C42)/$F$20)))</f>
        <v>0</v>
      </c>
      <c r="M42" s="2">
        <f>IF($F$20="n/a",0,IF(M$22&lt;=$C42,0,IF(M$22&gt;($F$20+$C42),INDEX($D$34:$W$34,,$C42)-SUM($D42:L42),INDEX($D$34:$W$34,,$C42)/$F$20)))</f>
        <v>0</v>
      </c>
      <c r="N42" s="2">
        <f>IF($F$20="n/a",0,IF(N$22&lt;=$C42,0,IF(N$22&gt;($F$20+$C42),INDEX($D$34:$W$34,,$C42)-SUM($D42:M42),INDEX($D$34:$W$34,,$C42)/$F$20)))</f>
        <v>0</v>
      </c>
      <c r="O42" s="2">
        <f>IF($F$20="n/a",0,IF(O$22&lt;=$C42,0,IF(O$22&gt;($F$20+$C42),INDEX($D$34:$W$34,,$C42)-SUM($D42:N42),INDEX($D$34:$W$34,,$C42)/$F$20)))</f>
        <v>0</v>
      </c>
      <c r="P42" s="2">
        <f>IF($F$20="n/a",0,IF(P$22&lt;=$C42,0,IF(P$22&gt;($F$20+$C42),INDEX($D$34:$W$34,,$C42)-SUM($D42:O42),INDEX($D$34:$W$34,,$C42)/$F$20)))</f>
        <v>0</v>
      </c>
      <c r="Q42" s="2">
        <f>IF($F$20="n/a",0,IF(Q$22&lt;=$C42,0,IF(Q$22&gt;($F$20+$C42),INDEX($D$34:$W$34,,$C42)-SUM($D42:P42),INDEX($D$34:$W$34,,$C42)/$F$20)))</f>
        <v>0</v>
      </c>
      <c r="R42" s="2">
        <f>IF($F$20="n/a",0,IF(R$22&lt;=$C42,0,IF(R$22&gt;($F$20+$C42),INDEX($D$34:$W$34,,$C42)-SUM($D42:Q42),INDEX($D$34:$W$34,,$C42)/$F$20)))</f>
        <v>0</v>
      </c>
      <c r="S42" s="2">
        <f>IF($F$20="n/a",0,IF(S$22&lt;=$C42,0,IF(S$22&gt;($F$20+$C42),INDEX($D$34:$W$34,,$C42)-SUM($D42:R42),INDEX($D$34:$W$34,,$C42)/$F$20)))</f>
        <v>0</v>
      </c>
      <c r="T42" s="2">
        <f>IF($F$20="n/a",0,IF(T$22&lt;=$C42,0,IF(T$22&gt;($F$20+$C42),INDEX($D$34:$W$34,,$C42)-SUM($D42:S42),INDEX($D$34:$W$34,,$C42)/$F$20)))</f>
        <v>0</v>
      </c>
      <c r="U42" s="2">
        <f>IF($F$20="n/a",0,IF(U$22&lt;=$C42,0,IF(U$22&gt;($F$20+$C42),INDEX($D$34:$W$34,,$C42)-SUM($D42:T42),INDEX($D$34:$W$34,,$C42)/$F$20)))</f>
        <v>0</v>
      </c>
      <c r="V42" s="2">
        <f>IF($F$20="n/a",0,IF(V$22&lt;=$C42,0,IF(V$22&gt;($F$20+$C42),INDEX($D$34:$W$34,,$C42)-SUM($D42:U42),INDEX($D$34:$W$34,,$C42)/$F$20)))</f>
        <v>0</v>
      </c>
      <c r="W42" s="2">
        <f>IF($F$20="n/a",0,IF(W$22&lt;=$C42,0,IF(W$22&gt;($F$20+$C42),INDEX($D$34:$W$34,,$C42)-SUM($D42:V42),INDEX($D$34:$W$34,,$C42)/$F$20)))</f>
        <v>0</v>
      </c>
      <c r="X42" s="2">
        <f>IF($F$20="n/a",0,IF(X$22&lt;=$C42,0,IF(X$22&gt;($F$20+$C42),INDEX($D$34:$W$34,,$C42)-SUM($D42:W42),INDEX($D$34:$W$34,,$C42)/$F$20)))</f>
        <v>0</v>
      </c>
      <c r="Y42" s="2">
        <f>IF($F$20="n/a",0,IF(Y$22&lt;=$C42,0,IF(Y$22&gt;($F$20+$C42),INDEX($D$34:$W$34,,$C42)-SUM($D42:X42),INDEX($D$34:$W$34,,$C42)/$F$20)))</f>
        <v>0</v>
      </c>
      <c r="Z42" s="2">
        <f>IF($F$20="n/a",0,IF(Z$22&lt;=$C42,0,IF(Z$22&gt;($F$20+$C42),INDEX($D$34:$W$34,,$C42)-SUM($D42:Y42),INDEX($D$34:$W$34,,$C42)/$F$20)))</f>
        <v>0</v>
      </c>
      <c r="AA42" s="2">
        <f>IF($F$20="n/a",0,IF(AA$22&lt;=$C42,0,IF(AA$22&gt;($F$20+$C42),INDEX($D$34:$W$34,,$C42)-SUM($D42:Z42),INDEX($D$34:$W$34,,$C42)/$F$20)))</f>
        <v>0</v>
      </c>
      <c r="AB42" s="2">
        <f>IF($F$20="n/a",0,IF(AB$22&lt;=$C42,0,IF(AB$22&gt;($F$20+$C42),INDEX($D$34:$W$34,,$C42)-SUM($D42:AA42),INDEX($D$34:$W$34,,$C42)/$F$20)))</f>
        <v>0</v>
      </c>
      <c r="AC42" s="2">
        <f>IF($F$20="n/a",0,IF(AC$22&lt;=$C42,0,IF(AC$22&gt;($F$20+$C42),INDEX($D$34:$W$34,,$C42)-SUM($D42:AB42),INDEX($D$34:$W$34,,$C42)/$F$20)))</f>
        <v>0</v>
      </c>
      <c r="AD42" s="2">
        <f>IF($F$20="n/a",0,IF(AD$22&lt;=$C42,0,IF(AD$22&gt;($F$20+$C42),INDEX($D$34:$W$34,,$C42)-SUM($D42:AC42),INDEX($D$34:$W$34,,$C42)/$F$20)))</f>
        <v>0</v>
      </c>
      <c r="AE42" s="2">
        <f>IF($F$20="n/a",0,IF(AE$22&lt;=$C42,0,IF(AE$22&gt;($F$20+$C42),INDEX($D$34:$W$34,,$C42)-SUM($D42:AD42),INDEX($D$34:$W$34,,$C42)/$F$20)))</f>
        <v>0</v>
      </c>
      <c r="AF42" s="2">
        <f>IF($F$20="n/a",0,IF(AF$22&lt;=$C42,0,IF(AF$22&gt;($F$20+$C42),INDEX($D$34:$W$34,,$C42)-SUM($D42:AE42),INDEX($D$34:$W$34,,$C42)/$F$20)))</f>
        <v>0</v>
      </c>
      <c r="AG42" s="2">
        <f>IF($F$20="n/a",0,IF(AG$22&lt;=$C42,0,IF(AG$22&gt;($F$20+$C42),INDEX($D$34:$W$34,,$C42)-SUM($D42:AF42),INDEX($D$34:$W$34,,$C42)/$F$20)))</f>
        <v>0</v>
      </c>
      <c r="AH42" s="2">
        <f>IF($F$20="n/a",0,IF(AH$22&lt;=$C42,0,IF(AH$22&gt;($F$20+$C42),INDEX($D$34:$W$34,,$C42)-SUM($D42:AG42),INDEX($D$34:$W$34,,$C42)/$F$20)))</f>
        <v>0</v>
      </c>
      <c r="AI42" s="2">
        <f>IF($F$20="n/a",0,IF(AI$22&lt;=$C42,0,IF(AI$22&gt;($F$20+$C42),INDEX($D$34:$W$34,,$C42)-SUM($D42:AH42),INDEX($D$34:$W$34,,$C42)/$F$20)))</f>
        <v>0</v>
      </c>
      <c r="AJ42" s="2">
        <f>IF($F$20="n/a",0,IF(AJ$22&lt;=$C42,0,IF(AJ$22&gt;($F$20+$C42),INDEX($D$34:$W$34,,$C42)-SUM($D42:AI42),INDEX($D$34:$W$34,,$C42)/$F$20)))</f>
        <v>0</v>
      </c>
      <c r="AK42" s="2">
        <f>IF($F$20="n/a",0,IF(AK$22&lt;=$C42,0,IF(AK$22&gt;($F$20+$C42),INDEX($D$34:$W$34,,$C42)-SUM($D42:AJ42),INDEX($D$34:$W$34,,$C42)/$F$20)))</f>
        <v>0</v>
      </c>
      <c r="AL42" s="2">
        <f>IF($F$20="n/a",0,IF(AL$22&lt;=$C42,0,IF(AL$22&gt;($F$20+$C42),INDEX($D$34:$W$34,,$C42)-SUM($D42:AK42),INDEX($D$34:$W$34,,$C42)/$F$20)))</f>
        <v>0</v>
      </c>
      <c r="AM42" s="2">
        <f>IF($F$20="n/a",0,IF(AM$22&lt;=$C42,0,IF(AM$22&gt;($F$20+$C42),INDEX($D$34:$W$34,,$C42)-SUM($D42:AL42),INDEX($D$34:$W$34,,$C42)/$F$20)))</f>
        <v>0</v>
      </c>
      <c r="AN42" s="2">
        <f>IF($F$20="n/a",0,IF(AN$22&lt;=$C42,0,IF(AN$22&gt;($F$20+$C42),INDEX($D$34:$W$34,,$C42)-SUM($D42:AM42),INDEX($D$34:$W$34,,$C42)/$F$20)))</f>
        <v>0</v>
      </c>
      <c r="AO42" s="2">
        <f>IF($F$20="n/a",0,IF(AO$22&lt;=$C42,0,IF(AO$22&gt;($F$20+$C42),INDEX($D$34:$W$34,,$C42)-SUM($D42:AN42),INDEX($D$34:$W$34,,$C42)/$F$20)))</f>
        <v>0</v>
      </c>
      <c r="AP42" s="2">
        <f>IF($F$20="n/a",0,IF(AP$22&lt;=$C42,0,IF(AP$22&gt;($F$20+$C42),INDEX($D$34:$W$34,,$C42)-SUM($D42:AO42),INDEX($D$34:$W$34,,$C42)/$F$20)))</f>
        <v>0</v>
      </c>
      <c r="AQ42" s="2">
        <f>IF($F$20="n/a",0,IF(AQ$22&lt;=$C42,0,IF(AQ$22&gt;($F$20+$C42),INDEX($D$34:$W$34,,$C42)-SUM($D42:AP42),INDEX($D$34:$W$34,,$C42)/$F$20)))</f>
        <v>0</v>
      </c>
      <c r="AR42" s="2">
        <f>IF($F$20="n/a",0,IF(AR$22&lt;=$C42,0,IF(AR$22&gt;($F$20+$C42),INDEX($D$34:$W$34,,$C42)-SUM($D42:AQ42),INDEX($D$34:$W$34,,$C42)/$F$20)))</f>
        <v>0</v>
      </c>
      <c r="AS42" s="2">
        <f>IF($F$20="n/a",0,IF(AS$22&lt;=$C42,0,IF(AS$22&gt;($F$20+$C42),INDEX($D$34:$W$34,,$C42)-SUM($D42:AR42),INDEX($D$34:$W$34,,$C42)/$F$20)))</f>
        <v>0</v>
      </c>
      <c r="AT42" s="2">
        <f>IF($F$20="n/a",0,IF(AT$22&lt;=$C42,0,IF(AT$22&gt;($F$20+$C42),INDEX($D$34:$W$34,,$C42)-SUM($D42:AS42),INDEX($D$34:$W$34,,$C42)/$F$20)))</f>
        <v>0</v>
      </c>
      <c r="AU42" s="2">
        <f>IF($F$20="n/a",0,IF(AU$22&lt;=$C42,0,IF(AU$22&gt;($F$20+$C42),INDEX($D$34:$W$34,,$C42)-SUM($D42:AT42),INDEX($D$34:$W$34,,$C42)/$F$20)))</f>
        <v>0</v>
      </c>
      <c r="AV42" s="2">
        <f>IF($F$20="n/a",0,IF(AV$22&lt;=$C42,0,IF(AV$22&gt;($F$20+$C42),INDEX($D$34:$W$34,,$C42)-SUM($D42:AU42),INDEX($D$34:$W$34,,$C42)/$F$20)))</f>
        <v>0</v>
      </c>
      <c r="AW42" s="2">
        <f>IF($F$20="n/a",0,IF(AW$22&lt;=$C42,0,IF(AW$22&gt;($F$20+$C42),INDEX($D$34:$W$34,,$C42)-SUM($D42:AV42),INDEX($D$34:$W$34,,$C42)/$F$20)))</f>
        <v>0</v>
      </c>
      <c r="AX42" s="2">
        <f>IF($F$20="n/a",0,IF(AX$22&lt;=$C42,0,IF(AX$22&gt;($F$20+$C42),INDEX($D$34:$W$34,,$C42)-SUM($D42:AW42),INDEX($D$34:$W$34,,$C42)/$F$20)))</f>
        <v>0</v>
      </c>
      <c r="AY42" s="2">
        <f>IF($F$20="n/a",0,IF(AY$22&lt;=$C42,0,IF(AY$22&gt;($F$20+$C42),INDEX($D$34:$W$34,,$C42)-SUM($D42:AX42),INDEX($D$34:$W$34,,$C42)/$F$20)))</f>
        <v>0</v>
      </c>
      <c r="AZ42" s="2">
        <f>IF($F$20="n/a",0,IF(AZ$22&lt;=$C42,0,IF(AZ$22&gt;($F$20+$C42),INDEX($D$34:$W$34,,$C42)-SUM($D42:AY42),INDEX($D$34:$W$34,,$C42)/$F$20)))</f>
        <v>0</v>
      </c>
      <c r="BA42" s="2">
        <f>IF($F$20="n/a",0,IF(BA$22&lt;=$C42,0,IF(BA$22&gt;($F$20+$C42),INDEX($D$34:$W$34,,$C42)-SUM($D42:AZ42),INDEX($D$34:$W$34,,$C42)/$F$20)))</f>
        <v>0</v>
      </c>
      <c r="BB42" s="2">
        <f>IF($F$20="n/a",0,IF(BB$22&lt;=$C42,0,IF(BB$22&gt;($F$20+$C42),INDEX($D$34:$W$34,,$C42)-SUM($D42:BA42),INDEX($D$34:$W$34,,$C42)/$F$20)))</f>
        <v>0</v>
      </c>
      <c r="BC42" s="2">
        <f>IF($F$20="n/a",0,IF(BC$22&lt;=$C42,0,IF(BC$22&gt;($F$20+$C42),INDEX($D$34:$W$34,,$C42)-SUM($D42:BB42),INDEX($D$34:$W$34,,$C42)/$F$20)))</f>
        <v>0</v>
      </c>
      <c r="BD42" s="2">
        <f>IF($F$20="n/a",0,IF(BD$22&lt;=$C42,0,IF(BD$22&gt;($F$20+$C42),INDEX($D$34:$W$34,,$C42)-SUM($D42:BC42),INDEX($D$34:$W$34,,$C42)/$F$20)))</f>
        <v>0</v>
      </c>
      <c r="BE42" s="2">
        <f>IF($F$20="n/a",0,IF(BE$22&lt;=$C42,0,IF(BE$22&gt;($F$20+$C42),INDEX($D$34:$W$34,,$C42)-SUM($D42:BD42),INDEX($D$34:$W$34,,$C42)/$F$20)))</f>
        <v>0</v>
      </c>
      <c r="BF42" s="2">
        <f>IF($F$20="n/a",0,IF(BF$22&lt;=$C42,0,IF(BF$22&gt;($F$20+$C42),INDEX($D$34:$W$34,,$C42)-SUM($D42:BE42),INDEX($D$34:$W$34,,$C42)/$F$20)))</f>
        <v>0</v>
      </c>
      <c r="BG42" s="2">
        <f>IF($F$20="n/a",0,IF(BG$22&lt;=$C42,0,IF(BG$22&gt;($F$20+$C42),INDEX($D$34:$W$34,,$C42)-SUM($D42:BF42),INDEX($D$34:$W$34,,$C42)/$F$20)))</f>
        <v>0</v>
      </c>
      <c r="BH42" s="2">
        <f>IF($F$20="n/a",0,IF(BH$22&lt;=$C42,0,IF(BH$22&gt;($F$20+$C42),INDEX($D$34:$W$34,,$C42)-SUM($D42:BG42),INDEX($D$34:$W$34,,$C42)/$F$20)))</f>
        <v>0</v>
      </c>
      <c r="BI42" s="2">
        <f>IF($F$20="n/a",0,IF(BI$22&lt;=$C42,0,IF(BI$22&gt;($F$20+$C42),INDEX($D$34:$W$34,,$C42)-SUM($D42:BH42),INDEX($D$34:$W$34,,$C42)/$F$20)))</f>
        <v>0</v>
      </c>
      <c r="BJ42" s="2">
        <f>IF($F$20="n/a",0,IF(BJ$22&lt;=$C42,0,IF(BJ$22&gt;($F$20+$C42),INDEX($D$34:$W$34,,$C42)-SUM($D42:BI42),INDEX($D$34:$W$34,,$C42)/$F$20)))</f>
        <v>0</v>
      </c>
      <c r="BK42" s="2">
        <f>IF($F$20="n/a",0,IF(BK$22&lt;=$C42,0,IF(BK$22&gt;($F$20+$C42),INDEX($D$34:$W$34,,$C42)-SUM($D42:BJ42),INDEX($D$34:$W$34,,$C42)/$F$20)))</f>
        <v>0</v>
      </c>
    </row>
    <row r="43" spans="2:63" x14ac:dyDescent="0.25">
      <c r="B43" s="24">
        <v>2017</v>
      </c>
      <c r="C43" s="24">
        <v>7</v>
      </c>
      <c r="E43" s="2">
        <f>IF($F$20="n/a",0,IF(E$22&lt;=$C43,0,IF(E$22&gt;($F$20+$C43),INDEX($D$34:$W$34,,$C43)-SUM($D43:D43),INDEX($D$34:$W$34,,$C43)/$F$20)))</f>
        <v>0</v>
      </c>
      <c r="F43" s="2">
        <f>IF($F$20="n/a",0,IF(F$22&lt;=$C43,0,IF(F$22&gt;($F$20+$C43),INDEX($D$34:$W$34,,$C43)-SUM($D43:E43),INDEX($D$34:$W$34,,$C43)/$F$20)))</f>
        <v>0</v>
      </c>
      <c r="G43" s="2">
        <f>IF($F$20="n/a",0,IF(G$22&lt;=$C43,0,IF(G$22&gt;($F$20+$C43),INDEX($D$34:$W$34,,$C43)-SUM($D43:F43),INDEX($D$34:$W$34,,$C43)/$F$20)))</f>
        <v>0</v>
      </c>
      <c r="H43" s="2">
        <f>IF($F$20="n/a",0,IF(H$22&lt;=$C43,0,IF(H$22&gt;($F$20+$C43),INDEX($D$34:$W$34,,$C43)-SUM($D43:G43),INDEX($D$34:$W$34,,$C43)/$F$20)))</f>
        <v>0</v>
      </c>
      <c r="I43" s="2">
        <f>IF($F$20="n/a",0,IF(I$22&lt;=$C43,0,IF(I$22&gt;($F$20+$C43),INDEX($D$34:$W$34,,$C43)-SUM($D43:H43),INDEX($D$34:$W$34,,$C43)/$F$20)))</f>
        <v>0</v>
      </c>
      <c r="J43" s="2">
        <f>IF($F$20="n/a",0,IF(J$22&lt;=$C43,0,IF(J$22&gt;($F$20+$C43),INDEX($D$34:$W$34,,$C43)-SUM($D43:I43),INDEX($D$34:$W$34,,$C43)/$F$20)))</f>
        <v>0</v>
      </c>
      <c r="K43" s="2">
        <f>IF($F$20="n/a",0,IF(K$22&lt;=$C43,0,IF(K$22&gt;($F$20+$C43),INDEX($D$34:$W$34,,$C43)-SUM($D43:J43),INDEX($D$34:$W$34,,$C43)/$F$20)))</f>
        <v>0</v>
      </c>
      <c r="L43" s="2">
        <f>IF($F$20="n/a",0,IF(L$22&lt;=$C43,0,IF(L$22&gt;($F$20+$C43),INDEX($D$34:$W$34,,$C43)-SUM($D43:K43),INDEX($D$34:$W$34,,$C43)/$F$20)))</f>
        <v>0</v>
      </c>
      <c r="M43" s="2">
        <f>IF($F$20="n/a",0,IF(M$22&lt;=$C43,0,IF(M$22&gt;($F$20+$C43),INDEX($D$34:$W$34,,$C43)-SUM($D43:L43),INDEX($D$34:$W$34,,$C43)/$F$20)))</f>
        <v>0</v>
      </c>
      <c r="N43" s="2">
        <f>IF($F$20="n/a",0,IF(N$22&lt;=$C43,0,IF(N$22&gt;($F$20+$C43),INDEX($D$34:$W$34,,$C43)-SUM($D43:M43),INDEX($D$34:$W$34,,$C43)/$F$20)))</f>
        <v>0</v>
      </c>
      <c r="O43" s="2">
        <f>IF($F$20="n/a",0,IF(O$22&lt;=$C43,0,IF(O$22&gt;($F$20+$C43),INDEX($D$34:$W$34,,$C43)-SUM($D43:N43),INDEX($D$34:$W$34,,$C43)/$F$20)))</f>
        <v>0</v>
      </c>
      <c r="P43" s="2">
        <f>IF($F$20="n/a",0,IF(P$22&lt;=$C43,0,IF(P$22&gt;($F$20+$C43),INDEX($D$34:$W$34,,$C43)-SUM($D43:O43),INDEX($D$34:$W$34,,$C43)/$F$20)))</f>
        <v>0</v>
      </c>
      <c r="Q43" s="2">
        <f>IF($F$20="n/a",0,IF(Q$22&lt;=$C43,0,IF(Q$22&gt;($F$20+$C43),INDEX($D$34:$W$34,,$C43)-SUM($D43:P43),INDEX($D$34:$W$34,,$C43)/$F$20)))</f>
        <v>0</v>
      </c>
      <c r="R43" s="2">
        <f>IF($F$20="n/a",0,IF(R$22&lt;=$C43,0,IF(R$22&gt;($F$20+$C43),INDEX($D$34:$W$34,,$C43)-SUM($D43:Q43),INDEX($D$34:$W$34,,$C43)/$F$20)))</f>
        <v>0</v>
      </c>
      <c r="S43" s="2">
        <f>IF($F$20="n/a",0,IF(S$22&lt;=$C43,0,IF(S$22&gt;($F$20+$C43),INDEX($D$34:$W$34,,$C43)-SUM($D43:R43),INDEX($D$34:$W$34,,$C43)/$F$20)))</f>
        <v>0</v>
      </c>
      <c r="T43" s="2">
        <f>IF($F$20="n/a",0,IF(T$22&lt;=$C43,0,IF(T$22&gt;($F$20+$C43),INDEX($D$34:$W$34,,$C43)-SUM($D43:S43),INDEX($D$34:$W$34,,$C43)/$F$20)))</f>
        <v>0</v>
      </c>
      <c r="U43" s="2">
        <f>IF($F$20="n/a",0,IF(U$22&lt;=$C43,0,IF(U$22&gt;($F$20+$C43),INDEX($D$34:$W$34,,$C43)-SUM($D43:T43),INDEX($D$34:$W$34,,$C43)/$F$20)))</f>
        <v>0</v>
      </c>
      <c r="V43" s="2">
        <f>IF($F$20="n/a",0,IF(V$22&lt;=$C43,0,IF(V$22&gt;($F$20+$C43),INDEX($D$34:$W$34,,$C43)-SUM($D43:U43),INDEX($D$34:$W$34,,$C43)/$F$20)))</f>
        <v>0</v>
      </c>
      <c r="W43" s="2">
        <f>IF($F$20="n/a",0,IF(W$22&lt;=$C43,0,IF(W$22&gt;($F$20+$C43),INDEX($D$34:$W$34,,$C43)-SUM($D43:V43),INDEX($D$34:$W$34,,$C43)/$F$20)))</f>
        <v>0</v>
      </c>
      <c r="X43" s="2">
        <f>IF($F$20="n/a",0,IF(X$22&lt;=$C43,0,IF(X$22&gt;($F$20+$C43),INDEX($D$34:$W$34,,$C43)-SUM($D43:W43),INDEX($D$34:$W$34,,$C43)/$F$20)))</f>
        <v>0</v>
      </c>
      <c r="Y43" s="2">
        <f>IF($F$20="n/a",0,IF(Y$22&lt;=$C43,0,IF(Y$22&gt;($F$20+$C43),INDEX($D$34:$W$34,,$C43)-SUM($D43:X43),INDEX($D$34:$W$34,,$C43)/$F$20)))</f>
        <v>0</v>
      </c>
      <c r="Z43" s="2">
        <f>IF($F$20="n/a",0,IF(Z$22&lt;=$C43,0,IF(Z$22&gt;($F$20+$C43),INDEX($D$34:$W$34,,$C43)-SUM($D43:Y43),INDEX($D$34:$W$34,,$C43)/$F$20)))</f>
        <v>0</v>
      </c>
      <c r="AA43" s="2">
        <f>IF($F$20="n/a",0,IF(AA$22&lt;=$C43,0,IF(AA$22&gt;($F$20+$C43),INDEX($D$34:$W$34,,$C43)-SUM($D43:Z43),INDEX($D$34:$W$34,,$C43)/$F$20)))</f>
        <v>0</v>
      </c>
      <c r="AB43" s="2">
        <f>IF($F$20="n/a",0,IF(AB$22&lt;=$C43,0,IF(AB$22&gt;($F$20+$C43),INDEX($D$34:$W$34,,$C43)-SUM($D43:AA43),INDEX($D$34:$W$34,,$C43)/$F$20)))</f>
        <v>0</v>
      </c>
      <c r="AC43" s="2">
        <f>IF($F$20="n/a",0,IF(AC$22&lt;=$C43,0,IF(AC$22&gt;($F$20+$C43),INDEX($D$34:$W$34,,$C43)-SUM($D43:AB43),INDEX($D$34:$W$34,,$C43)/$F$20)))</f>
        <v>0</v>
      </c>
      <c r="AD43" s="2">
        <f>IF($F$20="n/a",0,IF(AD$22&lt;=$C43,0,IF(AD$22&gt;($F$20+$C43),INDEX($D$34:$W$34,,$C43)-SUM($D43:AC43),INDEX($D$34:$W$34,,$C43)/$F$20)))</f>
        <v>0</v>
      </c>
      <c r="AE43" s="2">
        <f>IF($F$20="n/a",0,IF(AE$22&lt;=$C43,0,IF(AE$22&gt;($F$20+$C43),INDEX($D$34:$W$34,,$C43)-SUM($D43:AD43),INDEX($D$34:$W$34,,$C43)/$F$20)))</f>
        <v>0</v>
      </c>
      <c r="AF43" s="2">
        <f>IF($F$20="n/a",0,IF(AF$22&lt;=$C43,0,IF(AF$22&gt;($F$20+$C43),INDEX($D$34:$W$34,,$C43)-SUM($D43:AE43),INDEX($D$34:$W$34,,$C43)/$F$20)))</f>
        <v>0</v>
      </c>
      <c r="AG43" s="2">
        <f>IF($F$20="n/a",0,IF(AG$22&lt;=$C43,0,IF(AG$22&gt;($F$20+$C43),INDEX($D$34:$W$34,,$C43)-SUM($D43:AF43),INDEX($D$34:$W$34,,$C43)/$F$20)))</f>
        <v>0</v>
      </c>
      <c r="AH43" s="2">
        <f>IF($F$20="n/a",0,IF(AH$22&lt;=$C43,0,IF(AH$22&gt;($F$20+$C43),INDEX($D$34:$W$34,,$C43)-SUM($D43:AG43),INDEX($D$34:$W$34,,$C43)/$F$20)))</f>
        <v>0</v>
      </c>
      <c r="AI43" s="2">
        <f>IF($F$20="n/a",0,IF(AI$22&lt;=$C43,0,IF(AI$22&gt;($F$20+$C43),INDEX($D$34:$W$34,,$C43)-SUM($D43:AH43),INDEX($D$34:$W$34,,$C43)/$F$20)))</f>
        <v>0</v>
      </c>
      <c r="AJ43" s="2">
        <f>IF($F$20="n/a",0,IF(AJ$22&lt;=$C43,0,IF(AJ$22&gt;($F$20+$C43),INDEX($D$34:$W$34,,$C43)-SUM($D43:AI43),INDEX($D$34:$W$34,,$C43)/$F$20)))</f>
        <v>0</v>
      </c>
      <c r="AK43" s="2">
        <f>IF($F$20="n/a",0,IF(AK$22&lt;=$C43,0,IF(AK$22&gt;($F$20+$C43),INDEX($D$34:$W$34,,$C43)-SUM($D43:AJ43),INDEX($D$34:$W$34,,$C43)/$F$20)))</f>
        <v>0</v>
      </c>
      <c r="AL43" s="2">
        <f>IF($F$20="n/a",0,IF(AL$22&lt;=$C43,0,IF(AL$22&gt;($F$20+$C43),INDEX($D$34:$W$34,,$C43)-SUM($D43:AK43),INDEX($D$34:$W$34,,$C43)/$F$20)))</f>
        <v>0</v>
      </c>
      <c r="AM43" s="2">
        <f>IF($F$20="n/a",0,IF(AM$22&lt;=$C43,0,IF(AM$22&gt;($F$20+$C43),INDEX($D$34:$W$34,,$C43)-SUM($D43:AL43),INDEX($D$34:$W$34,,$C43)/$F$20)))</f>
        <v>0</v>
      </c>
      <c r="AN43" s="2">
        <f>IF($F$20="n/a",0,IF(AN$22&lt;=$C43,0,IF(AN$22&gt;($F$20+$C43),INDEX($D$34:$W$34,,$C43)-SUM($D43:AM43),INDEX($D$34:$W$34,,$C43)/$F$20)))</f>
        <v>0</v>
      </c>
      <c r="AO43" s="2">
        <f>IF($F$20="n/a",0,IF(AO$22&lt;=$C43,0,IF(AO$22&gt;($F$20+$C43),INDEX($D$34:$W$34,,$C43)-SUM($D43:AN43),INDEX($D$34:$W$34,,$C43)/$F$20)))</f>
        <v>0</v>
      </c>
      <c r="AP43" s="2">
        <f>IF($F$20="n/a",0,IF(AP$22&lt;=$C43,0,IF(AP$22&gt;($F$20+$C43),INDEX($D$34:$W$34,,$C43)-SUM($D43:AO43),INDEX($D$34:$W$34,,$C43)/$F$20)))</f>
        <v>0</v>
      </c>
      <c r="AQ43" s="2">
        <f>IF($F$20="n/a",0,IF(AQ$22&lt;=$C43,0,IF(AQ$22&gt;($F$20+$C43),INDEX($D$34:$W$34,,$C43)-SUM($D43:AP43),INDEX($D$34:$W$34,,$C43)/$F$20)))</f>
        <v>0</v>
      </c>
      <c r="AR43" s="2">
        <f>IF($F$20="n/a",0,IF(AR$22&lt;=$C43,0,IF(AR$22&gt;($F$20+$C43),INDEX($D$34:$W$34,,$C43)-SUM($D43:AQ43),INDEX($D$34:$W$34,,$C43)/$F$20)))</f>
        <v>0</v>
      </c>
      <c r="AS43" s="2">
        <f>IF($F$20="n/a",0,IF(AS$22&lt;=$C43,0,IF(AS$22&gt;($F$20+$C43),INDEX($D$34:$W$34,,$C43)-SUM($D43:AR43),INDEX($D$34:$W$34,,$C43)/$F$20)))</f>
        <v>0</v>
      </c>
      <c r="AT43" s="2">
        <f>IF($F$20="n/a",0,IF(AT$22&lt;=$C43,0,IF(AT$22&gt;($F$20+$C43),INDEX($D$34:$W$34,,$C43)-SUM($D43:AS43),INDEX($D$34:$W$34,,$C43)/$F$20)))</f>
        <v>0</v>
      </c>
      <c r="AU43" s="2">
        <f>IF($F$20="n/a",0,IF(AU$22&lt;=$C43,0,IF(AU$22&gt;($F$20+$C43),INDEX($D$34:$W$34,,$C43)-SUM($D43:AT43),INDEX($D$34:$W$34,,$C43)/$F$20)))</f>
        <v>0</v>
      </c>
      <c r="AV43" s="2">
        <f>IF($F$20="n/a",0,IF(AV$22&lt;=$C43,0,IF(AV$22&gt;($F$20+$C43),INDEX($D$34:$W$34,,$C43)-SUM($D43:AU43),INDEX($D$34:$W$34,,$C43)/$F$20)))</f>
        <v>0</v>
      </c>
      <c r="AW43" s="2">
        <f>IF($F$20="n/a",0,IF(AW$22&lt;=$C43,0,IF(AW$22&gt;($F$20+$C43),INDEX($D$34:$W$34,,$C43)-SUM($D43:AV43),INDEX($D$34:$W$34,,$C43)/$F$20)))</f>
        <v>0</v>
      </c>
      <c r="AX43" s="2">
        <f>IF($F$20="n/a",0,IF(AX$22&lt;=$C43,0,IF(AX$22&gt;($F$20+$C43),INDEX($D$34:$W$34,,$C43)-SUM($D43:AW43),INDEX($D$34:$W$34,,$C43)/$F$20)))</f>
        <v>0</v>
      </c>
      <c r="AY43" s="2">
        <f>IF($F$20="n/a",0,IF(AY$22&lt;=$C43,0,IF(AY$22&gt;($F$20+$C43),INDEX($D$34:$W$34,,$C43)-SUM($D43:AX43),INDEX($D$34:$W$34,,$C43)/$F$20)))</f>
        <v>0</v>
      </c>
      <c r="AZ43" s="2">
        <f>IF($F$20="n/a",0,IF(AZ$22&lt;=$C43,0,IF(AZ$22&gt;($F$20+$C43),INDEX($D$34:$W$34,,$C43)-SUM($D43:AY43),INDEX($D$34:$W$34,,$C43)/$F$20)))</f>
        <v>0</v>
      </c>
      <c r="BA43" s="2">
        <f>IF($F$20="n/a",0,IF(BA$22&lt;=$C43,0,IF(BA$22&gt;($F$20+$C43),INDEX($D$34:$W$34,,$C43)-SUM($D43:AZ43),INDEX($D$34:$W$34,,$C43)/$F$20)))</f>
        <v>0</v>
      </c>
      <c r="BB43" s="2">
        <f>IF($F$20="n/a",0,IF(BB$22&lt;=$C43,0,IF(BB$22&gt;($F$20+$C43),INDEX($D$34:$W$34,,$C43)-SUM($D43:BA43),INDEX($D$34:$W$34,,$C43)/$F$20)))</f>
        <v>0</v>
      </c>
      <c r="BC43" s="2">
        <f>IF($F$20="n/a",0,IF(BC$22&lt;=$C43,0,IF(BC$22&gt;($F$20+$C43),INDEX($D$34:$W$34,,$C43)-SUM($D43:BB43),INDEX($D$34:$W$34,,$C43)/$F$20)))</f>
        <v>0</v>
      </c>
      <c r="BD43" s="2">
        <f>IF($F$20="n/a",0,IF(BD$22&lt;=$C43,0,IF(BD$22&gt;($F$20+$C43),INDEX($D$34:$W$34,,$C43)-SUM($D43:BC43),INDEX($D$34:$W$34,,$C43)/$F$20)))</f>
        <v>0</v>
      </c>
      <c r="BE43" s="2">
        <f>IF($F$20="n/a",0,IF(BE$22&lt;=$C43,0,IF(BE$22&gt;($F$20+$C43),INDEX($D$34:$W$34,,$C43)-SUM($D43:BD43),INDEX($D$34:$W$34,,$C43)/$F$20)))</f>
        <v>0</v>
      </c>
      <c r="BF43" s="2">
        <f>IF($F$20="n/a",0,IF(BF$22&lt;=$C43,0,IF(BF$22&gt;($F$20+$C43),INDEX($D$34:$W$34,,$C43)-SUM($D43:BE43),INDEX($D$34:$W$34,,$C43)/$F$20)))</f>
        <v>0</v>
      </c>
      <c r="BG43" s="2">
        <f>IF($F$20="n/a",0,IF(BG$22&lt;=$C43,0,IF(BG$22&gt;($F$20+$C43),INDEX($D$34:$W$34,,$C43)-SUM($D43:BF43),INDEX($D$34:$W$34,,$C43)/$F$20)))</f>
        <v>0</v>
      </c>
      <c r="BH43" s="2">
        <f>IF($F$20="n/a",0,IF(BH$22&lt;=$C43,0,IF(BH$22&gt;($F$20+$C43),INDEX($D$34:$W$34,,$C43)-SUM($D43:BG43),INDEX($D$34:$W$34,,$C43)/$F$20)))</f>
        <v>0</v>
      </c>
      <c r="BI43" s="2">
        <f>IF($F$20="n/a",0,IF(BI$22&lt;=$C43,0,IF(BI$22&gt;($F$20+$C43),INDEX($D$34:$W$34,,$C43)-SUM($D43:BH43),INDEX($D$34:$W$34,,$C43)/$F$20)))</f>
        <v>0</v>
      </c>
      <c r="BJ43" s="2">
        <f>IF($F$20="n/a",0,IF(BJ$22&lt;=$C43,0,IF(BJ$22&gt;($F$20+$C43),INDEX($D$34:$W$34,,$C43)-SUM($D43:BI43),INDEX($D$34:$W$34,,$C43)/$F$20)))</f>
        <v>0</v>
      </c>
      <c r="BK43" s="2">
        <f>IF($F$20="n/a",0,IF(BK$22&lt;=$C43,0,IF(BK$22&gt;($F$20+$C43),INDEX($D$34:$W$34,,$C43)-SUM($D43:BJ43),INDEX($D$34:$W$34,,$C43)/$F$20)))</f>
        <v>0</v>
      </c>
    </row>
    <row r="44" spans="2:63" x14ac:dyDescent="0.25">
      <c r="B44" s="24">
        <v>2018</v>
      </c>
      <c r="C44" s="24">
        <v>8</v>
      </c>
      <c r="E44" s="2">
        <f>IF($F$20="n/a",0,IF(E$22&lt;=$C44,0,IF(E$22&gt;($F$20+$C44),INDEX($D$34:$W$34,,$C44)-SUM($D44:D44),INDEX($D$34:$W$34,,$C44)/$F$20)))</f>
        <v>0</v>
      </c>
      <c r="F44" s="2">
        <f>IF($F$20="n/a",0,IF(F$22&lt;=$C44,0,IF(F$22&gt;($F$20+$C44),INDEX($D$34:$W$34,,$C44)-SUM($D44:E44),INDEX($D$34:$W$34,,$C44)/$F$20)))</f>
        <v>0</v>
      </c>
      <c r="G44" s="2">
        <f>IF($F$20="n/a",0,IF(G$22&lt;=$C44,0,IF(G$22&gt;($F$20+$C44),INDEX($D$34:$W$34,,$C44)-SUM($D44:F44),INDEX($D$34:$W$34,,$C44)/$F$20)))</f>
        <v>0</v>
      </c>
      <c r="H44" s="2">
        <f>IF($F$20="n/a",0,IF(H$22&lt;=$C44,0,IF(H$22&gt;($F$20+$C44),INDEX($D$34:$W$34,,$C44)-SUM($D44:G44),INDEX($D$34:$W$34,,$C44)/$F$20)))</f>
        <v>0</v>
      </c>
      <c r="I44" s="2">
        <f>IF($F$20="n/a",0,IF(I$22&lt;=$C44,0,IF(I$22&gt;($F$20+$C44),INDEX($D$34:$W$34,,$C44)-SUM($D44:H44),INDEX($D$34:$W$34,,$C44)/$F$20)))</f>
        <v>0</v>
      </c>
      <c r="J44" s="2">
        <f>IF($F$20="n/a",0,IF(J$22&lt;=$C44,0,IF(J$22&gt;($F$20+$C44),INDEX($D$34:$W$34,,$C44)-SUM($D44:I44),INDEX($D$34:$W$34,,$C44)/$F$20)))</f>
        <v>0</v>
      </c>
      <c r="K44" s="2">
        <f>IF($F$20="n/a",0,IF(K$22&lt;=$C44,0,IF(K$22&gt;($F$20+$C44),INDEX($D$34:$W$34,,$C44)-SUM($D44:J44),INDEX($D$34:$W$34,,$C44)/$F$20)))</f>
        <v>0</v>
      </c>
      <c r="L44" s="2">
        <f>IF($F$20="n/a",0,IF(L$22&lt;=$C44,0,IF(L$22&gt;($F$20+$C44),INDEX($D$34:$W$34,,$C44)-SUM($D44:K44),INDEX($D$34:$W$34,,$C44)/$F$20)))</f>
        <v>0</v>
      </c>
      <c r="M44" s="2">
        <f>IF($F$20="n/a",0,IF(M$22&lt;=$C44,0,IF(M$22&gt;($F$20+$C44),INDEX($D$34:$W$34,,$C44)-SUM($D44:L44),INDEX($D$34:$W$34,,$C44)/$F$20)))</f>
        <v>0</v>
      </c>
      <c r="N44" s="2">
        <f>IF($F$20="n/a",0,IF(N$22&lt;=$C44,0,IF(N$22&gt;($F$20+$C44),INDEX($D$34:$W$34,,$C44)-SUM($D44:M44),INDEX($D$34:$W$34,,$C44)/$F$20)))</f>
        <v>0</v>
      </c>
      <c r="O44" s="2">
        <f>IF($F$20="n/a",0,IF(O$22&lt;=$C44,0,IF(O$22&gt;($F$20+$C44),INDEX($D$34:$W$34,,$C44)-SUM($D44:N44),INDEX($D$34:$W$34,,$C44)/$F$20)))</f>
        <v>0</v>
      </c>
      <c r="P44" s="2">
        <f>IF($F$20="n/a",0,IF(P$22&lt;=$C44,0,IF(P$22&gt;($F$20+$C44),INDEX($D$34:$W$34,,$C44)-SUM($D44:O44),INDEX($D$34:$W$34,,$C44)/$F$20)))</f>
        <v>0</v>
      </c>
      <c r="Q44" s="2">
        <f>IF($F$20="n/a",0,IF(Q$22&lt;=$C44,0,IF(Q$22&gt;($F$20+$C44),INDEX($D$34:$W$34,,$C44)-SUM($D44:P44),INDEX($D$34:$W$34,,$C44)/$F$20)))</f>
        <v>0</v>
      </c>
      <c r="R44" s="2">
        <f>IF($F$20="n/a",0,IF(R$22&lt;=$C44,0,IF(R$22&gt;($F$20+$C44),INDEX($D$34:$W$34,,$C44)-SUM($D44:Q44),INDEX($D$34:$W$34,,$C44)/$F$20)))</f>
        <v>0</v>
      </c>
      <c r="S44" s="2">
        <f>IF($F$20="n/a",0,IF(S$22&lt;=$C44,0,IF(S$22&gt;($F$20+$C44),INDEX($D$34:$W$34,,$C44)-SUM($D44:R44),INDEX($D$34:$W$34,,$C44)/$F$20)))</f>
        <v>0</v>
      </c>
      <c r="T44" s="2">
        <f>IF($F$20="n/a",0,IF(T$22&lt;=$C44,0,IF(T$22&gt;($F$20+$C44),INDEX($D$34:$W$34,,$C44)-SUM($D44:S44),INDEX($D$34:$W$34,,$C44)/$F$20)))</f>
        <v>0</v>
      </c>
      <c r="U44" s="2">
        <f>IF($F$20="n/a",0,IF(U$22&lt;=$C44,0,IF(U$22&gt;($F$20+$C44),INDEX($D$34:$W$34,,$C44)-SUM($D44:T44),INDEX($D$34:$W$34,,$C44)/$F$20)))</f>
        <v>0</v>
      </c>
      <c r="V44" s="2">
        <f>IF($F$20="n/a",0,IF(V$22&lt;=$C44,0,IF(V$22&gt;($F$20+$C44),INDEX($D$34:$W$34,,$C44)-SUM($D44:U44),INDEX($D$34:$W$34,,$C44)/$F$20)))</f>
        <v>0</v>
      </c>
      <c r="W44" s="2">
        <f>IF($F$20="n/a",0,IF(W$22&lt;=$C44,0,IF(W$22&gt;($F$20+$C44),INDEX($D$34:$W$34,,$C44)-SUM($D44:V44),INDEX($D$34:$W$34,,$C44)/$F$20)))</f>
        <v>0</v>
      </c>
      <c r="X44" s="2">
        <f>IF($F$20="n/a",0,IF(X$22&lt;=$C44,0,IF(X$22&gt;($F$20+$C44),INDEX($D$34:$W$34,,$C44)-SUM($D44:W44),INDEX($D$34:$W$34,,$C44)/$F$20)))</f>
        <v>0</v>
      </c>
      <c r="Y44" s="2">
        <f>IF($F$20="n/a",0,IF(Y$22&lt;=$C44,0,IF(Y$22&gt;($F$20+$C44),INDEX($D$34:$W$34,,$C44)-SUM($D44:X44),INDEX($D$34:$W$34,,$C44)/$F$20)))</f>
        <v>0</v>
      </c>
      <c r="Z44" s="2">
        <f>IF($F$20="n/a",0,IF(Z$22&lt;=$C44,0,IF(Z$22&gt;($F$20+$C44),INDEX($D$34:$W$34,,$C44)-SUM($D44:Y44),INDEX($D$34:$W$34,,$C44)/$F$20)))</f>
        <v>0</v>
      </c>
      <c r="AA44" s="2">
        <f>IF($F$20="n/a",0,IF(AA$22&lt;=$C44,0,IF(AA$22&gt;($F$20+$C44),INDEX($D$34:$W$34,,$C44)-SUM($D44:Z44),INDEX($D$34:$W$34,,$C44)/$F$20)))</f>
        <v>0</v>
      </c>
      <c r="AB44" s="2">
        <f>IF($F$20="n/a",0,IF(AB$22&lt;=$C44,0,IF(AB$22&gt;($F$20+$C44),INDEX($D$34:$W$34,,$C44)-SUM($D44:AA44),INDEX($D$34:$W$34,,$C44)/$F$20)))</f>
        <v>0</v>
      </c>
      <c r="AC44" s="2">
        <f>IF($F$20="n/a",0,IF(AC$22&lt;=$C44,0,IF(AC$22&gt;($F$20+$C44),INDEX($D$34:$W$34,,$C44)-SUM($D44:AB44),INDEX($D$34:$W$34,,$C44)/$F$20)))</f>
        <v>0</v>
      </c>
      <c r="AD44" s="2">
        <f>IF($F$20="n/a",0,IF(AD$22&lt;=$C44,0,IF(AD$22&gt;($F$20+$C44),INDEX($D$34:$W$34,,$C44)-SUM($D44:AC44),INDEX($D$34:$W$34,,$C44)/$F$20)))</f>
        <v>0</v>
      </c>
      <c r="AE44" s="2">
        <f>IF($F$20="n/a",0,IF(AE$22&lt;=$C44,0,IF(AE$22&gt;($F$20+$C44),INDEX($D$34:$W$34,,$C44)-SUM($D44:AD44),INDEX($D$34:$W$34,,$C44)/$F$20)))</f>
        <v>0</v>
      </c>
      <c r="AF44" s="2">
        <f>IF($F$20="n/a",0,IF(AF$22&lt;=$C44,0,IF(AF$22&gt;($F$20+$C44),INDEX($D$34:$W$34,,$C44)-SUM($D44:AE44),INDEX($D$34:$W$34,,$C44)/$F$20)))</f>
        <v>0</v>
      </c>
      <c r="AG44" s="2">
        <f>IF($F$20="n/a",0,IF(AG$22&lt;=$C44,0,IF(AG$22&gt;($F$20+$C44),INDEX($D$34:$W$34,,$C44)-SUM($D44:AF44),INDEX($D$34:$W$34,,$C44)/$F$20)))</f>
        <v>0</v>
      </c>
      <c r="AH44" s="2">
        <f>IF($F$20="n/a",0,IF(AH$22&lt;=$C44,0,IF(AH$22&gt;($F$20+$C44),INDEX($D$34:$W$34,,$C44)-SUM($D44:AG44),INDEX($D$34:$W$34,,$C44)/$F$20)))</f>
        <v>0</v>
      </c>
      <c r="AI44" s="2">
        <f>IF($F$20="n/a",0,IF(AI$22&lt;=$C44,0,IF(AI$22&gt;($F$20+$C44),INDEX($D$34:$W$34,,$C44)-SUM($D44:AH44),INDEX($D$34:$W$34,,$C44)/$F$20)))</f>
        <v>0</v>
      </c>
      <c r="AJ44" s="2">
        <f>IF($F$20="n/a",0,IF(AJ$22&lt;=$C44,0,IF(AJ$22&gt;($F$20+$C44),INDEX($D$34:$W$34,,$C44)-SUM($D44:AI44),INDEX($D$34:$W$34,,$C44)/$F$20)))</f>
        <v>0</v>
      </c>
      <c r="AK44" s="2">
        <f>IF($F$20="n/a",0,IF(AK$22&lt;=$C44,0,IF(AK$22&gt;($F$20+$C44),INDEX($D$34:$W$34,,$C44)-SUM($D44:AJ44),INDEX($D$34:$W$34,,$C44)/$F$20)))</f>
        <v>0</v>
      </c>
      <c r="AL44" s="2">
        <f>IF($F$20="n/a",0,IF(AL$22&lt;=$C44,0,IF(AL$22&gt;($F$20+$C44),INDEX($D$34:$W$34,,$C44)-SUM($D44:AK44),INDEX($D$34:$W$34,,$C44)/$F$20)))</f>
        <v>0</v>
      </c>
      <c r="AM44" s="2">
        <f>IF($F$20="n/a",0,IF(AM$22&lt;=$C44,0,IF(AM$22&gt;($F$20+$C44),INDEX($D$34:$W$34,,$C44)-SUM($D44:AL44),INDEX($D$34:$W$34,,$C44)/$F$20)))</f>
        <v>0</v>
      </c>
      <c r="AN44" s="2">
        <f>IF($F$20="n/a",0,IF(AN$22&lt;=$C44,0,IF(AN$22&gt;($F$20+$C44),INDEX($D$34:$W$34,,$C44)-SUM($D44:AM44),INDEX($D$34:$W$34,,$C44)/$F$20)))</f>
        <v>0</v>
      </c>
      <c r="AO44" s="2">
        <f>IF($F$20="n/a",0,IF(AO$22&lt;=$C44,0,IF(AO$22&gt;($F$20+$C44),INDEX($D$34:$W$34,,$C44)-SUM($D44:AN44),INDEX($D$34:$W$34,,$C44)/$F$20)))</f>
        <v>0</v>
      </c>
      <c r="AP44" s="2">
        <f>IF($F$20="n/a",0,IF(AP$22&lt;=$C44,0,IF(AP$22&gt;($F$20+$C44),INDEX($D$34:$W$34,,$C44)-SUM($D44:AO44),INDEX($D$34:$W$34,,$C44)/$F$20)))</f>
        <v>0</v>
      </c>
      <c r="AQ44" s="2">
        <f>IF($F$20="n/a",0,IF(AQ$22&lt;=$C44,0,IF(AQ$22&gt;($F$20+$C44),INDEX($D$34:$W$34,,$C44)-SUM($D44:AP44),INDEX($D$34:$W$34,,$C44)/$F$20)))</f>
        <v>0</v>
      </c>
      <c r="AR44" s="2">
        <f>IF($F$20="n/a",0,IF(AR$22&lt;=$C44,0,IF(AR$22&gt;($F$20+$C44),INDEX($D$34:$W$34,,$C44)-SUM($D44:AQ44),INDEX($D$34:$W$34,,$C44)/$F$20)))</f>
        <v>0</v>
      </c>
      <c r="AS44" s="2">
        <f>IF($F$20="n/a",0,IF(AS$22&lt;=$C44,0,IF(AS$22&gt;($F$20+$C44),INDEX($D$34:$W$34,,$C44)-SUM($D44:AR44),INDEX($D$34:$W$34,,$C44)/$F$20)))</f>
        <v>0</v>
      </c>
      <c r="AT44" s="2">
        <f>IF($F$20="n/a",0,IF(AT$22&lt;=$C44,0,IF(AT$22&gt;($F$20+$C44),INDEX($D$34:$W$34,,$C44)-SUM($D44:AS44),INDEX($D$34:$W$34,,$C44)/$F$20)))</f>
        <v>0</v>
      </c>
      <c r="AU44" s="2">
        <f>IF($F$20="n/a",0,IF(AU$22&lt;=$C44,0,IF(AU$22&gt;($F$20+$C44),INDEX($D$34:$W$34,,$C44)-SUM($D44:AT44),INDEX($D$34:$W$34,,$C44)/$F$20)))</f>
        <v>0</v>
      </c>
      <c r="AV44" s="2">
        <f>IF($F$20="n/a",0,IF(AV$22&lt;=$C44,0,IF(AV$22&gt;($F$20+$C44),INDEX($D$34:$W$34,,$C44)-SUM($D44:AU44),INDEX($D$34:$W$34,,$C44)/$F$20)))</f>
        <v>0</v>
      </c>
      <c r="AW44" s="2">
        <f>IF($F$20="n/a",0,IF(AW$22&lt;=$C44,0,IF(AW$22&gt;($F$20+$C44),INDEX($D$34:$W$34,,$C44)-SUM($D44:AV44),INDEX($D$34:$W$34,,$C44)/$F$20)))</f>
        <v>0</v>
      </c>
      <c r="AX44" s="2">
        <f>IF($F$20="n/a",0,IF(AX$22&lt;=$C44,0,IF(AX$22&gt;($F$20+$C44),INDEX($D$34:$W$34,,$C44)-SUM($D44:AW44),INDEX($D$34:$W$34,,$C44)/$F$20)))</f>
        <v>0</v>
      </c>
      <c r="AY44" s="2">
        <f>IF($F$20="n/a",0,IF(AY$22&lt;=$C44,0,IF(AY$22&gt;($F$20+$C44),INDEX($D$34:$W$34,,$C44)-SUM($D44:AX44),INDEX($D$34:$W$34,,$C44)/$F$20)))</f>
        <v>0</v>
      </c>
      <c r="AZ44" s="2">
        <f>IF($F$20="n/a",0,IF(AZ$22&lt;=$C44,0,IF(AZ$22&gt;($F$20+$C44),INDEX($D$34:$W$34,,$C44)-SUM($D44:AY44),INDEX($D$34:$W$34,,$C44)/$F$20)))</f>
        <v>0</v>
      </c>
      <c r="BA44" s="2">
        <f>IF($F$20="n/a",0,IF(BA$22&lt;=$C44,0,IF(BA$22&gt;($F$20+$C44),INDEX($D$34:$W$34,,$C44)-SUM($D44:AZ44),INDEX($D$34:$W$34,,$C44)/$F$20)))</f>
        <v>0</v>
      </c>
      <c r="BB44" s="2">
        <f>IF($F$20="n/a",0,IF(BB$22&lt;=$C44,0,IF(BB$22&gt;($F$20+$C44),INDEX($D$34:$W$34,,$C44)-SUM($D44:BA44),INDEX($D$34:$W$34,,$C44)/$F$20)))</f>
        <v>0</v>
      </c>
      <c r="BC44" s="2">
        <f>IF($F$20="n/a",0,IF(BC$22&lt;=$C44,0,IF(BC$22&gt;($F$20+$C44),INDEX($D$34:$W$34,,$C44)-SUM($D44:BB44),INDEX($D$34:$W$34,,$C44)/$F$20)))</f>
        <v>0</v>
      </c>
      <c r="BD44" s="2">
        <f>IF($F$20="n/a",0,IF(BD$22&lt;=$C44,0,IF(BD$22&gt;($F$20+$C44),INDEX($D$34:$W$34,,$C44)-SUM($D44:BC44),INDEX($D$34:$W$34,,$C44)/$F$20)))</f>
        <v>0</v>
      </c>
      <c r="BE44" s="2">
        <f>IF($F$20="n/a",0,IF(BE$22&lt;=$C44,0,IF(BE$22&gt;($F$20+$C44),INDEX($D$34:$W$34,,$C44)-SUM($D44:BD44),INDEX($D$34:$W$34,,$C44)/$F$20)))</f>
        <v>0</v>
      </c>
      <c r="BF44" s="2">
        <f>IF($F$20="n/a",0,IF(BF$22&lt;=$C44,0,IF(BF$22&gt;($F$20+$C44),INDEX($D$34:$W$34,,$C44)-SUM($D44:BE44),INDEX($D$34:$W$34,,$C44)/$F$20)))</f>
        <v>0</v>
      </c>
      <c r="BG44" s="2">
        <f>IF($F$20="n/a",0,IF(BG$22&lt;=$C44,0,IF(BG$22&gt;($F$20+$C44),INDEX($D$34:$W$34,,$C44)-SUM($D44:BF44),INDEX($D$34:$W$34,,$C44)/$F$20)))</f>
        <v>0</v>
      </c>
      <c r="BH44" s="2">
        <f>IF($F$20="n/a",0,IF(BH$22&lt;=$C44,0,IF(BH$22&gt;($F$20+$C44),INDEX($D$34:$W$34,,$C44)-SUM($D44:BG44),INDEX($D$34:$W$34,,$C44)/$F$20)))</f>
        <v>0</v>
      </c>
      <c r="BI44" s="2">
        <f>IF($F$20="n/a",0,IF(BI$22&lt;=$C44,0,IF(BI$22&gt;($F$20+$C44),INDEX($D$34:$W$34,,$C44)-SUM($D44:BH44),INDEX($D$34:$W$34,,$C44)/$F$20)))</f>
        <v>0</v>
      </c>
      <c r="BJ44" s="2">
        <f>IF($F$20="n/a",0,IF(BJ$22&lt;=$C44,0,IF(BJ$22&gt;($F$20+$C44),INDEX($D$34:$W$34,,$C44)-SUM($D44:BI44),INDEX($D$34:$W$34,,$C44)/$F$20)))</f>
        <v>0</v>
      </c>
      <c r="BK44" s="2">
        <f>IF($F$20="n/a",0,IF(BK$22&lt;=$C44,0,IF(BK$22&gt;($F$20+$C44),INDEX($D$34:$W$34,,$C44)-SUM($D44:BJ44),INDEX($D$34:$W$34,,$C44)/$F$20)))</f>
        <v>0</v>
      </c>
    </row>
    <row r="45" spans="2:63" x14ac:dyDescent="0.25">
      <c r="B45" s="24">
        <v>2019</v>
      </c>
      <c r="C45" s="24">
        <v>9</v>
      </c>
      <c r="E45" s="2">
        <f>IF($F$20="n/a",0,IF(E$22&lt;=$C45,0,IF(E$22&gt;($F$20+$C45),INDEX($D$34:$W$34,,$C45)-SUM($D45:D45),INDEX($D$34:$W$34,,$C45)/$F$20)))</f>
        <v>0</v>
      </c>
      <c r="F45" s="2">
        <f>IF($F$20="n/a",0,IF(F$22&lt;=$C45,0,IF(F$22&gt;($F$20+$C45),INDEX($D$34:$W$34,,$C45)-SUM($D45:E45),INDEX($D$34:$W$34,,$C45)/$F$20)))</f>
        <v>0</v>
      </c>
      <c r="G45" s="2">
        <f>IF($F$20="n/a",0,IF(G$22&lt;=$C45,0,IF(G$22&gt;($F$20+$C45),INDEX($D$34:$W$34,,$C45)-SUM($D45:F45),INDEX($D$34:$W$34,,$C45)/$F$20)))</f>
        <v>0</v>
      </c>
      <c r="H45" s="2">
        <f>IF($F$20="n/a",0,IF(H$22&lt;=$C45,0,IF(H$22&gt;($F$20+$C45),INDEX($D$34:$W$34,,$C45)-SUM($D45:G45),INDEX($D$34:$W$34,,$C45)/$F$20)))</f>
        <v>0</v>
      </c>
      <c r="I45" s="2">
        <f>IF($F$20="n/a",0,IF(I$22&lt;=$C45,0,IF(I$22&gt;($F$20+$C45),INDEX($D$34:$W$34,,$C45)-SUM($D45:H45),INDEX($D$34:$W$34,,$C45)/$F$20)))</f>
        <v>0</v>
      </c>
      <c r="J45" s="2">
        <f>IF($F$20="n/a",0,IF(J$22&lt;=$C45,0,IF(J$22&gt;($F$20+$C45),INDEX($D$34:$W$34,,$C45)-SUM($D45:I45),INDEX($D$34:$W$34,,$C45)/$F$20)))</f>
        <v>0</v>
      </c>
      <c r="K45" s="2">
        <f>IF($F$20="n/a",0,IF(K$22&lt;=$C45,0,IF(K$22&gt;($F$20+$C45),INDEX($D$34:$W$34,,$C45)-SUM($D45:J45),INDEX($D$34:$W$34,,$C45)/$F$20)))</f>
        <v>0</v>
      </c>
      <c r="L45" s="2">
        <f>IF($F$20="n/a",0,IF(L$22&lt;=$C45,0,IF(L$22&gt;($F$20+$C45),INDEX($D$34:$W$34,,$C45)-SUM($D45:K45),INDEX($D$34:$W$34,,$C45)/$F$20)))</f>
        <v>0</v>
      </c>
      <c r="M45" s="2">
        <f>IF($F$20="n/a",0,IF(M$22&lt;=$C45,0,IF(M$22&gt;($F$20+$C45),INDEX($D$34:$W$34,,$C45)-SUM($D45:L45),INDEX($D$34:$W$34,,$C45)/$F$20)))</f>
        <v>0</v>
      </c>
      <c r="N45" s="2">
        <f>IF($F$20="n/a",0,IF(N$22&lt;=$C45,0,IF(N$22&gt;($F$20+$C45),INDEX($D$34:$W$34,,$C45)-SUM($D45:M45),INDEX($D$34:$W$34,,$C45)/$F$20)))</f>
        <v>0</v>
      </c>
      <c r="O45" s="2">
        <f>IF($F$20="n/a",0,IF(O$22&lt;=$C45,0,IF(O$22&gt;($F$20+$C45),INDEX($D$34:$W$34,,$C45)-SUM($D45:N45),INDEX($D$34:$W$34,,$C45)/$F$20)))</f>
        <v>0</v>
      </c>
      <c r="P45" s="2">
        <f>IF($F$20="n/a",0,IF(P$22&lt;=$C45,0,IF(P$22&gt;($F$20+$C45),INDEX($D$34:$W$34,,$C45)-SUM($D45:O45),INDEX($D$34:$W$34,,$C45)/$F$20)))</f>
        <v>0</v>
      </c>
      <c r="Q45" s="2">
        <f>IF($F$20="n/a",0,IF(Q$22&lt;=$C45,0,IF(Q$22&gt;($F$20+$C45),INDEX($D$34:$W$34,,$C45)-SUM($D45:P45),INDEX($D$34:$W$34,,$C45)/$F$20)))</f>
        <v>0</v>
      </c>
      <c r="R45" s="2">
        <f>IF($F$20="n/a",0,IF(R$22&lt;=$C45,0,IF(R$22&gt;($F$20+$C45),INDEX($D$34:$W$34,,$C45)-SUM($D45:Q45),INDEX($D$34:$W$34,,$C45)/$F$20)))</f>
        <v>0</v>
      </c>
      <c r="S45" s="2">
        <f>IF($F$20="n/a",0,IF(S$22&lt;=$C45,0,IF(S$22&gt;($F$20+$C45),INDEX($D$34:$W$34,,$C45)-SUM($D45:R45),INDEX($D$34:$W$34,,$C45)/$F$20)))</f>
        <v>0</v>
      </c>
      <c r="T45" s="2">
        <f>IF($F$20="n/a",0,IF(T$22&lt;=$C45,0,IF(T$22&gt;($F$20+$C45),INDEX($D$34:$W$34,,$C45)-SUM($D45:S45),INDEX($D$34:$W$34,,$C45)/$F$20)))</f>
        <v>0</v>
      </c>
      <c r="U45" s="2">
        <f>IF($F$20="n/a",0,IF(U$22&lt;=$C45,0,IF(U$22&gt;($F$20+$C45),INDEX($D$34:$W$34,,$C45)-SUM($D45:T45),INDEX($D$34:$W$34,,$C45)/$F$20)))</f>
        <v>0</v>
      </c>
      <c r="V45" s="2">
        <f>IF($F$20="n/a",0,IF(V$22&lt;=$C45,0,IF(V$22&gt;($F$20+$C45),INDEX($D$34:$W$34,,$C45)-SUM($D45:U45),INDEX($D$34:$W$34,,$C45)/$F$20)))</f>
        <v>0</v>
      </c>
      <c r="W45" s="2">
        <f>IF($F$20="n/a",0,IF(W$22&lt;=$C45,0,IF(W$22&gt;($F$20+$C45),INDEX($D$34:$W$34,,$C45)-SUM($D45:V45),INDEX($D$34:$W$34,,$C45)/$F$20)))</f>
        <v>0</v>
      </c>
      <c r="X45" s="2">
        <f>IF($F$20="n/a",0,IF(X$22&lt;=$C45,0,IF(X$22&gt;($F$20+$C45),INDEX($D$34:$W$34,,$C45)-SUM($D45:W45),INDEX($D$34:$W$34,,$C45)/$F$20)))</f>
        <v>0</v>
      </c>
      <c r="Y45" s="2">
        <f>IF($F$20="n/a",0,IF(Y$22&lt;=$C45,0,IF(Y$22&gt;($F$20+$C45),INDEX($D$34:$W$34,,$C45)-SUM($D45:X45),INDEX($D$34:$W$34,,$C45)/$F$20)))</f>
        <v>0</v>
      </c>
      <c r="Z45" s="2">
        <f>IF($F$20="n/a",0,IF(Z$22&lt;=$C45,0,IF(Z$22&gt;($F$20+$C45),INDEX($D$34:$W$34,,$C45)-SUM($D45:Y45),INDEX($D$34:$W$34,,$C45)/$F$20)))</f>
        <v>0</v>
      </c>
      <c r="AA45" s="2">
        <f>IF($F$20="n/a",0,IF(AA$22&lt;=$C45,0,IF(AA$22&gt;($F$20+$C45),INDEX($D$34:$W$34,,$C45)-SUM($D45:Z45),INDEX($D$34:$W$34,,$C45)/$F$20)))</f>
        <v>0</v>
      </c>
      <c r="AB45" s="2">
        <f>IF($F$20="n/a",0,IF(AB$22&lt;=$C45,0,IF(AB$22&gt;($F$20+$C45),INDEX($D$34:$W$34,,$C45)-SUM($D45:AA45),INDEX($D$34:$W$34,,$C45)/$F$20)))</f>
        <v>0</v>
      </c>
      <c r="AC45" s="2">
        <f>IF($F$20="n/a",0,IF(AC$22&lt;=$C45,0,IF(AC$22&gt;($F$20+$C45),INDEX($D$34:$W$34,,$C45)-SUM($D45:AB45),INDEX($D$34:$W$34,,$C45)/$F$20)))</f>
        <v>0</v>
      </c>
      <c r="AD45" s="2">
        <f>IF($F$20="n/a",0,IF(AD$22&lt;=$C45,0,IF(AD$22&gt;($F$20+$C45),INDEX($D$34:$W$34,,$C45)-SUM($D45:AC45),INDEX($D$34:$W$34,,$C45)/$F$20)))</f>
        <v>0</v>
      </c>
      <c r="AE45" s="2">
        <f>IF($F$20="n/a",0,IF(AE$22&lt;=$C45,0,IF(AE$22&gt;($F$20+$C45),INDEX($D$34:$W$34,,$C45)-SUM($D45:AD45),INDEX($D$34:$W$34,,$C45)/$F$20)))</f>
        <v>0</v>
      </c>
      <c r="AF45" s="2">
        <f>IF($F$20="n/a",0,IF(AF$22&lt;=$C45,0,IF(AF$22&gt;($F$20+$C45),INDEX($D$34:$W$34,,$C45)-SUM($D45:AE45),INDEX($D$34:$W$34,,$C45)/$F$20)))</f>
        <v>0</v>
      </c>
      <c r="AG45" s="2">
        <f>IF($F$20="n/a",0,IF(AG$22&lt;=$C45,0,IF(AG$22&gt;($F$20+$C45),INDEX($D$34:$W$34,,$C45)-SUM($D45:AF45),INDEX($D$34:$W$34,,$C45)/$F$20)))</f>
        <v>0</v>
      </c>
      <c r="AH45" s="2">
        <f>IF($F$20="n/a",0,IF(AH$22&lt;=$C45,0,IF(AH$22&gt;($F$20+$C45),INDEX($D$34:$W$34,,$C45)-SUM($D45:AG45),INDEX($D$34:$W$34,,$C45)/$F$20)))</f>
        <v>0</v>
      </c>
      <c r="AI45" s="2">
        <f>IF($F$20="n/a",0,IF(AI$22&lt;=$C45,0,IF(AI$22&gt;($F$20+$C45),INDEX($D$34:$W$34,,$C45)-SUM($D45:AH45),INDEX($D$34:$W$34,,$C45)/$F$20)))</f>
        <v>0</v>
      </c>
      <c r="AJ45" s="2">
        <f>IF($F$20="n/a",0,IF(AJ$22&lt;=$C45,0,IF(AJ$22&gt;($F$20+$C45),INDEX($D$34:$W$34,,$C45)-SUM($D45:AI45),INDEX($D$34:$W$34,,$C45)/$F$20)))</f>
        <v>0</v>
      </c>
      <c r="AK45" s="2">
        <f>IF($F$20="n/a",0,IF(AK$22&lt;=$C45,0,IF(AK$22&gt;($F$20+$C45),INDEX($D$34:$W$34,,$C45)-SUM($D45:AJ45),INDEX($D$34:$W$34,,$C45)/$F$20)))</f>
        <v>0</v>
      </c>
      <c r="AL45" s="2">
        <f>IF($F$20="n/a",0,IF(AL$22&lt;=$C45,0,IF(AL$22&gt;($F$20+$C45),INDEX($D$34:$W$34,,$C45)-SUM($D45:AK45),INDEX($D$34:$W$34,,$C45)/$F$20)))</f>
        <v>0</v>
      </c>
      <c r="AM45" s="2">
        <f>IF($F$20="n/a",0,IF(AM$22&lt;=$C45,0,IF(AM$22&gt;($F$20+$C45),INDEX($D$34:$W$34,,$C45)-SUM($D45:AL45),INDEX($D$34:$W$34,,$C45)/$F$20)))</f>
        <v>0</v>
      </c>
      <c r="AN45" s="2">
        <f>IF($F$20="n/a",0,IF(AN$22&lt;=$C45,0,IF(AN$22&gt;($F$20+$C45),INDEX($D$34:$W$34,,$C45)-SUM($D45:AM45),INDEX($D$34:$W$34,,$C45)/$F$20)))</f>
        <v>0</v>
      </c>
      <c r="AO45" s="2">
        <f>IF($F$20="n/a",0,IF(AO$22&lt;=$C45,0,IF(AO$22&gt;($F$20+$C45),INDEX($D$34:$W$34,,$C45)-SUM($D45:AN45),INDEX($D$34:$W$34,,$C45)/$F$20)))</f>
        <v>0</v>
      </c>
      <c r="AP45" s="2">
        <f>IF($F$20="n/a",0,IF(AP$22&lt;=$C45,0,IF(AP$22&gt;($F$20+$C45),INDEX($D$34:$W$34,,$C45)-SUM($D45:AO45),INDEX($D$34:$W$34,,$C45)/$F$20)))</f>
        <v>0</v>
      </c>
      <c r="AQ45" s="2">
        <f>IF($F$20="n/a",0,IF(AQ$22&lt;=$C45,0,IF(AQ$22&gt;($F$20+$C45),INDEX($D$34:$W$34,,$C45)-SUM($D45:AP45),INDEX($D$34:$W$34,,$C45)/$F$20)))</f>
        <v>0</v>
      </c>
      <c r="AR45" s="2">
        <f>IF($F$20="n/a",0,IF(AR$22&lt;=$C45,0,IF(AR$22&gt;($F$20+$C45),INDEX($D$34:$W$34,,$C45)-SUM($D45:AQ45),INDEX($D$34:$W$34,,$C45)/$F$20)))</f>
        <v>0</v>
      </c>
      <c r="AS45" s="2">
        <f>IF($F$20="n/a",0,IF(AS$22&lt;=$C45,0,IF(AS$22&gt;($F$20+$C45),INDEX($D$34:$W$34,,$C45)-SUM($D45:AR45),INDEX($D$34:$W$34,,$C45)/$F$20)))</f>
        <v>0</v>
      </c>
      <c r="AT45" s="2">
        <f>IF($F$20="n/a",0,IF(AT$22&lt;=$C45,0,IF(AT$22&gt;($F$20+$C45),INDEX($D$34:$W$34,,$C45)-SUM($D45:AS45),INDEX($D$34:$W$34,,$C45)/$F$20)))</f>
        <v>0</v>
      </c>
      <c r="AU45" s="2">
        <f>IF($F$20="n/a",0,IF(AU$22&lt;=$C45,0,IF(AU$22&gt;($F$20+$C45),INDEX($D$34:$W$34,,$C45)-SUM($D45:AT45),INDEX($D$34:$W$34,,$C45)/$F$20)))</f>
        <v>0</v>
      </c>
      <c r="AV45" s="2">
        <f>IF($F$20="n/a",0,IF(AV$22&lt;=$C45,0,IF(AV$22&gt;($F$20+$C45),INDEX($D$34:$W$34,,$C45)-SUM($D45:AU45),INDEX($D$34:$W$34,,$C45)/$F$20)))</f>
        <v>0</v>
      </c>
      <c r="AW45" s="2">
        <f>IF($F$20="n/a",0,IF(AW$22&lt;=$C45,0,IF(AW$22&gt;($F$20+$C45),INDEX($D$34:$W$34,,$C45)-SUM($D45:AV45),INDEX($D$34:$W$34,,$C45)/$F$20)))</f>
        <v>0</v>
      </c>
      <c r="AX45" s="2">
        <f>IF($F$20="n/a",0,IF(AX$22&lt;=$C45,0,IF(AX$22&gt;($F$20+$C45),INDEX($D$34:$W$34,,$C45)-SUM($D45:AW45),INDEX($D$34:$W$34,,$C45)/$F$20)))</f>
        <v>0</v>
      </c>
      <c r="AY45" s="2">
        <f>IF($F$20="n/a",0,IF(AY$22&lt;=$C45,0,IF(AY$22&gt;($F$20+$C45),INDEX($D$34:$W$34,,$C45)-SUM($D45:AX45),INDEX($D$34:$W$34,,$C45)/$F$20)))</f>
        <v>0</v>
      </c>
      <c r="AZ45" s="2">
        <f>IF($F$20="n/a",0,IF(AZ$22&lt;=$C45,0,IF(AZ$22&gt;($F$20+$C45),INDEX($D$34:$W$34,,$C45)-SUM($D45:AY45),INDEX($D$34:$W$34,,$C45)/$F$20)))</f>
        <v>0</v>
      </c>
      <c r="BA45" s="2">
        <f>IF($F$20="n/a",0,IF(BA$22&lt;=$C45,0,IF(BA$22&gt;($F$20+$C45),INDEX($D$34:$W$34,,$C45)-SUM($D45:AZ45),INDEX($D$34:$W$34,,$C45)/$F$20)))</f>
        <v>0</v>
      </c>
      <c r="BB45" s="2">
        <f>IF($F$20="n/a",0,IF(BB$22&lt;=$C45,0,IF(BB$22&gt;($F$20+$C45),INDEX($D$34:$W$34,,$C45)-SUM($D45:BA45),INDEX($D$34:$W$34,,$C45)/$F$20)))</f>
        <v>0</v>
      </c>
      <c r="BC45" s="2">
        <f>IF($F$20="n/a",0,IF(BC$22&lt;=$C45,0,IF(BC$22&gt;($F$20+$C45),INDEX($D$34:$W$34,,$C45)-SUM($D45:BB45),INDEX($D$34:$W$34,,$C45)/$F$20)))</f>
        <v>0</v>
      </c>
      <c r="BD45" s="2">
        <f>IF($F$20="n/a",0,IF(BD$22&lt;=$C45,0,IF(BD$22&gt;($F$20+$C45),INDEX($D$34:$W$34,,$C45)-SUM($D45:BC45),INDEX($D$34:$W$34,,$C45)/$F$20)))</f>
        <v>0</v>
      </c>
      <c r="BE45" s="2">
        <f>IF($F$20="n/a",0,IF(BE$22&lt;=$C45,0,IF(BE$22&gt;($F$20+$C45),INDEX($D$34:$W$34,,$C45)-SUM($D45:BD45),INDEX($D$34:$W$34,,$C45)/$F$20)))</f>
        <v>0</v>
      </c>
      <c r="BF45" s="2">
        <f>IF($F$20="n/a",0,IF(BF$22&lt;=$C45,0,IF(BF$22&gt;($F$20+$C45),INDEX($D$34:$W$34,,$C45)-SUM($D45:BE45),INDEX($D$34:$W$34,,$C45)/$F$20)))</f>
        <v>0</v>
      </c>
      <c r="BG45" s="2">
        <f>IF($F$20="n/a",0,IF(BG$22&lt;=$C45,0,IF(BG$22&gt;($F$20+$C45),INDEX($D$34:$W$34,,$C45)-SUM($D45:BF45),INDEX($D$34:$W$34,,$C45)/$F$20)))</f>
        <v>0</v>
      </c>
      <c r="BH45" s="2">
        <f>IF($F$20="n/a",0,IF(BH$22&lt;=$C45,0,IF(BH$22&gt;($F$20+$C45),INDEX($D$34:$W$34,,$C45)-SUM($D45:BG45),INDEX($D$34:$W$34,,$C45)/$F$20)))</f>
        <v>0</v>
      </c>
      <c r="BI45" s="2">
        <f>IF($F$20="n/a",0,IF(BI$22&lt;=$C45,0,IF(BI$22&gt;($F$20+$C45),INDEX($D$34:$W$34,,$C45)-SUM($D45:BH45),INDEX($D$34:$W$34,,$C45)/$F$20)))</f>
        <v>0</v>
      </c>
      <c r="BJ45" s="2">
        <f>IF($F$20="n/a",0,IF(BJ$22&lt;=$C45,0,IF(BJ$22&gt;($F$20+$C45),INDEX($D$34:$W$34,,$C45)-SUM($D45:BI45),INDEX($D$34:$W$34,,$C45)/$F$20)))</f>
        <v>0</v>
      </c>
      <c r="BK45" s="2">
        <f>IF($F$20="n/a",0,IF(BK$22&lt;=$C45,0,IF(BK$22&gt;($F$20+$C45),INDEX($D$34:$W$34,,$C45)-SUM($D45:BJ45),INDEX($D$34:$W$34,,$C45)/$F$20)))</f>
        <v>0</v>
      </c>
    </row>
    <row r="46" spans="2:63" x14ac:dyDescent="0.25">
      <c r="B46" s="24">
        <v>2020</v>
      </c>
      <c r="C46" s="24">
        <v>10</v>
      </c>
      <c r="E46" s="2">
        <f>IF($F$20="n/a",0,IF(E$22&lt;=$C46,0,IF(E$22&gt;($F$20+$C46),INDEX($D$34:$W$34,,$C46)-SUM($D46:D46),INDEX($D$34:$W$34,,$C46)/$F$20)))</f>
        <v>0</v>
      </c>
      <c r="F46" s="2">
        <f>IF($F$20="n/a",0,IF(F$22&lt;=$C46,0,IF(F$22&gt;($F$20+$C46),INDEX($D$34:$W$34,,$C46)-SUM($D46:E46),INDEX($D$34:$W$34,,$C46)/$F$20)))</f>
        <v>0</v>
      </c>
      <c r="G46" s="2">
        <f>IF($F$20="n/a",0,IF(G$22&lt;=$C46,0,IF(G$22&gt;($F$20+$C46),INDEX($D$34:$W$34,,$C46)-SUM($D46:F46),INDEX($D$34:$W$34,,$C46)/$F$20)))</f>
        <v>0</v>
      </c>
      <c r="H46" s="2">
        <f>IF($F$20="n/a",0,IF(H$22&lt;=$C46,0,IF(H$22&gt;($F$20+$C46),INDEX($D$34:$W$34,,$C46)-SUM($D46:G46),INDEX($D$34:$W$34,,$C46)/$F$20)))</f>
        <v>0</v>
      </c>
      <c r="I46" s="2">
        <f>IF($F$20="n/a",0,IF(I$22&lt;=$C46,0,IF(I$22&gt;($F$20+$C46),INDEX($D$34:$W$34,,$C46)-SUM($D46:H46),INDEX($D$34:$W$34,,$C46)/$F$20)))</f>
        <v>0</v>
      </c>
      <c r="J46" s="2">
        <f>IF($F$20="n/a",0,IF(J$22&lt;=$C46,0,IF(J$22&gt;($F$20+$C46),INDEX($D$34:$W$34,,$C46)-SUM($D46:I46),INDEX($D$34:$W$34,,$C46)/$F$20)))</f>
        <v>0</v>
      </c>
      <c r="K46" s="2">
        <f>IF($F$20="n/a",0,IF(K$22&lt;=$C46,0,IF(K$22&gt;($F$20+$C46),INDEX($D$34:$W$34,,$C46)-SUM($D46:J46),INDEX($D$34:$W$34,,$C46)/$F$20)))</f>
        <v>0</v>
      </c>
      <c r="L46" s="2">
        <f>IF($F$20="n/a",0,IF(L$22&lt;=$C46,0,IF(L$22&gt;($F$20+$C46),INDEX($D$34:$W$34,,$C46)-SUM($D46:K46),INDEX($D$34:$W$34,,$C46)/$F$20)))</f>
        <v>0</v>
      </c>
      <c r="M46" s="2">
        <f>IF($F$20="n/a",0,IF(M$22&lt;=$C46,0,IF(M$22&gt;($F$20+$C46),INDEX($D$34:$W$34,,$C46)-SUM($D46:L46),INDEX($D$34:$W$34,,$C46)/$F$20)))</f>
        <v>0</v>
      </c>
      <c r="N46" s="2">
        <f>IF($F$20="n/a",0,IF(N$22&lt;=$C46,0,IF(N$22&gt;($F$20+$C46),INDEX($D$34:$W$34,,$C46)-SUM($D46:M46),INDEX($D$34:$W$34,,$C46)/$F$20)))</f>
        <v>0</v>
      </c>
      <c r="O46" s="2">
        <f>IF($F$20="n/a",0,IF(O$22&lt;=$C46,0,IF(O$22&gt;($F$20+$C46),INDEX($D$34:$W$34,,$C46)-SUM($D46:N46),INDEX($D$34:$W$34,,$C46)/$F$20)))</f>
        <v>0</v>
      </c>
      <c r="P46" s="2">
        <f>IF($F$20="n/a",0,IF(P$22&lt;=$C46,0,IF(P$22&gt;($F$20+$C46),INDEX($D$34:$W$34,,$C46)-SUM($D46:O46),INDEX($D$34:$W$34,,$C46)/$F$20)))</f>
        <v>0</v>
      </c>
      <c r="Q46" s="2">
        <f>IF($F$20="n/a",0,IF(Q$22&lt;=$C46,0,IF(Q$22&gt;($F$20+$C46),INDEX($D$34:$W$34,,$C46)-SUM($D46:P46),INDEX($D$34:$W$34,,$C46)/$F$20)))</f>
        <v>0</v>
      </c>
      <c r="R46" s="2">
        <f>IF($F$20="n/a",0,IF(R$22&lt;=$C46,0,IF(R$22&gt;($F$20+$C46),INDEX($D$34:$W$34,,$C46)-SUM($D46:Q46),INDEX($D$34:$W$34,,$C46)/$F$20)))</f>
        <v>0</v>
      </c>
      <c r="S46" s="2">
        <f>IF($F$20="n/a",0,IF(S$22&lt;=$C46,0,IF(S$22&gt;($F$20+$C46),INDEX($D$34:$W$34,,$C46)-SUM($D46:R46),INDEX($D$34:$W$34,,$C46)/$F$20)))</f>
        <v>0</v>
      </c>
      <c r="T46" s="2">
        <f>IF($F$20="n/a",0,IF(T$22&lt;=$C46,0,IF(T$22&gt;($F$20+$C46),INDEX($D$34:$W$34,,$C46)-SUM($D46:S46),INDEX($D$34:$W$34,,$C46)/$F$20)))</f>
        <v>0</v>
      </c>
      <c r="U46" s="2">
        <f>IF($F$20="n/a",0,IF(U$22&lt;=$C46,0,IF(U$22&gt;($F$20+$C46),INDEX($D$34:$W$34,,$C46)-SUM($D46:T46),INDEX($D$34:$W$34,,$C46)/$F$20)))</f>
        <v>0</v>
      </c>
      <c r="V46" s="2">
        <f>IF($F$20="n/a",0,IF(V$22&lt;=$C46,0,IF(V$22&gt;($F$20+$C46),INDEX($D$34:$W$34,,$C46)-SUM($D46:U46),INDEX($D$34:$W$34,,$C46)/$F$20)))</f>
        <v>0</v>
      </c>
      <c r="W46" s="2">
        <f>IF($F$20="n/a",0,IF(W$22&lt;=$C46,0,IF(W$22&gt;($F$20+$C46),INDEX($D$34:$W$34,,$C46)-SUM($D46:V46),INDEX($D$34:$W$34,,$C46)/$F$20)))</f>
        <v>0</v>
      </c>
      <c r="X46" s="2">
        <f>IF($F$20="n/a",0,IF(X$22&lt;=$C46,0,IF(X$22&gt;($F$20+$C46),INDEX($D$34:$W$34,,$C46)-SUM($D46:W46),INDEX($D$34:$W$34,,$C46)/$F$20)))</f>
        <v>0</v>
      </c>
      <c r="Y46" s="2">
        <f>IF($F$20="n/a",0,IF(Y$22&lt;=$C46,0,IF(Y$22&gt;($F$20+$C46),INDEX($D$34:$W$34,,$C46)-SUM($D46:X46),INDEX($D$34:$W$34,,$C46)/$F$20)))</f>
        <v>0</v>
      </c>
      <c r="Z46" s="2">
        <f>IF($F$20="n/a",0,IF(Z$22&lt;=$C46,0,IF(Z$22&gt;($F$20+$C46),INDEX($D$34:$W$34,,$C46)-SUM($D46:Y46),INDEX($D$34:$W$34,,$C46)/$F$20)))</f>
        <v>0</v>
      </c>
      <c r="AA46" s="2">
        <f>IF($F$20="n/a",0,IF(AA$22&lt;=$C46,0,IF(AA$22&gt;($F$20+$C46),INDEX($D$34:$W$34,,$C46)-SUM($D46:Z46),INDEX($D$34:$W$34,,$C46)/$F$20)))</f>
        <v>0</v>
      </c>
      <c r="AB46" s="2">
        <f>IF($F$20="n/a",0,IF(AB$22&lt;=$C46,0,IF(AB$22&gt;($F$20+$C46),INDEX($D$34:$W$34,,$C46)-SUM($D46:AA46),INDEX($D$34:$W$34,,$C46)/$F$20)))</f>
        <v>0</v>
      </c>
      <c r="AC46" s="2">
        <f>IF($F$20="n/a",0,IF(AC$22&lt;=$C46,0,IF(AC$22&gt;($F$20+$C46),INDEX($D$34:$W$34,,$C46)-SUM($D46:AB46),INDEX($D$34:$W$34,,$C46)/$F$20)))</f>
        <v>0</v>
      </c>
      <c r="AD46" s="2">
        <f>IF($F$20="n/a",0,IF(AD$22&lt;=$C46,0,IF(AD$22&gt;($F$20+$C46),INDEX($D$34:$W$34,,$C46)-SUM($D46:AC46),INDEX($D$34:$W$34,,$C46)/$F$20)))</f>
        <v>0</v>
      </c>
      <c r="AE46" s="2">
        <f>IF($F$20="n/a",0,IF(AE$22&lt;=$C46,0,IF(AE$22&gt;($F$20+$C46),INDEX($D$34:$W$34,,$C46)-SUM($D46:AD46),INDEX($D$34:$W$34,,$C46)/$F$20)))</f>
        <v>0</v>
      </c>
      <c r="AF46" s="2">
        <f>IF($F$20="n/a",0,IF(AF$22&lt;=$C46,0,IF(AF$22&gt;($F$20+$C46),INDEX($D$34:$W$34,,$C46)-SUM($D46:AE46),INDEX($D$34:$W$34,,$C46)/$F$20)))</f>
        <v>0</v>
      </c>
      <c r="AG46" s="2">
        <f>IF($F$20="n/a",0,IF(AG$22&lt;=$C46,0,IF(AG$22&gt;($F$20+$C46),INDEX($D$34:$W$34,,$C46)-SUM($D46:AF46),INDEX($D$34:$W$34,,$C46)/$F$20)))</f>
        <v>0</v>
      </c>
      <c r="AH46" s="2">
        <f>IF($F$20="n/a",0,IF(AH$22&lt;=$C46,0,IF(AH$22&gt;($F$20+$C46),INDEX($D$34:$W$34,,$C46)-SUM($D46:AG46),INDEX($D$34:$W$34,,$C46)/$F$20)))</f>
        <v>0</v>
      </c>
      <c r="AI46" s="2">
        <f>IF($F$20="n/a",0,IF(AI$22&lt;=$C46,0,IF(AI$22&gt;($F$20+$C46),INDEX($D$34:$W$34,,$C46)-SUM($D46:AH46),INDEX($D$34:$W$34,,$C46)/$F$20)))</f>
        <v>0</v>
      </c>
      <c r="AJ46" s="2">
        <f>IF($F$20="n/a",0,IF(AJ$22&lt;=$C46,0,IF(AJ$22&gt;($F$20+$C46),INDEX($D$34:$W$34,,$C46)-SUM($D46:AI46),INDEX($D$34:$W$34,,$C46)/$F$20)))</f>
        <v>0</v>
      </c>
      <c r="AK46" s="2">
        <f>IF($F$20="n/a",0,IF(AK$22&lt;=$C46,0,IF(AK$22&gt;($F$20+$C46),INDEX($D$34:$W$34,,$C46)-SUM($D46:AJ46),INDEX($D$34:$W$34,,$C46)/$F$20)))</f>
        <v>0</v>
      </c>
      <c r="AL46" s="2">
        <f>IF($F$20="n/a",0,IF(AL$22&lt;=$C46,0,IF(AL$22&gt;($F$20+$C46),INDEX($D$34:$W$34,,$C46)-SUM($D46:AK46),INDEX($D$34:$W$34,,$C46)/$F$20)))</f>
        <v>0</v>
      </c>
      <c r="AM46" s="2">
        <f>IF($F$20="n/a",0,IF(AM$22&lt;=$C46,0,IF(AM$22&gt;($F$20+$C46),INDEX($D$34:$W$34,,$C46)-SUM($D46:AL46),INDEX($D$34:$W$34,,$C46)/$F$20)))</f>
        <v>0</v>
      </c>
      <c r="AN46" s="2">
        <f>IF($F$20="n/a",0,IF(AN$22&lt;=$C46,0,IF(AN$22&gt;($F$20+$C46),INDEX($D$34:$W$34,,$C46)-SUM($D46:AM46),INDEX($D$34:$W$34,,$C46)/$F$20)))</f>
        <v>0</v>
      </c>
      <c r="AO46" s="2">
        <f>IF($F$20="n/a",0,IF(AO$22&lt;=$C46,0,IF(AO$22&gt;($F$20+$C46),INDEX($D$34:$W$34,,$C46)-SUM($D46:AN46),INDEX($D$34:$W$34,,$C46)/$F$20)))</f>
        <v>0</v>
      </c>
      <c r="AP46" s="2">
        <f>IF($F$20="n/a",0,IF(AP$22&lt;=$C46,0,IF(AP$22&gt;($F$20+$C46),INDEX($D$34:$W$34,,$C46)-SUM($D46:AO46),INDEX($D$34:$W$34,,$C46)/$F$20)))</f>
        <v>0</v>
      </c>
      <c r="AQ46" s="2">
        <f>IF($F$20="n/a",0,IF(AQ$22&lt;=$C46,0,IF(AQ$22&gt;($F$20+$C46),INDEX($D$34:$W$34,,$C46)-SUM($D46:AP46),INDEX($D$34:$W$34,,$C46)/$F$20)))</f>
        <v>0</v>
      </c>
      <c r="AR46" s="2">
        <f>IF($F$20="n/a",0,IF(AR$22&lt;=$C46,0,IF(AR$22&gt;($F$20+$C46),INDEX($D$34:$W$34,,$C46)-SUM($D46:AQ46),INDEX($D$34:$W$34,,$C46)/$F$20)))</f>
        <v>0</v>
      </c>
      <c r="AS46" s="2">
        <f>IF($F$20="n/a",0,IF(AS$22&lt;=$C46,0,IF(AS$22&gt;($F$20+$C46),INDEX($D$34:$W$34,,$C46)-SUM($D46:AR46),INDEX($D$34:$W$34,,$C46)/$F$20)))</f>
        <v>0</v>
      </c>
      <c r="AT46" s="2">
        <f>IF($F$20="n/a",0,IF(AT$22&lt;=$C46,0,IF(AT$22&gt;($F$20+$C46),INDEX($D$34:$W$34,,$C46)-SUM($D46:AS46),INDEX($D$34:$W$34,,$C46)/$F$20)))</f>
        <v>0</v>
      </c>
      <c r="AU46" s="2">
        <f>IF($F$20="n/a",0,IF(AU$22&lt;=$C46,0,IF(AU$22&gt;($F$20+$C46),INDEX($D$34:$W$34,,$C46)-SUM($D46:AT46),INDEX($D$34:$W$34,,$C46)/$F$20)))</f>
        <v>0</v>
      </c>
      <c r="AV46" s="2">
        <f>IF($F$20="n/a",0,IF(AV$22&lt;=$C46,0,IF(AV$22&gt;($F$20+$C46),INDEX($D$34:$W$34,,$C46)-SUM($D46:AU46),INDEX($D$34:$W$34,,$C46)/$F$20)))</f>
        <v>0</v>
      </c>
      <c r="AW46" s="2">
        <f>IF($F$20="n/a",0,IF(AW$22&lt;=$C46,0,IF(AW$22&gt;($F$20+$C46),INDEX($D$34:$W$34,,$C46)-SUM($D46:AV46),INDEX($D$34:$W$34,,$C46)/$F$20)))</f>
        <v>0</v>
      </c>
      <c r="AX46" s="2">
        <f>IF($F$20="n/a",0,IF(AX$22&lt;=$C46,0,IF(AX$22&gt;($F$20+$C46),INDEX($D$34:$W$34,,$C46)-SUM($D46:AW46),INDEX($D$34:$W$34,,$C46)/$F$20)))</f>
        <v>0</v>
      </c>
      <c r="AY46" s="2">
        <f>IF($F$20="n/a",0,IF(AY$22&lt;=$C46,0,IF(AY$22&gt;($F$20+$C46),INDEX($D$34:$W$34,,$C46)-SUM($D46:AX46),INDEX($D$34:$W$34,,$C46)/$F$20)))</f>
        <v>0</v>
      </c>
      <c r="AZ46" s="2">
        <f>IF($F$20="n/a",0,IF(AZ$22&lt;=$C46,0,IF(AZ$22&gt;($F$20+$C46),INDEX($D$34:$W$34,,$C46)-SUM($D46:AY46),INDEX($D$34:$W$34,,$C46)/$F$20)))</f>
        <v>0</v>
      </c>
      <c r="BA46" s="2">
        <f>IF($F$20="n/a",0,IF(BA$22&lt;=$C46,0,IF(BA$22&gt;($F$20+$C46),INDEX($D$34:$W$34,,$C46)-SUM($D46:AZ46),INDEX($D$34:$W$34,,$C46)/$F$20)))</f>
        <v>0</v>
      </c>
      <c r="BB46" s="2">
        <f>IF($F$20="n/a",0,IF(BB$22&lt;=$C46,0,IF(BB$22&gt;($F$20+$C46),INDEX($D$34:$W$34,,$C46)-SUM($D46:BA46),INDEX($D$34:$W$34,,$C46)/$F$20)))</f>
        <v>0</v>
      </c>
      <c r="BC46" s="2">
        <f>IF($F$20="n/a",0,IF(BC$22&lt;=$C46,0,IF(BC$22&gt;($F$20+$C46),INDEX($D$34:$W$34,,$C46)-SUM($D46:BB46),INDEX($D$34:$W$34,,$C46)/$F$20)))</f>
        <v>0</v>
      </c>
      <c r="BD46" s="2">
        <f>IF($F$20="n/a",0,IF(BD$22&lt;=$C46,0,IF(BD$22&gt;($F$20+$C46),INDEX($D$34:$W$34,,$C46)-SUM($D46:BC46),INDEX($D$34:$W$34,,$C46)/$F$20)))</f>
        <v>0</v>
      </c>
      <c r="BE46" s="2">
        <f>IF($F$20="n/a",0,IF(BE$22&lt;=$C46,0,IF(BE$22&gt;($F$20+$C46),INDEX($D$34:$W$34,,$C46)-SUM($D46:BD46),INDEX($D$34:$W$34,,$C46)/$F$20)))</f>
        <v>0</v>
      </c>
      <c r="BF46" s="2">
        <f>IF($F$20="n/a",0,IF(BF$22&lt;=$C46,0,IF(BF$22&gt;($F$20+$C46),INDEX($D$34:$W$34,,$C46)-SUM($D46:BE46),INDEX($D$34:$W$34,,$C46)/$F$20)))</f>
        <v>0</v>
      </c>
      <c r="BG46" s="2">
        <f>IF($F$20="n/a",0,IF(BG$22&lt;=$C46,0,IF(BG$22&gt;($F$20+$C46),INDEX($D$34:$W$34,,$C46)-SUM($D46:BF46),INDEX($D$34:$W$34,,$C46)/$F$20)))</f>
        <v>0</v>
      </c>
      <c r="BH46" s="2">
        <f>IF($F$20="n/a",0,IF(BH$22&lt;=$C46,0,IF(BH$22&gt;($F$20+$C46),INDEX($D$34:$W$34,,$C46)-SUM($D46:BG46),INDEX($D$34:$W$34,,$C46)/$F$20)))</f>
        <v>0</v>
      </c>
      <c r="BI46" s="2">
        <f>IF($F$20="n/a",0,IF(BI$22&lt;=$C46,0,IF(BI$22&gt;($F$20+$C46),INDEX($D$34:$W$34,,$C46)-SUM($D46:BH46),INDEX($D$34:$W$34,,$C46)/$F$20)))</f>
        <v>0</v>
      </c>
      <c r="BJ46" s="2">
        <f>IF($F$20="n/a",0,IF(BJ$22&lt;=$C46,0,IF(BJ$22&gt;($F$20+$C46),INDEX($D$34:$W$34,,$C46)-SUM($D46:BI46),INDEX($D$34:$W$34,,$C46)/$F$20)))</f>
        <v>0</v>
      </c>
      <c r="BK46" s="2">
        <f>IF($F$20="n/a",0,IF(BK$22&lt;=$C46,0,IF(BK$22&gt;($F$20+$C46),INDEX($D$34:$W$34,,$C46)-SUM($D46:BJ46),INDEX($D$34:$W$34,,$C46)/$F$20)))</f>
        <v>0</v>
      </c>
    </row>
    <row r="47" spans="2:63" hidden="1" outlineLevel="1" x14ac:dyDescent="0.25">
      <c r="B47" s="24">
        <v>2021</v>
      </c>
      <c r="C47" s="24">
        <v>11</v>
      </c>
      <c r="E47" s="2">
        <f>IF($F$20="n/a",0,IF(E$22&lt;=$C47,0,IF(E$22&gt;($F$20+$C47),INDEX($D$34:$W$34,,$C47)-SUM($D47:D47),INDEX($D$34:$W$34,,$C47)/$F$20)))</f>
        <v>0</v>
      </c>
      <c r="F47" s="2">
        <f>IF($F$20="n/a",0,IF(F$22&lt;=$C47,0,IF(F$22&gt;($F$20+$C47),INDEX($D$34:$W$34,,$C47)-SUM($D47:E47),INDEX($D$34:$W$34,,$C47)/$F$20)))</f>
        <v>0</v>
      </c>
      <c r="G47" s="2">
        <f>IF($F$20="n/a",0,IF(G$22&lt;=$C47,0,IF(G$22&gt;($F$20+$C47),INDEX($D$34:$W$34,,$C47)-SUM($D47:F47),INDEX($D$34:$W$34,,$C47)/$F$20)))</f>
        <v>0</v>
      </c>
      <c r="H47" s="2">
        <f>IF($F$20="n/a",0,IF(H$22&lt;=$C47,0,IF(H$22&gt;($F$20+$C47),INDEX($D$34:$W$34,,$C47)-SUM($D47:G47),INDEX($D$34:$W$34,,$C47)/$F$20)))</f>
        <v>0</v>
      </c>
      <c r="I47" s="2">
        <f>IF($F$20="n/a",0,IF(I$22&lt;=$C47,0,IF(I$22&gt;($F$20+$C47),INDEX($D$34:$W$34,,$C47)-SUM($D47:H47),INDEX($D$34:$W$34,,$C47)/$F$20)))</f>
        <v>0</v>
      </c>
      <c r="J47" s="2">
        <f>IF($F$20="n/a",0,IF(J$22&lt;=$C47,0,IF(J$22&gt;($F$20+$C47),INDEX($D$34:$W$34,,$C47)-SUM($D47:I47),INDEX($D$34:$W$34,,$C47)/$F$20)))</f>
        <v>0</v>
      </c>
      <c r="K47" s="2">
        <f>IF($F$20="n/a",0,IF(K$22&lt;=$C47,0,IF(K$22&gt;($F$20+$C47),INDEX($D$34:$W$34,,$C47)-SUM($D47:J47),INDEX($D$34:$W$34,,$C47)/$F$20)))</f>
        <v>0</v>
      </c>
      <c r="L47" s="2">
        <f>IF($F$20="n/a",0,IF(L$22&lt;=$C47,0,IF(L$22&gt;($F$20+$C47),INDEX($D$34:$W$34,,$C47)-SUM($D47:K47),INDEX($D$34:$W$34,,$C47)/$F$20)))</f>
        <v>0</v>
      </c>
      <c r="M47" s="2">
        <f>IF($F$20="n/a",0,IF(M$22&lt;=$C47,0,IF(M$22&gt;($F$20+$C47),INDEX($D$34:$W$34,,$C47)-SUM($D47:L47),INDEX($D$34:$W$34,,$C47)/$F$20)))</f>
        <v>0</v>
      </c>
      <c r="N47" s="2">
        <f>IF($F$20="n/a",0,IF(N$22&lt;=$C47,0,IF(N$22&gt;($F$20+$C47),INDEX($D$34:$W$34,,$C47)-SUM($D47:M47),INDEX($D$34:$W$34,,$C47)/$F$20)))</f>
        <v>0</v>
      </c>
      <c r="O47" s="2">
        <f>IF($F$20="n/a",0,IF(O$22&lt;=$C47,0,IF(O$22&gt;($F$20+$C47),INDEX($D$34:$W$34,,$C47)-SUM($D47:N47),INDEX($D$34:$W$34,,$C47)/$F$20)))</f>
        <v>0</v>
      </c>
      <c r="P47" s="2">
        <f>IF($F$20="n/a",0,IF(P$22&lt;=$C47,0,IF(P$22&gt;($F$20+$C47),INDEX($D$34:$W$34,,$C47)-SUM($D47:O47),INDEX($D$34:$W$34,,$C47)/$F$20)))</f>
        <v>0</v>
      </c>
      <c r="Q47" s="2">
        <f>IF($F$20="n/a",0,IF(Q$22&lt;=$C47,0,IF(Q$22&gt;($F$20+$C47),INDEX($D$34:$W$34,,$C47)-SUM($D47:P47),INDEX($D$34:$W$34,,$C47)/$F$20)))</f>
        <v>0</v>
      </c>
      <c r="R47" s="2">
        <f>IF($F$20="n/a",0,IF(R$22&lt;=$C47,0,IF(R$22&gt;($F$20+$C47),INDEX($D$34:$W$34,,$C47)-SUM($D47:Q47),INDEX($D$34:$W$34,,$C47)/$F$20)))</f>
        <v>0</v>
      </c>
      <c r="S47" s="2">
        <f>IF($F$20="n/a",0,IF(S$22&lt;=$C47,0,IF(S$22&gt;($F$20+$C47),INDEX($D$34:$W$34,,$C47)-SUM($D47:R47),INDEX($D$34:$W$34,,$C47)/$F$20)))</f>
        <v>0</v>
      </c>
      <c r="T47" s="2">
        <f>IF($F$20="n/a",0,IF(T$22&lt;=$C47,0,IF(T$22&gt;($F$20+$C47),INDEX($D$34:$W$34,,$C47)-SUM($D47:S47),INDEX($D$34:$W$34,,$C47)/$F$20)))</f>
        <v>0</v>
      </c>
      <c r="U47" s="2">
        <f>IF($F$20="n/a",0,IF(U$22&lt;=$C47,0,IF(U$22&gt;($F$20+$C47),INDEX($D$34:$W$34,,$C47)-SUM($D47:T47),INDEX($D$34:$W$34,,$C47)/$F$20)))</f>
        <v>0</v>
      </c>
      <c r="V47" s="2">
        <f>IF($F$20="n/a",0,IF(V$22&lt;=$C47,0,IF(V$22&gt;($F$20+$C47),INDEX($D$34:$W$34,,$C47)-SUM($D47:U47),INDEX($D$34:$W$34,,$C47)/$F$20)))</f>
        <v>0</v>
      </c>
      <c r="W47" s="2">
        <f>IF($F$20="n/a",0,IF(W$22&lt;=$C47,0,IF(W$22&gt;($F$20+$C47),INDEX($D$34:$W$34,,$C47)-SUM($D47:V47),INDEX($D$34:$W$34,,$C47)/$F$20)))</f>
        <v>0</v>
      </c>
      <c r="X47" s="2">
        <f>IF($F$20="n/a",0,IF(X$22&lt;=$C47,0,IF(X$22&gt;($F$20+$C47),INDEX($D$34:$W$34,,$C47)-SUM($D47:W47),INDEX($D$34:$W$34,,$C47)/$F$20)))</f>
        <v>0</v>
      </c>
      <c r="Y47" s="2">
        <f>IF($F$20="n/a",0,IF(Y$22&lt;=$C47,0,IF(Y$22&gt;($F$20+$C47),INDEX($D$34:$W$34,,$C47)-SUM($D47:X47),INDEX($D$34:$W$34,,$C47)/$F$20)))</f>
        <v>0</v>
      </c>
      <c r="Z47" s="2">
        <f>IF($F$20="n/a",0,IF(Z$22&lt;=$C47,0,IF(Z$22&gt;($F$20+$C47),INDEX($D$34:$W$34,,$C47)-SUM($D47:Y47),INDEX($D$34:$W$34,,$C47)/$F$20)))</f>
        <v>0</v>
      </c>
      <c r="AA47" s="2">
        <f>IF($F$20="n/a",0,IF(AA$22&lt;=$C47,0,IF(AA$22&gt;($F$20+$C47),INDEX($D$34:$W$34,,$C47)-SUM($D47:Z47),INDEX($D$34:$W$34,,$C47)/$F$20)))</f>
        <v>0</v>
      </c>
      <c r="AB47" s="2">
        <f>IF($F$20="n/a",0,IF(AB$22&lt;=$C47,0,IF(AB$22&gt;($F$20+$C47),INDEX($D$34:$W$34,,$C47)-SUM($D47:AA47),INDEX($D$34:$W$34,,$C47)/$F$20)))</f>
        <v>0</v>
      </c>
      <c r="AC47" s="2">
        <f>IF($F$20="n/a",0,IF(AC$22&lt;=$C47,0,IF(AC$22&gt;($F$20+$C47),INDEX($D$34:$W$34,,$C47)-SUM($D47:AB47),INDEX($D$34:$W$34,,$C47)/$F$20)))</f>
        <v>0</v>
      </c>
      <c r="AD47" s="2">
        <f>IF($F$20="n/a",0,IF(AD$22&lt;=$C47,0,IF(AD$22&gt;($F$20+$C47),INDEX($D$34:$W$34,,$C47)-SUM($D47:AC47),INDEX($D$34:$W$34,,$C47)/$F$20)))</f>
        <v>0</v>
      </c>
      <c r="AE47" s="2">
        <f>IF($F$20="n/a",0,IF(AE$22&lt;=$C47,0,IF(AE$22&gt;($F$20+$C47),INDEX($D$34:$W$34,,$C47)-SUM($D47:AD47),INDEX($D$34:$W$34,,$C47)/$F$20)))</f>
        <v>0</v>
      </c>
      <c r="AF47" s="2">
        <f>IF($F$20="n/a",0,IF(AF$22&lt;=$C47,0,IF(AF$22&gt;($F$20+$C47),INDEX($D$34:$W$34,,$C47)-SUM($D47:AE47),INDEX($D$34:$W$34,,$C47)/$F$20)))</f>
        <v>0</v>
      </c>
      <c r="AG47" s="2">
        <f>IF($F$20="n/a",0,IF(AG$22&lt;=$C47,0,IF(AG$22&gt;($F$20+$C47),INDEX($D$34:$W$34,,$C47)-SUM($D47:AF47),INDEX($D$34:$W$34,,$C47)/$F$20)))</f>
        <v>0</v>
      </c>
      <c r="AH47" s="2">
        <f>IF($F$20="n/a",0,IF(AH$22&lt;=$C47,0,IF(AH$22&gt;($F$20+$C47),INDEX($D$34:$W$34,,$C47)-SUM($D47:AG47),INDEX($D$34:$W$34,,$C47)/$F$20)))</f>
        <v>0</v>
      </c>
      <c r="AI47" s="2">
        <f>IF($F$20="n/a",0,IF(AI$22&lt;=$C47,0,IF(AI$22&gt;($F$20+$C47),INDEX($D$34:$W$34,,$C47)-SUM($D47:AH47),INDEX($D$34:$W$34,,$C47)/$F$20)))</f>
        <v>0</v>
      </c>
      <c r="AJ47" s="2">
        <f>IF($F$20="n/a",0,IF(AJ$22&lt;=$C47,0,IF(AJ$22&gt;($F$20+$C47),INDEX($D$34:$W$34,,$C47)-SUM($D47:AI47),INDEX($D$34:$W$34,,$C47)/$F$20)))</f>
        <v>0</v>
      </c>
      <c r="AK47" s="2">
        <f>IF($F$20="n/a",0,IF(AK$22&lt;=$C47,0,IF(AK$22&gt;($F$20+$C47),INDEX($D$34:$W$34,,$C47)-SUM($D47:AJ47),INDEX($D$34:$W$34,,$C47)/$F$20)))</f>
        <v>0</v>
      </c>
      <c r="AL47" s="2">
        <f>IF($F$20="n/a",0,IF(AL$22&lt;=$C47,0,IF(AL$22&gt;($F$20+$C47),INDEX($D$34:$W$34,,$C47)-SUM($D47:AK47),INDEX($D$34:$W$34,,$C47)/$F$20)))</f>
        <v>0</v>
      </c>
      <c r="AM47" s="2">
        <f>IF($F$20="n/a",0,IF(AM$22&lt;=$C47,0,IF(AM$22&gt;($F$20+$C47),INDEX($D$34:$W$34,,$C47)-SUM($D47:AL47),INDEX($D$34:$W$34,,$C47)/$F$20)))</f>
        <v>0</v>
      </c>
      <c r="AN47" s="2">
        <f>IF($F$20="n/a",0,IF(AN$22&lt;=$C47,0,IF(AN$22&gt;($F$20+$C47),INDEX($D$34:$W$34,,$C47)-SUM($D47:AM47),INDEX($D$34:$W$34,,$C47)/$F$20)))</f>
        <v>0</v>
      </c>
      <c r="AO47" s="2">
        <f>IF($F$20="n/a",0,IF(AO$22&lt;=$C47,0,IF(AO$22&gt;($F$20+$C47),INDEX($D$34:$W$34,,$C47)-SUM($D47:AN47),INDEX($D$34:$W$34,,$C47)/$F$20)))</f>
        <v>0</v>
      </c>
      <c r="AP47" s="2">
        <f>IF($F$20="n/a",0,IF(AP$22&lt;=$C47,0,IF(AP$22&gt;($F$20+$C47),INDEX($D$34:$W$34,,$C47)-SUM($D47:AO47),INDEX($D$34:$W$34,,$C47)/$F$20)))</f>
        <v>0</v>
      </c>
      <c r="AQ47" s="2">
        <f>IF($F$20="n/a",0,IF(AQ$22&lt;=$C47,0,IF(AQ$22&gt;($F$20+$C47),INDEX($D$34:$W$34,,$C47)-SUM($D47:AP47),INDEX($D$34:$W$34,,$C47)/$F$20)))</f>
        <v>0</v>
      </c>
      <c r="AR47" s="2">
        <f>IF($F$20="n/a",0,IF(AR$22&lt;=$C47,0,IF(AR$22&gt;($F$20+$C47),INDEX($D$34:$W$34,,$C47)-SUM($D47:AQ47),INDEX($D$34:$W$34,,$C47)/$F$20)))</f>
        <v>0</v>
      </c>
      <c r="AS47" s="2">
        <f>IF($F$20="n/a",0,IF(AS$22&lt;=$C47,0,IF(AS$22&gt;($F$20+$C47),INDEX($D$34:$W$34,,$C47)-SUM($D47:AR47),INDEX($D$34:$W$34,,$C47)/$F$20)))</f>
        <v>0</v>
      </c>
      <c r="AT47" s="2">
        <f>IF($F$20="n/a",0,IF(AT$22&lt;=$C47,0,IF(AT$22&gt;($F$20+$C47),INDEX($D$34:$W$34,,$C47)-SUM($D47:AS47),INDEX($D$34:$W$34,,$C47)/$F$20)))</f>
        <v>0</v>
      </c>
      <c r="AU47" s="2">
        <f>IF($F$20="n/a",0,IF(AU$22&lt;=$C47,0,IF(AU$22&gt;($F$20+$C47),INDEX($D$34:$W$34,,$C47)-SUM($D47:AT47),INDEX($D$34:$W$34,,$C47)/$F$20)))</f>
        <v>0</v>
      </c>
      <c r="AV47" s="2">
        <f>IF($F$20="n/a",0,IF(AV$22&lt;=$C47,0,IF(AV$22&gt;($F$20+$C47),INDEX($D$34:$W$34,,$C47)-SUM($D47:AU47),INDEX($D$34:$W$34,,$C47)/$F$20)))</f>
        <v>0</v>
      </c>
      <c r="AW47" s="2">
        <f>IF($F$20="n/a",0,IF(AW$22&lt;=$C47,0,IF(AW$22&gt;($F$20+$C47),INDEX($D$34:$W$34,,$C47)-SUM($D47:AV47),INDEX($D$34:$W$34,,$C47)/$F$20)))</f>
        <v>0</v>
      </c>
      <c r="AX47" s="2">
        <f>IF($F$20="n/a",0,IF(AX$22&lt;=$C47,0,IF(AX$22&gt;($F$20+$C47),INDEX($D$34:$W$34,,$C47)-SUM($D47:AW47),INDEX($D$34:$W$34,,$C47)/$F$20)))</f>
        <v>0</v>
      </c>
      <c r="AY47" s="2">
        <f>IF($F$20="n/a",0,IF(AY$22&lt;=$C47,0,IF(AY$22&gt;($F$20+$C47),INDEX($D$34:$W$34,,$C47)-SUM($D47:AX47),INDEX($D$34:$W$34,,$C47)/$F$20)))</f>
        <v>0</v>
      </c>
      <c r="AZ47" s="2">
        <f>IF($F$20="n/a",0,IF(AZ$22&lt;=$C47,0,IF(AZ$22&gt;($F$20+$C47),INDEX($D$34:$W$34,,$C47)-SUM($D47:AY47),INDEX($D$34:$W$34,,$C47)/$F$20)))</f>
        <v>0</v>
      </c>
      <c r="BA47" s="2">
        <f>IF($F$20="n/a",0,IF(BA$22&lt;=$C47,0,IF(BA$22&gt;($F$20+$C47),INDEX($D$34:$W$34,,$C47)-SUM($D47:AZ47),INDEX($D$34:$W$34,,$C47)/$F$20)))</f>
        <v>0</v>
      </c>
      <c r="BB47" s="2">
        <f>IF($F$20="n/a",0,IF(BB$22&lt;=$C47,0,IF(BB$22&gt;($F$20+$C47),INDEX($D$34:$W$34,,$C47)-SUM($D47:BA47),INDEX($D$34:$W$34,,$C47)/$F$20)))</f>
        <v>0</v>
      </c>
      <c r="BC47" s="2">
        <f>IF($F$20="n/a",0,IF(BC$22&lt;=$C47,0,IF(BC$22&gt;($F$20+$C47),INDEX($D$34:$W$34,,$C47)-SUM($D47:BB47),INDEX($D$34:$W$34,,$C47)/$F$20)))</f>
        <v>0</v>
      </c>
      <c r="BD47" s="2">
        <f>IF($F$20="n/a",0,IF(BD$22&lt;=$C47,0,IF(BD$22&gt;($F$20+$C47),INDEX($D$34:$W$34,,$C47)-SUM($D47:BC47),INDEX($D$34:$W$34,,$C47)/$F$20)))</f>
        <v>0</v>
      </c>
      <c r="BE47" s="2">
        <f>IF($F$20="n/a",0,IF(BE$22&lt;=$C47,0,IF(BE$22&gt;($F$20+$C47),INDEX($D$34:$W$34,,$C47)-SUM($D47:BD47),INDEX($D$34:$W$34,,$C47)/$F$20)))</f>
        <v>0</v>
      </c>
      <c r="BF47" s="2">
        <f>IF($F$20="n/a",0,IF(BF$22&lt;=$C47,0,IF(BF$22&gt;($F$20+$C47),INDEX($D$34:$W$34,,$C47)-SUM($D47:BE47),INDEX($D$34:$W$34,,$C47)/$F$20)))</f>
        <v>0</v>
      </c>
      <c r="BG47" s="2">
        <f>IF($F$20="n/a",0,IF(BG$22&lt;=$C47,0,IF(BG$22&gt;($F$20+$C47),INDEX($D$34:$W$34,,$C47)-SUM($D47:BF47),INDEX($D$34:$W$34,,$C47)/$F$20)))</f>
        <v>0</v>
      </c>
      <c r="BH47" s="2">
        <f>IF($F$20="n/a",0,IF(BH$22&lt;=$C47,0,IF(BH$22&gt;($F$20+$C47),INDEX($D$34:$W$34,,$C47)-SUM($D47:BG47),INDEX($D$34:$W$34,,$C47)/$F$20)))</f>
        <v>0</v>
      </c>
      <c r="BI47" s="2">
        <f>IF($F$20="n/a",0,IF(BI$22&lt;=$C47,0,IF(BI$22&gt;($F$20+$C47),INDEX($D$34:$W$34,,$C47)-SUM($D47:BH47),INDEX($D$34:$W$34,,$C47)/$F$20)))</f>
        <v>0</v>
      </c>
      <c r="BJ47" s="2">
        <f>IF($F$20="n/a",0,IF(BJ$22&lt;=$C47,0,IF(BJ$22&gt;($F$20+$C47),INDEX($D$34:$W$34,,$C47)-SUM($D47:BI47),INDEX($D$34:$W$34,,$C47)/$F$20)))</f>
        <v>0</v>
      </c>
      <c r="BK47" s="2">
        <f>IF($F$20="n/a",0,IF(BK$22&lt;=$C47,0,IF(BK$22&gt;($F$20+$C47),INDEX($D$34:$W$34,,$C47)-SUM($D47:BJ47),INDEX($D$34:$W$34,,$C47)/$F$20)))</f>
        <v>0</v>
      </c>
    </row>
    <row r="48" spans="2:63" hidden="1" outlineLevel="1" x14ac:dyDescent="0.25">
      <c r="B48" s="24">
        <v>2022</v>
      </c>
      <c r="C48" s="24">
        <v>12</v>
      </c>
      <c r="E48" s="2">
        <f>IF($F$20="n/a",0,IF(E$22&lt;=$C48,0,IF(E$22&gt;($F$20+$C48),INDEX($D$34:$W$34,,$C48)-SUM($D48:D48),INDEX($D$34:$W$34,,$C48)/$F$20)))</f>
        <v>0</v>
      </c>
      <c r="F48" s="2">
        <f>IF($F$20="n/a",0,IF(F$22&lt;=$C48,0,IF(F$22&gt;($F$20+$C48),INDEX($D$34:$W$34,,$C48)-SUM($D48:E48),INDEX($D$34:$W$34,,$C48)/$F$20)))</f>
        <v>0</v>
      </c>
      <c r="G48" s="2">
        <f>IF($F$20="n/a",0,IF(G$22&lt;=$C48,0,IF(G$22&gt;($F$20+$C48),INDEX($D$34:$W$34,,$C48)-SUM($D48:F48),INDEX($D$34:$W$34,,$C48)/$F$20)))</f>
        <v>0</v>
      </c>
      <c r="H48" s="2">
        <f>IF($F$20="n/a",0,IF(H$22&lt;=$C48,0,IF(H$22&gt;($F$20+$C48),INDEX($D$34:$W$34,,$C48)-SUM($D48:G48),INDEX($D$34:$W$34,,$C48)/$F$20)))</f>
        <v>0</v>
      </c>
      <c r="I48" s="2">
        <f>IF($F$20="n/a",0,IF(I$22&lt;=$C48,0,IF(I$22&gt;($F$20+$C48),INDEX($D$34:$W$34,,$C48)-SUM($D48:H48),INDEX($D$34:$W$34,,$C48)/$F$20)))</f>
        <v>0</v>
      </c>
      <c r="J48" s="2">
        <f>IF($F$20="n/a",0,IF(J$22&lt;=$C48,0,IF(J$22&gt;($F$20+$C48),INDEX($D$34:$W$34,,$C48)-SUM($D48:I48),INDEX($D$34:$W$34,,$C48)/$F$20)))</f>
        <v>0</v>
      </c>
      <c r="K48" s="2">
        <f>IF($F$20="n/a",0,IF(K$22&lt;=$C48,0,IF(K$22&gt;($F$20+$C48),INDEX($D$34:$W$34,,$C48)-SUM($D48:J48),INDEX($D$34:$W$34,,$C48)/$F$20)))</f>
        <v>0</v>
      </c>
      <c r="L48" s="2">
        <f>IF($F$20="n/a",0,IF(L$22&lt;=$C48,0,IF(L$22&gt;($F$20+$C48),INDEX($D$34:$W$34,,$C48)-SUM($D48:K48),INDEX($D$34:$W$34,,$C48)/$F$20)))</f>
        <v>0</v>
      </c>
      <c r="M48" s="2">
        <f>IF($F$20="n/a",0,IF(M$22&lt;=$C48,0,IF(M$22&gt;($F$20+$C48),INDEX($D$34:$W$34,,$C48)-SUM($D48:L48),INDEX($D$34:$W$34,,$C48)/$F$20)))</f>
        <v>0</v>
      </c>
      <c r="N48" s="2">
        <f>IF($F$20="n/a",0,IF(N$22&lt;=$C48,0,IF(N$22&gt;($F$20+$C48),INDEX($D$34:$W$34,,$C48)-SUM($D48:M48),INDEX($D$34:$W$34,,$C48)/$F$20)))</f>
        <v>0</v>
      </c>
      <c r="O48" s="2">
        <f>IF($F$20="n/a",0,IF(O$22&lt;=$C48,0,IF(O$22&gt;($F$20+$C48),INDEX($D$34:$W$34,,$C48)-SUM($D48:N48),INDEX($D$34:$W$34,,$C48)/$F$20)))</f>
        <v>0</v>
      </c>
      <c r="P48" s="2">
        <f>IF($F$20="n/a",0,IF(P$22&lt;=$C48,0,IF(P$22&gt;($F$20+$C48),INDEX($D$34:$W$34,,$C48)-SUM($D48:O48),INDEX($D$34:$W$34,,$C48)/$F$20)))</f>
        <v>0</v>
      </c>
      <c r="Q48" s="2">
        <f>IF($F$20="n/a",0,IF(Q$22&lt;=$C48,0,IF(Q$22&gt;($F$20+$C48),INDEX($D$34:$W$34,,$C48)-SUM($D48:P48),INDEX($D$34:$W$34,,$C48)/$F$20)))</f>
        <v>0</v>
      </c>
      <c r="R48" s="2">
        <f>IF($F$20="n/a",0,IF(R$22&lt;=$C48,0,IF(R$22&gt;($F$20+$C48),INDEX($D$34:$W$34,,$C48)-SUM($D48:Q48),INDEX($D$34:$W$34,,$C48)/$F$20)))</f>
        <v>0</v>
      </c>
      <c r="S48" s="2">
        <f>IF($F$20="n/a",0,IF(S$22&lt;=$C48,0,IF(S$22&gt;($F$20+$C48),INDEX($D$34:$W$34,,$C48)-SUM($D48:R48),INDEX($D$34:$W$34,,$C48)/$F$20)))</f>
        <v>0</v>
      </c>
      <c r="T48" s="2">
        <f>IF($F$20="n/a",0,IF(T$22&lt;=$C48,0,IF(T$22&gt;($F$20+$C48),INDEX($D$34:$W$34,,$C48)-SUM($D48:S48),INDEX($D$34:$W$34,,$C48)/$F$20)))</f>
        <v>0</v>
      </c>
      <c r="U48" s="2">
        <f>IF($F$20="n/a",0,IF(U$22&lt;=$C48,0,IF(U$22&gt;($F$20+$C48),INDEX($D$34:$W$34,,$C48)-SUM($D48:T48),INDEX($D$34:$W$34,,$C48)/$F$20)))</f>
        <v>0</v>
      </c>
      <c r="V48" s="2">
        <f>IF($F$20="n/a",0,IF(V$22&lt;=$C48,0,IF(V$22&gt;($F$20+$C48),INDEX($D$34:$W$34,,$C48)-SUM($D48:U48),INDEX($D$34:$W$34,,$C48)/$F$20)))</f>
        <v>0</v>
      </c>
      <c r="W48" s="2">
        <f>IF($F$20="n/a",0,IF(W$22&lt;=$C48,0,IF(W$22&gt;($F$20+$C48),INDEX($D$34:$W$34,,$C48)-SUM($D48:V48),INDEX($D$34:$W$34,,$C48)/$F$20)))</f>
        <v>0</v>
      </c>
      <c r="X48" s="2">
        <f>IF($F$20="n/a",0,IF(X$22&lt;=$C48,0,IF(X$22&gt;($F$20+$C48),INDEX($D$34:$W$34,,$C48)-SUM($D48:W48),INDEX($D$34:$W$34,,$C48)/$F$20)))</f>
        <v>0</v>
      </c>
      <c r="Y48" s="2">
        <f>IF($F$20="n/a",0,IF(Y$22&lt;=$C48,0,IF(Y$22&gt;($F$20+$C48),INDEX($D$34:$W$34,,$C48)-SUM($D48:X48),INDEX($D$34:$W$34,,$C48)/$F$20)))</f>
        <v>0</v>
      </c>
      <c r="Z48" s="2">
        <f>IF($F$20="n/a",0,IF(Z$22&lt;=$C48,0,IF(Z$22&gt;($F$20+$C48),INDEX($D$34:$W$34,,$C48)-SUM($D48:Y48),INDEX($D$34:$W$34,,$C48)/$F$20)))</f>
        <v>0</v>
      </c>
      <c r="AA48" s="2">
        <f>IF($F$20="n/a",0,IF(AA$22&lt;=$C48,0,IF(AA$22&gt;($F$20+$C48),INDEX($D$34:$W$34,,$C48)-SUM($D48:Z48),INDEX($D$34:$W$34,,$C48)/$F$20)))</f>
        <v>0</v>
      </c>
      <c r="AB48" s="2">
        <f>IF($F$20="n/a",0,IF(AB$22&lt;=$C48,0,IF(AB$22&gt;($F$20+$C48),INDEX($D$34:$W$34,,$C48)-SUM($D48:AA48),INDEX($D$34:$W$34,,$C48)/$F$20)))</f>
        <v>0</v>
      </c>
      <c r="AC48" s="2">
        <f>IF($F$20="n/a",0,IF(AC$22&lt;=$C48,0,IF(AC$22&gt;($F$20+$C48),INDEX($D$34:$W$34,,$C48)-SUM($D48:AB48),INDEX($D$34:$W$34,,$C48)/$F$20)))</f>
        <v>0</v>
      </c>
      <c r="AD48" s="2">
        <f>IF($F$20="n/a",0,IF(AD$22&lt;=$C48,0,IF(AD$22&gt;($F$20+$C48),INDEX($D$34:$W$34,,$C48)-SUM($D48:AC48),INDEX($D$34:$W$34,,$C48)/$F$20)))</f>
        <v>0</v>
      </c>
      <c r="AE48" s="2">
        <f>IF($F$20="n/a",0,IF(AE$22&lt;=$C48,0,IF(AE$22&gt;($F$20+$C48),INDEX($D$34:$W$34,,$C48)-SUM($D48:AD48),INDEX($D$34:$W$34,,$C48)/$F$20)))</f>
        <v>0</v>
      </c>
      <c r="AF48" s="2">
        <f>IF($F$20="n/a",0,IF(AF$22&lt;=$C48,0,IF(AF$22&gt;($F$20+$C48),INDEX($D$34:$W$34,,$C48)-SUM($D48:AE48),INDEX($D$34:$W$34,,$C48)/$F$20)))</f>
        <v>0</v>
      </c>
      <c r="AG48" s="2">
        <f>IF($F$20="n/a",0,IF(AG$22&lt;=$C48,0,IF(AG$22&gt;($F$20+$C48),INDEX($D$34:$W$34,,$C48)-SUM($D48:AF48),INDEX($D$34:$W$34,,$C48)/$F$20)))</f>
        <v>0</v>
      </c>
      <c r="AH48" s="2">
        <f>IF($F$20="n/a",0,IF(AH$22&lt;=$C48,0,IF(AH$22&gt;($F$20+$C48),INDEX($D$34:$W$34,,$C48)-SUM($D48:AG48),INDEX($D$34:$W$34,,$C48)/$F$20)))</f>
        <v>0</v>
      </c>
      <c r="AI48" s="2">
        <f>IF($F$20="n/a",0,IF(AI$22&lt;=$C48,0,IF(AI$22&gt;($F$20+$C48),INDEX($D$34:$W$34,,$C48)-SUM($D48:AH48),INDEX($D$34:$W$34,,$C48)/$F$20)))</f>
        <v>0</v>
      </c>
      <c r="AJ48" s="2">
        <f>IF($F$20="n/a",0,IF(AJ$22&lt;=$C48,0,IF(AJ$22&gt;($F$20+$C48),INDEX($D$34:$W$34,,$C48)-SUM($D48:AI48),INDEX($D$34:$W$34,,$C48)/$F$20)))</f>
        <v>0</v>
      </c>
      <c r="AK48" s="2">
        <f>IF($F$20="n/a",0,IF(AK$22&lt;=$C48,0,IF(AK$22&gt;($F$20+$C48),INDEX($D$34:$W$34,,$C48)-SUM($D48:AJ48),INDEX($D$34:$W$34,,$C48)/$F$20)))</f>
        <v>0</v>
      </c>
      <c r="AL48" s="2">
        <f>IF($F$20="n/a",0,IF(AL$22&lt;=$C48,0,IF(AL$22&gt;($F$20+$C48),INDEX($D$34:$W$34,,$C48)-SUM($D48:AK48),INDEX($D$34:$W$34,,$C48)/$F$20)))</f>
        <v>0</v>
      </c>
      <c r="AM48" s="2">
        <f>IF($F$20="n/a",0,IF(AM$22&lt;=$C48,0,IF(AM$22&gt;($F$20+$C48),INDEX($D$34:$W$34,,$C48)-SUM($D48:AL48),INDEX($D$34:$W$34,,$C48)/$F$20)))</f>
        <v>0</v>
      </c>
      <c r="AN48" s="2">
        <f>IF($F$20="n/a",0,IF(AN$22&lt;=$C48,0,IF(AN$22&gt;($F$20+$C48),INDEX($D$34:$W$34,,$C48)-SUM($D48:AM48),INDEX($D$34:$W$34,,$C48)/$F$20)))</f>
        <v>0</v>
      </c>
      <c r="AO48" s="2">
        <f>IF($F$20="n/a",0,IF(AO$22&lt;=$C48,0,IF(AO$22&gt;($F$20+$C48),INDEX($D$34:$W$34,,$C48)-SUM($D48:AN48),INDEX($D$34:$W$34,,$C48)/$F$20)))</f>
        <v>0</v>
      </c>
      <c r="AP48" s="2">
        <f>IF($F$20="n/a",0,IF(AP$22&lt;=$C48,0,IF(AP$22&gt;($F$20+$C48),INDEX($D$34:$W$34,,$C48)-SUM($D48:AO48),INDEX($D$34:$W$34,,$C48)/$F$20)))</f>
        <v>0</v>
      </c>
      <c r="AQ48" s="2">
        <f>IF($F$20="n/a",0,IF(AQ$22&lt;=$C48,0,IF(AQ$22&gt;($F$20+$C48),INDEX($D$34:$W$34,,$C48)-SUM($D48:AP48),INDEX($D$34:$W$34,,$C48)/$F$20)))</f>
        <v>0</v>
      </c>
      <c r="AR48" s="2">
        <f>IF($F$20="n/a",0,IF(AR$22&lt;=$C48,0,IF(AR$22&gt;($F$20+$C48),INDEX($D$34:$W$34,,$C48)-SUM($D48:AQ48),INDEX($D$34:$W$34,,$C48)/$F$20)))</f>
        <v>0</v>
      </c>
      <c r="AS48" s="2">
        <f>IF($F$20="n/a",0,IF(AS$22&lt;=$C48,0,IF(AS$22&gt;($F$20+$C48),INDEX($D$34:$W$34,,$C48)-SUM($D48:AR48),INDEX($D$34:$W$34,,$C48)/$F$20)))</f>
        <v>0</v>
      </c>
      <c r="AT48" s="2">
        <f>IF($F$20="n/a",0,IF(AT$22&lt;=$C48,0,IF(AT$22&gt;($F$20+$C48),INDEX($D$34:$W$34,,$C48)-SUM($D48:AS48),INDEX($D$34:$W$34,,$C48)/$F$20)))</f>
        <v>0</v>
      </c>
      <c r="AU48" s="2">
        <f>IF($F$20="n/a",0,IF(AU$22&lt;=$C48,0,IF(AU$22&gt;($F$20+$C48),INDEX($D$34:$W$34,,$C48)-SUM($D48:AT48),INDEX($D$34:$W$34,,$C48)/$F$20)))</f>
        <v>0</v>
      </c>
      <c r="AV48" s="2">
        <f>IF($F$20="n/a",0,IF(AV$22&lt;=$C48,0,IF(AV$22&gt;($F$20+$C48),INDEX($D$34:$W$34,,$C48)-SUM($D48:AU48),INDEX($D$34:$W$34,,$C48)/$F$20)))</f>
        <v>0</v>
      </c>
      <c r="AW48" s="2">
        <f>IF($F$20="n/a",0,IF(AW$22&lt;=$C48,0,IF(AW$22&gt;($F$20+$C48),INDEX($D$34:$W$34,,$C48)-SUM($D48:AV48),INDEX($D$34:$W$34,,$C48)/$F$20)))</f>
        <v>0</v>
      </c>
      <c r="AX48" s="2">
        <f>IF($F$20="n/a",0,IF(AX$22&lt;=$C48,0,IF(AX$22&gt;($F$20+$C48),INDEX($D$34:$W$34,,$C48)-SUM($D48:AW48),INDEX($D$34:$W$34,,$C48)/$F$20)))</f>
        <v>0</v>
      </c>
      <c r="AY48" s="2">
        <f>IF($F$20="n/a",0,IF(AY$22&lt;=$C48,0,IF(AY$22&gt;($F$20+$C48),INDEX($D$34:$W$34,,$C48)-SUM($D48:AX48),INDEX($D$34:$W$34,,$C48)/$F$20)))</f>
        <v>0</v>
      </c>
      <c r="AZ48" s="2">
        <f>IF($F$20="n/a",0,IF(AZ$22&lt;=$C48,0,IF(AZ$22&gt;($F$20+$C48),INDEX($D$34:$W$34,,$C48)-SUM($D48:AY48),INDEX($D$34:$W$34,,$C48)/$F$20)))</f>
        <v>0</v>
      </c>
      <c r="BA48" s="2">
        <f>IF($F$20="n/a",0,IF(BA$22&lt;=$C48,0,IF(BA$22&gt;($F$20+$C48),INDEX($D$34:$W$34,,$C48)-SUM($D48:AZ48),INDEX($D$34:$W$34,,$C48)/$F$20)))</f>
        <v>0</v>
      </c>
      <c r="BB48" s="2">
        <f>IF($F$20="n/a",0,IF(BB$22&lt;=$C48,0,IF(BB$22&gt;($F$20+$C48),INDEX($D$34:$W$34,,$C48)-SUM($D48:BA48),INDEX($D$34:$W$34,,$C48)/$F$20)))</f>
        <v>0</v>
      </c>
      <c r="BC48" s="2">
        <f>IF($F$20="n/a",0,IF(BC$22&lt;=$C48,0,IF(BC$22&gt;($F$20+$C48),INDEX($D$34:$W$34,,$C48)-SUM($D48:BB48),INDEX($D$34:$W$34,,$C48)/$F$20)))</f>
        <v>0</v>
      </c>
      <c r="BD48" s="2">
        <f>IF($F$20="n/a",0,IF(BD$22&lt;=$C48,0,IF(BD$22&gt;($F$20+$C48),INDEX($D$34:$W$34,,$C48)-SUM($D48:BC48),INDEX($D$34:$W$34,,$C48)/$F$20)))</f>
        <v>0</v>
      </c>
      <c r="BE48" s="2">
        <f>IF($F$20="n/a",0,IF(BE$22&lt;=$C48,0,IF(BE$22&gt;($F$20+$C48),INDEX($D$34:$W$34,,$C48)-SUM($D48:BD48),INDEX($D$34:$W$34,,$C48)/$F$20)))</f>
        <v>0</v>
      </c>
      <c r="BF48" s="2">
        <f>IF($F$20="n/a",0,IF(BF$22&lt;=$C48,0,IF(BF$22&gt;($F$20+$C48),INDEX($D$34:$W$34,,$C48)-SUM($D48:BE48),INDEX($D$34:$W$34,,$C48)/$F$20)))</f>
        <v>0</v>
      </c>
      <c r="BG48" s="2">
        <f>IF($F$20="n/a",0,IF(BG$22&lt;=$C48,0,IF(BG$22&gt;($F$20+$C48),INDEX($D$34:$W$34,,$C48)-SUM($D48:BF48),INDEX($D$34:$W$34,,$C48)/$F$20)))</f>
        <v>0</v>
      </c>
      <c r="BH48" s="2">
        <f>IF($F$20="n/a",0,IF(BH$22&lt;=$C48,0,IF(BH$22&gt;($F$20+$C48),INDEX($D$34:$W$34,,$C48)-SUM($D48:BG48),INDEX($D$34:$W$34,,$C48)/$F$20)))</f>
        <v>0</v>
      </c>
      <c r="BI48" s="2">
        <f>IF($F$20="n/a",0,IF(BI$22&lt;=$C48,0,IF(BI$22&gt;($F$20+$C48),INDEX($D$34:$W$34,,$C48)-SUM($D48:BH48),INDEX($D$34:$W$34,,$C48)/$F$20)))</f>
        <v>0</v>
      </c>
      <c r="BJ48" s="2">
        <f>IF($F$20="n/a",0,IF(BJ$22&lt;=$C48,0,IF(BJ$22&gt;($F$20+$C48),INDEX($D$34:$W$34,,$C48)-SUM($D48:BI48),INDEX($D$34:$W$34,,$C48)/$F$20)))</f>
        <v>0</v>
      </c>
      <c r="BK48" s="2">
        <f>IF($F$20="n/a",0,IF(BK$22&lt;=$C48,0,IF(BK$22&gt;($F$20+$C48),INDEX($D$34:$W$34,,$C48)-SUM($D48:BJ48),INDEX($D$34:$W$34,,$C48)/$F$20)))</f>
        <v>0</v>
      </c>
    </row>
    <row r="49" spans="2:63" hidden="1" outlineLevel="1" x14ac:dyDescent="0.25">
      <c r="B49" s="24">
        <v>2023</v>
      </c>
      <c r="C49" s="24">
        <v>13</v>
      </c>
      <c r="E49" s="2">
        <f>IF($F$20="n/a",0,IF(E$22&lt;=$C49,0,IF(E$22&gt;($F$20+$C49),INDEX($D$34:$W$34,,$C49)-SUM($D49:D49),INDEX($D$34:$W$34,,$C49)/$F$20)))</f>
        <v>0</v>
      </c>
      <c r="F49" s="2">
        <f>IF($F$20="n/a",0,IF(F$22&lt;=$C49,0,IF(F$22&gt;($F$20+$C49),INDEX($D$34:$W$34,,$C49)-SUM($D49:E49),INDEX($D$34:$W$34,,$C49)/$F$20)))</f>
        <v>0</v>
      </c>
      <c r="G49" s="2">
        <f>IF($F$20="n/a",0,IF(G$22&lt;=$C49,0,IF(G$22&gt;($F$20+$C49),INDEX($D$34:$W$34,,$C49)-SUM($D49:F49),INDEX($D$34:$W$34,,$C49)/$F$20)))</f>
        <v>0</v>
      </c>
      <c r="H49" s="2">
        <f>IF($F$20="n/a",0,IF(H$22&lt;=$C49,0,IF(H$22&gt;($F$20+$C49),INDEX($D$34:$W$34,,$C49)-SUM($D49:G49),INDEX($D$34:$W$34,,$C49)/$F$20)))</f>
        <v>0</v>
      </c>
      <c r="I49" s="2">
        <f>IF($F$20="n/a",0,IF(I$22&lt;=$C49,0,IF(I$22&gt;($F$20+$C49),INDEX($D$34:$W$34,,$C49)-SUM($D49:H49),INDEX($D$34:$W$34,,$C49)/$F$20)))</f>
        <v>0</v>
      </c>
      <c r="J49" s="2">
        <f>IF($F$20="n/a",0,IF(J$22&lt;=$C49,0,IF(J$22&gt;($F$20+$C49),INDEX($D$34:$W$34,,$C49)-SUM($D49:I49),INDEX($D$34:$W$34,,$C49)/$F$20)))</f>
        <v>0</v>
      </c>
      <c r="K49" s="2">
        <f>IF($F$20="n/a",0,IF(K$22&lt;=$C49,0,IF(K$22&gt;($F$20+$C49),INDEX($D$34:$W$34,,$C49)-SUM($D49:J49),INDEX($D$34:$W$34,,$C49)/$F$20)))</f>
        <v>0</v>
      </c>
      <c r="L49" s="2">
        <f>IF($F$20="n/a",0,IF(L$22&lt;=$C49,0,IF(L$22&gt;($F$20+$C49),INDEX($D$34:$W$34,,$C49)-SUM($D49:K49),INDEX($D$34:$W$34,,$C49)/$F$20)))</f>
        <v>0</v>
      </c>
      <c r="M49" s="2">
        <f>IF($F$20="n/a",0,IF(M$22&lt;=$C49,0,IF(M$22&gt;($F$20+$C49),INDEX($D$34:$W$34,,$C49)-SUM($D49:L49),INDEX($D$34:$W$34,,$C49)/$F$20)))</f>
        <v>0</v>
      </c>
      <c r="N49" s="2">
        <f>IF($F$20="n/a",0,IF(N$22&lt;=$C49,0,IF(N$22&gt;($F$20+$C49),INDEX($D$34:$W$34,,$C49)-SUM($D49:M49),INDEX($D$34:$W$34,,$C49)/$F$20)))</f>
        <v>0</v>
      </c>
      <c r="O49" s="2">
        <f>IF($F$20="n/a",0,IF(O$22&lt;=$C49,0,IF(O$22&gt;($F$20+$C49),INDEX($D$34:$W$34,,$C49)-SUM($D49:N49),INDEX($D$34:$W$34,,$C49)/$F$20)))</f>
        <v>0</v>
      </c>
      <c r="P49" s="2">
        <f>IF($F$20="n/a",0,IF(P$22&lt;=$C49,0,IF(P$22&gt;($F$20+$C49),INDEX($D$34:$W$34,,$C49)-SUM($D49:O49),INDEX($D$34:$W$34,,$C49)/$F$20)))</f>
        <v>0</v>
      </c>
      <c r="Q49" s="2">
        <f>IF($F$20="n/a",0,IF(Q$22&lt;=$C49,0,IF(Q$22&gt;($F$20+$C49),INDEX($D$34:$W$34,,$C49)-SUM($D49:P49),INDEX($D$34:$W$34,,$C49)/$F$20)))</f>
        <v>0</v>
      </c>
      <c r="R49" s="2">
        <f>IF($F$20="n/a",0,IF(R$22&lt;=$C49,0,IF(R$22&gt;($F$20+$C49),INDEX($D$34:$W$34,,$C49)-SUM($D49:Q49),INDEX($D$34:$W$34,,$C49)/$F$20)))</f>
        <v>0</v>
      </c>
      <c r="S49" s="2">
        <f>IF($F$20="n/a",0,IF(S$22&lt;=$C49,0,IF(S$22&gt;($F$20+$C49),INDEX($D$34:$W$34,,$C49)-SUM($D49:R49),INDEX($D$34:$W$34,,$C49)/$F$20)))</f>
        <v>0</v>
      </c>
      <c r="T49" s="2">
        <f>IF($F$20="n/a",0,IF(T$22&lt;=$C49,0,IF(T$22&gt;($F$20+$C49),INDEX($D$34:$W$34,,$C49)-SUM($D49:S49),INDEX($D$34:$W$34,,$C49)/$F$20)))</f>
        <v>0</v>
      </c>
      <c r="U49" s="2">
        <f>IF($F$20="n/a",0,IF(U$22&lt;=$C49,0,IF(U$22&gt;($F$20+$C49),INDEX($D$34:$W$34,,$C49)-SUM($D49:T49),INDEX($D$34:$W$34,,$C49)/$F$20)))</f>
        <v>0</v>
      </c>
      <c r="V49" s="2">
        <f>IF($F$20="n/a",0,IF(V$22&lt;=$C49,0,IF(V$22&gt;($F$20+$C49),INDEX($D$34:$W$34,,$C49)-SUM($D49:U49),INDEX($D$34:$W$34,,$C49)/$F$20)))</f>
        <v>0</v>
      </c>
      <c r="W49" s="2">
        <f>IF($F$20="n/a",0,IF(W$22&lt;=$C49,0,IF(W$22&gt;($F$20+$C49),INDEX($D$34:$W$34,,$C49)-SUM($D49:V49),INDEX($D$34:$W$34,,$C49)/$F$20)))</f>
        <v>0</v>
      </c>
      <c r="X49" s="2">
        <f>IF($F$20="n/a",0,IF(X$22&lt;=$C49,0,IF(X$22&gt;($F$20+$C49),INDEX($D$34:$W$34,,$C49)-SUM($D49:W49),INDEX($D$34:$W$34,,$C49)/$F$20)))</f>
        <v>0</v>
      </c>
      <c r="Y49" s="2">
        <f>IF($F$20="n/a",0,IF(Y$22&lt;=$C49,0,IF(Y$22&gt;($F$20+$C49),INDEX($D$34:$W$34,,$C49)-SUM($D49:X49),INDEX($D$34:$W$34,,$C49)/$F$20)))</f>
        <v>0</v>
      </c>
      <c r="Z49" s="2">
        <f>IF($F$20="n/a",0,IF(Z$22&lt;=$C49,0,IF(Z$22&gt;($F$20+$C49),INDEX($D$34:$W$34,,$C49)-SUM($D49:Y49),INDEX($D$34:$W$34,,$C49)/$F$20)))</f>
        <v>0</v>
      </c>
      <c r="AA49" s="2">
        <f>IF($F$20="n/a",0,IF(AA$22&lt;=$C49,0,IF(AA$22&gt;($F$20+$C49),INDEX($D$34:$W$34,,$C49)-SUM($D49:Z49),INDEX($D$34:$W$34,,$C49)/$F$20)))</f>
        <v>0</v>
      </c>
      <c r="AB49" s="2">
        <f>IF($F$20="n/a",0,IF(AB$22&lt;=$C49,0,IF(AB$22&gt;($F$20+$C49),INDEX($D$34:$W$34,,$C49)-SUM($D49:AA49),INDEX($D$34:$W$34,,$C49)/$F$20)))</f>
        <v>0</v>
      </c>
      <c r="AC49" s="2">
        <f>IF($F$20="n/a",0,IF(AC$22&lt;=$C49,0,IF(AC$22&gt;($F$20+$C49),INDEX($D$34:$W$34,,$C49)-SUM($D49:AB49),INDEX($D$34:$W$34,,$C49)/$F$20)))</f>
        <v>0</v>
      </c>
      <c r="AD49" s="2">
        <f>IF($F$20="n/a",0,IF(AD$22&lt;=$C49,0,IF(AD$22&gt;($F$20+$C49),INDEX($D$34:$W$34,,$C49)-SUM($D49:AC49),INDEX($D$34:$W$34,,$C49)/$F$20)))</f>
        <v>0</v>
      </c>
      <c r="AE49" s="2">
        <f>IF($F$20="n/a",0,IF(AE$22&lt;=$C49,0,IF(AE$22&gt;($F$20+$C49),INDEX($D$34:$W$34,,$C49)-SUM($D49:AD49),INDEX($D$34:$W$34,,$C49)/$F$20)))</f>
        <v>0</v>
      </c>
      <c r="AF49" s="2">
        <f>IF($F$20="n/a",0,IF(AF$22&lt;=$C49,0,IF(AF$22&gt;($F$20+$C49),INDEX($D$34:$W$34,,$C49)-SUM($D49:AE49),INDEX($D$34:$W$34,,$C49)/$F$20)))</f>
        <v>0</v>
      </c>
      <c r="AG49" s="2">
        <f>IF($F$20="n/a",0,IF(AG$22&lt;=$C49,0,IF(AG$22&gt;($F$20+$C49),INDEX($D$34:$W$34,,$C49)-SUM($D49:AF49),INDEX($D$34:$W$34,,$C49)/$F$20)))</f>
        <v>0</v>
      </c>
      <c r="AH49" s="2">
        <f>IF($F$20="n/a",0,IF(AH$22&lt;=$C49,0,IF(AH$22&gt;($F$20+$C49),INDEX($D$34:$W$34,,$C49)-SUM($D49:AG49),INDEX($D$34:$W$34,,$C49)/$F$20)))</f>
        <v>0</v>
      </c>
      <c r="AI49" s="2">
        <f>IF($F$20="n/a",0,IF(AI$22&lt;=$C49,0,IF(AI$22&gt;($F$20+$C49),INDEX($D$34:$W$34,,$C49)-SUM($D49:AH49),INDEX($D$34:$W$34,,$C49)/$F$20)))</f>
        <v>0</v>
      </c>
      <c r="AJ49" s="2">
        <f>IF($F$20="n/a",0,IF(AJ$22&lt;=$C49,0,IF(AJ$22&gt;($F$20+$C49),INDEX($D$34:$W$34,,$C49)-SUM($D49:AI49),INDEX($D$34:$W$34,,$C49)/$F$20)))</f>
        <v>0</v>
      </c>
      <c r="AK49" s="2">
        <f>IF($F$20="n/a",0,IF(AK$22&lt;=$C49,0,IF(AK$22&gt;($F$20+$C49),INDEX($D$34:$W$34,,$C49)-SUM($D49:AJ49),INDEX($D$34:$W$34,,$C49)/$F$20)))</f>
        <v>0</v>
      </c>
      <c r="AL49" s="2">
        <f>IF($F$20="n/a",0,IF(AL$22&lt;=$C49,0,IF(AL$22&gt;($F$20+$C49),INDEX($D$34:$W$34,,$C49)-SUM($D49:AK49),INDEX($D$34:$W$34,,$C49)/$F$20)))</f>
        <v>0</v>
      </c>
      <c r="AM49" s="2">
        <f>IF($F$20="n/a",0,IF(AM$22&lt;=$C49,0,IF(AM$22&gt;($F$20+$C49),INDEX($D$34:$W$34,,$C49)-SUM($D49:AL49),INDEX($D$34:$W$34,,$C49)/$F$20)))</f>
        <v>0</v>
      </c>
      <c r="AN49" s="2">
        <f>IF($F$20="n/a",0,IF(AN$22&lt;=$C49,0,IF(AN$22&gt;($F$20+$C49),INDEX($D$34:$W$34,,$C49)-SUM($D49:AM49),INDEX($D$34:$W$34,,$C49)/$F$20)))</f>
        <v>0</v>
      </c>
      <c r="AO49" s="2">
        <f>IF($F$20="n/a",0,IF(AO$22&lt;=$C49,0,IF(AO$22&gt;($F$20+$C49),INDEX($D$34:$W$34,,$C49)-SUM($D49:AN49),INDEX($D$34:$W$34,,$C49)/$F$20)))</f>
        <v>0</v>
      </c>
      <c r="AP49" s="2">
        <f>IF($F$20="n/a",0,IF(AP$22&lt;=$C49,0,IF(AP$22&gt;($F$20+$C49),INDEX($D$34:$W$34,,$C49)-SUM($D49:AO49),INDEX($D$34:$W$34,,$C49)/$F$20)))</f>
        <v>0</v>
      </c>
      <c r="AQ49" s="2">
        <f>IF($F$20="n/a",0,IF(AQ$22&lt;=$C49,0,IF(AQ$22&gt;($F$20+$C49),INDEX($D$34:$W$34,,$C49)-SUM($D49:AP49),INDEX($D$34:$W$34,,$C49)/$F$20)))</f>
        <v>0</v>
      </c>
      <c r="AR49" s="2">
        <f>IF($F$20="n/a",0,IF(AR$22&lt;=$C49,0,IF(AR$22&gt;($F$20+$C49),INDEX($D$34:$W$34,,$C49)-SUM($D49:AQ49),INDEX($D$34:$W$34,,$C49)/$F$20)))</f>
        <v>0</v>
      </c>
      <c r="AS49" s="2">
        <f>IF($F$20="n/a",0,IF(AS$22&lt;=$C49,0,IF(AS$22&gt;($F$20+$C49),INDEX($D$34:$W$34,,$C49)-SUM($D49:AR49),INDEX($D$34:$W$34,,$C49)/$F$20)))</f>
        <v>0</v>
      </c>
      <c r="AT49" s="2">
        <f>IF($F$20="n/a",0,IF(AT$22&lt;=$C49,0,IF(AT$22&gt;($F$20+$C49),INDEX($D$34:$W$34,,$C49)-SUM($D49:AS49),INDEX($D$34:$W$34,,$C49)/$F$20)))</f>
        <v>0</v>
      </c>
      <c r="AU49" s="2">
        <f>IF($F$20="n/a",0,IF(AU$22&lt;=$C49,0,IF(AU$22&gt;($F$20+$C49),INDEX($D$34:$W$34,,$C49)-SUM($D49:AT49),INDEX($D$34:$W$34,,$C49)/$F$20)))</f>
        <v>0</v>
      </c>
      <c r="AV49" s="2">
        <f>IF($F$20="n/a",0,IF(AV$22&lt;=$C49,0,IF(AV$22&gt;($F$20+$C49),INDEX($D$34:$W$34,,$C49)-SUM($D49:AU49),INDEX($D$34:$W$34,,$C49)/$F$20)))</f>
        <v>0</v>
      </c>
      <c r="AW49" s="2">
        <f>IF($F$20="n/a",0,IF(AW$22&lt;=$C49,0,IF(AW$22&gt;($F$20+$C49),INDEX($D$34:$W$34,,$C49)-SUM($D49:AV49),INDEX($D$34:$W$34,,$C49)/$F$20)))</f>
        <v>0</v>
      </c>
      <c r="AX49" s="2">
        <f>IF($F$20="n/a",0,IF(AX$22&lt;=$C49,0,IF(AX$22&gt;($F$20+$C49),INDEX($D$34:$W$34,,$C49)-SUM($D49:AW49),INDEX($D$34:$W$34,,$C49)/$F$20)))</f>
        <v>0</v>
      </c>
      <c r="AY49" s="2">
        <f>IF($F$20="n/a",0,IF(AY$22&lt;=$C49,0,IF(AY$22&gt;($F$20+$C49),INDEX($D$34:$W$34,,$C49)-SUM($D49:AX49),INDEX($D$34:$W$34,,$C49)/$F$20)))</f>
        <v>0</v>
      </c>
      <c r="AZ49" s="2">
        <f>IF($F$20="n/a",0,IF(AZ$22&lt;=$C49,0,IF(AZ$22&gt;($F$20+$C49),INDEX($D$34:$W$34,,$C49)-SUM($D49:AY49),INDEX($D$34:$W$34,,$C49)/$F$20)))</f>
        <v>0</v>
      </c>
      <c r="BA49" s="2">
        <f>IF($F$20="n/a",0,IF(BA$22&lt;=$C49,0,IF(BA$22&gt;($F$20+$C49),INDEX($D$34:$W$34,,$C49)-SUM($D49:AZ49),INDEX($D$34:$W$34,,$C49)/$F$20)))</f>
        <v>0</v>
      </c>
      <c r="BB49" s="2">
        <f>IF($F$20="n/a",0,IF(BB$22&lt;=$C49,0,IF(BB$22&gt;($F$20+$C49),INDEX($D$34:$W$34,,$C49)-SUM($D49:BA49),INDEX($D$34:$W$34,,$C49)/$F$20)))</f>
        <v>0</v>
      </c>
      <c r="BC49" s="2">
        <f>IF($F$20="n/a",0,IF(BC$22&lt;=$C49,0,IF(BC$22&gt;($F$20+$C49),INDEX($D$34:$W$34,,$C49)-SUM($D49:BB49),INDEX($D$34:$W$34,,$C49)/$F$20)))</f>
        <v>0</v>
      </c>
      <c r="BD49" s="2">
        <f>IF($F$20="n/a",0,IF(BD$22&lt;=$C49,0,IF(BD$22&gt;($F$20+$C49),INDEX($D$34:$W$34,,$C49)-SUM($D49:BC49),INDEX($D$34:$W$34,,$C49)/$F$20)))</f>
        <v>0</v>
      </c>
      <c r="BE49" s="2">
        <f>IF($F$20="n/a",0,IF(BE$22&lt;=$C49,0,IF(BE$22&gt;($F$20+$C49),INDEX($D$34:$W$34,,$C49)-SUM($D49:BD49),INDEX($D$34:$W$34,,$C49)/$F$20)))</f>
        <v>0</v>
      </c>
      <c r="BF49" s="2">
        <f>IF($F$20="n/a",0,IF(BF$22&lt;=$C49,0,IF(BF$22&gt;($F$20+$C49),INDEX($D$34:$W$34,,$C49)-SUM($D49:BE49),INDEX($D$34:$W$34,,$C49)/$F$20)))</f>
        <v>0</v>
      </c>
      <c r="BG49" s="2">
        <f>IF($F$20="n/a",0,IF(BG$22&lt;=$C49,0,IF(BG$22&gt;($F$20+$C49),INDEX($D$34:$W$34,,$C49)-SUM($D49:BF49),INDEX($D$34:$W$34,,$C49)/$F$20)))</f>
        <v>0</v>
      </c>
      <c r="BH49" s="2">
        <f>IF($F$20="n/a",0,IF(BH$22&lt;=$C49,0,IF(BH$22&gt;($F$20+$C49),INDEX($D$34:$W$34,,$C49)-SUM($D49:BG49),INDEX($D$34:$W$34,,$C49)/$F$20)))</f>
        <v>0</v>
      </c>
      <c r="BI49" s="2">
        <f>IF($F$20="n/a",0,IF(BI$22&lt;=$C49,0,IF(BI$22&gt;($F$20+$C49),INDEX($D$34:$W$34,,$C49)-SUM($D49:BH49),INDEX($D$34:$W$34,,$C49)/$F$20)))</f>
        <v>0</v>
      </c>
      <c r="BJ49" s="2">
        <f>IF($F$20="n/a",0,IF(BJ$22&lt;=$C49,0,IF(BJ$22&gt;($F$20+$C49),INDEX($D$34:$W$34,,$C49)-SUM($D49:BI49),INDEX($D$34:$W$34,,$C49)/$F$20)))</f>
        <v>0</v>
      </c>
      <c r="BK49" s="2">
        <f>IF($F$20="n/a",0,IF(BK$22&lt;=$C49,0,IF(BK$22&gt;($F$20+$C49),INDEX($D$34:$W$34,,$C49)-SUM($D49:BJ49),INDEX($D$34:$W$34,,$C49)/$F$20)))</f>
        <v>0</v>
      </c>
    </row>
    <row r="50" spans="2:63" hidden="1" outlineLevel="1" x14ac:dyDescent="0.25">
      <c r="B50" s="24">
        <v>2024</v>
      </c>
      <c r="C50" s="24">
        <v>14</v>
      </c>
      <c r="E50" s="2">
        <f>IF($F$20="n/a",0,IF(E$22&lt;=$C50,0,IF(E$22&gt;($F$20+$C50),INDEX($D$34:$W$34,,$C50)-SUM($D50:D50),INDEX($D$34:$W$34,,$C50)/$F$20)))</f>
        <v>0</v>
      </c>
      <c r="F50" s="2">
        <f>IF($F$20="n/a",0,IF(F$22&lt;=$C50,0,IF(F$22&gt;($F$20+$C50),INDEX($D$34:$W$34,,$C50)-SUM($D50:E50),INDEX($D$34:$W$34,,$C50)/$F$20)))</f>
        <v>0</v>
      </c>
      <c r="G50" s="2">
        <f>IF($F$20="n/a",0,IF(G$22&lt;=$C50,0,IF(G$22&gt;($F$20+$C50),INDEX($D$34:$W$34,,$C50)-SUM($D50:F50),INDEX($D$34:$W$34,,$C50)/$F$20)))</f>
        <v>0</v>
      </c>
      <c r="H50" s="2">
        <f>IF($F$20="n/a",0,IF(H$22&lt;=$C50,0,IF(H$22&gt;($F$20+$C50),INDEX($D$34:$W$34,,$C50)-SUM($D50:G50),INDEX($D$34:$W$34,,$C50)/$F$20)))</f>
        <v>0</v>
      </c>
      <c r="I50" s="2">
        <f>IF($F$20="n/a",0,IF(I$22&lt;=$C50,0,IF(I$22&gt;($F$20+$C50),INDEX($D$34:$W$34,,$C50)-SUM($D50:H50),INDEX($D$34:$W$34,,$C50)/$F$20)))</f>
        <v>0</v>
      </c>
      <c r="J50" s="2">
        <f>IF($F$20="n/a",0,IF(J$22&lt;=$C50,0,IF(J$22&gt;($F$20+$C50),INDEX($D$34:$W$34,,$C50)-SUM($D50:I50),INDEX($D$34:$W$34,,$C50)/$F$20)))</f>
        <v>0</v>
      </c>
      <c r="K50" s="2">
        <f>IF($F$20="n/a",0,IF(K$22&lt;=$C50,0,IF(K$22&gt;($F$20+$C50),INDEX($D$34:$W$34,,$C50)-SUM($D50:J50),INDEX($D$34:$W$34,,$C50)/$F$20)))</f>
        <v>0</v>
      </c>
      <c r="L50" s="2">
        <f>IF($F$20="n/a",0,IF(L$22&lt;=$C50,0,IF(L$22&gt;($F$20+$C50),INDEX($D$34:$W$34,,$C50)-SUM($D50:K50),INDEX($D$34:$W$34,,$C50)/$F$20)))</f>
        <v>0</v>
      </c>
      <c r="M50" s="2">
        <f>IF($F$20="n/a",0,IF(M$22&lt;=$C50,0,IF(M$22&gt;($F$20+$C50),INDEX($D$34:$W$34,,$C50)-SUM($D50:L50),INDEX($D$34:$W$34,,$C50)/$F$20)))</f>
        <v>0</v>
      </c>
      <c r="N50" s="2">
        <f>IF($F$20="n/a",0,IF(N$22&lt;=$C50,0,IF(N$22&gt;($F$20+$C50),INDEX($D$34:$W$34,,$C50)-SUM($D50:M50),INDEX($D$34:$W$34,,$C50)/$F$20)))</f>
        <v>0</v>
      </c>
      <c r="O50" s="2">
        <f>IF($F$20="n/a",0,IF(O$22&lt;=$C50,0,IF(O$22&gt;($F$20+$C50),INDEX($D$34:$W$34,,$C50)-SUM($D50:N50),INDEX($D$34:$W$34,,$C50)/$F$20)))</f>
        <v>0</v>
      </c>
      <c r="P50" s="2">
        <f>IF($F$20="n/a",0,IF(P$22&lt;=$C50,0,IF(P$22&gt;($F$20+$C50),INDEX($D$34:$W$34,,$C50)-SUM($D50:O50),INDEX($D$34:$W$34,,$C50)/$F$20)))</f>
        <v>0</v>
      </c>
      <c r="Q50" s="2">
        <f>IF($F$20="n/a",0,IF(Q$22&lt;=$C50,0,IF(Q$22&gt;($F$20+$C50),INDEX($D$34:$W$34,,$C50)-SUM($D50:P50),INDEX($D$34:$W$34,,$C50)/$F$20)))</f>
        <v>0</v>
      </c>
      <c r="R50" s="2">
        <f>IF($F$20="n/a",0,IF(R$22&lt;=$C50,0,IF(R$22&gt;($F$20+$C50),INDEX($D$34:$W$34,,$C50)-SUM($D50:Q50),INDEX($D$34:$W$34,,$C50)/$F$20)))</f>
        <v>0</v>
      </c>
      <c r="S50" s="2">
        <f>IF($F$20="n/a",0,IF(S$22&lt;=$C50,0,IF(S$22&gt;($F$20+$C50),INDEX($D$34:$W$34,,$C50)-SUM($D50:R50),INDEX($D$34:$W$34,,$C50)/$F$20)))</f>
        <v>0</v>
      </c>
      <c r="T50" s="2">
        <f>IF($F$20="n/a",0,IF(T$22&lt;=$C50,0,IF(T$22&gt;($F$20+$C50),INDEX($D$34:$W$34,,$C50)-SUM($D50:S50),INDEX($D$34:$W$34,,$C50)/$F$20)))</f>
        <v>0</v>
      </c>
      <c r="U50" s="2">
        <f>IF($F$20="n/a",0,IF(U$22&lt;=$C50,0,IF(U$22&gt;($F$20+$C50),INDEX($D$34:$W$34,,$C50)-SUM($D50:T50),INDEX($D$34:$W$34,,$C50)/$F$20)))</f>
        <v>0</v>
      </c>
      <c r="V50" s="2">
        <f>IF($F$20="n/a",0,IF(V$22&lt;=$C50,0,IF(V$22&gt;($F$20+$C50),INDEX($D$34:$W$34,,$C50)-SUM($D50:U50),INDEX($D$34:$W$34,,$C50)/$F$20)))</f>
        <v>0</v>
      </c>
      <c r="W50" s="2">
        <f>IF($F$20="n/a",0,IF(W$22&lt;=$C50,0,IF(W$22&gt;($F$20+$C50),INDEX($D$34:$W$34,,$C50)-SUM($D50:V50),INDEX($D$34:$W$34,,$C50)/$F$20)))</f>
        <v>0</v>
      </c>
      <c r="X50" s="2">
        <f>IF($F$20="n/a",0,IF(X$22&lt;=$C50,0,IF(X$22&gt;($F$20+$C50),INDEX($D$34:$W$34,,$C50)-SUM($D50:W50),INDEX($D$34:$W$34,,$C50)/$F$20)))</f>
        <v>0</v>
      </c>
      <c r="Y50" s="2">
        <f>IF($F$20="n/a",0,IF(Y$22&lt;=$C50,0,IF(Y$22&gt;($F$20+$C50),INDEX($D$34:$W$34,,$C50)-SUM($D50:X50),INDEX($D$34:$W$34,,$C50)/$F$20)))</f>
        <v>0</v>
      </c>
      <c r="Z50" s="2">
        <f>IF($F$20="n/a",0,IF(Z$22&lt;=$C50,0,IF(Z$22&gt;($F$20+$C50),INDEX($D$34:$W$34,,$C50)-SUM($D50:Y50),INDEX($D$34:$W$34,,$C50)/$F$20)))</f>
        <v>0</v>
      </c>
      <c r="AA50" s="2">
        <f>IF($F$20="n/a",0,IF(AA$22&lt;=$C50,0,IF(AA$22&gt;($F$20+$C50),INDEX($D$34:$W$34,,$C50)-SUM($D50:Z50),INDEX($D$34:$W$34,,$C50)/$F$20)))</f>
        <v>0</v>
      </c>
      <c r="AB50" s="2">
        <f>IF($F$20="n/a",0,IF(AB$22&lt;=$C50,0,IF(AB$22&gt;($F$20+$C50),INDEX($D$34:$W$34,,$C50)-SUM($D50:AA50),INDEX($D$34:$W$34,,$C50)/$F$20)))</f>
        <v>0</v>
      </c>
      <c r="AC50" s="2">
        <f>IF($F$20="n/a",0,IF(AC$22&lt;=$C50,0,IF(AC$22&gt;($F$20+$C50),INDEX($D$34:$W$34,,$C50)-SUM($D50:AB50),INDEX($D$34:$W$34,,$C50)/$F$20)))</f>
        <v>0</v>
      </c>
      <c r="AD50" s="2">
        <f>IF($F$20="n/a",0,IF(AD$22&lt;=$C50,0,IF(AD$22&gt;($F$20+$C50),INDEX($D$34:$W$34,,$C50)-SUM($D50:AC50),INDEX($D$34:$W$34,,$C50)/$F$20)))</f>
        <v>0</v>
      </c>
      <c r="AE50" s="2">
        <f>IF($F$20="n/a",0,IF(AE$22&lt;=$C50,0,IF(AE$22&gt;($F$20+$C50),INDEX($D$34:$W$34,,$C50)-SUM($D50:AD50),INDEX($D$34:$W$34,,$C50)/$F$20)))</f>
        <v>0</v>
      </c>
      <c r="AF50" s="2">
        <f>IF($F$20="n/a",0,IF(AF$22&lt;=$C50,0,IF(AF$22&gt;($F$20+$C50),INDEX($D$34:$W$34,,$C50)-SUM($D50:AE50),INDEX($D$34:$W$34,,$C50)/$F$20)))</f>
        <v>0</v>
      </c>
      <c r="AG50" s="2">
        <f>IF($F$20="n/a",0,IF(AG$22&lt;=$C50,0,IF(AG$22&gt;($F$20+$C50),INDEX($D$34:$W$34,,$C50)-SUM($D50:AF50),INDEX($D$34:$W$34,,$C50)/$F$20)))</f>
        <v>0</v>
      </c>
      <c r="AH50" s="2">
        <f>IF($F$20="n/a",0,IF(AH$22&lt;=$C50,0,IF(AH$22&gt;($F$20+$C50),INDEX($D$34:$W$34,,$C50)-SUM($D50:AG50),INDEX($D$34:$W$34,,$C50)/$F$20)))</f>
        <v>0</v>
      </c>
      <c r="AI50" s="2">
        <f>IF($F$20="n/a",0,IF(AI$22&lt;=$C50,0,IF(AI$22&gt;($F$20+$C50),INDEX($D$34:$W$34,,$C50)-SUM($D50:AH50),INDEX($D$34:$W$34,,$C50)/$F$20)))</f>
        <v>0</v>
      </c>
      <c r="AJ50" s="2">
        <f>IF($F$20="n/a",0,IF(AJ$22&lt;=$C50,0,IF(AJ$22&gt;($F$20+$C50),INDEX($D$34:$W$34,,$C50)-SUM($D50:AI50),INDEX($D$34:$W$34,,$C50)/$F$20)))</f>
        <v>0</v>
      </c>
      <c r="AK50" s="2">
        <f>IF($F$20="n/a",0,IF(AK$22&lt;=$C50,0,IF(AK$22&gt;($F$20+$C50),INDEX($D$34:$W$34,,$C50)-SUM($D50:AJ50),INDEX($D$34:$W$34,,$C50)/$F$20)))</f>
        <v>0</v>
      </c>
      <c r="AL50" s="2">
        <f>IF($F$20="n/a",0,IF(AL$22&lt;=$C50,0,IF(AL$22&gt;($F$20+$C50),INDEX($D$34:$W$34,,$C50)-SUM($D50:AK50),INDEX($D$34:$W$34,,$C50)/$F$20)))</f>
        <v>0</v>
      </c>
      <c r="AM50" s="2">
        <f>IF($F$20="n/a",0,IF(AM$22&lt;=$C50,0,IF(AM$22&gt;($F$20+$C50),INDEX($D$34:$W$34,,$C50)-SUM($D50:AL50),INDEX($D$34:$W$34,,$C50)/$F$20)))</f>
        <v>0</v>
      </c>
      <c r="AN50" s="2">
        <f>IF($F$20="n/a",0,IF(AN$22&lt;=$C50,0,IF(AN$22&gt;($F$20+$C50),INDEX($D$34:$W$34,,$C50)-SUM($D50:AM50),INDEX($D$34:$W$34,,$C50)/$F$20)))</f>
        <v>0</v>
      </c>
      <c r="AO50" s="2">
        <f>IF($F$20="n/a",0,IF(AO$22&lt;=$C50,0,IF(AO$22&gt;($F$20+$C50),INDEX($D$34:$W$34,,$C50)-SUM($D50:AN50),INDEX($D$34:$W$34,,$C50)/$F$20)))</f>
        <v>0</v>
      </c>
      <c r="AP50" s="2">
        <f>IF($F$20="n/a",0,IF(AP$22&lt;=$C50,0,IF(AP$22&gt;($F$20+$C50),INDEX($D$34:$W$34,,$C50)-SUM($D50:AO50),INDEX($D$34:$W$34,,$C50)/$F$20)))</f>
        <v>0</v>
      </c>
      <c r="AQ50" s="2">
        <f>IF($F$20="n/a",0,IF(AQ$22&lt;=$C50,0,IF(AQ$22&gt;($F$20+$C50),INDEX($D$34:$W$34,,$C50)-SUM($D50:AP50),INDEX($D$34:$W$34,,$C50)/$F$20)))</f>
        <v>0</v>
      </c>
      <c r="AR50" s="2">
        <f>IF($F$20="n/a",0,IF(AR$22&lt;=$C50,0,IF(AR$22&gt;($F$20+$C50),INDEX($D$34:$W$34,,$C50)-SUM($D50:AQ50),INDEX($D$34:$W$34,,$C50)/$F$20)))</f>
        <v>0</v>
      </c>
      <c r="AS50" s="2">
        <f>IF($F$20="n/a",0,IF(AS$22&lt;=$C50,0,IF(AS$22&gt;($F$20+$C50),INDEX($D$34:$W$34,,$C50)-SUM($D50:AR50),INDEX($D$34:$W$34,,$C50)/$F$20)))</f>
        <v>0</v>
      </c>
      <c r="AT50" s="2">
        <f>IF($F$20="n/a",0,IF(AT$22&lt;=$C50,0,IF(AT$22&gt;($F$20+$C50),INDEX($D$34:$W$34,,$C50)-SUM($D50:AS50),INDEX($D$34:$W$34,,$C50)/$F$20)))</f>
        <v>0</v>
      </c>
      <c r="AU50" s="2">
        <f>IF($F$20="n/a",0,IF(AU$22&lt;=$C50,0,IF(AU$22&gt;($F$20+$C50),INDEX($D$34:$W$34,,$C50)-SUM($D50:AT50),INDEX($D$34:$W$34,,$C50)/$F$20)))</f>
        <v>0</v>
      </c>
      <c r="AV50" s="2">
        <f>IF($F$20="n/a",0,IF(AV$22&lt;=$C50,0,IF(AV$22&gt;($F$20+$C50),INDEX($D$34:$W$34,,$C50)-SUM($D50:AU50),INDEX($D$34:$W$34,,$C50)/$F$20)))</f>
        <v>0</v>
      </c>
      <c r="AW50" s="2">
        <f>IF($F$20="n/a",0,IF(AW$22&lt;=$C50,0,IF(AW$22&gt;($F$20+$C50),INDEX($D$34:$W$34,,$C50)-SUM($D50:AV50),INDEX($D$34:$W$34,,$C50)/$F$20)))</f>
        <v>0</v>
      </c>
      <c r="AX50" s="2">
        <f>IF($F$20="n/a",0,IF(AX$22&lt;=$C50,0,IF(AX$22&gt;($F$20+$C50),INDEX($D$34:$W$34,,$C50)-SUM($D50:AW50),INDEX($D$34:$W$34,,$C50)/$F$20)))</f>
        <v>0</v>
      </c>
      <c r="AY50" s="2">
        <f>IF($F$20="n/a",0,IF(AY$22&lt;=$C50,0,IF(AY$22&gt;($F$20+$C50),INDEX($D$34:$W$34,,$C50)-SUM($D50:AX50),INDEX($D$34:$W$34,,$C50)/$F$20)))</f>
        <v>0</v>
      </c>
      <c r="AZ50" s="2">
        <f>IF($F$20="n/a",0,IF(AZ$22&lt;=$C50,0,IF(AZ$22&gt;($F$20+$C50),INDEX($D$34:$W$34,,$C50)-SUM($D50:AY50),INDEX($D$34:$W$34,,$C50)/$F$20)))</f>
        <v>0</v>
      </c>
      <c r="BA50" s="2">
        <f>IF($F$20="n/a",0,IF(BA$22&lt;=$C50,0,IF(BA$22&gt;($F$20+$C50),INDEX($D$34:$W$34,,$C50)-SUM($D50:AZ50),INDEX($D$34:$W$34,,$C50)/$F$20)))</f>
        <v>0</v>
      </c>
      <c r="BB50" s="2">
        <f>IF($F$20="n/a",0,IF(BB$22&lt;=$C50,0,IF(BB$22&gt;($F$20+$C50),INDEX($D$34:$W$34,,$C50)-SUM($D50:BA50),INDEX($D$34:$W$34,,$C50)/$F$20)))</f>
        <v>0</v>
      </c>
      <c r="BC50" s="2">
        <f>IF($F$20="n/a",0,IF(BC$22&lt;=$C50,0,IF(BC$22&gt;($F$20+$C50),INDEX($D$34:$W$34,,$C50)-SUM($D50:BB50),INDEX($D$34:$W$34,,$C50)/$F$20)))</f>
        <v>0</v>
      </c>
      <c r="BD50" s="2">
        <f>IF($F$20="n/a",0,IF(BD$22&lt;=$C50,0,IF(BD$22&gt;($F$20+$C50),INDEX($D$34:$W$34,,$C50)-SUM($D50:BC50),INDEX($D$34:$W$34,,$C50)/$F$20)))</f>
        <v>0</v>
      </c>
      <c r="BE50" s="2">
        <f>IF($F$20="n/a",0,IF(BE$22&lt;=$C50,0,IF(BE$22&gt;($F$20+$C50),INDEX($D$34:$W$34,,$C50)-SUM($D50:BD50),INDEX($D$34:$W$34,,$C50)/$F$20)))</f>
        <v>0</v>
      </c>
      <c r="BF50" s="2">
        <f>IF($F$20="n/a",0,IF(BF$22&lt;=$C50,0,IF(BF$22&gt;($F$20+$C50),INDEX($D$34:$W$34,,$C50)-SUM($D50:BE50),INDEX($D$34:$W$34,,$C50)/$F$20)))</f>
        <v>0</v>
      </c>
      <c r="BG50" s="2">
        <f>IF($F$20="n/a",0,IF(BG$22&lt;=$C50,0,IF(BG$22&gt;($F$20+$C50),INDEX($D$34:$W$34,,$C50)-SUM($D50:BF50),INDEX($D$34:$W$34,,$C50)/$F$20)))</f>
        <v>0</v>
      </c>
      <c r="BH50" s="2">
        <f>IF($F$20="n/a",0,IF(BH$22&lt;=$C50,0,IF(BH$22&gt;($F$20+$C50),INDEX($D$34:$W$34,,$C50)-SUM($D50:BG50),INDEX($D$34:$W$34,,$C50)/$F$20)))</f>
        <v>0</v>
      </c>
      <c r="BI50" s="2">
        <f>IF($F$20="n/a",0,IF(BI$22&lt;=$C50,0,IF(BI$22&gt;($F$20+$C50),INDEX($D$34:$W$34,,$C50)-SUM($D50:BH50),INDEX($D$34:$W$34,,$C50)/$F$20)))</f>
        <v>0</v>
      </c>
      <c r="BJ50" s="2">
        <f>IF($F$20="n/a",0,IF(BJ$22&lt;=$C50,0,IF(BJ$22&gt;($F$20+$C50),INDEX($D$34:$W$34,,$C50)-SUM($D50:BI50),INDEX($D$34:$W$34,,$C50)/$F$20)))</f>
        <v>0</v>
      </c>
      <c r="BK50" s="2">
        <f>IF($F$20="n/a",0,IF(BK$22&lt;=$C50,0,IF(BK$22&gt;($F$20+$C50),INDEX($D$34:$W$34,,$C50)-SUM($D50:BJ50),INDEX($D$34:$W$34,,$C50)/$F$20)))</f>
        <v>0</v>
      </c>
    </row>
    <row r="51" spans="2:63" hidden="1" outlineLevel="1" x14ac:dyDescent="0.25">
      <c r="B51" s="24">
        <v>2025</v>
      </c>
      <c r="C51" s="24">
        <v>15</v>
      </c>
      <c r="E51" s="2">
        <f>IF($F$20="n/a",0,IF(E$22&lt;=$C51,0,IF(E$22&gt;($F$20+$C51),INDEX($D$34:$W$34,,$C51)-SUM($D51:D51),INDEX($D$34:$W$34,,$C51)/$F$20)))</f>
        <v>0</v>
      </c>
      <c r="F51" s="2">
        <f>IF($F$20="n/a",0,IF(F$22&lt;=$C51,0,IF(F$22&gt;($F$20+$C51),INDEX($D$34:$W$34,,$C51)-SUM($D51:E51),INDEX($D$34:$W$34,,$C51)/$F$20)))</f>
        <v>0</v>
      </c>
      <c r="G51" s="2">
        <f>IF($F$20="n/a",0,IF(G$22&lt;=$C51,0,IF(G$22&gt;($F$20+$C51),INDEX($D$34:$W$34,,$C51)-SUM($D51:F51),INDEX($D$34:$W$34,,$C51)/$F$20)))</f>
        <v>0</v>
      </c>
      <c r="H51" s="2">
        <f>IF($F$20="n/a",0,IF(H$22&lt;=$C51,0,IF(H$22&gt;($F$20+$C51),INDEX($D$34:$W$34,,$C51)-SUM($D51:G51),INDEX($D$34:$W$34,,$C51)/$F$20)))</f>
        <v>0</v>
      </c>
      <c r="I51" s="2">
        <f>IF($F$20="n/a",0,IF(I$22&lt;=$C51,0,IF(I$22&gt;($F$20+$C51),INDEX($D$34:$W$34,,$C51)-SUM($D51:H51),INDEX($D$34:$W$34,,$C51)/$F$20)))</f>
        <v>0</v>
      </c>
      <c r="J51" s="2">
        <f>IF($F$20="n/a",0,IF(J$22&lt;=$C51,0,IF(J$22&gt;($F$20+$C51),INDEX($D$34:$W$34,,$C51)-SUM($D51:I51),INDEX($D$34:$W$34,,$C51)/$F$20)))</f>
        <v>0</v>
      </c>
      <c r="K51" s="2">
        <f>IF($F$20="n/a",0,IF(K$22&lt;=$C51,0,IF(K$22&gt;($F$20+$C51),INDEX($D$34:$W$34,,$C51)-SUM($D51:J51),INDEX($D$34:$W$34,,$C51)/$F$20)))</f>
        <v>0</v>
      </c>
      <c r="L51" s="2">
        <f>IF($F$20="n/a",0,IF(L$22&lt;=$C51,0,IF(L$22&gt;($F$20+$C51),INDEX($D$34:$W$34,,$C51)-SUM($D51:K51),INDEX($D$34:$W$34,,$C51)/$F$20)))</f>
        <v>0</v>
      </c>
      <c r="M51" s="2">
        <f>IF($F$20="n/a",0,IF(M$22&lt;=$C51,0,IF(M$22&gt;($F$20+$C51),INDEX($D$34:$W$34,,$C51)-SUM($D51:L51),INDEX($D$34:$W$34,,$C51)/$F$20)))</f>
        <v>0</v>
      </c>
      <c r="N51" s="2">
        <f>IF($F$20="n/a",0,IF(N$22&lt;=$C51,0,IF(N$22&gt;($F$20+$C51),INDEX($D$34:$W$34,,$C51)-SUM($D51:M51),INDEX($D$34:$W$34,,$C51)/$F$20)))</f>
        <v>0</v>
      </c>
      <c r="O51" s="2">
        <f>IF($F$20="n/a",0,IF(O$22&lt;=$C51,0,IF(O$22&gt;($F$20+$C51),INDEX($D$34:$W$34,,$C51)-SUM($D51:N51),INDEX($D$34:$W$34,,$C51)/$F$20)))</f>
        <v>0</v>
      </c>
      <c r="P51" s="2">
        <f>IF($F$20="n/a",0,IF(P$22&lt;=$C51,0,IF(P$22&gt;($F$20+$C51),INDEX($D$34:$W$34,,$C51)-SUM($D51:O51),INDEX($D$34:$W$34,,$C51)/$F$20)))</f>
        <v>0</v>
      </c>
      <c r="Q51" s="2">
        <f>IF($F$20="n/a",0,IF(Q$22&lt;=$C51,0,IF(Q$22&gt;($F$20+$C51),INDEX($D$34:$W$34,,$C51)-SUM($D51:P51),INDEX($D$34:$W$34,,$C51)/$F$20)))</f>
        <v>0</v>
      </c>
      <c r="R51" s="2">
        <f>IF($F$20="n/a",0,IF(R$22&lt;=$C51,0,IF(R$22&gt;($F$20+$C51),INDEX($D$34:$W$34,,$C51)-SUM($D51:Q51),INDEX($D$34:$W$34,,$C51)/$F$20)))</f>
        <v>0</v>
      </c>
      <c r="S51" s="2">
        <f>IF($F$20="n/a",0,IF(S$22&lt;=$C51,0,IF(S$22&gt;($F$20+$C51),INDEX($D$34:$W$34,,$C51)-SUM($D51:R51),INDEX($D$34:$W$34,,$C51)/$F$20)))</f>
        <v>0</v>
      </c>
      <c r="T51" s="2">
        <f>IF($F$20="n/a",0,IF(T$22&lt;=$C51,0,IF(T$22&gt;($F$20+$C51),INDEX($D$34:$W$34,,$C51)-SUM($D51:S51),INDEX($D$34:$W$34,,$C51)/$F$20)))</f>
        <v>0</v>
      </c>
      <c r="U51" s="2">
        <f>IF($F$20="n/a",0,IF(U$22&lt;=$C51,0,IF(U$22&gt;($F$20+$C51),INDEX($D$34:$W$34,,$C51)-SUM($D51:T51),INDEX($D$34:$W$34,,$C51)/$F$20)))</f>
        <v>0</v>
      </c>
      <c r="V51" s="2">
        <f>IF($F$20="n/a",0,IF(V$22&lt;=$C51,0,IF(V$22&gt;($F$20+$C51),INDEX($D$34:$W$34,,$C51)-SUM($D51:U51),INDEX($D$34:$W$34,,$C51)/$F$20)))</f>
        <v>0</v>
      </c>
      <c r="W51" s="2">
        <f>IF($F$20="n/a",0,IF(W$22&lt;=$C51,0,IF(W$22&gt;($F$20+$C51),INDEX($D$34:$W$34,,$C51)-SUM($D51:V51),INDEX($D$34:$W$34,,$C51)/$F$20)))</f>
        <v>0</v>
      </c>
      <c r="X51" s="2">
        <f>IF($F$20="n/a",0,IF(X$22&lt;=$C51,0,IF(X$22&gt;($F$20+$C51),INDEX($D$34:$W$34,,$C51)-SUM($D51:W51),INDEX($D$34:$W$34,,$C51)/$F$20)))</f>
        <v>0</v>
      </c>
      <c r="Y51" s="2">
        <f>IF($F$20="n/a",0,IF(Y$22&lt;=$C51,0,IF(Y$22&gt;($F$20+$C51),INDEX($D$34:$W$34,,$C51)-SUM($D51:X51),INDEX($D$34:$W$34,,$C51)/$F$20)))</f>
        <v>0</v>
      </c>
      <c r="Z51" s="2">
        <f>IF($F$20="n/a",0,IF(Z$22&lt;=$C51,0,IF(Z$22&gt;($F$20+$C51),INDEX($D$34:$W$34,,$C51)-SUM($D51:Y51),INDEX($D$34:$W$34,,$C51)/$F$20)))</f>
        <v>0</v>
      </c>
      <c r="AA51" s="2">
        <f>IF($F$20="n/a",0,IF(AA$22&lt;=$C51,0,IF(AA$22&gt;($F$20+$C51),INDEX($D$34:$W$34,,$C51)-SUM($D51:Z51),INDEX($D$34:$W$34,,$C51)/$F$20)))</f>
        <v>0</v>
      </c>
      <c r="AB51" s="2">
        <f>IF($F$20="n/a",0,IF(AB$22&lt;=$C51,0,IF(AB$22&gt;($F$20+$C51),INDEX($D$34:$W$34,,$C51)-SUM($D51:AA51),INDEX($D$34:$W$34,,$C51)/$F$20)))</f>
        <v>0</v>
      </c>
      <c r="AC51" s="2">
        <f>IF($F$20="n/a",0,IF(AC$22&lt;=$C51,0,IF(AC$22&gt;($F$20+$C51),INDEX($D$34:$W$34,,$C51)-SUM($D51:AB51),INDEX($D$34:$W$34,,$C51)/$F$20)))</f>
        <v>0</v>
      </c>
      <c r="AD51" s="2">
        <f>IF($F$20="n/a",0,IF(AD$22&lt;=$C51,0,IF(AD$22&gt;($F$20+$C51),INDEX($D$34:$W$34,,$C51)-SUM($D51:AC51),INDEX($D$34:$W$34,,$C51)/$F$20)))</f>
        <v>0</v>
      </c>
      <c r="AE51" s="2">
        <f>IF($F$20="n/a",0,IF(AE$22&lt;=$C51,0,IF(AE$22&gt;($F$20+$C51),INDEX($D$34:$W$34,,$C51)-SUM($D51:AD51),INDEX($D$34:$W$34,,$C51)/$F$20)))</f>
        <v>0</v>
      </c>
      <c r="AF51" s="2">
        <f>IF($F$20="n/a",0,IF(AF$22&lt;=$C51,0,IF(AF$22&gt;($F$20+$C51),INDEX($D$34:$W$34,,$C51)-SUM($D51:AE51),INDEX($D$34:$W$34,,$C51)/$F$20)))</f>
        <v>0</v>
      </c>
      <c r="AG51" s="2">
        <f>IF($F$20="n/a",0,IF(AG$22&lt;=$C51,0,IF(AG$22&gt;($F$20+$C51),INDEX($D$34:$W$34,,$C51)-SUM($D51:AF51),INDEX($D$34:$W$34,,$C51)/$F$20)))</f>
        <v>0</v>
      </c>
      <c r="AH51" s="2">
        <f>IF($F$20="n/a",0,IF(AH$22&lt;=$C51,0,IF(AH$22&gt;($F$20+$C51),INDEX($D$34:$W$34,,$C51)-SUM($D51:AG51),INDEX($D$34:$W$34,,$C51)/$F$20)))</f>
        <v>0</v>
      </c>
      <c r="AI51" s="2">
        <f>IF($F$20="n/a",0,IF(AI$22&lt;=$C51,0,IF(AI$22&gt;($F$20+$C51),INDEX($D$34:$W$34,,$C51)-SUM($D51:AH51),INDEX($D$34:$W$34,,$C51)/$F$20)))</f>
        <v>0</v>
      </c>
      <c r="AJ51" s="2">
        <f>IF($F$20="n/a",0,IF(AJ$22&lt;=$C51,0,IF(AJ$22&gt;($F$20+$C51),INDEX($D$34:$W$34,,$C51)-SUM($D51:AI51),INDEX($D$34:$W$34,,$C51)/$F$20)))</f>
        <v>0</v>
      </c>
      <c r="AK51" s="2">
        <f>IF($F$20="n/a",0,IF(AK$22&lt;=$C51,0,IF(AK$22&gt;($F$20+$C51),INDEX($D$34:$W$34,,$C51)-SUM($D51:AJ51),INDEX($D$34:$W$34,,$C51)/$F$20)))</f>
        <v>0</v>
      </c>
      <c r="AL51" s="2">
        <f>IF($F$20="n/a",0,IF(AL$22&lt;=$C51,0,IF(AL$22&gt;($F$20+$C51),INDEX($D$34:$W$34,,$C51)-SUM($D51:AK51),INDEX($D$34:$W$34,,$C51)/$F$20)))</f>
        <v>0</v>
      </c>
      <c r="AM51" s="2">
        <f>IF($F$20="n/a",0,IF(AM$22&lt;=$C51,0,IF(AM$22&gt;($F$20+$C51),INDEX($D$34:$W$34,,$C51)-SUM($D51:AL51),INDEX($D$34:$W$34,,$C51)/$F$20)))</f>
        <v>0</v>
      </c>
      <c r="AN51" s="2">
        <f>IF($F$20="n/a",0,IF(AN$22&lt;=$C51,0,IF(AN$22&gt;($F$20+$C51),INDEX($D$34:$W$34,,$C51)-SUM($D51:AM51),INDEX($D$34:$W$34,,$C51)/$F$20)))</f>
        <v>0</v>
      </c>
      <c r="AO51" s="2">
        <f>IF($F$20="n/a",0,IF(AO$22&lt;=$C51,0,IF(AO$22&gt;($F$20+$C51),INDEX($D$34:$W$34,,$C51)-SUM($D51:AN51),INDEX($D$34:$W$34,,$C51)/$F$20)))</f>
        <v>0</v>
      </c>
      <c r="AP51" s="2">
        <f>IF($F$20="n/a",0,IF(AP$22&lt;=$C51,0,IF(AP$22&gt;($F$20+$C51),INDEX($D$34:$W$34,,$C51)-SUM($D51:AO51),INDEX($D$34:$W$34,,$C51)/$F$20)))</f>
        <v>0</v>
      </c>
      <c r="AQ51" s="2">
        <f>IF($F$20="n/a",0,IF(AQ$22&lt;=$C51,0,IF(AQ$22&gt;($F$20+$C51),INDEX($D$34:$W$34,,$C51)-SUM($D51:AP51),INDEX($D$34:$W$34,,$C51)/$F$20)))</f>
        <v>0</v>
      </c>
      <c r="AR51" s="2">
        <f>IF($F$20="n/a",0,IF(AR$22&lt;=$C51,0,IF(AR$22&gt;($F$20+$C51),INDEX($D$34:$W$34,,$C51)-SUM($D51:AQ51),INDEX($D$34:$W$34,,$C51)/$F$20)))</f>
        <v>0</v>
      </c>
      <c r="AS51" s="2">
        <f>IF($F$20="n/a",0,IF(AS$22&lt;=$C51,0,IF(AS$22&gt;($F$20+$C51),INDEX($D$34:$W$34,,$C51)-SUM($D51:AR51),INDEX($D$34:$W$34,,$C51)/$F$20)))</f>
        <v>0</v>
      </c>
      <c r="AT51" s="2">
        <f>IF($F$20="n/a",0,IF(AT$22&lt;=$C51,0,IF(AT$22&gt;($F$20+$C51),INDEX($D$34:$W$34,,$C51)-SUM($D51:AS51),INDEX($D$34:$W$34,,$C51)/$F$20)))</f>
        <v>0</v>
      </c>
      <c r="AU51" s="2">
        <f>IF($F$20="n/a",0,IF(AU$22&lt;=$C51,0,IF(AU$22&gt;($F$20+$C51),INDEX($D$34:$W$34,,$C51)-SUM($D51:AT51),INDEX($D$34:$W$34,,$C51)/$F$20)))</f>
        <v>0</v>
      </c>
      <c r="AV51" s="2">
        <f>IF($F$20="n/a",0,IF(AV$22&lt;=$C51,0,IF(AV$22&gt;($F$20+$C51),INDEX($D$34:$W$34,,$C51)-SUM($D51:AU51),INDEX($D$34:$W$34,,$C51)/$F$20)))</f>
        <v>0</v>
      </c>
      <c r="AW51" s="2">
        <f>IF($F$20="n/a",0,IF(AW$22&lt;=$C51,0,IF(AW$22&gt;($F$20+$C51),INDEX($D$34:$W$34,,$C51)-SUM($D51:AV51),INDEX($D$34:$W$34,,$C51)/$F$20)))</f>
        <v>0</v>
      </c>
      <c r="AX51" s="2">
        <f>IF($F$20="n/a",0,IF(AX$22&lt;=$C51,0,IF(AX$22&gt;($F$20+$C51),INDEX($D$34:$W$34,,$C51)-SUM($D51:AW51),INDEX($D$34:$W$34,,$C51)/$F$20)))</f>
        <v>0</v>
      </c>
      <c r="AY51" s="2">
        <f>IF($F$20="n/a",0,IF(AY$22&lt;=$C51,0,IF(AY$22&gt;($F$20+$C51),INDEX($D$34:$W$34,,$C51)-SUM($D51:AX51),INDEX($D$34:$W$34,,$C51)/$F$20)))</f>
        <v>0</v>
      </c>
      <c r="AZ51" s="2">
        <f>IF($F$20="n/a",0,IF(AZ$22&lt;=$C51,0,IF(AZ$22&gt;($F$20+$C51),INDEX($D$34:$W$34,,$C51)-SUM($D51:AY51),INDEX($D$34:$W$34,,$C51)/$F$20)))</f>
        <v>0</v>
      </c>
      <c r="BA51" s="2">
        <f>IF($F$20="n/a",0,IF(BA$22&lt;=$C51,0,IF(BA$22&gt;($F$20+$C51),INDEX($D$34:$W$34,,$C51)-SUM($D51:AZ51),INDEX($D$34:$W$34,,$C51)/$F$20)))</f>
        <v>0</v>
      </c>
      <c r="BB51" s="2">
        <f>IF($F$20="n/a",0,IF(BB$22&lt;=$C51,0,IF(BB$22&gt;($F$20+$C51),INDEX($D$34:$W$34,,$C51)-SUM($D51:BA51),INDEX($D$34:$W$34,,$C51)/$F$20)))</f>
        <v>0</v>
      </c>
      <c r="BC51" s="2">
        <f>IF($F$20="n/a",0,IF(BC$22&lt;=$C51,0,IF(BC$22&gt;($F$20+$C51),INDEX($D$34:$W$34,,$C51)-SUM($D51:BB51),INDEX($D$34:$W$34,,$C51)/$F$20)))</f>
        <v>0</v>
      </c>
      <c r="BD51" s="2">
        <f>IF($F$20="n/a",0,IF(BD$22&lt;=$C51,0,IF(BD$22&gt;($F$20+$C51),INDEX($D$34:$W$34,,$C51)-SUM($D51:BC51),INDEX($D$34:$W$34,,$C51)/$F$20)))</f>
        <v>0</v>
      </c>
      <c r="BE51" s="2">
        <f>IF($F$20="n/a",0,IF(BE$22&lt;=$C51,0,IF(BE$22&gt;($F$20+$C51),INDEX($D$34:$W$34,,$C51)-SUM($D51:BD51),INDEX($D$34:$W$34,,$C51)/$F$20)))</f>
        <v>0</v>
      </c>
      <c r="BF51" s="2">
        <f>IF($F$20="n/a",0,IF(BF$22&lt;=$C51,0,IF(BF$22&gt;($F$20+$C51),INDEX($D$34:$W$34,,$C51)-SUM($D51:BE51),INDEX($D$34:$W$34,,$C51)/$F$20)))</f>
        <v>0</v>
      </c>
      <c r="BG51" s="2">
        <f>IF($F$20="n/a",0,IF(BG$22&lt;=$C51,0,IF(BG$22&gt;($F$20+$C51),INDEX($D$34:$W$34,,$C51)-SUM($D51:BF51),INDEX($D$34:$W$34,,$C51)/$F$20)))</f>
        <v>0</v>
      </c>
      <c r="BH51" s="2">
        <f>IF($F$20="n/a",0,IF(BH$22&lt;=$C51,0,IF(BH$22&gt;($F$20+$C51),INDEX($D$34:$W$34,,$C51)-SUM($D51:BG51),INDEX($D$34:$W$34,,$C51)/$F$20)))</f>
        <v>0</v>
      </c>
      <c r="BI51" s="2">
        <f>IF($F$20="n/a",0,IF(BI$22&lt;=$C51,0,IF(BI$22&gt;($F$20+$C51),INDEX($D$34:$W$34,,$C51)-SUM($D51:BH51),INDEX($D$34:$W$34,,$C51)/$F$20)))</f>
        <v>0</v>
      </c>
      <c r="BJ51" s="2">
        <f>IF($F$20="n/a",0,IF(BJ$22&lt;=$C51,0,IF(BJ$22&gt;($F$20+$C51),INDEX($D$34:$W$34,,$C51)-SUM($D51:BI51),INDEX($D$34:$W$34,,$C51)/$F$20)))</f>
        <v>0</v>
      </c>
      <c r="BK51" s="2">
        <f>IF($F$20="n/a",0,IF(BK$22&lt;=$C51,0,IF(BK$22&gt;($F$20+$C51),INDEX($D$34:$W$34,,$C51)-SUM($D51:BJ51),INDEX($D$34:$W$34,,$C51)/$F$20)))</f>
        <v>0</v>
      </c>
    </row>
    <row r="52" spans="2:63" hidden="1" outlineLevel="1" x14ac:dyDescent="0.25">
      <c r="B52" s="24">
        <v>2026</v>
      </c>
      <c r="C52" s="24">
        <v>16</v>
      </c>
      <c r="E52" s="2">
        <f>IF($F$20="n/a",0,IF(E$22&lt;=$C52,0,IF(E$22&gt;($F$20+$C52),INDEX($D$34:$W$34,,$C52)-SUM($D52:D52),INDEX($D$34:$W$34,,$C52)/$F$20)))</f>
        <v>0</v>
      </c>
      <c r="F52" s="2">
        <f>IF($F$20="n/a",0,IF(F$22&lt;=$C52,0,IF(F$22&gt;($F$20+$C52),INDEX($D$34:$W$34,,$C52)-SUM($D52:E52),INDEX($D$34:$W$34,,$C52)/$F$20)))</f>
        <v>0</v>
      </c>
      <c r="G52" s="2">
        <f>IF($F$20="n/a",0,IF(G$22&lt;=$C52,0,IF(G$22&gt;($F$20+$C52),INDEX($D$34:$W$34,,$C52)-SUM($D52:F52),INDEX($D$34:$W$34,,$C52)/$F$20)))</f>
        <v>0</v>
      </c>
      <c r="H52" s="2">
        <f>IF($F$20="n/a",0,IF(H$22&lt;=$C52,0,IF(H$22&gt;($F$20+$C52),INDEX($D$34:$W$34,,$C52)-SUM($D52:G52),INDEX($D$34:$W$34,,$C52)/$F$20)))</f>
        <v>0</v>
      </c>
      <c r="I52" s="2">
        <f>IF($F$20="n/a",0,IF(I$22&lt;=$C52,0,IF(I$22&gt;($F$20+$C52),INDEX($D$34:$W$34,,$C52)-SUM($D52:H52),INDEX($D$34:$W$34,,$C52)/$F$20)))</f>
        <v>0</v>
      </c>
      <c r="J52" s="2">
        <f>IF($F$20="n/a",0,IF(J$22&lt;=$C52,0,IF(J$22&gt;($F$20+$C52),INDEX($D$34:$W$34,,$C52)-SUM($D52:I52),INDEX($D$34:$W$34,,$C52)/$F$20)))</f>
        <v>0</v>
      </c>
      <c r="K52" s="2">
        <f>IF($F$20="n/a",0,IF(K$22&lt;=$C52,0,IF(K$22&gt;($F$20+$C52),INDEX($D$34:$W$34,,$C52)-SUM($D52:J52),INDEX($D$34:$W$34,,$C52)/$F$20)))</f>
        <v>0</v>
      </c>
      <c r="L52" s="2">
        <f>IF($F$20="n/a",0,IF(L$22&lt;=$C52,0,IF(L$22&gt;($F$20+$C52),INDEX($D$34:$W$34,,$C52)-SUM($D52:K52),INDEX($D$34:$W$34,,$C52)/$F$20)))</f>
        <v>0</v>
      </c>
      <c r="M52" s="2">
        <f>IF($F$20="n/a",0,IF(M$22&lt;=$C52,0,IF(M$22&gt;($F$20+$C52),INDEX($D$34:$W$34,,$C52)-SUM($D52:L52),INDEX($D$34:$W$34,,$C52)/$F$20)))</f>
        <v>0</v>
      </c>
      <c r="N52" s="2">
        <f>IF($F$20="n/a",0,IF(N$22&lt;=$C52,0,IF(N$22&gt;($F$20+$C52),INDEX($D$34:$W$34,,$C52)-SUM($D52:M52),INDEX($D$34:$W$34,,$C52)/$F$20)))</f>
        <v>0</v>
      </c>
      <c r="O52" s="2">
        <f>IF($F$20="n/a",0,IF(O$22&lt;=$C52,0,IF(O$22&gt;($F$20+$C52),INDEX($D$34:$W$34,,$C52)-SUM($D52:N52),INDEX($D$34:$W$34,,$C52)/$F$20)))</f>
        <v>0</v>
      </c>
      <c r="P52" s="2">
        <f>IF($F$20="n/a",0,IF(P$22&lt;=$C52,0,IF(P$22&gt;($F$20+$C52),INDEX($D$34:$W$34,,$C52)-SUM($D52:O52),INDEX($D$34:$W$34,,$C52)/$F$20)))</f>
        <v>0</v>
      </c>
      <c r="Q52" s="2">
        <f>IF($F$20="n/a",0,IF(Q$22&lt;=$C52,0,IF(Q$22&gt;($F$20+$C52),INDEX($D$34:$W$34,,$C52)-SUM($D52:P52),INDEX($D$34:$W$34,,$C52)/$F$20)))</f>
        <v>0</v>
      </c>
      <c r="R52" s="2">
        <f>IF($F$20="n/a",0,IF(R$22&lt;=$C52,0,IF(R$22&gt;($F$20+$C52),INDEX($D$34:$W$34,,$C52)-SUM($D52:Q52),INDEX($D$34:$W$34,,$C52)/$F$20)))</f>
        <v>0</v>
      </c>
      <c r="S52" s="2">
        <f>IF($F$20="n/a",0,IF(S$22&lt;=$C52,0,IF(S$22&gt;($F$20+$C52),INDEX($D$34:$W$34,,$C52)-SUM($D52:R52),INDEX($D$34:$W$34,,$C52)/$F$20)))</f>
        <v>0</v>
      </c>
      <c r="T52" s="2">
        <f>IF($F$20="n/a",0,IF(T$22&lt;=$C52,0,IF(T$22&gt;($F$20+$C52),INDEX($D$34:$W$34,,$C52)-SUM($D52:S52),INDEX($D$34:$W$34,,$C52)/$F$20)))</f>
        <v>0</v>
      </c>
      <c r="U52" s="2">
        <f>IF($F$20="n/a",0,IF(U$22&lt;=$C52,0,IF(U$22&gt;($F$20+$C52),INDEX($D$34:$W$34,,$C52)-SUM($D52:T52),INDEX($D$34:$W$34,,$C52)/$F$20)))</f>
        <v>0</v>
      </c>
      <c r="V52" s="2">
        <f>IF($F$20="n/a",0,IF(V$22&lt;=$C52,0,IF(V$22&gt;($F$20+$C52),INDEX($D$34:$W$34,,$C52)-SUM($D52:U52),INDEX($D$34:$W$34,,$C52)/$F$20)))</f>
        <v>0</v>
      </c>
      <c r="W52" s="2">
        <f>IF($F$20="n/a",0,IF(W$22&lt;=$C52,0,IF(W$22&gt;($F$20+$C52),INDEX($D$34:$W$34,,$C52)-SUM($D52:V52),INDEX($D$34:$W$34,,$C52)/$F$20)))</f>
        <v>0</v>
      </c>
      <c r="X52" s="2">
        <f>IF($F$20="n/a",0,IF(X$22&lt;=$C52,0,IF(X$22&gt;($F$20+$C52),INDEX($D$34:$W$34,,$C52)-SUM($D52:W52),INDEX($D$34:$W$34,,$C52)/$F$20)))</f>
        <v>0</v>
      </c>
      <c r="Y52" s="2">
        <f>IF($F$20="n/a",0,IF(Y$22&lt;=$C52,0,IF(Y$22&gt;($F$20+$C52),INDEX($D$34:$W$34,,$C52)-SUM($D52:X52),INDEX($D$34:$W$34,,$C52)/$F$20)))</f>
        <v>0</v>
      </c>
      <c r="Z52" s="2">
        <f>IF($F$20="n/a",0,IF(Z$22&lt;=$C52,0,IF(Z$22&gt;($F$20+$C52),INDEX($D$34:$W$34,,$C52)-SUM($D52:Y52),INDEX($D$34:$W$34,,$C52)/$F$20)))</f>
        <v>0</v>
      </c>
      <c r="AA52" s="2">
        <f>IF($F$20="n/a",0,IF(AA$22&lt;=$C52,0,IF(AA$22&gt;($F$20+$C52),INDEX($D$34:$W$34,,$C52)-SUM($D52:Z52),INDEX($D$34:$W$34,,$C52)/$F$20)))</f>
        <v>0</v>
      </c>
      <c r="AB52" s="2">
        <f>IF($F$20="n/a",0,IF(AB$22&lt;=$C52,0,IF(AB$22&gt;($F$20+$C52),INDEX($D$34:$W$34,,$C52)-SUM($D52:AA52),INDEX($D$34:$W$34,,$C52)/$F$20)))</f>
        <v>0</v>
      </c>
      <c r="AC52" s="2">
        <f>IF($F$20="n/a",0,IF(AC$22&lt;=$C52,0,IF(AC$22&gt;($F$20+$C52),INDEX($D$34:$W$34,,$C52)-SUM($D52:AB52),INDEX($D$34:$W$34,,$C52)/$F$20)))</f>
        <v>0</v>
      </c>
      <c r="AD52" s="2">
        <f>IF($F$20="n/a",0,IF(AD$22&lt;=$C52,0,IF(AD$22&gt;($F$20+$C52),INDEX($D$34:$W$34,,$C52)-SUM($D52:AC52),INDEX($D$34:$W$34,,$C52)/$F$20)))</f>
        <v>0</v>
      </c>
      <c r="AE52" s="2">
        <f>IF($F$20="n/a",0,IF(AE$22&lt;=$C52,0,IF(AE$22&gt;($F$20+$C52),INDEX($D$34:$W$34,,$C52)-SUM($D52:AD52),INDEX($D$34:$W$34,,$C52)/$F$20)))</f>
        <v>0</v>
      </c>
      <c r="AF52" s="2">
        <f>IF($F$20="n/a",0,IF(AF$22&lt;=$C52,0,IF(AF$22&gt;($F$20+$C52),INDEX($D$34:$W$34,,$C52)-SUM($D52:AE52),INDEX($D$34:$W$34,,$C52)/$F$20)))</f>
        <v>0</v>
      </c>
      <c r="AG52" s="2">
        <f>IF($F$20="n/a",0,IF(AG$22&lt;=$C52,0,IF(AG$22&gt;($F$20+$C52),INDEX($D$34:$W$34,,$C52)-SUM($D52:AF52),INDEX($D$34:$W$34,,$C52)/$F$20)))</f>
        <v>0</v>
      </c>
      <c r="AH52" s="2">
        <f>IF($F$20="n/a",0,IF(AH$22&lt;=$C52,0,IF(AH$22&gt;($F$20+$C52),INDEX($D$34:$W$34,,$C52)-SUM($D52:AG52),INDEX($D$34:$W$34,,$C52)/$F$20)))</f>
        <v>0</v>
      </c>
      <c r="AI52" s="2">
        <f>IF($F$20="n/a",0,IF(AI$22&lt;=$C52,0,IF(AI$22&gt;($F$20+$C52),INDEX($D$34:$W$34,,$C52)-SUM($D52:AH52),INDEX($D$34:$W$34,,$C52)/$F$20)))</f>
        <v>0</v>
      </c>
      <c r="AJ52" s="2">
        <f>IF($F$20="n/a",0,IF(AJ$22&lt;=$C52,0,IF(AJ$22&gt;($F$20+$C52),INDEX($D$34:$W$34,,$C52)-SUM($D52:AI52),INDEX($D$34:$W$34,,$C52)/$F$20)))</f>
        <v>0</v>
      </c>
      <c r="AK52" s="2">
        <f>IF($F$20="n/a",0,IF(AK$22&lt;=$C52,0,IF(AK$22&gt;($F$20+$C52),INDEX($D$34:$W$34,,$C52)-SUM($D52:AJ52),INDEX($D$34:$W$34,,$C52)/$F$20)))</f>
        <v>0</v>
      </c>
      <c r="AL52" s="2">
        <f>IF($F$20="n/a",0,IF(AL$22&lt;=$C52,0,IF(AL$22&gt;($F$20+$C52),INDEX($D$34:$W$34,,$C52)-SUM($D52:AK52),INDEX($D$34:$W$34,,$C52)/$F$20)))</f>
        <v>0</v>
      </c>
      <c r="AM52" s="2">
        <f>IF($F$20="n/a",0,IF(AM$22&lt;=$C52,0,IF(AM$22&gt;($F$20+$C52),INDEX($D$34:$W$34,,$C52)-SUM($D52:AL52),INDEX($D$34:$W$34,,$C52)/$F$20)))</f>
        <v>0</v>
      </c>
      <c r="AN52" s="2">
        <f>IF($F$20="n/a",0,IF(AN$22&lt;=$C52,0,IF(AN$22&gt;($F$20+$C52),INDEX($D$34:$W$34,,$C52)-SUM($D52:AM52),INDEX($D$34:$W$34,,$C52)/$F$20)))</f>
        <v>0</v>
      </c>
      <c r="AO52" s="2">
        <f>IF($F$20="n/a",0,IF(AO$22&lt;=$C52,0,IF(AO$22&gt;($F$20+$C52),INDEX($D$34:$W$34,,$C52)-SUM($D52:AN52),INDEX($D$34:$W$34,,$C52)/$F$20)))</f>
        <v>0</v>
      </c>
      <c r="AP52" s="2">
        <f>IF($F$20="n/a",0,IF(AP$22&lt;=$C52,0,IF(AP$22&gt;($F$20+$C52),INDEX($D$34:$W$34,,$C52)-SUM($D52:AO52),INDEX($D$34:$W$34,,$C52)/$F$20)))</f>
        <v>0</v>
      </c>
      <c r="AQ52" s="2">
        <f>IF($F$20="n/a",0,IF(AQ$22&lt;=$C52,0,IF(AQ$22&gt;($F$20+$C52),INDEX($D$34:$W$34,,$C52)-SUM($D52:AP52),INDEX($D$34:$W$34,,$C52)/$F$20)))</f>
        <v>0</v>
      </c>
      <c r="AR52" s="2">
        <f>IF($F$20="n/a",0,IF(AR$22&lt;=$C52,0,IF(AR$22&gt;($F$20+$C52),INDEX($D$34:$W$34,,$C52)-SUM($D52:AQ52),INDEX($D$34:$W$34,,$C52)/$F$20)))</f>
        <v>0</v>
      </c>
      <c r="AS52" s="2">
        <f>IF($F$20="n/a",0,IF(AS$22&lt;=$C52,0,IF(AS$22&gt;($F$20+$C52),INDEX($D$34:$W$34,,$C52)-SUM($D52:AR52),INDEX($D$34:$W$34,,$C52)/$F$20)))</f>
        <v>0</v>
      </c>
      <c r="AT52" s="2">
        <f>IF($F$20="n/a",0,IF(AT$22&lt;=$C52,0,IF(AT$22&gt;($F$20+$C52),INDEX($D$34:$W$34,,$C52)-SUM($D52:AS52),INDEX($D$34:$W$34,,$C52)/$F$20)))</f>
        <v>0</v>
      </c>
      <c r="AU52" s="2">
        <f>IF($F$20="n/a",0,IF(AU$22&lt;=$C52,0,IF(AU$22&gt;($F$20+$C52),INDEX($D$34:$W$34,,$C52)-SUM($D52:AT52),INDEX($D$34:$W$34,,$C52)/$F$20)))</f>
        <v>0</v>
      </c>
      <c r="AV52" s="2">
        <f>IF($F$20="n/a",0,IF(AV$22&lt;=$C52,0,IF(AV$22&gt;($F$20+$C52),INDEX($D$34:$W$34,,$C52)-SUM($D52:AU52),INDEX($D$34:$W$34,,$C52)/$F$20)))</f>
        <v>0</v>
      </c>
      <c r="AW52" s="2">
        <f>IF($F$20="n/a",0,IF(AW$22&lt;=$C52,0,IF(AW$22&gt;($F$20+$C52),INDEX($D$34:$W$34,,$C52)-SUM($D52:AV52),INDEX($D$34:$W$34,,$C52)/$F$20)))</f>
        <v>0</v>
      </c>
      <c r="AX52" s="2">
        <f>IF($F$20="n/a",0,IF(AX$22&lt;=$C52,0,IF(AX$22&gt;($F$20+$C52),INDEX($D$34:$W$34,,$C52)-SUM($D52:AW52),INDEX($D$34:$W$34,,$C52)/$F$20)))</f>
        <v>0</v>
      </c>
      <c r="AY52" s="2">
        <f>IF($F$20="n/a",0,IF(AY$22&lt;=$C52,0,IF(AY$22&gt;($F$20+$C52),INDEX($D$34:$W$34,,$C52)-SUM($D52:AX52),INDEX($D$34:$W$34,,$C52)/$F$20)))</f>
        <v>0</v>
      </c>
      <c r="AZ52" s="2">
        <f>IF($F$20="n/a",0,IF(AZ$22&lt;=$C52,0,IF(AZ$22&gt;($F$20+$C52),INDEX($D$34:$W$34,,$C52)-SUM($D52:AY52),INDEX($D$34:$W$34,,$C52)/$F$20)))</f>
        <v>0</v>
      </c>
      <c r="BA52" s="2">
        <f>IF($F$20="n/a",0,IF(BA$22&lt;=$C52,0,IF(BA$22&gt;($F$20+$C52),INDEX($D$34:$W$34,,$C52)-SUM($D52:AZ52),INDEX($D$34:$W$34,,$C52)/$F$20)))</f>
        <v>0</v>
      </c>
      <c r="BB52" s="2">
        <f>IF($F$20="n/a",0,IF(BB$22&lt;=$C52,0,IF(BB$22&gt;($F$20+$C52),INDEX($D$34:$W$34,,$C52)-SUM($D52:BA52),INDEX($D$34:$W$34,,$C52)/$F$20)))</f>
        <v>0</v>
      </c>
      <c r="BC52" s="2">
        <f>IF($F$20="n/a",0,IF(BC$22&lt;=$C52,0,IF(BC$22&gt;($F$20+$C52),INDEX($D$34:$W$34,,$C52)-SUM($D52:BB52),INDEX($D$34:$W$34,,$C52)/$F$20)))</f>
        <v>0</v>
      </c>
      <c r="BD52" s="2">
        <f>IF($F$20="n/a",0,IF(BD$22&lt;=$C52,0,IF(BD$22&gt;($F$20+$C52),INDEX($D$34:$W$34,,$C52)-SUM($D52:BC52),INDEX($D$34:$W$34,,$C52)/$F$20)))</f>
        <v>0</v>
      </c>
      <c r="BE52" s="2">
        <f>IF($F$20="n/a",0,IF(BE$22&lt;=$C52,0,IF(BE$22&gt;($F$20+$C52),INDEX($D$34:$W$34,,$C52)-SUM($D52:BD52),INDEX($D$34:$W$34,,$C52)/$F$20)))</f>
        <v>0</v>
      </c>
      <c r="BF52" s="2">
        <f>IF($F$20="n/a",0,IF(BF$22&lt;=$C52,0,IF(BF$22&gt;($F$20+$C52),INDEX($D$34:$W$34,,$C52)-SUM($D52:BE52),INDEX($D$34:$W$34,,$C52)/$F$20)))</f>
        <v>0</v>
      </c>
      <c r="BG52" s="2">
        <f>IF($F$20="n/a",0,IF(BG$22&lt;=$C52,0,IF(BG$22&gt;($F$20+$C52),INDEX($D$34:$W$34,,$C52)-SUM($D52:BF52),INDEX($D$34:$W$34,,$C52)/$F$20)))</f>
        <v>0</v>
      </c>
      <c r="BH52" s="2">
        <f>IF($F$20="n/a",0,IF(BH$22&lt;=$C52,0,IF(BH$22&gt;($F$20+$C52),INDEX($D$34:$W$34,,$C52)-SUM($D52:BG52),INDEX($D$34:$W$34,,$C52)/$F$20)))</f>
        <v>0</v>
      </c>
      <c r="BI52" s="2">
        <f>IF($F$20="n/a",0,IF(BI$22&lt;=$C52,0,IF(BI$22&gt;($F$20+$C52),INDEX($D$34:$W$34,,$C52)-SUM($D52:BH52),INDEX($D$34:$W$34,,$C52)/$F$20)))</f>
        <v>0</v>
      </c>
      <c r="BJ52" s="2">
        <f>IF($F$20="n/a",0,IF(BJ$22&lt;=$C52,0,IF(BJ$22&gt;($F$20+$C52),INDEX($D$34:$W$34,,$C52)-SUM($D52:BI52),INDEX($D$34:$W$34,,$C52)/$F$20)))</f>
        <v>0</v>
      </c>
      <c r="BK52" s="2">
        <f>IF($F$20="n/a",0,IF(BK$22&lt;=$C52,0,IF(BK$22&gt;($F$20+$C52),INDEX($D$34:$W$34,,$C52)-SUM($D52:BJ52),INDEX($D$34:$W$34,,$C52)/$F$20)))</f>
        <v>0</v>
      </c>
    </row>
    <row r="53" spans="2:63" hidden="1" outlineLevel="1" x14ac:dyDescent="0.25">
      <c r="B53" s="24">
        <v>2027</v>
      </c>
      <c r="C53" s="24">
        <v>17</v>
      </c>
      <c r="E53" s="2">
        <f>IF($F$20="n/a",0,IF(E$22&lt;=$C53,0,IF(E$22&gt;($F$20+$C53),INDEX($D$34:$W$34,,$C53)-SUM($D53:D53),INDEX($D$34:$W$34,,$C53)/$F$20)))</f>
        <v>0</v>
      </c>
      <c r="F53" s="2">
        <f>IF($F$20="n/a",0,IF(F$22&lt;=$C53,0,IF(F$22&gt;($F$20+$C53),INDEX($D$34:$W$34,,$C53)-SUM($D53:E53),INDEX($D$34:$W$34,,$C53)/$F$20)))</f>
        <v>0</v>
      </c>
      <c r="G53" s="2">
        <f>IF($F$20="n/a",0,IF(G$22&lt;=$C53,0,IF(G$22&gt;($F$20+$C53),INDEX($D$34:$W$34,,$C53)-SUM($D53:F53),INDEX($D$34:$W$34,,$C53)/$F$20)))</f>
        <v>0</v>
      </c>
      <c r="H53" s="2">
        <f>IF($F$20="n/a",0,IF(H$22&lt;=$C53,0,IF(H$22&gt;($F$20+$C53),INDEX($D$34:$W$34,,$C53)-SUM($D53:G53),INDEX($D$34:$W$34,,$C53)/$F$20)))</f>
        <v>0</v>
      </c>
      <c r="I53" s="2">
        <f>IF($F$20="n/a",0,IF(I$22&lt;=$C53,0,IF(I$22&gt;($F$20+$C53),INDEX($D$34:$W$34,,$C53)-SUM($D53:H53),INDEX($D$34:$W$34,,$C53)/$F$20)))</f>
        <v>0</v>
      </c>
      <c r="J53" s="2">
        <f>IF($F$20="n/a",0,IF(J$22&lt;=$C53,0,IF(J$22&gt;($F$20+$C53),INDEX($D$34:$W$34,,$C53)-SUM($D53:I53),INDEX($D$34:$W$34,,$C53)/$F$20)))</f>
        <v>0</v>
      </c>
      <c r="K53" s="2">
        <f>IF($F$20="n/a",0,IF(K$22&lt;=$C53,0,IF(K$22&gt;($F$20+$C53),INDEX($D$34:$W$34,,$C53)-SUM($D53:J53),INDEX($D$34:$W$34,,$C53)/$F$20)))</f>
        <v>0</v>
      </c>
      <c r="L53" s="2">
        <f>IF($F$20="n/a",0,IF(L$22&lt;=$C53,0,IF(L$22&gt;($F$20+$C53),INDEX($D$34:$W$34,,$C53)-SUM($D53:K53),INDEX($D$34:$W$34,,$C53)/$F$20)))</f>
        <v>0</v>
      </c>
      <c r="M53" s="2">
        <f>IF($F$20="n/a",0,IF(M$22&lt;=$C53,0,IF(M$22&gt;($F$20+$C53),INDEX($D$34:$W$34,,$C53)-SUM($D53:L53),INDEX($D$34:$W$34,,$C53)/$F$20)))</f>
        <v>0</v>
      </c>
      <c r="N53" s="2">
        <f>IF($F$20="n/a",0,IF(N$22&lt;=$C53,0,IF(N$22&gt;($F$20+$C53),INDEX($D$34:$W$34,,$C53)-SUM($D53:M53),INDEX($D$34:$W$34,,$C53)/$F$20)))</f>
        <v>0</v>
      </c>
      <c r="O53" s="2">
        <f>IF($F$20="n/a",0,IF(O$22&lt;=$C53,0,IF(O$22&gt;($F$20+$C53),INDEX($D$34:$W$34,,$C53)-SUM($D53:N53),INDEX($D$34:$W$34,,$C53)/$F$20)))</f>
        <v>0</v>
      </c>
      <c r="P53" s="2">
        <f>IF($F$20="n/a",0,IF(P$22&lt;=$C53,0,IF(P$22&gt;($F$20+$C53),INDEX($D$34:$W$34,,$C53)-SUM($D53:O53),INDEX($D$34:$W$34,,$C53)/$F$20)))</f>
        <v>0</v>
      </c>
      <c r="Q53" s="2">
        <f>IF($F$20="n/a",0,IF(Q$22&lt;=$C53,0,IF(Q$22&gt;($F$20+$C53),INDEX($D$34:$W$34,,$C53)-SUM($D53:P53),INDEX($D$34:$W$34,,$C53)/$F$20)))</f>
        <v>0</v>
      </c>
      <c r="R53" s="2">
        <f>IF($F$20="n/a",0,IF(R$22&lt;=$C53,0,IF(R$22&gt;($F$20+$C53),INDEX($D$34:$W$34,,$C53)-SUM($D53:Q53),INDEX($D$34:$W$34,,$C53)/$F$20)))</f>
        <v>0</v>
      </c>
      <c r="S53" s="2">
        <f>IF($F$20="n/a",0,IF(S$22&lt;=$C53,0,IF(S$22&gt;($F$20+$C53),INDEX($D$34:$W$34,,$C53)-SUM($D53:R53),INDEX($D$34:$W$34,,$C53)/$F$20)))</f>
        <v>0</v>
      </c>
      <c r="T53" s="2">
        <f>IF($F$20="n/a",0,IF(T$22&lt;=$C53,0,IF(T$22&gt;($F$20+$C53),INDEX($D$34:$W$34,,$C53)-SUM($D53:S53),INDEX($D$34:$W$34,,$C53)/$F$20)))</f>
        <v>0</v>
      </c>
      <c r="U53" s="2">
        <f>IF($F$20="n/a",0,IF(U$22&lt;=$C53,0,IF(U$22&gt;($F$20+$C53),INDEX($D$34:$W$34,,$C53)-SUM($D53:T53),INDEX($D$34:$W$34,,$C53)/$F$20)))</f>
        <v>0</v>
      </c>
      <c r="V53" s="2">
        <f>IF($F$20="n/a",0,IF(V$22&lt;=$C53,0,IF(V$22&gt;($F$20+$C53),INDEX($D$34:$W$34,,$C53)-SUM($D53:U53),INDEX($D$34:$W$34,,$C53)/$F$20)))</f>
        <v>0</v>
      </c>
      <c r="W53" s="2">
        <f>IF($F$20="n/a",0,IF(W$22&lt;=$C53,0,IF(W$22&gt;($F$20+$C53),INDEX($D$34:$W$34,,$C53)-SUM($D53:V53),INDEX($D$34:$W$34,,$C53)/$F$20)))</f>
        <v>0</v>
      </c>
      <c r="X53" s="2">
        <f>IF($F$20="n/a",0,IF(X$22&lt;=$C53,0,IF(X$22&gt;($F$20+$C53),INDEX($D$34:$W$34,,$C53)-SUM($D53:W53),INDEX($D$34:$W$34,,$C53)/$F$20)))</f>
        <v>0</v>
      </c>
      <c r="Y53" s="2">
        <f>IF($F$20="n/a",0,IF(Y$22&lt;=$C53,0,IF(Y$22&gt;($F$20+$C53),INDEX($D$34:$W$34,,$C53)-SUM($D53:X53),INDEX($D$34:$W$34,,$C53)/$F$20)))</f>
        <v>0</v>
      </c>
      <c r="Z53" s="2">
        <f>IF($F$20="n/a",0,IF(Z$22&lt;=$C53,0,IF(Z$22&gt;($F$20+$C53),INDEX($D$34:$W$34,,$C53)-SUM($D53:Y53),INDEX($D$34:$W$34,,$C53)/$F$20)))</f>
        <v>0</v>
      </c>
      <c r="AA53" s="2">
        <f>IF($F$20="n/a",0,IF(AA$22&lt;=$C53,0,IF(AA$22&gt;($F$20+$C53),INDEX($D$34:$W$34,,$C53)-SUM($D53:Z53),INDEX($D$34:$W$34,,$C53)/$F$20)))</f>
        <v>0</v>
      </c>
      <c r="AB53" s="2">
        <f>IF($F$20="n/a",0,IF(AB$22&lt;=$C53,0,IF(AB$22&gt;($F$20+$C53),INDEX($D$34:$W$34,,$C53)-SUM($D53:AA53),INDEX($D$34:$W$34,,$C53)/$F$20)))</f>
        <v>0</v>
      </c>
      <c r="AC53" s="2">
        <f>IF($F$20="n/a",0,IF(AC$22&lt;=$C53,0,IF(AC$22&gt;($F$20+$C53),INDEX($D$34:$W$34,,$C53)-SUM($D53:AB53),INDEX($D$34:$W$34,,$C53)/$F$20)))</f>
        <v>0</v>
      </c>
      <c r="AD53" s="2">
        <f>IF($F$20="n/a",0,IF(AD$22&lt;=$C53,0,IF(AD$22&gt;($F$20+$C53),INDEX($D$34:$W$34,,$C53)-SUM($D53:AC53),INDEX($D$34:$W$34,,$C53)/$F$20)))</f>
        <v>0</v>
      </c>
      <c r="AE53" s="2">
        <f>IF($F$20="n/a",0,IF(AE$22&lt;=$C53,0,IF(AE$22&gt;($F$20+$C53),INDEX($D$34:$W$34,,$C53)-SUM($D53:AD53),INDEX($D$34:$W$34,,$C53)/$F$20)))</f>
        <v>0</v>
      </c>
      <c r="AF53" s="2">
        <f>IF($F$20="n/a",0,IF(AF$22&lt;=$C53,0,IF(AF$22&gt;($F$20+$C53),INDEX($D$34:$W$34,,$C53)-SUM($D53:AE53),INDEX($D$34:$W$34,,$C53)/$F$20)))</f>
        <v>0</v>
      </c>
      <c r="AG53" s="2">
        <f>IF($F$20="n/a",0,IF(AG$22&lt;=$C53,0,IF(AG$22&gt;($F$20+$C53),INDEX($D$34:$W$34,,$C53)-SUM($D53:AF53),INDEX($D$34:$W$34,,$C53)/$F$20)))</f>
        <v>0</v>
      </c>
      <c r="AH53" s="2">
        <f>IF($F$20="n/a",0,IF(AH$22&lt;=$C53,0,IF(AH$22&gt;($F$20+$C53),INDEX($D$34:$W$34,,$C53)-SUM($D53:AG53),INDEX($D$34:$W$34,,$C53)/$F$20)))</f>
        <v>0</v>
      </c>
      <c r="AI53" s="2">
        <f>IF($F$20="n/a",0,IF(AI$22&lt;=$C53,0,IF(AI$22&gt;($F$20+$C53),INDEX($D$34:$W$34,,$C53)-SUM($D53:AH53),INDEX($D$34:$W$34,,$C53)/$F$20)))</f>
        <v>0</v>
      </c>
      <c r="AJ53" s="2">
        <f>IF($F$20="n/a",0,IF(AJ$22&lt;=$C53,0,IF(AJ$22&gt;($F$20+$C53),INDEX($D$34:$W$34,,$C53)-SUM($D53:AI53),INDEX($D$34:$W$34,,$C53)/$F$20)))</f>
        <v>0</v>
      </c>
      <c r="AK53" s="2">
        <f>IF($F$20="n/a",0,IF(AK$22&lt;=$C53,0,IF(AK$22&gt;($F$20+$C53),INDEX($D$34:$W$34,,$C53)-SUM($D53:AJ53),INDEX($D$34:$W$34,,$C53)/$F$20)))</f>
        <v>0</v>
      </c>
      <c r="AL53" s="2">
        <f>IF($F$20="n/a",0,IF(AL$22&lt;=$C53,0,IF(AL$22&gt;($F$20+$C53),INDEX($D$34:$W$34,,$C53)-SUM($D53:AK53),INDEX($D$34:$W$34,,$C53)/$F$20)))</f>
        <v>0</v>
      </c>
      <c r="AM53" s="2">
        <f>IF($F$20="n/a",0,IF(AM$22&lt;=$C53,0,IF(AM$22&gt;($F$20+$C53),INDEX($D$34:$W$34,,$C53)-SUM($D53:AL53),INDEX($D$34:$W$34,,$C53)/$F$20)))</f>
        <v>0</v>
      </c>
      <c r="AN53" s="2">
        <f>IF($F$20="n/a",0,IF(AN$22&lt;=$C53,0,IF(AN$22&gt;($F$20+$C53),INDEX($D$34:$W$34,,$C53)-SUM($D53:AM53),INDEX($D$34:$W$34,,$C53)/$F$20)))</f>
        <v>0</v>
      </c>
      <c r="AO53" s="2">
        <f>IF($F$20="n/a",0,IF(AO$22&lt;=$C53,0,IF(AO$22&gt;($F$20+$C53),INDEX($D$34:$W$34,,$C53)-SUM($D53:AN53),INDEX($D$34:$W$34,,$C53)/$F$20)))</f>
        <v>0</v>
      </c>
      <c r="AP53" s="2">
        <f>IF($F$20="n/a",0,IF(AP$22&lt;=$C53,0,IF(AP$22&gt;($F$20+$C53),INDEX($D$34:$W$34,,$C53)-SUM($D53:AO53),INDEX($D$34:$W$34,,$C53)/$F$20)))</f>
        <v>0</v>
      </c>
      <c r="AQ53" s="2">
        <f>IF($F$20="n/a",0,IF(AQ$22&lt;=$C53,0,IF(AQ$22&gt;($F$20+$C53),INDEX($D$34:$W$34,,$C53)-SUM($D53:AP53),INDEX($D$34:$W$34,,$C53)/$F$20)))</f>
        <v>0</v>
      </c>
      <c r="AR53" s="2">
        <f>IF($F$20="n/a",0,IF(AR$22&lt;=$C53,0,IF(AR$22&gt;($F$20+$C53),INDEX($D$34:$W$34,,$C53)-SUM($D53:AQ53),INDEX($D$34:$W$34,,$C53)/$F$20)))</f>
        <v>0</v>
      </c>
      <c r="AS53" s="2">
        <f>IF($F$20="n/a",0,IF(AS$22&lt;=$C53,0,IF(AS$22&gt;($F$20+$C53),INDEX($D$34:$W$34,,$C53)-SUM($D53:AR53),INDEX($D$34:$W$34,,$C53)/$F$20)))</f>
        <v>0</v>
      </c>
      <c r="AT53" s="2">
        <f>IF($F$20="n/a",0,IF(AT$22&lt;=$C53,0,IF(AT$22&gt;($F$20+$C53),INDEX($D$34:$W$34,,$C53)-SUM($D53:AS53),INDEX($D$34:$W$34,,$C53)/$F$20)))</f>
        <v>0</v>
      </c>
      <c r="AU53" s="2">
        <f>IF($F$20="n/a",0,IF(AU$22&lt;=$C53,0,IF(AU$22&gt;($F$20+$C53),INDEX($D$34:$W$34,,$C53)-SUM($D53:AT53),INDEX($D$34:$W$34,,$C53)/$F$20)))</f>
        <v>0</v>
      </c>
      <c r="AV53" s="2">
        <f>IF($F$20="n/a",0,IF(AV$22&lt;=$C53,0,IF(AV$22&gt;($F$20+$C53),INDEX($D$34:$W$34,,$C53)-SUM($D53:AU53),INDEX($D$34:$W$34,,$C53)/$F$20)))</f>
        <v>0</v>
      </c>
      <c r="AW53" s="2">
        <f>IF($F$20="n/a",0,IF(AW$22&lt;=$C53,0,IF(AW$22&gt;($F$20+$C53),INDEX($D$34:$W$34,,$C53)-SUM($D53:AV53),INDEX($D$34:$W$34,,$C53)/$F$20)))</f>
        <v>0</v>
      </c>
      <c r="AX53" s="2">
        <f>IF($F$20="n/a",0,IF(AX$22&lt;=$C53,0,IF(AX$22&gt;($F$20+$C53),INDEX($D$34:$W$34,,$C53)-SUM($D53:AW53),INDEX($D$34:$W$34,,$C53)/$F$20)))</f>
        <v>0</v>
      </c>
      <c r="AY53" s="2">
        <f>IF($F$20="n/a",0,IF(AY$22&lt;=$C53,0,IF(AY$22&gt;($F$20+$C53),INDEX($D$34:$W$34,,$C53)-SUM($D53:AX53),INDEX($D$34:$W$34,,$C53)/$F$20)))</f>
        <v>0</v>
      </c>
      <c r="AZ53" s="2">
        <f>IF($F$20="n/a",0,IF(AZ$22&lt;=$C53,0,IF(AZ$22&gt;($F$20+$C53),INDEX($D$34:$W$34,,$C53)-SUM($D53:AY53),INDEX($D$34:$W$34,,$C53)/$F$20)))</f>
        <v>0</v>
      </c>
      <c r="BA53" s="2">
        <f>IF($F$20="n/a",0,IF(BA$22&lt;=$C53,0,IF(BA$22&gt;($F$20+$C53),INDEX($D$34:$W$34,,$C53)-SUM($D53:AZ53),INDEX($D$34:$W$34,,$C53)/$F$20)))</f>
        <v>0</v>
      </c>
      <c r="BB53" s="2">
        <f>IF($F$20="n/a",0,IF(BB$22&lt;=$C53,0,IF(BB$22&gt;($F$20+$C53),INDEX($D$34:$W$34,,$C53)-SUM($D53:BA53),INDEX($D$34:$W$34,,$C53)/$F$20)))</f>
        <v>0</v>
      </c>
      <c r="BC53" s="2">
        <f>IF($F$20="n/a",0,IF(BC$22&lt;=$C53,0,IF(BC$22&gt;($F$20+$C53),INDEX($D$34:$W$34,,$C53)-SUM($D53:BB53),INDEX($D$34:$W$34,,$C53)/$F$20)))</f>
        <v>0</v>
      </c>
      <c r="BD53" s="2">
        <f>IF($F$20="n/a",0,IF(BD$22&lt;=$C53,0,IF(BD$22&gt;($F$20+$C53),INDEX($D$34:$W$34,,$C53)-SUM($D53:BC53),INDEX($D$34:$W$34,,$C53)/$F$20)))</f>
        <v>0</v>
      </c>
      <c r="BE53" s="2">
        <f>IF($F$20="n/a",0,IF(BE$22&lt;=$C53,0,IF(BE$22&gt;($F$20+$C53),INDEX($D$34:$W$34,,$C53)-SUM($D53:BD53),INDEX($D$34:$W$34,,$C53)/$F$20)))</f>
        <v>0</v>
      </c>
      <c r="BF53" s="2">
        <f>IF($F$20="n/a",0,IF(BF$22&lt;=$C53,0,IF(BF$22&gt;($F$20+$C53),INDEX($D$34:$W$34,,$C53)-SUM($D53:BE53),INDEX($D$34:$W$34,,$C53)/$F$20)))</f>
        <v>0</v>
      </c>
      <c r="BG53" s="2">
        <f>IF($F$20="n/a",0,IF(BG$22&lt;=$C53,0,IF(BG$22&gt;($F$20+$C53),INDEX($D$34:$W$34,,$C53)-SUM($D53:BF53),INDEX($D$34:$W$34,,$C53)/$F$20)))</f>
        <v>0</v>
      </c>
      <c r="BH53" s="2">
        <f>IF($F$20="n/a",0,IF(BH$22&lt;=$C53,0,IF(BH$22&gt;($F$20+$C53),INDEX($D$34:$W$34,,$C53)-SUM($D53:BG53),INDEX($D$34:$W$34,,$C53)/$F$20)))</f>
        <v>0</v>
      </c>
      <c r="BI53" s="2">
        <f>IF($F$20="n/a",0,IF(BI$22&lt;=$C53,0,IF(BI$22&gt;($F$20+$C53),INDEX($D$34:$W$34,,$C53)-SUM($D53:BH53),INDEX($D$34:$W$34,,$C53)/$F$20)))</f>
        <v>0</v>
      </c>
      <c r="BJ53" s="2">
        <f>IF($F$20="n/a",0,IF(BJ$22&lt;=$C53,0,IF(BJ$22&gt;($F$20+$C53),INDEX($D$34:$W$34,,$C53)-SUM($D53:BI53),INDEX($D$34:$W$34,,$C53)/$F$20)))</f>
        <v>0</v>
      </c>
      <c r="BK53" s="2">
        <f>IF($F$20="n/a",0,IF(BK$22&lt;=$C53,0,IF(BK$22&gt;($F$20+$C53),INDEX($D$34:$W$34,,$C53)-SUM($D53:BJ53),INDEX($D$34:$W$34,,$C53)/$F$20)))</f>
        <v>0</v>
      </c>
    </row>
    <row r="54" spans="2:63" hidden="1" outlineLevel="1" x14ac:dyDescent="0.25">
      <c r="B54" s="24">
        <v>2028</v>
      </c>
      <c r="C54" s="24">
        <v>18</v>
      </c>
      <c r="E54" s="2">
        <f>IF($F$20="n/a",0,IF(E$22&lt;=$C54,0,IF(E$22&gt;($F$20+$C54),INDEX($D$34:$W$34,,$C54)-SUM($D54:D54),INDEX($D$34:$W$34,,$C54)/$F$20)))</f>
        <v>0</v>
      </c>
      <c r="F54" s="2">
        <f>IF($F$20="n/a",0,IF(F$22&lt;=$C54,0,IF(F$22&gt;($F$20+$C54),INDEX($D$34:$W$34,,$C54)-SUM($D54:E54),INDEX($D$34:$W$34,,$C54)/$F$20)))</f>
        <v>0</v>
      </c>
      <c r="G54" s="2">
        <f>IF($F$20="n/a",0,IF(G$22&lt;=$C54,0,IF(G$22&gt;($F$20+$C54),INDEX($D$34:$W$34,,$C54)-SUM($D54:F54),INDEX($D$34:$W$34,,$C54)/$F$20)))</f>
        <v>0</v>
      </c>
      <c r="H54" s="2">
        <f>IF($F$20="n/a",0,IF(H$22&lt;=$C54,0,IF(H$22&gt;($F$20+$C54),INDEX($D$34:$W$34,,$C54)-SUM($D54:G54),INDEX($D$34:$W$34,,$C54)/$F$20)))</f>
        <v>0</v>
      </c>
      <c r="I54" s="2">
        <f>IF($F$20="n/a",0,IF(I$22&lt;=$C54,0,IF(I$22&gt;($F$20+$C54),INDEX($D$34:$W$34,,$C54)-SUM($D54:H54),INDEX($D$34:$W$34,,$C54)/$F$20)))</f>
        <v>0</v>
      </c>
      <c r="J54" s="2">
        <f>IF($F$20="n/a",0,IF(J$22&lt;=$C54,0,IF(J$22&gt;($F$20+$C54),INDEX($D$34:$W$34,,$C54)-SUM($D54:I54),INDEX($D$34:$W$34,,$C54)/$F$20)))</f>
        <v>0</v>
      </c>
      <c r="K54" s="2">
        <f>IF($F$20="n/a",0,IF(K$22&lt;=$C54,0,IF(K$22&gt;($F$20+$C54),INDEX($D$34:$W$34,,$C54)-SUM($D54:J54),INDEX($D$34:$W$34,,$C54)/$F$20)))</f>
        <v>0</v>
      </c>
      <c r="L54" s="2">
        <f>IF($F$20="n/a",0,IF(L$22&lt;=$C54,0,IF(L$22&gt;($F$20+$C54),INDEX($D$34:$W$34,,$C54)-SUM($D54:K54),INDEX($D$34:$W$34,,$C54)/$F$20)))</f>
        <v>0</v>
      </c>
      <c r="M54" s="2">
        <f>IF($F$20="n/a",0,IF(M$22&lt;=$C54,0,IF(M$22&gt;($F$20+$C54),INDEX($D$34:$W$34,,$C54)-SUM($D54:L54),INDEX($D$34:$W$34,,$C54)/$F$20)))</f>
        <v>0</v>
      </c>
      <c r="N54" s="2">
        <f>IF($F$20="n/a",0,IF(N$22&lt;=$C54,0,IF(N$22&gt;($F$20+$C54),INDEX($D$34:$W$34,,$C54)-SUM($D54:M54),INDEX($D$34:$W$34,,$C54)/$F$20)))</f>
        <v>0</v>
      </c>
      <c r="O54" s="2">
        <f>IF($F$20="n/a",0,IF(O$22&lt;=$C54,0,IF(O$22&gt;($F$20+$C54),INDEX($D$34:$W$34,,$C54)-SUM($D54:N54),INDEX($D$34:$W$34,,$C54)/$F$20)))</f>
        <v>0</v>
      </c>
      <c r="P54" s="2">
        <f>IF($F$20="n/a",0,IF(P$22&lt;=$C54,0,IF(P$22&gt;($F$20+$C54),INDEX($D$34:$W$34,,$C54)-SUM($D54:O54),INDEX($D$34:$W$34,,$C54)/$F$20)))</f>
        <v>0</v>
      </c>
      <c r="Q54" s="2">
        <f>IF($F$20="n/a",0,IF(Q$22&lt;=$C54,0,IF(Q$22&gt;($F$20+$C54),INDEX($D$34:$W$34,,$C54)-SUM($D54:P54),INDEX($D$34:$W$34,,$C54)/$F$20)))</f>
        <v>0</v>
      </c>
      <c r="R54" s="2">
        <f>IF($F$20="n/a",0,IF(R$22&lt;=$C54,0,IF(R$22&gt;($F$20+$C54),INDEX($D$34:$W$34,,$C54)-SUM($D54:Q54),INDEX($D$34:$W$34,,$C54)/$F$20)))</f>
        <v>0</v>
      </c>
      <c r="S54" s="2">
        <f>IF($F$20="n/a",0,IF(S$22&lt;=$C54,0,IF(S$22&gt;($F$20+$C54),INDEX($D$34:$W$34,,$C54)-SUM($D54:R54),INDEX($D$34:$W$34,,$C54)/$F$20)))</f>
        <v>0</v>
      </c>
      <c r="T54" s="2">
        <f>IF($F$20="n/a",0,IF(T$22&lt;=$C54,0,IF(T$22&gt;($F$20+$C54),INDEX($D$34:$W$34,,$C54)-SUM($D54:S54),INDEX($D$34:$W$34,,$C54)/$F$20)))</f>
        <v>0</v>
      </c>
      <c r="U54" s="2">
        <f>IF($F$20="n/a",0,IF(U$22&lt;=$C54,0,IF(U$22&gt;($F$20+$C54),INDEX($D$34:$W$34,,$C54)-SUM($D54:T54),INDEX($D$34:$W$34,,$C54)/$F$20)))</f>
        <v>0</v>
      </c>
      <c r="V54" s="2">
        <f>IF($F$20="n/a",0,IF(V$22&lt;=$C54,0,IF(V$22&gt;($F$20+$C54),INDEX($D$34:$W$34,,$C54)-SUM($D54:U54),INDEX($D$34:$W$34,,$C54)/$F$20)))</f>
        <v>0</v>
      </c>
      <c r="W54" s="2">
        <f>IF($F$20="n/a",0,IF(W$22&lt;=$C54,0,IF(W$22&gt;($F$20+$C54),INDEX($D$34:$W$34,,$C54)-SUM($D54:V54),INDEX($D$34:$W$34,,$C54)/$F$20)))</f>
        <v>0</v>
      </c>
      <c r="X54" s="2">
        <f>IF($F$20="n/a",0,IF(X$22&lt;=$C54,0,IF(X$22&gt;($F$20+$C54),INDEX($D$34:$W$34,,$C54)-SUM($D54:W54),INDEX($D$34:$W$34,,$C54)/$F$20)))</f>
        <v>0</v>
      </c>
      <c r="Y54" s="2">
        <f>IF($F$20="n/a",0,IF(Y$22&lt;=$C54,0,IF(Y$22&gt;($F$20+$C54),INDEX($D$34:$W$34,,$C54)-SUM($D54:X54),INDEX($D$34:$W$34,,$C54)/$F$20)))</f>
        <v>0</v>
      </c>
      <c r="Z54" s="2">
        <f>IF($F$20="n/a",0,IF(Z$22&lt;=$C54,0,IF(Z$22&gt;($F$20+$C54),INDEX($D$34:$W$34,,$C54)-SUM($D54:Y54),INDEX($D$34:$W$34,,$C54)/$F$20)))</f>
        <v>0</v>
      </c>
      <c r="AA54" s="2">
        <f>IF($F$20="n/a",0,IF(AA$22&lt;=$C54,0,IF(AA$22&gt;($F$20+$C54),INDEX($D$34:$W$34,,$C54)-SUM($D54:Z54),INDEX($D$34:$W$34,,$C54)/$F$20)))</f>
        <v>0</v>
      </c>
      <c r="AB54" s="2">
        <f>IF($F$20="n/a",0,IF(AB$22&lt;=$C54,0,IF(AB$22&gt;($F$20+$C54),INDEX($D$34:$W$34,,$C54)-SUM($D54:AA54),INDEX($D$34:$W$34,,$C54)/$F$20)))</f>
        <v>0</v>
      </c>
      <c r="AC54" s="2">
        <f>IF($F$20="n/a",0,IF(AC$22&lt;=$C54,0,IF(AC$22&gt;($F$20+$C54),INDEX($D$34:$W$34,,$C54)-SUM($D54:AB54),INDEX($D$34:$W$34,,$C54)/$F$20)))</f>
        <v>0</v>
      </c>
      <c r="AD54" s="2">
        <f>IF($F$20="n/a",0,IF(AD$22&lt;=$C54,0,IF(AD$22&gt;($F$20+$C54),INDEX($D$34:$W$34,,$C54)-SUM($D54:AC54),INDEX($D$34:$W$34,,$C54)/$F$20)))</f>
        <v>0</v>
      </c>
      <c r="AE54" s="2">
        <f>IF($F$20="n/a",0,IF(AE$22&lt;=$C54,0,IF(AE$22&gt;($F$20+$C54),INDEX($D$34:$W$34,,$C54)-SUM($D54:AD54),INDEX($D$34:$W$34,,$C54)/$F$20)))</f>
        <v>0</v>
      </c>
      <c r="AF54" s="2">
        <f>IF($F$20="n/a",0,IF(AF$22&lt;=$C54,0,IF(AF$22&gt;($F$20+$C54),INDEX($D$34:$W$34,,$C54)-SUM($D54:AE54),INDEX($D$34:$W$34,,$C54)/$F$20)))</f>
        <v>0</v>
      </c>
      <c r="AG54" s="2">
        <f>IF($F$20="n/a",0,IF(AG$22&lt;=$C54,0,IF(AG$22&gt;($F$20+$C54),INDEX($D$34:$W$34,,$C54)-SUM($D54:AF54),INDEX($D$34:$W$34,,$C54)/$F$20)))</f>
        <v>0</v>
      </c>
      <c r="AH54" s="2">
        <f>IF($F$20="n/a",0,IF(AH$22&lt;=$C54,0,IF(AH$22&gt;($F$20+$C54),INDEX($D$34:$W$34,,$C54)-SUM($D54:AG54),INDEX($D$34:$W$34,,$C54)/$F$20)))</f>
        <v>0</v>
      </c>
      <c r="AI54" s="2">
        <f>IF($F$20="n/a",0,IF(AI$22&lt;=$C54,0,IF(AI$22&gt;($F$20+$C54),INDEX($D$34:$W$34,,$C54)-SUM($D54:AH54),INDEX($D$34:$W$34,,$C54)/$F$20)))</f>
        <v>0</v>
      </c>
      <c r="AJ54" s="2">
        <f>IF($F$20="n/a",0,IF(AJ$22&lt;=$C54,0,IF(AJ$22&gt;($F$20+$C54),INDEX($D$34:$W$34,,$C54)-SUM($D54:AI54),INDEX($D$34:$W$34,,$C54)/$F$20)))</f>
        <v>0</v>
      </c>
      <c r="AK54" s="2">
        <f>IF($F$20="n/a",0,IF(AK$22&lt;=$C54,0,IF(AK$22&gt;($F$20+$C54),INDEX($D$34:$W$34,,$C54)-SUM($D54:AJ54),INDEX($D$34:$W$34,,$C54)/$F$20)))</f>
        <v>0</v>
      </c>
      <c r="AL54" s="2">
        <f>IF($F$20="n/a",0,IF(AL$22&lt;=$C54,0,IF(AL$22&gt;($F$20+$C54),INDEX($D$34:$W$34,,$C54)-SUM($D54:AK54),INDEX($D$34:$W$34,,$C54)/$F$20)))</f>
        <v>0</v>
      </c>
      <c r="AM54" s="2">
        <f>IF($F$20="n/a",0,IF(AM$22&lt;=$C54,0,IF(AM$22&gt;($F$20+$C54),INDEX($D$34:$W$34,,$C54)-SUM($D54:AL54),INDEX($D$34:$W$34,,$C54)/$F$20)))</f>
        <v>0</v>
      </c>
      <c r="AN54" s="2">
        <f>IF($F$20="n/a",0,IF(AN$22&lt;=$C54,0,IF(AN$22&gt;($F$20+$C54),INDEX($D$34:$W$34,,$C54)-SUM($D54:AM54),INDEX($D$34:$W$34,,$C54)/$F$20)))</f>
        <v>0</v>
      </c>
      <c r="AO54" s="2">
        <f>IF($F$20="n/a",0,IF(AO$22&lt;=$C54,0,IF(AO$22&gt;($F$20+$C54),INDEX($D$34:$W$34,,$C54)-SUM($D54:AN54),INDEX($D$34:$W$34,,$C54)/$F$20)))</f>
        <v>0</v>
      </c>
      <c r="AP54" s="2">
        <f>IF($F$20="n/a",0,IF(AP$22&lt;=$C54,0,IF(AP$22&gt;($F$20+$C54),INDEX($D$34:$W$34,,$C54)-SUM($D54:AO54),INDEX($D$34:$W$34,,$C54)/$F$20)))</f>
        <v>0</v>
      </c>
      <c r="AQ54" s="2">
        <f>IF($F$20="n/a",0,IF(AQ$22&lt;=$C54,0,IF(AQ$22&gt;($F$20+$C54),INDEX($D$34:$W$34,,$C54)-SUM($D54:AP54),INDEX($D$34:$W$34,,$C54)/$F$20)))</f>
        <v>0</v>
      </c>
      <c r="AR54" s="2">
        <f>IF($F$20="n/a",0,IF(AR$22&lt;=$C54,0,IF(AR$22&gt;($F$20+$C54),INDEX($D$34:$W$34,,$C54)-SUM($D54:AQ54),INDEX($D$34:$W$34,,$C54)/$F$20)))</f>
        <v>0</v>
      </c>
      <c r="AS54" s="2">
        <f>IF($F$20="n/a",0,IF(AS$22&lt;=$C54,0,IF(AS$22&gt;($F$20+$C54),INDEX($D$34:$W$34,,$C54)-SUM($D54:AR54),INDEX($D$34:$W$34,,$C54)/$F$20)))</f>
        <v>0</v>
      </c>
      <c r="AT54" s="2">
        <f>IF($F$20="n/a",0,IF(AT$22&lt;=$C54,0,IF(AT$22&gt;($F$20+$C54),INDEX($D$34:$W$34,,$C54)-SUM($D54:AS54),INDEX($D$34:$W$34,,$C54)/$F$20)))</f>
        <v>0</v>
      </c>
      <c r="AU54" s="2">
        <f>IF($F$20="n/a",0,IF(AU$22&lt;=$C54,0,IF(AU$22&gt;($F$20+$C54),INDEX($D$34:$W$34,,$C54)-SUM($D54:AT54),INDEX($D$34:$W$34,,$C54)/$F$20)))</f>
        <v>0</v>
      </c>
      <c r="AV54" s="2">
        <f>IF($F$20="n/a",0,IF(AV$22&lt;=$C54,0,IF(AV$22&gt;($F$20+$C54),INDEX($D$34:$W$34,,$C54)-SUM($D54:AU54),INDEX($D$34:$W$34,,$C54)/$F$20)))</f>
        <v>0</v>
      </c>
      <c r="AW54" s="2">
        <f>IF($F$20="n/a",0,IF(AW$22&lt;=$C54,0,IF(AW$22&gt;($F$20+$C54),INDEX($D$34:$W$34,,$C54)-SUM($D54:AV54),INDEX($D$34:$W$34,,$C54)/$F$20)))</f>
        <v>0</v>
      </c>
      <c r="AX54" s="2">
        <f>IF($F$20="n/a",0,IF(AX$22&lt;=$C54,0,IF(AX$22&gt;($F$20+$C54),INDEX($D$34:$W$34,,$C54)-SUM($D54:AW54),INDEX($D$34:$W$34,,$C54)/$F$20)))</f>
        <v>0</v>
      </c>
      <c r="AY54" s="2">
        <f>IF($F$20="n/a",0,IF(AY$22&lt;=$C54,0,IF(AY$22&gt;($F$20+$C54),INDEX($D$34:$W$34,,$C54)-SUM($D54:AX54),INDEX($D$34:$W$34,,$C54)/$F$20)))</f>
        <v>0</v>
      </c>
      <c r="AZ54" s="2">
        <f>IF($F$20="n/a",0,IF(AZ$22&lt;=$C54,0,IF(AZ$22&gt;($F$20+$C54),INDEX($D$34:$W$34,,$C54)-SUM($D54:AY54),INDEX($D$34:$W$34,,$C54)/$F$20)))</f>
        <v>0</v>
      </c>
      <c r="BA54" s="2">
        <f>IF($F$20="n/a",0,IF(BA$22&lt;=$C54,0,IF(BA$22&gt;($F$20+$C54),INDEX($D$34:$W$34,,$C54)-SUM($D54:AZ54),INDEX($D$34:$W$34,,$C54)/$F$20)))</f>
        <v>0</v>
      </c>
      <c r="BB54" s="2">
        <f>IF($F$20="n/a",0,IF(BB$22&lt;=$C54,0,IF(BB$22&gt;($F$20+$C54),INDEX($D$34:$W$34,,$C54)-SUM($D54:BA54),INDEX($D$34:$W$34,,$C54)/$F$20)))</f>
        <v>0</v>
      </c>
      <c r="BC54" s="2">
        <f>IF($F$20="n/a",0,IF(BC$22&lt;=$C54,0,IF(BC$22&gt;($F$20+$C54),INDEX($D$34:$W$34,,$C54)-SUM($D54:BB54),INDEX($D$34:$W$34,,$C54)/$F$20)))</f>
        <v>0</v>
      </c>
      <c r="BD54" s="2">
        <f>IF($F$20="n/a",0,IF(BD$22&lt;=$C54,0,IF(BD$22&gt;($F$20+$C54),INDEX($D$34:$W$34,,$C54)-SUM($D54:BC54),INDEX($D$34:$W$34,,$C54)/$F$20)))</f>
        <v>0</v>
      </c>
      <c r="BE54" s="2">
        <f>IF($F$20="n/a",0,IF(BE$22&lt;=$C54,0,IF(BE$22&gt;($F$20+$C54),INDEX($D$34:$W$34,,$C54)-SUM($D54:BD54),INDEX($D$34:$W$34,,$C54)/$F$20)))</f>
        <v>0</v>
      </c>
      <c r="BF54" s="2">
        <f>IF($F$20="n/a",0,IF(BF$22&lt;=$C54,0,IF(BF$22&gt;($F$20+$C54),INDEX($D$34:$W$34,,$C54)-SUM($D54:BE54),INDEX($D$34:$W$34,,$C54)/$F$20)))</f>
        <v>0</v>
      </c>
      <c r="BG54" s="2">
        <f>IF($F$20="n/a",0,IF(BG$22&lt;=$C54,0,IF(BG$22&gt;($F$20+$C54),INDEX($D$34:$W$34,,$C54)-SUM($D54:BF54),INDEX($D$34:$W$34,,$C54)/$F$20)))</f>
        <v>0</v>
      </c>
      <c r="BH54" s="2">
        <f>IF($F$20="n/a",0,IF(BH$22&lt;=$C54,0,IF(BH$22&gt;($F$20+$C54),INDEX($D$34:$W$34,,$C54)-SUM($D54:BG54),INDEX($D$34:$W$34,,$C54)/$F$20)))</f>
        <v>0</v>
      </c>
      <c r="BI54" s="2">
        <f>IF($F$20="n/a",0,IF(BI$22&lt;=$C54,0,IF(BI$22&gt;($F$20+$C54),INDEX($D$34:$W$34,,$C54)-SUM($D54:BH54),INDEX($D$34:$W$34,,$C54)/$F$20)))</f>
        <v>0</v>
      </c>
      <c r="BJ54" s="2">
        <f>IF($F$20="n/a",0,IF(BJ$22&lt;=$C54,0,IF(BJ$22&gt;($F$20+$C54),INDEX($D$34:$W$34,,$C54)-SUM($D54:BI54),INDEX($D$34:$W$34,,$C54)/$F$20)))</f>
        <v>0</v>
      </c>
      <c r="BK54" s="2">
        <f>IF($F$20="n/a",0,IF(BK$22&lt;=$C54,0,IF(BK$22&gt;($F$20+$C54),INDEX($D$34:$W$34,,$C54)-SUM($D54:BJ54),INDEX($D$34:$W$34,,$C54)/$F$20)))</f>
        <v>0</v>
      </c>
    </row>
    <row r="55" spans="2:63" hidden="1" outlineLevel="1" x14ac:dyDescent="0.25">
      <c r="B55" s="24">
        <v>2029</v>
      </c>
      <c r="C55" s="24">
        <v>19</v>
      </c>
      <c r="E55" s="2">
        <f>IF($F$20="n/a",0,IF(E$22&lt;=$C55,0,IF(E$22&gt;($F$20+$C55),INDEX($D$34:$W$34,,$C55)-SUM($D55:D55),INDEX($D$34:$W$34,,$C55)/$F$20)))</f>
        <v>0</v>
      </c>
      <c r="F55" s="2">
        <f>IF($F$20="n/a",0,IF(F$22&lt;=$C55,0,IF(F$22&gt;($F$20+$C55),INDEX($D$34:$W$34,,$C55)-SUM($D55:E55),INDEX($D$34:$W$34,,$C55)/$F$20)))</f>
        <v>0</v>
      </c>
      <c r="G55" s="2">
        <f>IF($F$20="n/a",0,IF(G$22&lt;=$C55,0,IF(G$22&gt;($F$20+$C55),INDEX($D$34:$W$34,,$C55)-SUM($D55:F55),INDEX($D$34:$W$34,,$C55)/$F$20)))</f>
        <v>0</v>
      </c>
      <c r="H55" s="2">
        <f>IF($F$20="n/a",0,IF(H$22&lt;=$C55,0,IF(H$22&gt;($F$20+$C55),INDEX($D$34:$W$34,,$C55)-SUM($D55:G55),INDEX($D$34:$W$34,,$C55)/$F$20)))</f>
        <v>0</v>
      </c>
      <c r="I55" s="2">
        <f>IF($F$20="n/a",0,IF(I$22&lt;=$C55,0,IF(I$22&gt;($F$20+$C55),INDEX($D$34:$W$34,,$C55)-SUM($D55:H55),INDEX($D$34:$W$34,,$C55)/$F$20)))</f>
        <v>0</v>
      </c>
      <c r="J55" s="2">
        <f>IF($F$20="n/a",0,IF(J$22&lt;=$C55,0,IF(J$22&gt;($F$20+$C55),INDEX($D$34:$W$34,,$C55)-SUM($D55:I55),INDEX($D$34:$W$34,,$C55)/$F$20)))</f>
        <v>0</v>
      </c>
      <c r="K55" s="2">
        <f>IF($F$20="n/a",0,IF(K$22&lt;=$C55,0,IF(K$22&gt;($F$20+$C55),INDEX($D$34:$W$34,,$C55)-SUM($D55:J55),INDEX($D$34:$W$34,,$C55)/$F$20)))</f>
        <v>0</v>
      </c>
      <c r="L55" s="2">
        <f>IF($F$20="n/a",0,IF(L$22&lt;=$C55,0,IF(L$22&gt;($F$20+$C55),INDEX($D$34:$W$34,,$C55)-SUM($D55:K55),INDEX($D$34:$W$34,,$C55)/$F$20)))</f>
        <v>0</v>
      </c>
      <c r="M55" s="2">
        <f>IF($F$20="n/a",0,IF(M$22&lt;=$C55,0,IF(M$22&gt;($F$20+$C55),INDEX($D$34:$W$34,,$C55)-SUM($D55:L55),INDEX($D$34:$W$34,,$C55)/$F$20)))</f>
        <v>0</v>
      </c>
      <c r="N55" s="2">
        <f>IF($F$20="n/a",0,IF(N$22&lt;=$C55,0,IF(N$22&gt;($F$20+$C55),INDEX($D$34:$W$34,,$C55)-SUM($D55:M55),INDEX($D$34:$W$34,,$C55)/$F$20)))</f>
        <v>0</v>
      </c>
      <c r="O55" s="2">
        <f>IF($F$20="n/a",0,IF(O$22&lt;=$C55,0,IF(O$22&gt;($F$20+$C55),INDEX($D$34:$W$34,,$C55)-SUM($D55:N55),INDEX($D$34:$W$34,,$C55)/$F$20)))</f>
        <v>0</v>
      </c>
      <c r="P55" s="2">
        <f>IF($F$20="n/a",0,IF(P$22&lt;=$C55,0,IF(P$22&gt;($F$20+$C55),INDEX($D$34:$W$34,,$C55)-SUM($D55:O55),INDEX($D$34:$W$34,,$C55)/$F$20)))</f>
        <v>0</v>
      </c>
      <c r="Q55" s="2">
        <f>IF($F$20="n/a",0,IF(Q$22&lt;=$C55,0,IF(Q$22&gt;($F$20+$C55),INDEX($D$34:$W$34,,$C55)-SUM($D55:P55),INDEX($D$34:$W$34,,$C55)/$F$20)))</f>
        <v>0</v>
      </c>
      <c r="R55" s="2">
        <f>IF($F$20="n/a",0,IF(R$22&lt;=$C55,0,IF(R$22&gt;($F$20+$C55),INDEX($D$34:$W$34,,$C55)-SUM($D55:Q55),INDEX($D$34:$W$34,,$C55)/$F$20)))</f>
        <v>0</v>
      </c>
      <c r="S55" s="2">
        <f>IF($F$20="n/a",0,IF(S$22&lt;=$C55,0,IF(S$22&gt;($F$20+$C55),INDEX($D$34:$W$34,,$C55)-SUM($D55:R55),INDEX($D$34:$W$34,,$C55)/$F$20)))</f>
        <v>0</v>
      </c>
      <c r="T55" s="2">
        <f>IF($F$20="n/a",0,IF(T$22&lt;=$C55,0,IF(T$22&gt;($F$20+$C55),INDEX($D$34:$W$34,,$C55)-SUM($D55:S55),INDEX($D$34:$W$34,,$C55)/$F$20)))</f>
        <v>0</v>
      </c>
      <c r="U55" s="2">
        <f>IF($F$20="n/a",0,IF(U$22&lt;=$C55,0,IF(U$22&gt;($F$20+$C55),INDEX($D$34:$W$34,,$C55)-SUM($D55:T55),INDEX($D$34:$W$34,,$C55)/$F$20)))</f>
        <v>0</v>
      </c>
      <c r="V55" s="2">
        <f>IF($F$20="n/a",0,IF(V$22&lt;=$C55,0,IF(V$22&gt;($F$20+$C55),INDEX($D$34:$W$34,,$C55)-SUM($D55:U55),INDEX($D$34:$W$34,,$C55)/$F$20)))</f>
        <v>0</v>
      </c>
      <c r="W55" s="2">
        <f>IF($F$20="n/a",0,IF(W$22&lt;=$C55,0,IF(W$22&gt;($F$20+$C55),INDEX($D$34:$W$34,,$C55)-SUM($D55:V55),INDEX($D$34:$W$34,,$C55)/$F$20)))</f>
        <v>0</v>
      </c>
      <c r="X55" s="2">
        <f>IF($F$20="n/a",0,IF(X$22&lt;=$C55,0,IF(X$22&gt;($F$20+$C55),INDEX($D$34:$W$34,,$C55)-SUM($D55:W55),INDEX($D$34:$W$34,,$C55)/$F$20)))</f>
        <v>0</v>
      </c>
      <c r="Y55" s="2">
        <f>IF($F$20="n/a",0,IF(Y$22&lt;=$C55,0,IF(Y$22&gt;($F$20+$C55),INDEX($D$34:$W$34,,$C55)-SUM($D55:X55),INDEX($D$34:$W$34,,$C55)/$F$20)))</f>
        <v>0</v>
      </c>
      <c r="Z55" s="2">
        <f>IF($F$20="n/a",0,IF(Z$22&lt;=$C55,0,IF(Z$22&gt;($F$20+$C55),INDEX($D$34:$W$34,,$C55)-SUM($D55:Y55),INDEX($D$34:$W$34,,$C55)/$F$20)))</f>
        <v>0</v>
      </c>
      <c r="AA55" s="2">
        <f>IF($F$20="n/a",0,IF(AA$22&lt;=$C55,0,IF(AA$22&gt;($F$20+$C55),INDEX($D$34:$W$34,,$C55)-SUM($D55:Z55),INDEX($D$34:$W$34,,$C55)/$F$20)))</f>
        <v>0</v>
      </c>
      <c r="AB55" s="2">
        <f>IF($F$20="n/a",0,IF(AB$22&lt;=$C55,0,IF(AB$22&gt;($F$20+$C55),INDEX($D$34:$W$34,,$C55)-SUM($D55:AA55),INDEX($D$34:$W$34,,$C55)/$F$20)))</f>
        <v>0</v>
      </c>
      <c r="AC55" s="2">
        <f>IF($F$20="n/a",0,IF(AC$22&lt;=$C55,0,IF(AC$22&gt;($F$20+$C55),INDEX($D$34:$W$34,,$C55)-SUM($D55:AB55),INDEX($D$34:$W$34,,$C55)/$F$20)))</f>
        <v>0</v>
      </c>
      <c r="AD55" s="2">
        <f>IF($F$20="n/a",0,IF(AD$22&lt;=$C55,0,IF(AD$22&gt;($F$20+$C55),INDEX($D$34:$W$34,,$C55)-SUM($D55:AC55),INDEX($D$34:$W$34,,$C55)/$F$20)))</f>
        <v>0</v>
      </c>
      <c r="AE55" s="2">
        <f>IF($F$20="n/a",0,IF(AE$22&lt;=$C55,0,IF(AE$22&gt;($F$20+$C55),INDEX($D$34:$W$34,,$C55)-SUM($D55:AD55),INDEX($D$34:$W$34,,$C55)/$F$20)))</f>
        <v>0</v>
      </c>
      <c r="AF55" s="2">
        <f>IF($F$20="n/a",0,IF(AF$22&lt;=$C55,0,IF(AF$22&gt;($F$20+$C55),INDEX($D$34:$W$34,,$C55)-SUM($D55:AE55),INDEX($D$34:$W$34,,$C55)/$F$20)))</f>
        <v>0</v>
      </c>
      <c r="AG55" s="2">
        <f>IF($F$20="n/a",0,IF(AG$22&lt;=$C55,0,IF(AG$22&gt;($F$20+$C55),INDEX($D$34:$W$34,,$C55)-SUM($D55:AF55),INDEX($D$34:$W$34,,$C55)/$F$20)))</f>
        <v>0</v>
      </c>
      <c r="AH55" s="2">
        <f>IF($F$20="n/a",0,IF(AH$22&lt;=$C55,0,IF(AH$22&gt;($F$20+$C55),INDEX($D$34:$W$34,,$C55)-SUM($D55:AG55),INDEX($D$34:$W$34,,$C55)/$F$20)))</f>
        <v>0</v>
      </c>
      <c r="AI55" s="2">
        <f>IF($F$20="n/a",0,IF(AI$22&lt;=$C55,0,IF(AI$22&gt;($F$20+$C55),INDEX($D$34:$W$34,,$C55)-SUM($D55:AH55),INDEX($D$34:$W$34,,$C55)/$F$20)))</f>
        <v>0</v>
      </c>
      <c r="AJ55" s="2">
        <f>IF($F$20="n/a",0,IF(AJ$22&lt;=$C55,0,IF(AJ$22&gt;($F$20+$C55),INDEX($D$34:$W$34,,$C55)-SUM($D55:AI55),INDEX($D$34:$W$34,,$C55)/$F$20)))</f>
        <v>0</v>
      </c>
      <c r="AK55" s="2">
        <f>IF($F$20="n/a",0,IF(AK$22&lt;=$C55,0,IF(AK$22&gt;($F$20+$C55),INDEX($D$34:$W$34,,$C55)-SUM($D55:AJ55),INDEX($D$34:$W$34,,$C55)/$F$20)))</f>
        <v>0</v>
      </c>
      <c r="AL55" s="2">
        <f>IF($F$20="n/a",0,IF(AL$22&lt;=$C55,0,IF(AL$22&gt;($F$20+$C55),INDEX($D$34:$W$34,,$C55)-SUM($D55:AK55),INDEX($D$34:$W$34,,$C55)/$F$20)))</f>
        <v>0</v>
      </c>
      <c r="AM55" s="2">
        <f>IF($F$20="n/a",0,IF(AM$22&lt;=$C55,0,IF(AM$22&gt;($F$20+$C55),INDEX($D$34:$W$34,,$C55)-SUM($D55:AL55),INDEX($D$34:$W$34,,$C55)/$F$20)))</f>
        <v>0</v>
      </c>
      <c r="AN55" s="2">
        <f>IF($F$20="n/a",0,IF(AN$22&lt;=$C55,0,IF(AN$22&gt;($F$20+$C55),INDEX($D$34:$W$34,,$C55)-SUM($D55:AM55),INDEX($D$34:$W$34,,$C55)/$F$20)))</f>
        <v>0</v>
      </c>
      <c r="AO55" s="2">
        <f>IF($F$20="n/a",0,IF(AO$22&lt;=$C55,0,IF(AO$22&gt;($F$20+$C55),INDEX($D$34:$W$34,,$C55)-SUM($D55:AN55),INDEX($D$34:$W$34,,$C55)/$F$20)))</f>
        <v>0</v>
      </c>
      <c r="AP55" s="2">
        <f>IF($F$20="n/a",0,IF(AP$22&lt;=$C55,0,IF(AP$22&gt;($F$20+$C55),INDEX($D$34:$W$34,,$C55)-SUM($D55:AO55),INDEX($D$34:$W$34,,$C55)/$F$20)))</f>
        <v>0</v>
      </c>
      <c r="AQ55" s="2">
        <f>IF($F$20="n/a",0,IF(AQ$22&lt;=$C55,0,IF(AQ$22&gt;($F$20+$C55),INDEX($D$34:$W$34,,$C55)-SUM($D55:AP55),INDEX($D$34:$W$34,,$C55)/$F$20)))</f>
        <v>0</v>
      </c>
      <c r="AR55" s="2">
        <f>IF($F$20="n/a",0,IF(AR$22&lt;=$C55,0,IF(AR$22&gt;($F$20+$C55),INDEX($D$34:$W$34,,$C55)-SUM($D55:AQ55),INDEX($D$34:$W$34,,$C55)/$F$20)))</f>
        <v>0</v>
      </c>
      <c r="AS55" s="2">
        <f>IF($F$20="n/a",0,IF(AS$22&lt;=$C55,0,IF(AS$22&gt;($F$20+$C55),INDEX($D$34:$W$34,,$C55)-SUM($D55:AR55),INDEX($D$34:$W$34,,$C55)/$F$20)))</f>
        <v>0</v>
      </c>
      <c r="AT55" s="2">
        <f>IF($F$20="n/a",0,IF(AT$22&lt;=$C55,0,IF(AT$22&gt;($F$20+$C55),INDEX($D$34:$W$34,,$C55)-SUM($D55:AS55),INDEX($D$34:$W$34,,$C55)/$F$20)))</f>
        <v>0</v>
      </c>
      <c r="AU55" s="2">
        <f>IF($F$20="n/a",0,IF(AU$22&lt;=$C55,0,IF(AU$22&gt;($F$20+$C55),INDEX($D$34:$W$34,,$C55)-SUM($D55:AT55),INDEX($D$34:$W$34,,$C55)/$F$20)))</f>
        <v>0</v>
      </c>
      <c r="AV55" s="2">
        <f>IF($F$20="n/a",0,IF(AV$22&lt;=$C55,0,IF(AV$22&gt;($F$20+$C55),INDEX($D$34:$W$34,,$C55)-SUM($D55:AU55),INDEX($D$34:$W$34,,$C55)/$F$20)))</f>
        <v>0</v>
      </c>
      <c r="AW55" s="2">
        <f>IF($F$20="n/a",0,IF(AW$22&lt;=$C55,0,IF(AW$22&gt;($F$20+$C55),INDEX($D$34:$W$34,,$C55)-SUM($D55:AV55),INDEX($D$34:$W$34,,$C55)/$F$20)))</f>
        <v>0</v>
      </c>
      <c r="AX55" s="2">
        <f>IF($F$20="n/a",0,IF(AX$22&lt;=$C55,0,IF(AX$22&gt;($F$20+$C55),INDEX($D$34:$W$34,,$C55)-SUM($D55:AW55),INDEX($D$34:$W$34,,$C55)/$F$20)))</f>
        <v>0</v>
      </c>
      <c r="AY55" s="2">
        <f>IF($F$20="n/a",0,IF(AY$22&lt;=$C55,0,IF(AY$22&gt;($F$20+$C55),INDEX($D$34:$W$34,,$C55)-SUM($D55:AX55),INDEX($D$34:$W$34,,$C55)/$F$20)))</f>
        <v>0</v>
      </c>
      <c r="AZ55" s="2">
        <f>IF($F$20="n/a",0,IF(AZ$22&lt;=$C55,0,IF(AZ$22&gt;($F$20+$C55),INDEX($D$34:$W$34,,$C55)-SUM($D55:AY55),INDEX($D$34:$W$34,,$C55)/$F$20)))</f>
        <v>0</v>
      </c>
      <c r="BA55" s="2">
        <f>IF($F$20="n/a",0,IF(BA$22&lt;=$C55,0,IF(BA$22&gt;($F$20+$C55),INDEX($D$34:$W$34,,$C55)-SUM($D55:AZ55),INDEX($D$34:$W$34,,$C55)/$F$20)))</f>
        <v>0</v>
      </c>
      <c r="BB55" s="2">
        <f>IF($F$20="n/a",0,IF(BB$22&lt;=$C55,0,IF(BB$22&gt;($F$20+$C55),INDEX($D$34:$W$34,,$C55)-SUM($D55:BA55),INDEX($D$34:$W$34,,$C55)/$F$20)))</f>
        <v>0</v>
      </c>
      <c r="BC55" s="2">
        <f>IF($F$20="n/a",0,IF(BC$22&lt;=$C55,0,IF(BC$22&gt;($F$20+$C55),INDEX($D$34:$W$34,,$C55)-SUM($D55:BB55),INDEX($D$34:$W$34,,$C55)/$F$20)))</f>
        <v>0</v>
      </c>
      <c r="BD55" s="2">
        <f>IF($F$20="n/a",0,IF(BD$22&lt;=$C55,0,IF(BD$22&gt;($F$20+$C55),INDEX($D$34:$W$34,,$C55)-SUM($D55:BC55),INDEX($D$34:$W$34,,$C55)/$F$20)))</f>
        <v>0</v>
      </c>
      <c r="BE55" s="2">
        <f>IF($F$20="n/a",0,IF(BE$22&lt;=$C55,0,IF(BE$22&gt;($F$20+$C55),INDEX($D$34:$W$34,,$C55)-SUM($D55:BD55),INDEX($D$34:$W$34,,$C55)/$F$20)))</f>
        <v>0</v>
      </c>
      <c r="BF55" s="2">
        <f>IF($F$20="n/a",0,IF(BF$22&lt;=$C55,0,IF(BF$22&gt;($F$20+$C55),INDEX($D$34:$W$34,,$C55)-SUM($D55:BE55),INDEX($D$34:$W$34,,$C55)/$F$20)))</f>
        <v>0</v>
      </c>
      <c r="BG55" s="2">
        <f>IF($F$20="n/a",0,IF(BG$22&lt;=$C55,0,IF(BG$22&gt;($F$20+$C55),INDEX($D$34:$W$34,,$C55)-SUM($D55:BF55),INDEX($D$34:$W$34,,$C55)/$F$20)))</f>
        <v>0</v>
      </c>
      <c r="BH55" s="2">
        <f>IF($F$20="n/a",0,IF(BH$22&lt;=$C55,0,IF(BH$22&gt;($F$20+$C55),INDEX($D$34:$W$34,,$C55)-SUM($D55:BG55),INDEX($D$34:$W$34,,$C55)/$F$20)))</f>
        <v>0</v>
      </c>
      <c r="BI55" s="2">
        <f>IF($F$20="n/a",0,IF(BI$22&lt;=$C55,0,IF(BI$22&gt;($F$20+$C55),INDEX($D$34:$W$34,,$C55)-SUM($D55:BH55),INDEX($D$34:$W$34,,$C55)/$F$20)))</f>
        <v>0</v>
      </c>
      <c r="BJ55" s="2">
        <f>IF($F$20="n/a",0,IF(BJ$22&lt;=$C55,0,IF(BJ$22&gt;($F$20+$C55),INDEX($D$34:$W$34,,$C55)-SUM($D55:BI55),INDEX($D$34:$W$34,,$C55)/$F$20)))</f>
        <v>0</v>
      </c>
      <c r="BK55" s="2">
        <f>IF($F$20="n/a",0,IF(BK$22&lt;=$C55,0,IF(BK$22&gt;($F$20+$C55),INDEX($D$34:$W$34,,$C55)-SUM($D55:BJ55),INDEX($D$34:$W$34,,$C55)/$F$20)))</f>
        <v>0</v>
      </c>
    </row>
    <row r="56" spans="2:63" hidden="1" outlineLevel="1" x14ac:dyDescent="0.25">
      <c r="B56" s="24">
        <v>2030</v>
      </c>
      <c r="C56" s="24">
        <v>20</v>
      </c>
      <c r="E56" s="2">
        <f>IF($F$20="n/a",0,IF(E$22&lt;=$C56,0,IF(E$22&gt;($F$20+$C56),INDEX($D$34:$W$34,,$C56)-SUM($D56:D56),INDEX($D$34:$W$34,,$C56)/$F$20)))</f>
        <v>0</v>
      </c>
      <c r="F56" s="2">
        <f>IF($F$20="n/a",0,IF(F$22&lt;=$C56,0,IF(F$22&gt;($F$20+$C56),INDEX($D$34:$W$34,,$C56)-SUM($D56:E56),INDEX($D$34:$W$34,,$C56)/$F$20)))</f>
        <v>0</v>
      </c>
      <c r="G56" s="2">
        <f>IF($F$20="n/a",0,IF(G$22&lt;=$C56,0,IF(G$22&gt;($F$20+$C56),INDEX($D$34:$W$34,,$C56)-SUM($D56:F56),INDEX($D$34:$W$34,,$C56)/$F$20)))</f>
        <v>0</v>
      </c>
      <c r="H56" s="2">
        <f>IF($F$20="n/a",0,IF(H$22&lt;=$C56,0,IF(H$22&gt;($F$20+$C56),INDEX($D$34:$W$34,,$C56)-SUM($D56:G56),INDEX($D$34:$W$34,,$C56)/$F$20)))</f>
        <v>0</v>
      </c>
      <c r="I56" s="2">
        <f>IF($F$20="n/a",0,IF(I$22&lt;=$C56,0,IF(I$22&gt;($F$20+$C56),INDEX($D$34:$W$34,,$C56)-SUM($D56:H56),INDEX($D$34:$W$34,,$C56)/$F$20)))</f>
        <v>0</v>
      </c>
      <c r="J56" s="2">
        <f>IF($F$20="n/a",0,IF(J$22&lt;=$C56,0,IF(J$22&gt;($F$20+$C56),INDEX($D$34:$W$34,,$C56)-SUM($D56:I56),INDEX($D$34:$W$34,,$C56)/$F$20)))</f>
        <v>0</v>
      </c>
      <c r="K56" s="2">
        <f>IF($F$20="n/a",0,IF(K$22&lt;=$C56,0,IF(K$22&gt;($F$20+$C56),INDEX($D$34:$W$34,,$C56)-SUM($D56:J56),INDEX($D$34:$W$34,,$C56)/$F$20)))</f>
        <v>0</v>
      </c>
      <c r="L56" s="2">
        <f>IF($F$20="n/a",0,IF(L$22&lt;=$C56,0,IF(L$22&gt;($F$20+$C56),INDEX($D$34:$W$34,,$C56)-SUM($D56:K56),INDEX($D$34:$W$34,,$C56)/$F$20)))</f>
        <v>0</v>
      </c>
      <c r="M56" s="2">
        <f>IF($F$20="n/a",0,IF(M$22&lt;=$C56,0,IF(M$22&gt;($F$20+$C56),INDEX($D$34:$W$34,,$C56)-SUM($D56:L56),INDEX($D$34:$W$34,,$C56)/$F$20)))</f>
        <v>0</v>
      </c>
      <c r="N56" s="2">
        <f>IF($F$20="n/a",0,IF(N$22&lt;=$C56,0,IF(N$22&gt;($F$20+$C56),INDEX($D$34:$W$34,,$C56)-SUM($D56:M56),INDEX($D$34:$W$34,,$C56)/$F$20)))</f>
        <v>0</v>
      </c>
      <c r="O56" s="2">
        <f>IF($F$20="n/a",0,IF(O$22&lt;=$C56,0,IF(O$22&gt;($F$20+$C56),INDEX($D$34:$W$34,,$C56)-SUM($D56:N56),INDEX($D$34:$W$34,,$C56)/$F$20)))</f>
        <v>0</v>
      </c>
      <c r="P56" s="2">
        <f>IF($F$20="n/a",0,IF(P$22&lt;=$C56,0,IF(P$22&gt;($F$20+$C56),INDEX($D$34:$W$34,,$C56)-SUM($D56:O56),INDEX($D$34:$W$34,,$C56)/$F$20)))</f>
        <v>0</v>
      </c>
      <c r="Q56" s="2">
        <f>IF($F$20="n/a",0,IF(Q$22&lt;=$C56,0,IF(Q$22&gt;($F$20+$C56),INDEX($D$34:$W$34,,$C56)-SUM($D56:P56),INDEX($D$34:$W$34,,$C56)/$F$20)))</f>
        <v>0</v>
      </c>
      <c r="R56" s="2">
        <f>IF($F$20="n/a",0,IF(R$22&lt;=$C56,0,IF(R$22&gt;($F$20+$C56),INDEX($D$34:$W$34,,$C56)-SUM($D56:Q56),INDEX($D$34:$W$34,,$C56)/$F$20)))</f>
        <v>0</v>
      </c>
      <c r="S56" s="2">
        <f>IF($F$20="n/a",0,IF(S$22&lt;=$C56,0,IF(S$22&gt;($F$20+$C56),INDEX($D$34:$W$34,,$C56)-SUM($D56:R56),INDEX($D$34:$W$34,,$C56)/$F$20)))</f>
        <v>0</v>
      </c>
      <c r="T56" s="2">
        <f>IF($F$20="n/a",0,IF(T$22&lt;=$C56,0,IF(T$22&gt;($F$20+$C56),INDEX($D$34:$W$34,,$C56)-SUM($D56:S56),INDEX($D$34:$W$34,,$C56)/$F$20)))</f>
        <v>0</v>
      </c>
      <c r="U56" s="2">
        <f>IF($F$20="n/a",0,IF(U$22&lt;=$C56,0,IF(U$22&gt;($F$20+$C56),INDEX($D$34:$W$34,,$C56)-SUM($D56:T56),INDEX($D$34:$W$34,,$C56)/$F$20)))</f>
        <v>0</v>
      </c>
      <c r="V56" s="2">
        <f>IF($F$20="n/a",0,IF(V$22&lt;=$C56,0,IF(V$22&gt;($F$20+$C56),INDEX($D$34:$W$34,,$C56)-SUM($D56:U56),INDEX($D$34:$W$34,,$C56)/$F$20)))</f>
        <v>0</v>
      </c>
      <c r="W56" s="2">
        <f>IF($F$20="n/a",0,IF(W$22&lt;=$C56,0,IF(W$22&gt;($F$20+$C56),INDEX($D$34:$W$34,,$C56)-SUM($D56:V56),INDEX($D$34:$W$34,,$C56)/$F$20)))</f>
        <v>0</v>
      </c>
      <c r="X56" s="2">
        <f>IF($F$20="n/a",0,IF(X$22&lt;=$C56,0,IF(X$22&gt;($F$20+$C56),INDEX($D$34:$W$34,,$C56)-SUM($D56:W56),INDEX($D$34:$W$34,,$C56)/$F$20)))</f>
        <v>0</v>
      </c>
      <c r="Y56" s="2">
        <f>IF($F$20="n/a",0,IF(Y$22&lt;=$C56,0,IF(Y$22&gt;($F$20+$C56),INDEX($D$34:$W$34,,$C56)-SUM($D56:X56),INDEX($D$34:$W$34,,$C56)/$F$20)))</f>
        <v>0</v>
      </c>
      <c r="Z56" s="2">
        <f>IF($F$20="n/a",0,IF(Z$22&lt;=$C56,0,IF(Z$22&gt;($F$20+$C56),INDEX($D$34:$W$34,,$C56)-SUM($D56:Y56),INDEX($D$34:$W$34,,$C56)/$F$20)))</f>
        <v>0</v>
      </c>
      <c r="AA56" s="2">
        <f>IF($F$20="n/a",0,IF(AA$22&lt;=$C56,0,IF(AA$22&gt;($F$20+$C56),INDEX($D$34:$W$34,,$C56)-SUM($D56:Z56),INDEX($D$34:$W$34,,$C56)/$F$20)))</f>
        <v>0</v>
      </c>
      <c r="AB56" s="2">
        <f>IF($F$20="n/a",0,IF(AB$22&lt;=$C56,0,IF(AB$22&gt;($F$20+$C56),INDEX($D$34:$W$34,,$C56)-SUM($D56:AA56),INDEX($D$34:$W$34,,$C56)/$F$20)))</f>
        <v>0</v>
      </c>
      <c r="AC56" s="2">
        <f>IF($F$20="n/a",0,IF(AC$22&lt;=$C56,0,IF(AC$22&gt;($F$20+$C56),INDEX($D$34:$W$34,,$C56)-SUM($D56:AB56),INDEX($D$34:$W$34,,$C56)/$F$20)))</f>
        <v>0</v>
      </c>
      <c r="AD56" s="2">
        <f>IF($F$20="n/a",0,IF(AD$22&lt;=$C56,0,IF(AD$22&gt;($F$20+$C56),INDEX($D$34:$W$34,,$C56)-SUM($D56:AC56),INDEX($D$34:$W$34,,$C56)/$F$20)))</f>
        <v>0</v>
      </c>
      <c r="AE56" s="2">
        <f>IF($F$20="n/a",0,IF(AE$22&lt;=$C56,0,IF(AE$22&gt;($F$20+$C56),INDEX($D$34:$W$34,,$C56)-SUM($D56:AD56),INDEX($D$34:$W$34,,$C56)/$F$20)))</f>
        <v>0</v>
      </c>
      <c r="AF56" s="2">
        <f>IF($F$20="n/a",0,IF(AF$22&lt;=$C56,0,IF(AF$22&gt;($F$20+$C56),INDEX($D$34:$W$34,,$C56)-SUM($D56:AE56),INDEX($D$34:$W$34,,$C56)/$F$20)))</f>
        <v>0</v>
      </c>
      <c r="AG56" s="2">
        <f>IF($F$20="n/a",0,IF(AG$22&lt;=$C56,0,IF(AG$22&gt;($F$20+$C56),INDEX($D$34:$W$34,,$C56)-SUM($D56:AF56),INDEX($D$34:$W$34,,$C56)/$F$20)))</f>
        <v>0</v>
      </c>
      <c r="AH56" s="2">
        <f>IF($F$20="n/a",0,IF(AH$22&lt;=$C56,0,IF(AH$22&gt;($F$20+$C56),INDEX($D$34:$W$34,,$C56)-SUM($D56:AG56),INDEX($D$34:$W$34,,$C56)/$F$20)))</f>
        <v>0</v>
      </c>
      <c r="AI56" s="2">
        <f>IF($F$20="n/a",0,IF(AI$22&lt;=$C56,0,IF(AI$22&gt;($F$20+$C56),INDEX($D$34:$W$34,,$C56)-SUM($D56:AH56),INDEX($D$34:$W$34,,$C56)/$F$20)))</f>
        <v>0</v>
      </c>
      <c r="AJ56" s="2">
        <f>IF($F$20="n/a",0,IF(AJ$22&lt;=$C56,0,IF(AJ$22&gt;($F$20+$C56),INDEX($D$34:$W$34,,$C56)-SUM($D56:AI56),INDEX($D$34:$W$34,,$C56)/$F$20)))</f>
        <v>0</v>
      </c>
      <c r="AK56" s="2">
        <f>IF($F$20="n/a",0,IF(AK$22&lt;=$C56,0,IF(AK$22&gt;($F$20+$C56),INDEX($D$34:$W$34,,$C56)-SUM($D56:AJ56),INDEX($D$34:$W$34,,$C56)/$F$20)))</f>
        <v>0</v>
      </c>
      <c r="AL56" s="2">
        <f>IF($F$20="n/a",0,IF(AL$22&lt;=$C56,0,IF(AL$22&gt;($F$20+$C56),INDEX($D$34:$W$34,,$C56)-SUM($D56:AK56),INDEX($D$34:$W$34,,$C56)/$F$20)))</f>
        <v>0</v>
      </c>
      <c r="AM56" s="2">
        <f>IF($F$20="n/a",0,IF(AM$22&lt;=$C56,0,IF(AM$22&gt;($F$20+$C56),INDEX($D$34:$W$34,,$C56)-SUM($D56:AL56),INDEX($D$34:$W$34,,$C56)/$F$20)))</f>
        <v>0</v>
      </c>
      <c r="AN56" s="2">
        <f>IF($F$20="n/a",0,IF(AN$22&lt;=$C56,0,IF(AN$22&gt;($F$20+$C56),INDEX($D$34:$W$34,,$C56)-SUM($D56:AM56),INDEX($D$34:$W$34,,$C56)/$F$20)))</f>
        <v>0</v>
      </c>
      <c r="AO56" s="2">
        <f>IF($F$20="n/a",0,IF(AO$22&lt;=$C56,0,IF(AO$22&gt;($F$20+$C56),INDEX($D$34:$W$34,,$C56)-SUM($D56:AN56),INDEX($D$34:$W$34,,$C56)/$F$20)))</f>
        <v>0</v>
      </c>
      <c r="AP56" s="2">
        <f>IF($F$20="n/a",0,IF(AP$22&lt;=$C56,0,IF(AP$22&gt;($F$20+$C56),INDEX($D$34:$W$34,,$C56)-SUM($D56:AO56),INDEX($D$34:$W$34,,$C56)/$F$20)))</f>
        <v>0</v>
      </c>
      <c r="AQ56" s="2">
        <f>IF($F$20="n/a",0,IF(AQ$22&lt;=$C56,0,IF(AQ$22&gt;($F$20+$C56),INDEX($D$34:$W$34,,$C56)-SUM($D56:AP56),INDEX($D$34:$W$34,,$C56)/$F$20)))</f>
        <v>0</v>
      </c>
      <c r="AR56" s="2">
        <f>IF($F$20="n/a",0,IF(AR$22&lt;=$C56,0,IF(AR$22&gt;($F$20+$C56),INDEX($D$34:$W$34,,$C56)-SUM($D56:AQ56),INDEX($D$34:$W$34,,$C56)/$F$20)))</f>
        <v>0</v>
      </c>
      <c r="AS56" s="2">
        <f>IF($F$20="n/a",0,IF(AS$22&lt;=$C56,0,IF(AS$22&gt;($F$20+$C56),INDEX($D$34:$W$34,,$C56)-SUM($D56:AR56),INDEX($D$34:$W$34,,$C56)/$F$20)))</f>
        <v>0</v>
      </c>
      <c r="AT56" s="2">
        <f>IF($F$20="n/a",0,IF(AT$22&lt;=$C56,0,IF(AT$22&gt;($F$20+$C56),INDEX($D$34:$W$34,,$C56)-SUM($D56:AS56),INDEX($D$34:$W$34,,$C56)/$F$20)))</f>
        <v>0</v>
      </c>
      <c r="AU56" s="2">
        <f>IF($F$20="n/a",0,IF(AU$22&lt;=$C56,0,IF(AU$22&gt;($F$20+$C56),INDEX($D$34:$W$34,,$C56)-SUM($D56:AT56),INDEX($D$34:$W$34,,$C56)/$F$20)))</f>
        <v>0</v>
      </c>
      <c r="AV56" s="2">
        <f>IF($F$20="n/a",0,IF(AV$22&lt;=$C56,0,IF(AV$22&gt;($F$20+$C56),INDEX($D$34:$W$34,,$C56)-SUM($D56:AU56),INDEX($D$34:$W$34,,$C56)/$F$20)))</f>
        <v>0</v>
      </c>
      <c r="AW56" s="2">
        <f>IF($F$20="n/a",0,IF(AW$22&lt;=$C56,0,IF(AW$22&gt;($F$20+$C56),INDEX($D$34:$W$34,,$C56)-SUM($D56:AV56),INDEX($D$34:$W$34,,$C56)/$F$20)))</f>
        <v>0</v>
      </c>
      <c r="AX56" s="2">
        <f>IF($F$20="n/a",0,IF(AX$22&lt;=$C56,0,IF(AX$22&gt;($F$20+$C56),INDEX($D$34:$W$34,,$C56)-SUM($D56:AW56),INDEX($D$34:$W$34,,$C56)/$F$20)))</f>
        <v>0</v>
      </c>
      <c r="AY56" s="2">
        <f>IF($F$20="n/a",0,IF(AY$22&lt;=$C56,0,IF(AY$22&gt;($F$20+$C56),INDEX($D$34:$W$34,,$C56)-SUM($D56:AX56),INDEX($D$34:$W$34,,$C56)/$F$20)))</f>
        <v>0</v>
      </c>
      <c r="AZ56" s="2">
        <f>IF($F$20="n/a",0,IF(AZ$22&lt;=$C56,0,IF(AZ$22&gt;($F$20+$C56),INDEX($D$34:$W$34,,$C56)-SUM($D56:AY56),INDEX($D$34:$W$34,,$C56)/$F$20)))</f>
        <v>0</v>
      </c>
      <c r="BA56" s="2">
        <f>IF($F$20="n/a",0,IF(BA$22&lt;=$C56,0,IF(BA$22&gt;($F$20+$C56),INDEX($D$34:$W$34,,$C56)-SUM($D56:AZ56),INDEX($D$34:$W$34,,$C56)/$F$20)))</f>
        <v>0</v>
      </c>
      <c r="BB56" s="2">
        <f>IF($F$20="n/a",0,IF(BB$22&lt;=$C56,0,IF(BB$22&gt;($F$20+$C56),INDEX($D$34:$W$34,,$C56)-SUM($D56:BA56),INDEX($D$34:$W$34,,$C56)/$F$20)))</f>
        <v>0</v>
      </c>
      <c r="BC56" s="2">
        <f>IF($F$20="n/a",0,IF(BC$22&lt;=$C56,0,IF(BC$22&gt;($F$20+$C56),INDEX($D$34:$W$34,,$C56)-SUM($D56:BB56),INDEX($D$34:$W$34,,$C56)/$F$20)))</f>
        <v>0</v>
      </c>
      <c r="BD56" s="2">
        <f>IF($F$20="n/a",0,IF(BD$22&lt;=$C56,0,IF(BD$22&gt;($F$20+$C56),INDEX($D$34:$W$34,,$C56)-SUM($D56:BC56),INDEX($D$34:$W$34,,$C56)/$F$20)))</f>
        <v>0</v>
      </c>
      <c r="BE56" s="2">
        <f>IF($F$20="n/a",0,IF(BE$22&lt;=$C56,0,IF(BE$22&gt;($F$20+$C56),INDEX($D$34:$W$34,,$C56)-SUM($D56:BD56),INDEX($D$34:$W$34,,$C56)/$F$20)))</f>
        <v>0</v>
      </c>
      <c r="BF56" s="2">
        <f>IF($F$20="n/a",0,IF(BF$22&lt;=$C56,0,IF(BF$22&gt;($F$20+$C56),INDEX($D$34:$W$34,,$C56)-SUM($D56:BE56),INDEX($D$34:$W$34,,$C56)/$F$20)))</f>
        <v>0</v>
      </c>
      <c r="BG56" s="2">
        <f>IF($F$20="n/a",0,IF(BG$22&lt;=$C56,0,IF(BG$22&gt;($F$20+$C56),INDEX($D$34:$W$34,,$C56)-SUM($D56:BF56),INDEX($D$34:$W$34,,$C56)/$F$20)))</f>
        <v>0</v>
      </c>
      <c r="BH56" s="2">
        <f>IF($F$20="n/a",0,IF(BH$22&lt;=$C56,0,IF(BH$22&gt;($F$20+$C56),INDEX($D$34:$W$34,,$C56)-SUM($D56:BG56),INDEX($D$34:$W$34,,$C56)/$F$20)))</f>
        <v>0</v>
      </c>
      <c r="BI56" s="2">
        <f>IF($F$20="n/a",0,IF(BI$22&lt;=$C56,0,IF(BI$22&gt;($F$20+$C56),INDEX($D$34:$W$34,,$C56)-SUM($D56:BH56),INDEX($D$34:$W$34,,$C56)/$F$20)))</f>
        <v>0</v>
      </c>
      <c r="BJ56" s="2">
        <f>IF($F$20="n/a",0,IF(BJ$22&lt;=$C56,0,IF(BJ$22&gt;($F$20+$C56),INDEX($D$34:$W$34,,$C56)-SUM($D56:BI56),INDEX($D$34:$W$34,,$C56)/$F$20)))</f>
        <v>0</v>
      </c>
      <c r="BK56" s="2">
        <f>IF($F$20="n/a",0,IF(BK$22&lt;=$C56,0,IF(BK$22&gt;($F$20+$C56),INDEX($D$34:$W$34,,$C56)-SUM($D56:BJ56),INDEX($D$34:$W$34,,$C56)/$F$20)))</f>
        <v>0</v>
      </c>
    </row>
    <row r="57" spans="2:63" collapsed="1" x14ac:dyDescent="0.25">
      <c r="B57" s="24"/>
      <c r="C57" s="2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</row>
    <row r="58" spans="2:63" x14ac:dyDescent="0.25">
      <c r="B58" t="s">
        <v>30</v>
      </c>
      <c r="D58" s="2">
        <f>SUM(D37:D56)</f>
        <v>0</v>
      </c>
      <c r="E58" s="2">
        <f t="shared" ref="E58:BK58" si="34">SUM(E37:E56)</f>
        <v>0.50381366632062241</v>
      </c>
      <c r="F58" s="2">
        <f t="shared" si="34"/>
        <v>1.4724076201211265</v>
      </c>
      <c r="G58" s="2">
        <f t="shared" si="34"/>
        <v>2.8371155253690912</v>
      </c>
      <c r="H58" s="2">
        <f t="shared" si="34"/>
        <v>4.1595949386531172</v>
      </c>
      <c r="I58" s="2">
        <f t="shared" si="34"/>
        <v>5.4489780001002313</v>
      </c>
      <c r="J58" s="2">
        <f t="shared" si="34"/>
        <v>5.4489780001002313</v>
      </c>
      <c r="K58" s="2">
        <f t="shared" si="34"/>
        <v>5.4489780001002313</v>
      </c>
      <c r="L58" s="2">
        <f t="shared" si="34"/>
        <v>5.4489780001002313</v>
      </c>
      <c r="M58" s="2">
        <f t="shared" si="34"/>
        <v>5.4489780001002313</v>
      </c>
      <c r="N58" s="2">
        <f t="shared" si="34"/>
        <v>5.4489780001002313</v>
      </c>
      <c r="O58" s="2">
        <f t="shared" si="34"/>
        <v>5.4489780001002313</v>
      </c>
      <c r="P58" s="2">
        <f t="shared" si="34"/>
        <v>5.4489780001002313</v>
      </c>
      <c r="Q58" s="2">
        <f t="shared" si="34"/>
        <v>5.4489780001002313</v>
      </c>
      <c r="R58" s="2">
        <f t="shared" si="34"/>
        <v>5.4489780001002313</v>
      </c>
      <c r="S58" s="2">
        <f t="shared" si="34"/>
        <v>5.4489780001002313</v>
      </c>
      <c r="T58" s="2">
        <f t="shared" si="34"/>
        <v>5.4489780001002313</v>
      </c>
      <c r="U58" s="2">
        <f t="shared" si="34"/>
        <v>5.4489780001002313</v>
      </c>
      <c r="V58" s="2">
        <f t="shared" si="34"/>
        <v>5.4489780001002313</v>
      </c>
      <c r="W58" s="2">
        <f t="shared" si="34"/>
        <v>5.4489780001002313</v>
      </c>
      <c r="X58" s="2">
        <f t="shared" si="34"/>
        <v>5.4489780001002313</v>
      </c>
      <c r="Y58" s="2">
        <f t="shared" si="34"/>
        <v>5.4489780001002313</v>
      </c>
      <c r="Z58" s="2">
        <f t="shared" si="34"/>
        <v>5.4489780001002313</v>
      </c>
      <c r="AA58" s="2">
        <f t="shared" si="34"/>
        <v>5.4489780001002313</v>
      </c>
      <c r="AB58" s="2">
        <f t="shared" si="34"/>
        <v>5.4489780001002313</v>
      </c>
      <c r="AC58" s="2">
        <f t="shared" si="34"/>
        <v>5.4489780001002313</v>
      </c>
      <c r="AD58" s="2">
        <f t="shared" si="34"/>
        <v>5.4489780001002313</v>
      </c>
      <c r="AE58" s="2">
        <f t="shared" si="34"/>
        <v>5.4489780001002313</v>
      </c>
      <c r="AF58" s="2">
        <f t="shared" si="34"/>
        <v>5.4489780001002313</v>
      </c>
      <c r="AG58" s="2">
        <f t="shared" si="34"/>
        <v>5.4489780001002313</v>
      </c>
      <c r="AH58" s="2">
        <f t="shared" si="34"/>
        <v>5.4489780001002313</v>
      </c>
      <c r="AI58" s="2">
        <f t="shared" si="34"/>
        <v>5.4489780001002313</v>
      </c>
      <c r="AJ58" s="2">
        <f t="shared" si="34"/>
        <v>5.4489780001002313</v>
      </c>
      <c r="AK58" s="2">
        <f t="shared" si="34"/>
        <v>5.4489780001002313</v>
      </c>
      <c r="AL58" s="2">
        <f t="shared" si="34"/>
        <v>5.4489780001002313</v>
      </c>
      <c r="AM58" s="2">
        <f t="shared" si="34"/>
        <v>5.4489780001002313</v>
      </c>
      <c r="AN58" s="2">
        <f t="shared" si="34"/>
        <v>5.4489780001002313</v>
      </c>
      <c r="AO58" s="2">
        <f t="shared" si="34"/>
        <v>5.4489780001002313</v>
      </c>
      <c r="AP58" s="2">
        <f t="shared" si="34"/>
        <v>5.4489780001002313</v>
      </c>
      <c r="AQ58" s="2">
        <f t="shared" si="34"/>
        <v>5.4489780001002313</v>
      </c>
      <c r="AR58" s="2">
        <f t="shared" si="34"/>
        <v>5.4489780001002313</v>
      </c>
      <c r="AS58" s="2">
        <f t="shared" si="34"/>
        <v>5.4489780001002313</v>
      </c>
      <c r="AT58" s="2">
        <f t="shared" si="34"/>
        <v>5.4489780001002313</v>
      </c>
      <c r="AU58" s="2">
        <f t="shared" si="34"/>
        <v>5.4489780001002313</v>
      </c>
      <c r="AV58" s="2">
        <f t="shared" si="34"/>
        <v>5.4489780001002313</v>
      </c>
      <c r="AW58" s="2">
        <f t="shared" si="34"/>
        <v>5.4489780001002313</v>
      </c>
      <c r="AX58" s="2">
        <f t="shared" si="34"/>
        <v>4.9451643337796192</v>
      </c>
      <c r="AY58" s="2">
        <f t="shared" si="34"/>
        <v>3.9765703799790688</v>
      </c>
      <c r="AZ58" s="2">
        <f t="shared" si="34"/>
        <v>2.6118624747310619</v>
      </c>
      <c r="BA58" s="2">
        <f t="shared" si="34"/>
        <v>1.289383061447078</v>
      </c>
      <c r="BB58" s="2">
        <f t="shared" si="34"/>
        <v>3.5527136788005009E-14</v>
      </c>
      <c r="BC58" s="2">
        <f t="shared" si="34"/>
        <v>0</v>
      </c>
      <c r="BD58" s="2">
        <f t="shared" si="34"/>
        <v>0</v>
      </c>
      <c r="BE58" s="2">
        <f t="shared" si="34"/>
        <v>0</v>
      </c>
      <c r="BF58" s="2">
        <f t="shared" si="34"/>
        <v>0</v>
      </c>
      <c r="BG58" s="2">
        <f t="shared" si="34"/>
        <v>0</v>
      </c>
      <c r="BH58" s="2">
        <f t="shared" si="34"/>
        <v>0</v>
      </c>
      <c r="BI58" s="2">
        <f t="shared" si="34"/>
        <v>0</v>
      </c>
      <c r="BJ58" s="2">
        <f t="shared" si="34"/>
        <v>0</v>
      </c>
      <c r="BK58" s="2">
        <f t="shared" si="34"/>
        <v>0</v>
      </c>
    </row>
    <row r="59" spans="2:63" x14ac:dyDescent="0.2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</row>
    <row r="60" spans="2:63" x14ac:dyDescent="0.25">
      <c r="B60" t="s">
        <v>28</v>
      </c>
      <c r="D60" s="2">
        <f>D25+D58</f>
        <v>6.84850116405884</v>
      </c>
      <c r="E60" s="2">
        <f t="shared" ref="E60:BA60" si="35">E25+E58</f>
        <v>7.3523148303794628</v>
      </c>
      <c r="F60" s="2">
        <f t="shared" si="35"/>
        <v>8.3209087841799665</v>
      </c>
      <c r="G60" s="2">
        <f t="shared" si="35"/>
        <v>9.6856166894279312</v>
      </c>
      <c r="H60" s="2">
        <f t="shared" si="35"/>
        <v>11.008096102711956</v>
      </c>
      <c r="I60" s="2">
        <f t="shared" si="35"/>
        <v>12.226990146348612</v>
      </c>
      <c r="J60" s="2">
        <f t="shared" si="35"/>
        <v>12.226990146348612</v>
      </c>
      <c r="K60" s="2">
        <f t="shared" si="35"/>
        <v>12.226990146348612</v>
      </c>
      <c r="L60" s="2">
        <f t="shared" si="35"/>
        <v>12.226990146348612</v>
      </c>
      <c r="M60" s="2">
        <f t="shared" si="35"/>
        <v>12.226990146348612</v>
      </c>
      <c r="N60" s="2">
        <f t="shared" si="35"/>
        <v>12.226990146348612</v>
      </c>
      <c r="O60" s="2">
        <f t="shared" si="35"/>
        <v>12.226990146348612</v>
      </c>
      <c r="P60" s="2">
        <f t="shared" si="35"/>
        <v>12.226990146348612</v>
      </c>
      <c r="Q60" s="2">
        <f t="shared" si="35"/>
        <v>12.226990146348612</v>
      </c>
      <c r="R60" s="2">
        <f t="shared" si="35"/>
        <v>12.226990146348612</v>
      </c>
      <c r="S60" s="2">
        <f t="shared" si="35"/>
        <v>12.226990146348612</v>
      </c>
      <c r="T60" s="2">
        <f t="shared" si="35"/>
        <v>12.226990146348612</v>
      </c>
      <c r="U60" s="2">
        <f t="shared" si="35"/>
        <v>12.226990146348612</v>
      </c>
      <c r="V60" s="2">
        <f t="shared" si="35"/>
        <v>12.226990146348612</v>
      </c>
      <c r="W60" s="2">
        <f t="shared" si="35"/>
        <v>12.226990146348612</v>
      </c>
      <c r="X60" s="2">
        <f t="shared" si="35"/>
        <v>12.226990146348612</v>
      </c>
      <c r="Y60" s="2">
        <f t="shared" si="35"/>
        <v>12.226990146348612</v>
      </c>
      <c r="Z60" s="2">
        <f t="shared" si="35"/>
        <v>12.226990146348612</v>
      </c>
      <c r="AA60" s="2">
        <f t="shared" si="35"/>
        <v>12.226990146348612</v>
      </c>
      <c r="AB60" s="2">
        <f t="shared" si="35"/>
        <v>12.226990146348612</v>
      </c>
      <c r="AC60" s="2">
        <f t="shared" si="35"/>
        <v>12.226990146348612</v>
      </c>
      <c r="AD60" s="2">
        <f t="shared" si="35"/>
        <v>12.226990146348612</v>
      </c>
      <c r="AE60" s="2">
        <f t="shared" si="35"/>
        <v>12.226990146348612</v>
      </c>
      <c r="AF60" s="2">
        <f t="shared" si="35"/>
        <v>12.226990146348612</v>
      </c>
      <c r="AG60" s="2">
        <f t="shared" si="35"/>
        <v>7.4738138918562864</v>
      </c>
      <c r="AH60" s="2">
        <f t="shared" si="35"/>
        <v>5.4489780001002313</v>
      </c>
      <c r="AI60" s="2">
        <f t="shared" si="35"/>
        <v>5.4489780001002313</v>
      </c>
      <c r="AJ60" s="2">
        <f t="shared" si="35"/>
        <v>5.4489780001002313</v>
      </c>
      <c r="AK60" s="2">
        <f t="shared" si="35"/>
        <v>5.4489780001002313</v>
      </c>
      <c r="AL60" s="2">
        <f t="shared" si="35"/>
        <v>5.4489780001002313</v>
      </c>
      <c r="AM60" s="2">
        <f t="shared" si="35"/>
        <v>5.4489780001002313</v>
      </c>
      <c r="AN60" s="2">
        <f t="shared" si="35"/>
        <v>5.4489780001002313</v>
      </c>
      <c r="AO60" s="2">
        <f t="shared" si="35"/>
        <v>5.4489780001002313</v>
      </c>
      <c r="AP60" s="2">
        <f t="shared" si="35"/>
        <v>5.4489780001002313</v>
      </c>
      <c r="AQ60" s="2">
        <f t="shared" si="35"/>
        <v>5.4489780001002313</v>
      </c>
      <c r="AR60" s="2">
        <f t="shared" si="35"/>
        <v>5.4489780001002313</v>
      </c>
      <c r="AS60" s="2">
        <f t="shared" si="35"/>
        <v>5.4489780001002313</v>
      </c>
      <c r="AT60" s="2">
        <f t="shared" si="35"/>
        <v>5.4489780001002313</v>
      </c>
      <c r="AU60" s="2">
        <f t="shared" si="35"/>
        <v>5.4489780001002313</v>
      </c>
      <c r="AV60" s="2">
        <f t="shared" si="35"/>
        <v>5.4489780001002313</v>
      </c>
      <c r="AW60" s="2">
        <f t="shared" si="35"/>
        <v>5.4489780001002313</v>
      </c>
      <c r="AX60" s="2">
        <f t="shared" si="35"/>
        <v>4.9451643337796192</v>
      </c>
      <c r="AY60" s="2">
        <f t="shared" si="35"/>
        <v>3.9765703799790688</v>
      </c>
      <c r="AZ60" s="2">
        <f t="shared" si="35"/>
        <v>2.6118624747310619</v>
      </c>
      <c r="BA60" s="2">
        <f t="shared" si="35"/>
        <v>1.289383061447078</v>
      </c>
      <c r="BB60" s="2">
        <f t="shared" ref="BB60:BK60" si="36">BB25+BB58</f>
        <v>3.5527136788005009E-14</v>
      </c>
      <c r="BC60" s="2">
        <f t="shared" si="36"/>
        <v>0</v>
      </c>
      <c r="BD60" s="2">
        <f t="shared" si="36"/>
        <v>0</v>
      </c>
      <c r="BE60" s="2">
        <f t="shared" si="36"/>
        <v>0</v>
      </c>
      <c r="BF60" s="2">
        <f t="shared" si="36"/>
        <v>0</v>
      </c>
      <c r="BG60" s="2">
        <f t="shared" si="36"/>
        <v>0</v>
      </c>
      <c r="BH60" s="2">
        <f t="shared" si="36"/>
        <v>0</v>
      </c>
      <c r="BI60" s="2">
        <f t="shared" si="36"/>
        <v>0</v>
      </c>
      <c r="BJ60" s="2">
        <f t="shared" si="36"/>
        <v>0</v>
      </c>
      <c r="BK60" s="2">
        <f t="shared" si="36"/>
        <v>0</v>
      </c>
    </row>
    <row r="61" spans="2:63" x14ac:dyDescent="0.25">
      <c r="B61" t="s">
        <v>29</v>
      </c>
      <c r="D61" s="2">
        <f>D34-D58</f>
        <v>22.671614984428007</v>
      </c>
      <c r="E61" s="2">
        <f>E34-E58+D61</f>
        <v>65.754529239130065</v>
      </c>
      <c r="F61" s="2">
        <f t="shared" ref="F61:H61" si="37">F34-F58+E61</f>
        <v>125.69397735516735</v>
      </c>
      <c r="G61" s="2">
        <f t="shared" si="37"/>
        <v>182.36843542757944</v>
      </c>
      <c r="H61" s="2">
        <f t="shared" si="37"/>
        <v>236.23107825404645</v>
      </c>
      <c r="I61" s="2">
        <f t="shared" ref="I61:BA61" si="38">I34-I58+H61</f>
        <v>230.78210025394623</v>
      </c>
      <c r="J61" s="2">
        <f t="shared" si="38"/>
        <v>225.333122253846</v>
      </c>
      <c r="K61" s="2">
        <f t="shared" si="38"/>
        <v>219.88414425374577</v>
      </c>
      <c r="L61" s="2">
        <f t="shared" si="38"/>
        <v>214.43516625364555</v>
      </c>
      <c r="M61" s="2">
        <f t="shared" si="38"/>
        <v>208.98618825354532</v>
      </c>
      <c r="N61" s="2">
        <f t="shared" si="38"/>
        <v>203.5372102534451</v>
      </c>
      <c r="O61" s="2">
        <f t="shared" si="38"/>
        <v>198.08823225334487</v>
      </c>
      <c r="P61" s="2">
        <f t="shared" si="38"/>
        <v>192.63925425324464</v>
      </c>
      <c r="Q61" s="2">
        <f t="shared" si="38"/>
        <v>187.19027625314442</v>
      </c>
      <c r="R61" s="2">
        <f t="shared" si="38"/>
        <v>181.74129825304419</v>
      </c>
      <c r="S61" s="2">
        <f t="shared" si="38"/>
        <v>176.29232025294397</v>
      </c>
      <c r="T61" s="2">
        <f t="shared" si="38"/>
        <v>170.84334225284374</v>
      </c>
      <c r="U61" s="2">
        <f t="shared" si="38"/>
        <v>165.39436425274351</v>
      </c>
      <c r="V61" s="2">
        <f t="shared" si="38"/>
        <v>159.94538625264329</v>
      </c>
      <c r="W61" s="2">
        <f t="shared" si="38"/>
        <v>154.49640825254306</v>
      </c>
      <c r="X61" s="2">
        <f t="shared" si="38"/>
        <v>149.04743025244284</v>
      </c>
      <c r="Y61" s="2">
        <f t="shared" si="38"/>
        <v>143.59845225234261</v>
      </c>
      <c r="Z61" s="2">
        <f t="shared" si="38"/>
        <v>138.14947425224238</v>
      </c>
      <c r="AA61" s="2">
        <f t="shared" si="38"/>
        <v>132.70049625214216</v>
      </c>
      <c r="AB61" s="2">
        <f t="shared" si="38"/>
        <v>127.25151825204193</v>
      </c>
      <c r="AC61" s="2">
        <f t="shared" si="38"/>
        <v>121.80254025194171</v>
      </c>
      <c r="AD61" s="2">
        <f t="shared" si="38"/>
        <v>116.35356225184148</v>
      </c>
      <c r="AE61" s="2">
        <f t="shared" si="38"/>
        <v>110.90458425174126</v>
      </c>
      <c r="AF61" s="2">
        <f t="shared" si="38"/>
        <v>105.45560625164103</v>
      </c>
      <c r="AG61" s="2">
        <f t="shared" si="38"/>
        <v>100.0066282515408</v>
      </c>
      <c r="AH61" s="2">
        <f t="shared" si="38"/>
        <v>94.557650251440577</v>
      </c>
      <c r="AI61" s="2">
        <f t="shared" si="38"/>
        <v>89.108672251340352</v>
      </c>
      <c r="AJ61" s="2">
        <f t="shared" si="38"/>
        <v>83.659694251240126</v>
      </c>
      <c r="AK61" s="2">
        <f t="shared" si="38"/>
        <v>78.2107162511399</v>
      </c>
      <c r="AL61" s="2">
        <f t="shared" si="38"/>
        <v>72.761738251039674</v>
      </c>
      <c r="AM61" s="2">
        <f t="shared" si="38"/>
        <v>67.312760250939448</v>
      </c>
      <c r="AN61" s="2">
        <f t="shared" si="38"/>
        <v>61.863782250839215</v>
      </c>
      <c r="AO61" s="2">
        <f t="shared" si="38"/>
        <v>56.414804250738982</v>
      </c>
      <c r="AP61" s="2">
        <f t="shared" si="38"/>
        <v>50.965826250638749</v>
      </c>
      <c r="AQ61" s="2">
        <f t="shared" si="38"/>
        <v>45.516848250538516</v>
      </c>
      <c r="AR61" s="2">
        <f t="shared" si="38"/>
        <v>40.067870250438283</v>
      </c>
      <c r="AS61" s="2">
        <f t="shared" si="38"/>
        <v>34.61889225033805</v>
      </c>
      <c r="AT61" s="2">
        <f t="shared" si="38"/>
        <v>29.169914250237817</v>
      </c>
      <c r="AU61" s="2">
        <f t="shared" si="38"/>
        <v>23.720936250137584</v>
      </c>
      <c r="AV61" s="2">
        <f t="shared" si="38"/>
        <v>18.271958250037351</v>
      </c>
      <c r="AW61" s="2">
        <f t="shared" si="38"/>
        <v>12.822980249937119</v>
      </c>
      <c r="AX61" s="2">
        <f t="shared" si="38"/>
        <v>7.8778159161575001</v>
      </c>
      <c r="AY61" s="2">
        <f t="shared" si="38"/>
        <v>3.9012455361784313</v>
      </c>
      <c r="AZ61" s="2">
        <f t="shared" si="38"/>
        <v>1.2893830614473694</v>
      </c>
      <c r="BA61" s="2">
        <f t="shared" si="38"/>
        <v>2.9132252166164108E-13</v>
      </c>
      <c r="BB61" s="2">
        <f t="shared" ref="BB61" si="39">BB34-BB58+BA61</f>
        <v>2.5579538487363607E-13</v>
      </c>
      <c r="BC61" s="2">
        <f t="shared" ref="BC61" si="40">BC34-BC58+BB61</f>
        <v>2.5579538487363607E-13</v>
      </c>
      <c r="BD61" s="2">
        <f t="shared" ref="BD61" si="41">BD34-BD58+BC61</f>
        <v>2.5579538487363607E-13</v>
      </c>
      <c r="BE61" s="2">
        <f t="shared" ref="BE61" si="42">BE34-BE58+BD61</f>
        <v>2.5579538487363607E-13</v>
      </c>
      <c r="BF61" s="2">
        <f t="shared" ref="BF61" si="43">BF34-BF58+BE61</f>
        <v>2.5579538487363607E-13</v>
      </c>
      <c r="BG61" s="2">
        <f t="shared" ref="BG61" si="44">BG34-BG58+BF61</f>
        <v>2.5579538487363607E-13</v>
      </c>
      <c r="BH61" s="2">
        <f t="shared" ref="BH61" si="45">BH34-BH58+BG61</f>
        <v>2.5579538487363607E-13</v>
      </c>
      <c r="BI61" s="2">
        <f t="shared" ref="BI61" si="46">BI34-BI58+BH61</f>
        <v>2.5579538487363607E-13</v>
      </c>
      <c r="BJ61" s="2">
        <f t="shared" ref="BJ61" si="47">BJ34-BJ58+BI61</f>
        <v>2.5579538487363607E-13</v>
      </c>
      <c r="BK61" s="2">
        <f t="shared" ref="BK61" si="48">BK34-BK58+BJ61</f>
        <v>2.5579538487363607E-13</v>
      </c>
    </row>
    <row r="62" spans="2:63" x14ac:dyDescent="0.25">
      <c r="B62" t="s">
        <v>31</v>
      </c>
      <c r="D62" s="2">
        <f>D31+D61</f>
        <v>217.68544368388643</v>
      </c>
      <c r="E62" s="2">
        <f t="shared" ref="E62:H62" si="49">E31+E61</f>
        <v>253.91985677452965</v>
      </c>
      <c r="F62" s="2">
        <f t="shared" si="49"/>
        <v>307.01080372650813</v>
      </c>
      <c r="G62" s="2">
        <f t="shared" si="49"/>
        <v>356.83676063486138</v>
      </c>
      <c r="H62" s="2">
        <f t="shared" si="49"/>
        <v>400.92820565576369</v>
      </c>
      <c r="I62" s="2">
        <f t="shared" ref="I62" si="50">I31+I61</f>
        <v>388.70121550941508</v>
      </c>
      <c r="J62" s="2">
        <f t="shared" ref="J62" si="51">J31+J61</f>
        <v>376.47422536306647</v>
      </c>
      <c r="K62" s="2">
        <f t="shared" ref="K62" si="52">K31+K61</f>
        <v>364.24723521671785</v>
      </c>
      <c r="L62" s="2">
        <f t="shared" ref="L62" si="53">L31+L61</f>
        <v>352.02024507036924</v>
      </c>
      <c r="M62" s="2">
        <f t="shared" ref="M62" si="54">M31+M61</f>
        <v>339.79325492402063</v>
      </c>
      <c r="N62" s="2">
        <f t="shared" ref="N62" si="55">N31+N61</f>
        <v>327.56626477767202</v>
      </c>
      <c r="O62" s="2">
        <f t="shared" ref="O62" si="56">O31+O61</f>
        <v>315.33927463132341</v>
      </c>
      <c r="P62" s="2">
        <f t="shared" ref="P62" si="57">P31+P61</f>
        <v>303.11228448497479</v>
      </c>
      <c r="Q62" s="2">
        <f t="shared" ref="Q62" si="58">Q31+Q61</f>
        <v>290.88529433862618</v>
      </c>
      <c r="R62" s="2">
        <f t="shared" ref="R62" si="59">R31+R61</f>
        <v>278.65830419227757</v>
      </c>
      <c r="S62" s="2">
        <f t="shared" ref="S62" si="60">S31+S61</f>
        <v>266.43131404592896</v>
      </c>
      <c r="T62" s="2">
        <f t="shared" ref="T62" si="61">T31+T61</f>
        <v>254.20432389958037</v>
      </c>
      <c r="U62" s="2">
        <f t="shared" ref="U62" si="62">U31+U61</f>
        <v>241.97733375323176</v>
      </c>
      <c r="V62" s="2">
        <f t="shared" ref="V62" si="63">V31+V61</f>
        <v>229.75034360688315</v>
      </c>
      <c r="W62" s="2">
        <f t="shared" ref="W62" si="64">W31+W61</f>
        <v>217.52335346053454</v>
      </c>
      <c r="X62" s="2">
        <f t="shared" ref="X62" si="65">X31+X61</f>
        <v>205.29636331418595</v>
      </c>
      <c r="Y62" s="2">
        <f t="shared" ref="Y62" si="66">Y31+Y61</f>
        <v>193.06937316783734</v>
      </c>
      <c r="Z62" s="2">
        <f t="shared" ref="Z62" si="67">Z31+Z61</f>
        <v>180.84238302148873</v>
      </c>
      <c r="AA62" s="2">
        <f t="shared" ref="AA62" si="68">AA31+AA61</f>
        <v>168.61539287514012</v>
      </c>
      <c r="AB62" s="2">
        <f t="shared" ref="AB62" si="69">AB31+AB61</f>
        <v>156.3884027287915</v>
      </c>
      <c r="AC62" s="2">
        <f t="shared" ref="AC62" si="70">AC31+AC61</f>
        <v>144.16141258244292</v>
      </c>
      <c r="AD62" s="2">
        <f t="shared" ref="AD62" si="71">AD31+AD61</f>
        <v>131.93442243609431</v>
      </c>
      <c r="AE62" s="2">
        <f t="shared" ref="AE62" si="72">AE31+AE61</f>
        <v>119.7074322897457</v>
      </c>
      <c r="AF62" s="2">
        <f t="shared" ref="AF62" si="73">AF31+AF61</f>
        <v>107.4804421433971</v>
      </c>
      <c r="AG62" s="2">
        <f t="shared" ref="AG62" si="74">AG31+AG61</f>
        <v>100.00662825154082</v>
      </c>
      <c r="AH62" s="2">
        <f t="shared" ref="AH62" si="75">AH31+AH61</f>
        <v>94.557650251440592</v>
      </c>
      <c r="AI62" s="2">
        <f t="shared" ref="AI62" si="76">AI31+AI61</f>
        <v>89.108672251340366</v>
      </c>
      <c r="AJ62" s="2">
        <f t="shared" ref="AJ62" si="77">AJ31+AJ61</f>
        <v>83.65969425124014</v>
      </c>
      <c r="AK62" s="2">
        <f t="shared" ref="AK62" si="78">AK31+AK61</f>
        <v>78.210716251139914</v>
      </c>
      <c r="AL62" s="2">
        <f t="shared" ref="AL62" si="79">AL31+AL61</f>
        <v>72.761738251039688</v>
      </c>
      <c r="AM62" s="2">
        <f t="shared" ref="AM62" si="80">AM31+AM61</f>
        <v>67.312760250939462</v>
      </c>
      <c r="AN62" s="2">
        <f t="shared" ref="AN62" si="81">AN31+AN61</f>
        <v>61.863782250839229</v>
      </c>
      <c r="AO62" s="2">
        <f t="shared" ref="AO62" si="82">AO31+AO61</f>
        <v>56.414804250738996</v>
      </c>
      <c r="AP62" s="2">
        <f t="shared" ref="AP62" si="83">AP31+AP61</f>
        <v>50.965826250638763</v>
      </c>
      <c r="AQ62" s="2">
        <f t="shared" ref="AQ62" si="84">AQ31+AQ61</f>
        <v>45.51684825053853</v>
      </c>
      <c r="AR62" s="2">
        <f t="shared" ref="AR62" si="85">AR31+AR61</f>
        <v>40.067870250438297</v>
      </c>
      <c r="AS62" s="2">
        <f t="shared" ref="AS62" si="86">AS31+AS61</f>
        <v>34.618892250338064</v>
      </c>
      <c r="AT62" s="2">
        <f t="shared" ref="AT62" si="87">AT31+AT61</f>
        <v>29.169914250237831</v>
      </c>
      <c r="AU62" s="2">
        <f t="shared" ref="AU62" si="88">AU31+AU61</f>
        <v>23.720936250137598</v>
      </c>
      <c r="AV62" s="2">
        <f t="shared" ref="AV62" si="89">AV31+AV61</f>
        <v>18.271958250037365</v>
      </c>
      <c r="AW62" s="2">
        <f t="shared" ref="AW62" si="90">AW31+AW61</f>
        <v>12.822980249937132</v>
      </c>
      <c r="AX62" s="2">
        <f t="shared" ref="AX62" si="91">AX31+AX61</f>
        <v>7.8778159161575134</v>
      </c>
      <c r="AY62" s="2">
        <f t="shared" ref="AY62" si="92">AY31+AY61</f>
        <v>3.9012455361784446</v>
      </c>
      <c r="AZ62" s="2">
        <f t="shared" ref="AZ62" si="93">AZ31+AZ61</f>
        <v>1.2893830614473827</v>
      </c>
      <c r="BA62" s="2">
        <f t="shared" ref="BA62:BK62" si="94">BA31+BA61</f>
        <v>3.0464519795714295E-13</v>
      </c>
      <c r="BB62" s="2">
        <f t="shared" si="94"/>
        <v>2.6911806116913795E-13</v>
      </c>
      <c r="BC62" s="2">
        <f t="shared" si="94"/>
        <v>2.6911806116913795E-13</v>
      </c>
      <c r="BD62" s="2">
        <f t="shared" si="94"/>
        <v>2.6911806116913795E-13</v>
      </c>
      <c r="BE62" s="2">
        <f t="shared" si="94"/>
        <v>2.6911806116913795E-13</v>
      </c>
      <c r="BF62" s="2">
        <f t="shared" si="94"/>
        <v>2.6911806116913795E-13</v>
      </c>
      <c r="BG62" s="2">
        <f t="shared" si="94"/>
        <v>2.6911806116913795E-13</v>
      </c>
      <c r="BH62" s="2">
        <f t="shared" si="94"/>
        <v>2.6911806116913795E-13</v>
      </c>
      <c r="BI62" s="2">
        <f t="shared" si="94"/>
        <v>2.6911806116913795E-13</v>
      </c>
      <c r="BJ62" s="2">
        <f t="shared" si="94"/>
        <v>2.6911806116913795E-13</v>
      </c>
      <c r="BK62" s="2">
        <f t="shared" si="94"/>
        <v>2.6911806116913795E-13</v>
      </c>
    </row>
    <row r="64" spans="2:63" s="3" customFormat="1" x14ac:dyDescent="0.25">
      <c r="B64" s="3" t="s">
        <v>11</v>
      </c>
    </row>
    <row r="65" spans="2:63" s="4" customFormat="1" x14ac:dyDescent="0.25"/>
    <row r="66" spans="2:63" x14ac:dyDescent="0.25">
      <c r="D66" s="1" t="s">
        <v>2</v>
      </c>
      <c r="E66" s="1" t="s">
        <v>1</v>
      </c>
      <c r="F66" s="1" t="s">
        <v>3</v>
      </c>
    </row>
    <row r="67" spans="2:63" x14ac:dyDescent="0.25">
      <c r="B67" t="s">
        <v>20</v>
      </c>
      <c r="D67" s="2">
        <f>'OAV 2011'!C6</f>
        <v>1751.8018003116877</v>
      </c>
      <c r="E67" s="2">
        <f>'OAV 2011'!D6</f>
        <v>29.079692831606991</v>
      </c>
      <c r="F67" s="2">
        <f>'OAV 2011'!E6</f>
        <v>50</v>
      </c>
      <c r="I67" s="57">
        <f>IF(OR(E67&lt;I69,E67="n/a"),0,(E67-5)*(H78-H76)/H78+(F67-5)*H76/H78)</f>
        <v>24.052000471217021</v>
      </c>
      <c r="J67" s="58" t="s">
        <v>100</v>
      </c>
      <c r="K67" s="44" t="s">
        <v>101</v>
      </c>
      <c r="L67" s="44"/>
      <c r="M67" s="44"/>
      <c r="N67" s="44"/>
    </row>
    <row r="69" spans="2:63" x14ac:dyDescent="0.25">
      <c r="D69" s="1">
        <v>1</v>
      </c>
      <c r="E69" s="1">
        <v>2</v>
      </c>
      <c r="F69" s="1">
        <v>3</v>
      </c>
      <c r="G69" s="1">
        <v>4</v>
      </c>
      <c r="H69" s="1">
        <v>5</v>
      </c>
      <c r="I69" s="1">
        <v>6</v>
      </c>
      <c r="J69" s="1">
        <v>7</v>
      </c>
      <c r="K69" s="1">
        <v>8</v>
      </c>
      <c r="L69" s="1">
        <v>9</v>
      </c>
      <c r="M69" s="1">
        <v>10</v>
      </c>
      <c r="N69" s="1">
        <v>11</v>
      </c>
      <c r="O69" s="1">
        <v>12</v>
      </c>
      <c r="P69" s="1">
        <v>13</v>
      </c>
      <c r="Q69" s="1">
        <v>14</v>
      </c>
      <c r="R69" s="1">
        <v>15</v>
      </c>
      <c r="S69" s="1">
        <v>16</v>
      </c>
      <c r="T69" s="1">
        <v>17</v>
      </c>
      <c r="U69" s="1">
        <v>18</v>
      </c>
      <c r="V69" s="1">
        <v>19</v>
      </c>
      <c r="W69" s="1">
        <v>20</v>
      </c>
      <c r="X69" s="1">
        <v>21</v>
      </c>
      <c r="Y69" s="1">
        <v>22</v>
      </c>
      <c r="Z69" s="1">
        <v>23</v>
      </c>
      <c r="AA69" s="1">
        <v>24</v>
      </c>
      <c r="AB69" s="1">
        <v>25</v>
      </c>
      <c r="AC69" s="1">
        <v>26</v>
      </c>
      <c r="AD69" s="1">
        <v>27</v>
      </c>
      <c r="AE69" s="1">
        <v>28</v>
      </c>
      <c r="AF69" s="1">
        <v>29</v>
      </c>
      <c r="AG69" s="1">
        <v>30</v>
      </c>
      <c r="AH69" s="1">
        <v>31</v>
      </c>
      <c r="AI69" s="1">
        <v>32</v>
      </c>
      <c r="AJ69" s="1">
        <v>33</v>
      </c>
      <c r="AK69" s="1">
        <v>34</v>
      </c>
      <c r="AL69" s="1">
        <v>35</v>
      </c>
      <c r="AM69" s="1">
        <v>36</v>
      </c>
      <c r="AN69" s="1">
        <v>37</v>
      </c>
      <c r="AO69" s="1">
        <v>38</v>
      </c>
      <c r="AP69" s="1">
        <v>39</v>
      </c>
      <c r="AQ69" s="1">
        <v>40</v>
      </c>
      <c r="AR69" s="1">
        <v>41</v>
      </c>
      <c r="AS69" s="1">
        <v>42</v>
      </c>
      <c r="AT69" s="1">
        <v>43</v>
      </c>
      <c r="AU69" s="1">
        <v>44</v>
      </c>
      <c r="AV69" s="1">
        <v>45</v>
      </c>
      <c r="AW69" s="1">
        <v>46</v>
      </c>
      <c r="AX69" s="1">
        <v>47</v>
      </c>
      <c r="AY69" s="1">
        <v>48</v>
      </c>
      <c r="AZ69" s="1">
        <v>49</v>
      </c>
      <c r="BA69" s="1">
        <v>50</v>
      </c>
      <c r="BB69" s="1">
        <v>51</v>
      </c>
      <c r="BC69" s="1">
        <v>52</v>
      </c>
      <c r="BD69" s="1">
        <v>53</v>
      </c>
      <c r="BE69" s="1">
        <v>54</v>
      </c>
      <c r="BF69" s="1">
        <v>55</v>
      </c>
      <c r="BG69" s="1">
        <v>56</v>
      </c>
      <c r="BH69" s="1">
        <v>57</v>
      </c>
      <c r="BI69" s="1">
        <v>58</v>
      </c>
      <c r="BJ69" s="1">
        <v>59</v>
      </c>
      <c r="BK69" s="1">
        <v>60</v>
      </c>
    </row>
    <row r="70" spans="2:63" x14ac:dyDescent="0.25">
      <c r="D70" s="1">
        <v>2011</v>
      </c>
      <c r="E70" s="1">
        <v>2012</v>
      </c>
      <c r="F70" s="1">
        <v>2013</v>
      </c>
      <c r="G70" s="1">
        <v>2014</v>
      </c>
      <c r="H70" s="1">
        <v>2015</v>
      </c>
      <c r="I70" s="1">
        <v>2016</v>
      </c>
      <c r="J70" s="1">
        <v>2017</v>
      </c>
      <c r="K70" s="1">
        <v>2018</v>
      </c>
      <c r="L70" s="1">
        <v>2019</v>
      </c>
      <c r="M70" s="1">
        <v>2020</v>
      </c>
      <c r="N70" s="1">
        <v>2021</v>
      </c>
      <c r="O70" s="1">
        <v>2022</v>
      </c>
      <c r="P70" s="1">
        <v>2023</v>
      </c>
      <c r="Q70" s="1">
        <v>2024</v>
      </c>
      <c r="R70" s="1">
        <v>2025</v>
      </c>
      <c r="S70" s="1">
        <v>2026</v>
      </c>
      <c r="T70" s="1">
        <v>2027</v>
      </c>
      <c r="U70" s="1">
        <v>2028</v>
      </c>
      <c r="V70" s="1">
        <v>2029</v>
      </c>
      <c r="W70" s="1">
        <v>2030</v>
      </c>
      <c r="X70" s="1">
        <v>2031</v>
      </c>
      <c r="Y70" s="1">
        <v>2032</v>
      </c>
      <c r="Z70" s="1">
        <v>2033</v>
      </c>
      <c r="AA70" s="1">
        <v>2034</v>
      </c>
      <c r="AB70" s="1">
        <v>2035</v>
      </c>
      <c r="AC70" s="1">
        <v>2036</v>
      </c>
      <c r="AD70" s="1">
        <v>2037</v>
      </c>
      <c r="AE70" s="1">
        <v>2038</v>
      </c>
      <c r="AF70" s="1">
        <v>2039</v>
      </c>
      <c r="AG70" s="1">
        <v>2040</v>
      </c>
      <c r="AH70" s="1">
        <v>2041</v>
      </c>
      <c r="AI70" s="1">
        <v>2042</v>
      </c>
      <c r="AJ70" s="1">
        <v>2043</v>
      </c>
      <c r="AK70" s="1">
        <v>2044</v>
      </c>
      <c r="AL70" s="1">
        <v>2045</v>
      </c>
      <c r="AM70" s="1">
        <v>2046</v>
      </c>
      <c r="AN70" s="1">
        <v>2047</v>
      </c>
      <c r="AO70" s="1">
        <v>2048</v>
      </c>
      <c r="AP70" s="1">
        <v>2049</v>
      </c>
      <c r="AQ70" s="1">
        <v>2050</v>
      </c>
      <c r="AR70" s="1">
        <v>2051</v>
      </c>
      <c r="AS70" s="1">
        <v>2052</v>
      </c>
      <c r="AT70" s="1">
        <v>2053</v>
      </c>
      <c r="AU70" s="1">
        <v>2054</v>
      </c>
      <c r="AV70" s="1">
        <v>2055</v>
      </c>
      <c r="AW70" s="1">
        <v>2056</v>
      </c>
      <c r="AX70" s="1">
        <v>2057</v>
      </c>
      <c r="AY70" s="1">
        <v>2058</v>
      </c>
      <c r="AZ70" s="1">
        <v>2059</v>
      </c>
      <c r="BA70" s="1">
        <v>2060</v>
      </c>
      <c r="BB70" s="1">
        <v>2061</v>
      </c>
      <c r="BC70" s="1">
        <v>2062</v>
      </c>
      <c r="BD70" s="1">
        <v>2063</v>
      </c>
      <c r="BE70" s="1">
        <v>2064</v>
      </c>
      <c r="BF70" s="1">
        <v>2065</v>
      </c>
      <c r="BG70" s="1">
        <v>2066</v>
      </c>
      <c r="BH70" s="1">
        <v>2067</v>
      </c>
      <c r="BI70" s="1">
        <v>2068</v>
      </c>
      <c r="BJ70" s="1">
        <v>2069</v>
      </c>
      <c r="BK70" s="1">
        <v>2070</v>
      </c>
    </row>
    <row r="72" spans="2:63" x14ac:dyDescent="0.25">
      <c r="B72" t="s">
        <v>25</v>
      </c>
      <c r="D72" s="2">
        <f>IF(AND(D69=1,$E67&lt;1),0,IF(D69&gt;$E67,($D67+SUM(C76:$C77))-SUM(C72:$C72),($D67+SUM(C76:$C77))/$E67))</f>
        <v>60.241413499651479</v>
      </c>
      <c r="E72" s="2">
        <f>IF(AND(E69=1,$E67&lt;1),0,IF(E69&gt;$E67,($D67+SUM($C76:D77))-SUM($C72:D72),($D67+SUM($C76:D77))/$E67))</f>
        <v>60.241413499651479</v>
      </c>
      <c r="F72" s="2">
        <f>IF(AND(F69=1,$E67&lt;1),0,IF(F69&gt;$E67,($D67+SUM($C76:E77))-SUM($C72:E72),($D67+SUM($C76:E77))/$E67))</f>
        <v>60.241413499651479</v>
      </c>
      <c r="G72" s="2">
        <f>IF(AND(G69=1,$E67&lt;1),0,IF(G69&gt;$E67,($D67+SUM($C76:F77))-SUM($C72:F72),($D67+SUM($C76:F77))/$E67))</f>
        <v>60.241413499651479</v>
      </c>
      <c r="H72" s="2">
        <f>IF(AND(H69=1,$E67&lt;1),0,IF(H69&gt;$E67,($D67+SUM($C76:G77))-SUM($C72:G72),($D67+SUM($C76:G77))/$E67))</f>
        <v>60.241413499651479</v>
      </c>
      <c r="I72" s="59">
        <f>IF(I67&gt;0,IF(AND(I69=1,$I67&lt;1),0,IF(I69-5&gt;$I67,$H78,$H78/$I67)),IF(OR(AND(I69=1,$E67&lt;1),$E67="n/a"),0,IF(I69&gt;$E67,($D67+SUM($C76:H77))-SUM($C72:H72),($D67+SUM($C76:H77))/$E67)))</f>
        <v>57.331768507996387</v>
      </c>
      <c r="J72" s="59">
        <f>IF(AND(J69=1,$I67&lt;1),0,IF(J69-5&gt;$I67,$H78-SUM($I72:I72),$H78/$I67))</f>
        <v>57.331768507996387</v>
      </c>
      <c r="K72" s="59">
        <f>IF(AND(K69=1,$I67&lt;1),0,IF(K69-5&gt;$I67,$H78-SUM($I72:J72),$H78/$I67))</f>
        <v>57.331768507996387</v>
      </c>
      <c r="L72" s="59">
        <f>IF(AND(L69=1,$I67&lt;1),0,IF(L69-5&gt;$I67,$H78-SUM($I72:K72),$H78/$I67))</f>
        <v>57.331768507996387</v>
      </c>
      <c r="M72" s="59">
        <f>IF(AND(M69=1,$I67&lt;1),0,IF(M69-5&gt;$I67,$H78-SUM($I72:L72),$H78/$I67))</f>
        <v>57.331768507996387</v>
      </c>
      <c r="N72" s="59">
        <f>IF(AND(N69=1,$I67&lt;1),0,IF(N69-5&gt;$I67,$H78-SUM($I72:M72),$H78/$I67))</f>
        <v>57.331768507996387</v>
      </c>
      <c r="O72" s="59">
        <f>IF(AND(O69=1,$I67&lt;1),0,IF(O69-5&gt;$I67,$H78-SUM($I72:N72),$H78/$I67))</f>
        <v>57.331768507996387</v>
      </c>
      <c r="P72" s="59">
        <f>IF(AND(P69=1,$I67&lt;1),0,IF(P69-5&gt;$I67,$H78-SUM($I72:O72),$H78/$I67))</f>
        <v>57.331768507996387</v>
      </c>
      <c r="Q72" s="59">
        <f>IF(AND(Q69=1,$I67&lt;1),0,IF(Q69-5&gt;$I67,$H78-SUM($I72:P72),$H78/$I67))</f>
        <v>57.331768507996387</v>
      </c>
      <c r="R72" s="59">
        <f>IF(AND(R69=1,$I67&lt;1),0,IF(R69-5&gt;$I67,$H78-SUM($I72:Q72),$H78/$I67))</f>
        <v>57.331768507996387</v>
      </c>
      <c r="S72" s="59">
        <f>IF(AND(S69=1,$I67&lt;1),0,IF(S69-5&gt;$I67,$H78-SUM($I72:R72),$H78/$I67))</f>
        <v>57.331768507996387</v>
      </c>
      <c r="T72" s="59">
        <f>IF(AND(T69=1,$I67&lt;1),0,IF(T69-5&gt;$I67,$H78-SUM($I72:S72),$H78/$I67))</f>
        <v>57.331768507996387</v>
      </c>
      <c r="U72" s="59">
        <f>IF(AND(U69=1,$I67&lt;1),0,IF(U69-5&gt;$I67,$H78-SUM($I72:T72),$H78/$I67))</f>
        <v>57.331768507996387</v>
      </c>
      <c r="V72" s="59">
        <f>IF(AND(V69=1,$I67&lt;1),0,IF(V69-5&gt;$I67,$H78-SUM($I72:U72),$H78/$I67))</f>
        <v>57.331768507996387</v>
      </c>
      <c r="W72" s="59">
        <f>IF(AND(W69=1,$I67&lt;1),0,IF(W69-5&gt;$I67,$H78-SUM($I72:V72),$H78/$I67))</f>
        <v>57.331768507996387</v>
      </c>
      <c r="X72" s="59">
        <f>IF(AND(X69=1,$I67&lt;1),0,IF(X69-5&gt;$I67,$H78-SUM($I72:W72),$H78/$I67))</f>
        <v>57.331768507996387</v>
      </c>
      <c r="Y72" s="59">
        <f>IF(AND(Y69=1,$I67&lt;1),0,IF(Y69-5&gt;$I67,$H78-SUM($I72:X72),$H78/$I67))</f>
        <v>57.331768507996387</v>
      </c>
      <c r="Z72" s="59">
        <f>IF(AND(Z69=1,$I67&lt;1),0,IF(Z69-5&gt;$I67,$H78-SUM($I72:Y72),$H78/$I67))</f>
        <v>57.331768507996387</v>
      </c>
      <c r="AA72" s="59">
        <f>IF(AND(AA69=1,$I67&lt;1),0,IF(AA69-5&gt;$I67,$H78-SUM($I72:Z72),$H78/$I67))</f>
        <v>57.331768507996387</v>
      </c>
      <c r="AB72" s="59">
        <f>IF(AND(AB69=1,$I67&lt;1),0,IF(AB69-5&gt;$I67,$H78-SUM($I72:AA72),$H78/$I67))</f>
        <v>57.331768507996387</v>
      </c>
      <c r="AC72" s="59">
        <f>IF(AND(AC69=1,$I67&lt;1),0,IF(AC69-5&gt;$I67,$H78-SUM($I72:AB72),$H78/$I67))</f>
        <v>57.331768507996387</v>
      </c>
      <c r="AD72" s="59">
        <f>IF(AND(AD69=1,$I67&lt;1),0,IF(AD69-5&gt;$I67,$H78-SUM($I72:AC72),$H78/$I67))</f>
        <v>57.331768507996387</v>
      </c>
      <c r="AE72" s="59">
        <f>IF(AND(AE69=1,$I67&lt;1),0,IF(AE69-5&gt;$I67,$H78-SUM($I72:AD72),$H78/$I67))</f>
        <v>57.331768507996387</v>
      </c>
      <c r="AF72" s="59">
        <f>IF(AND(AF69=1,$I67&lt;1),0,IF(AF69-5&gt;$I67,$H78-SUM($I72:AE72),$H78/$I67))</f>
        <v>57.331768507996387</v>
      </c>
      <c r="AG72" s="59">
        <f>IF(AND(AG69=1,$I67&lt;1),0,IF(AG69-5&gt;$I67,$H78-SUM($I72:AF72),$H78/$I67))</f>
        <v>2.9812789781208267</v>
      </c>
      <c r="AH72" s="59">
        <f>IF(AND(AH69=1,$I67&lt;1),0,IF(AH69-5&gt;$I67,$H78-SUM($I72:AG72),$H78/$I67))</f>
        <v>0</v>
      </c>
      <c r="AI72" s="59">
        <f>IF(AND(AI69=1,$I67&lt;1),0,IF(AI69-5&gt;$I67,$H78-SUM($I72:AH72),$H78/$I67))</f>
        <v>0</v>
      </c>
      <c r="AJ72" s="59">
        <f>IF(AND(AJ69=1,$I67&lt;1),0,IF(AJ69-5&gt;$I67,$H78-SUM($I72:AI72),$H78/$I67))</f>
        <v>0</v>
      </c>
      <c r="AK72" s="59">
        <f>IF(AND(AK69=1,$I67&lt;1),0,IF(AK69-5&gt;$I67,$H78-SUM($I72:AJ72),$H78/$I67))</f>
        <v>0</v>
      </c>
      <c r="AL72" s="59">
        <f>IF(AND(AL69=1,$I67&lt;1),0,IF(AL69-5&gt;$I67,$H78-SUM($I72:AK72),$H78/$I67))</f>
        <v>0</v>
      </c>
      <c r="AM72" s="59">
        <f>IF(AND(AM69=1,$I67&lt;1),0,IF(AM69-5&gt;$I67,$H78-SUM($I72:AL72),$H78/$I67))</f>
        <v>0</v>
      </c>
      <c r="AN72" s="59">
        <f>IF(AND(AN69=1,$I67&lt;1),0,IF(AN69-5&gt;$I67,$H78-SUM($I72:AM72),$H78/$I67))</f>
        <v>0</v>
      </c>
      <c r="AO72" s="59">
        <f>IF(AND(AO69=1,$I67&lt;1),0,IF(AO69-5&gt;$I67,$H78-SUM($I72:AN72),$H78/$I67))</f>
        <v>0</v>
      </c>
      <c r="AP72" s="59">
        <f>IF(AND(AP69=1,$I67&lt;1),0,IF(AP69-5&gt;$I67,$H78-SUM($I72:AO72),$H78/$I67))</f>
        <v>0</v>
      </c>
      <c r="AQ72" s="59">
        <f>IF(AND(AQ69=1,$I67&lt;1),0,IF(AQ69-5&gt;$I67,$H78-SUM($I72:AP72),$H78/$I67))</f>
        <v>0</v>
      </c>
      <c r="AR72" s="59">
        <f>IF(AND(AR69=1,$I67&lt;1),0,IF(AR69-5&gt;$I67,$H78-SUM($I72:AQ72),$H78/$I67))</f>
        <v>0</v>
      </c>
      <c r="AS72" s="59">
        <f>IF(AND(AS69=1,$I67&lt;1),0,IF(AS69-5&gt;$I67,$H78-SUM($I72:AR72),$H78/$I67))</f>
        <v>0</v>
      </c>
      <c r="AT72" s="59">
        <f>IF(AND(AT69=1,$I67&lt;1),0,IF(AT69-5&gt;$I67,$H78-SUM($I72:AS72),$H78/$I67))</f>
        <v>0</v>
      </c>
      <c r="AU72" s="59">
        <f>IF(AND(AU69=1,$I67&lt;1),0,IF(AU69-5&gt;$I67,$H78-SUM($I72:AT72),$H78/$I67))</f>
        <v>0</v>
      </c>
      <c r="AV72" s="59">
        <f>IF(AND(AV69=1,$I67&lt;1),0,IF(AV69-5&gt;$I67,$H78-SUM($I72:AU72),$H78/$I67))</f>
        <v>0</v>
      </c>
      <c r="AW72" s="59">
        <f>IF(AND(AW69=1,$I67&lt;1),0,IF(AW69-5&gt;$I67,$H78-SUM($I72:AV72),$H78/$I67))</f>
        <v>0</v>
      </c>
      <c r="AX72" s="59">
        <f>IF(AND(AX69=1,$I67&lt;1),0,IF(AX69-5&gt;$I67,$H78-SUM($I72:AW72),$H78/$I67))</f>
        <v>0</v>
      </c>
      <c r="AY72" s="59">
        <f>IF(AND(AY69=1,$I67&lt;1),0,IF(AY69-5&gt;$I67,$H78-SUM($I72:AX72),$H78/$I67))</f>
        <v>0</v>
      </c>
      <c r="AZ72" s="59">
        <f>IF(AND(AZ69=1,$I67&lt;1),0,IF(AZ69-5&gt;$I67,$H78-SUM($I72:AY72),$H78/$I67))</f>
        <v>0</v>
      </c>
      <c r="BA72" s="59">
        <f>IF(AND(BA69=1,$I67&lt;1),0,IF(BA69-5&gt;$I67,$H78-SUM($I72:AZ72),$H78/$I67))</f>
        <v>0</v>
      </c>
      <c r="BB72" s="59">
        <f>IF(AND(BB69=1,$I67&lt;1),0,IF(BB69-5&gt;$I67,$H78-SUM($I72:BA72),$H78/$I67))</f>
        <v>0</v>
      </c>
      <c r="BC72" s="59">
        <f>IF(AND(BC69=1,$I67&lt;1),0,IF(BC69-5&gt;$I67,$H78-SUM($I72:BB72),$H78/$I67))</f>
        <v>0</v>
      </c>
      <c r="BD72" s="59">
        <f>IF(AND(BD69=1,$I67&lt;1),0,IF(BD69-5&gt;$I67,$H78-SUM($I72:BC72),$H78/$I67))</f>
        <v>0</v>
      </c>
      <c r="BE72" s="59">
        <f>IF(AND(BE69=1,$I67&lt;1),0,IF(BE69-5&gt;$I67,$H78-SUM($I72:BD72),$H78/$I67))</f>
        <v>0</v>
      </c>
      <c r="BF72" s="59">
        <f>IF(AND(BF69=1,$I67&lt;1),0,IF(BF69-5&gt;$I67,$H78-SUM($I72:BE72),$H78/$I67))</f>
        <v>0</v>
      </c>
      <c r="BG72" s="59">
        <f>IF(AND(BG69=1,$I67&lt;1),0,IF(BG69-5&gt;$I67,$H78-SUM($I72:BF72),$H78/$I67))</f>
        <v>0</v>
      </c>
      <c r="BH72" s="59">
        <f>IF(AND(BH69=1,$I67&lt;1),0,IF(BH69-5&gt;$I67,$H78-SUM($I72:BG72),$H78/$I67))</f>
        <v>0</v>
      </c>
      <c r="BI72" s="59">
        <f>IF(AND(BI69=1,$I67&lt;1),0,IF(BI69-5&gt;$I67,$H78-SUM($I72:BH72),$H78/$I67))</f>
        <v>0</v>
      </c>
      <c r="BJ72" s="59">
        <f>IF(AND(BJ69=1,$I67&lt;1),0,IF(BJ69-5&gt;$I67,$H78-SUM($I72:BI72),$H78/$I67))</f>
        <v>0</v>
      </c>
      <c r="BK72" s="59">
        <f>IF(AND(BK69=1,$I67&lt;1),0,IF(BK69-5&gt;$I67,$H78-SUM($I72:BJ72),$H78/$I67))</f>
        <v>0</v>
      </c>
    </row>
    <row r="73" spans="2:63" x14ac:dyDescent="0.25">
      <c r="B73" t="s">
        <v>21</v>
      </c>
    </row>
    <row r="74" spans="2:63" x14ac:dyDescent="0.25">
      <c r="B74" s="10" t="s">
        <v>22</v>
      </c>
      <c r="C74" s="10"/>
      <c r="H74" s="53">
        <f>VLOOKUP($B64,Inputs!$B$52:$I$59,8,FALSE)/Inputs!$I$5</f>
        <v>-1.3017464708318016</v>
      </c>
    </row>
    <row r="75" spans="2:63" x14ac:dyDescent="0.25">
      <c r="B75" s="10" t="s">
        <v>23</v>
      </c>
      <c r="C75" s="10"/>
      <c r="D75" s="12"/>
      <c r="E75" s="12"/>
      <c r="F75" s="12"/>
      <c r="G75" s="12"/>
      <c r="H75" s="13">
        <f>VLOOKUP($B64,Inputs!$B$63:$I$70,8,FALSE)/Inputs!$I$5</f>
        <v>-0.52357120888189046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</row>
    <row r="76" spans="2:63" x14ac:dyDescent="0.25">
      <c r="B76" s="10" t="s">
        <v>83</v>
      </c>
      <c r="C76" s="10"/>
      <c r="D76" s="2">
        <f t="shared" ref="D76" si="95">SUM(D74:D75)</f>
        <v>0</v>
      </c>
      <c r="E76" s="2">
        <f t="shared" ref="E76" si="96">SUM(E74:E75)</f>
        <v>0</v>
      </c>
      <c r="F76" s="2">
        <f t="shared" ref="F76" si="97">SUM(F74:F75)</f>
        <v>0</v>
      </c>
      <c r="G76" s="2">
        <f t="shared" ref="G76" si="98">SUM(G74:G75)</f>
        <v>0</v>
      </c>
      <c r="H76" s="2">
        <f>SUM(H74:H75)</f>
        <v>-1.8253176797136921</v>
      </c>
      <c r="I76" s="2">
        <f t="shared" ref="I76" si="99">SUM(I74:I75)</f>
        <v>0</v>
      </c>
      <c r="J76" s="2">
        <f t="shared" ref="J76" si="100">SUM(J74:J75)</f>
        <v>0</v>
      </c>
      <c r="K76" s="2">
        <f t="shared" ref="K76" si="101">SUM(K74:K75)</f>
        <v>0</v>
      </c>
      <c r="L76" s="2">
        <f t="shared" ref="L76" si="102">SUM(L74:L75)</f>
        <v>0</v>
      </c>
      <c r="M76" s="2">
        <f t="shared" ref="M76" si="103">SUM(M74:M75)</f>
        <v>0</v>
      </c>
      <c r="N76" s="2">
        <f t="shared" ref="N76" si="104">SUM(N74:N75)</f>
        <v>0</v>
      </c>
      <c r="O76" s="2">
        <f t="shared" ref="O76" si="105">SUM(O74:O75)</f>
        <v>0</v>
      </c>
      <c r="P76" s="2">
        <f t="shared" ref="P76" si="106">SUM(P74:P75)</f>
        <v>0</v>
      </c>
      <c r="Q76" s="2">
        <f t="shared" ref="Q76" si="107">SUM(Q74:Q75)</f>
        <v>0</v>
      </c>
      <c r="R76" s="2">
        <f t="shared" ref="R76" si="108">SUM(R74:R75)</f>
        <v>0</v>
      </c>
      <c r="S76" s="2">
        <f t="shared" ref="S76" si="109">SUM(S74:S75)</f>
        <v>0</v>
      </c>
      <c r="T76" s="2">
        <f t="shared" ref="T76" si="110">SUM(T74:T75)</f>
        <v>0</v>
      </c>
      <c r="U76" s="2">
        <f t="shared" ref="U76" si="111">SUM(U74:U75)</f>
        <v>0</v>
      </c>
      <c r="V76" s="2">
        <f t="shared" ref="V76" si="112">SUM(V74:V75)</f>
        <v>0</v>
      </c>
      <c r="W76" s="2">
        <f t="shared" ref="W76" si="113">SUM(W74:W75)</f>
        <v>0</v>
      </c>
      <c r="X76" s="2">
        <f t="shared" ref="X76" si="114">SUM(X74:X75)</f>
        <v>0</v>
      </c>
      <c r="Y76" s="2">
        <f t="shared" ref="Y76" si="115">SUM(Y74:Y75)</f>
        <v>0</v>
      </c>
      <c r="Z76" s="2">
        <f t="shared" ref="Z76" si="116">SUM(Z74:Z75)</f>
        <v>0</v>
      </c>
      <c r="AA76" s="2">
        <f t="shared" ref="AA76" si="117">SUM(AA74:AA75)</f>
        <v>0</v>
      </c>
      <c r="AB76" s="2">
        <f t="shared" ref="AB76" si="118">SUM(AB74:AB75)</f>
        <v>0</v>
      </c>
      <c r="AC76" s="2">
        <f t="shared" ref="AC76" si="119">SUM(AC74:AC75)</f>
        <v>0</v>
      </c>
      <c r="AD76" s="2">
        <f t="shared" ref="AD76" si="120">SUM(AD74:AD75)</f>
        <v>0</v>
      </c>
      <c r="AE76" s="2">
        <f t="shared" ref="AE76" si="121">SUM(AE74:AE75)</f>
        <v>0</v>
      </c>
      <c r="AF76" s="2">
        <f t="shared" ref="AF76" si="122">SUM(AF74:AF75)</f>
        <v>0</v>
      </c>
      <c r="AG76" s="2">
        <f t="shared" ref="AG76" si="123">SUM(AG74:AG75)</f>
        <v>0</v>
      </c>
      <c r="AH76" s="2">
        <f t="shared" ref="AH76" si="124">SUM(AH74:AH75)</f>
        <v>0</v>
      </c>
      <c r="AI76" s="2">
        <f t="shared" ref="AI76" si="125">SUM(AI74:AI75)</f>
        <v>0</v>
      </c>
      <c r="AJ76" s="2">
        <f t="shared" ref="AJ76" si="126">SUM(AJ74:AJ75)</f>
        <v>0</v>
      </c>
      <c r="AK76" s="2">
        <f t="shared" ref="AK76" si="127">SUM(AK74:AK75)</f>
        <v>0</v>
      </c>
      <c r="AL76" s="2">
        <f t="shared" ref="AL76" si="128">SUM(AL74:AL75)</f>
        <v>0</v>
      </c>
      <c r="AM76" s="2">
        <f t="shared" ref="AM76" si="129">SUM(AM74:AM75)</f>
        <v>0</v>
      </c>
      <c r="AN76" s="2">
        <f t="shared" ref="AN76" si="130">SUM(AN74:AN75)</f>
        <v>0</v>
      </c>
      <c r="AO76" s="2">
        <f t="shared" ref="AO76" si="131">SUM(AO74:AO75)</f>
        <v>0</v>
      </c>
      <c r="AP76" s="2">
        <f t="shared" ref="AP76" si="132">SUM(AP74:AP75)</f>
        <v>0</v>
      </c>
      <c r="AQ76" s="2">
        <f t="shared" ref="AQ76" si="133">SUM(AQ74:AQ75)</f>
        <v>0</v>
      </c>
      <c r="AR76" s="2">
        <f t="shared" ref="AR76" si="134">SUM(AR74:AR75)</f>
        <v>0</v>
      </c>
      <c r="AS76" s="2">
        <f t="shared" ref="AS76" si="135">SUM(AS74:AS75)</f>
        <v>0</v>
      </c>
      <c r="AT76" s="2">
        <f t="shared" ref="AT76" si="136">SUM(AT74:AT75)</f>
        <v>0</v>
      </c>
      <c r="AU76" s="2">
        <f t="shared" ref="AU76" si="137">SUM(AU74:AU75)</f>
        <v>0</v>
      </c>
      <c r="AV76" s="2">
        <f t="shared" ref="AV76" si="138">SUM(AV74:AV75)</f>
        <v>0</v>
      </c>
      <c r="AW76" s="2">
        <f t="shared" ref="AW76" si="139">SUM(AW74:AW75)</f>
        <v>0</v>
      </c>
      <c r="AX76" s="2">
        <f t="shared" ref="AX76" si="140">SUM(AX74:AX75)</f>
        <v>0</v>
      </c>
      <c r="AY76" s="2">
        <f t="shared" ref="AY76" si="141">SUM(AY74:AY75)</f>
        <v>0</v>
      </c>
      <c r="AZ76" s="2">
        <f t="shared" ref="AZ76" si="142">SUM(AZ74:AZ75)</f>
        <v>0</v>
      </c>
      <c r="BA76" s="2">
        <f t="shared" ref="BA76:BK76" si="143">SUM(BA74:BA75)</f>
        <v>0</v>
      </c>
      <c r="BB76" s="2">
        <f t="shared" si="143"/>
        <v>0</v>
      </c>
      <c r="BC76" s="2">
        <f t="shared" si="143"/>
        <v>0</v>
      </c>
      <c r="BD76" s="2">
        <f t="shared" si="143"/>
        <v>0</v>
      </c>
      <c r="BE76" s="2">
        <f t="shared" si="143"/>
        <v>0</v>
      </c>
      <c r="BF76" s="2">
        <f t="shared" si="143"/>
        <v>0</v>
      </c>
      <c r="BG76" s="2">
        <f t="shared" si="143"/>
        <v>0</v>
      </c>
      <c r="BH76" s="2">
        <f t="shared" si="143"/>
        <v>0</v>
      </c>
      <c r="BI76" s="2">
        <f t="shared" si="143"/>
        <v>0</v>
      </c>
      <c r="BJ76" s="2">
        <f t="shared" si="143"/>
        <v>0</v>
      </c>
      <c r="BK76" s="2">
        <f t="shared" si="143"/>
        <v>0</v>
      </c>
    </row>
    <row r="77" spans="2:63" x14ac:dyDescent="0.25">
      <c r="B77" s="10" t="s">
        <v>53</v>
      </c>
      <c r="C77" s="10"/>
      <c r="D77" s="2"/>
      <c r="E77" s="2"/>
      <c r="F77" s="2"/>
      <c r="G77" s="2"/>
      <c r="H77" s="2">
        <f>-('Accel Depr'!D6+'Accel Depr'!D8)/Inputs!I5</f>
        <v>-69.825691963682019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</row>
    <row r="78" spans="2:63" x14ac:dyDescent="0.25">
      <c r="B78" t="s">
        <v>26</v>
      </c>
      <c r="C78" s="57">
        <f>D67</f>
        <v>1751.8018003116877</v>
      </c>
      <c r="D78" s="53">
        <f t="shared" ref="D78" si="144">C78-D72+D76+D77</f>
        <v>1691.5603868120361</v>
      </c>
      <c r="E78" s="2">
        <f t="shared" ref="E78:G78" si="145">D78-E72+E76+E77</f>
        <v>1631.3189733123845</v>
      </c>
      <c r="F78" s="2">
        <f t="shared" si="145"/>
        <v>1571.0775598127329</v>
      </c>
      <c r="G78" s="2">
        <f t="shared" si="145"/>
        <v>1510.8361463130814</v>
      </c>
      <c r="H78" s="2">
        <f>G78-H72+H76+H77</f>
        <v>1378.9437231700342</v>
      </c>
      <c r="I78" s="2">
        <f t="shared" ref="I78:BK78" si="146">H78-I72+I76+I77</f>
        <v>1321.6119546620378</v>
      </c>
      <c r="J78" s="2">
        <f t="shared" si="146"/>
        <v>1264.2801861540413</v>
      </c>
      <c r="K78" s="2">
        <f t="shared" si="146"/>
        <v>1206.9484176460448</v>
      </c>
      <c r="L78" s="2">
        <f t="shared" si="146"/>
        <v>1149.6166491380484</v>
      </c>
      <c r="M78" s="2">
        <f t="shared" si="146"/>
        <v>1092.2848806300519</v>
      </c>
      <c r="N78" s="2">
        <f t="shared" si="146"/>
        <v>1034.9531121220555</v>
      </c>
      <c r="O78" s="2">
        <f t="shared" si="146"/>
        <v>977.62134361405913</v>
      </c>
      <c r="P78" s="2">
        <f t="shared" si="146"/>
        <v>920.28957510606278</v>
      </c>
      <c r="Q78" s="2">
        <f t="shared" si="146"/>
        <v>862.95780659806644</v>
      </c>
      <c r="R78" s="2">
        <f t="shared" si="146"/>
        <v>805.6260380900701</v>
      </c>
      <c r="S78" s="2">
        <f t="shared" si="146"/>
        <v>748.29426958207375</v>
      </c>
      <c r="T78" s="2">
        <f t="shared" si="146"/>
        <v>690.96250107407741</v>
      </c>
      <c r="U78" s="2">
        <f t="shared" si="146"/>
        <v>633.63073256608106</v>
      </c>
      <c r="V78" s="2">
        <f t="shared" si="146"/>
        <v>576.29896405808472</v>
      </c>
      <c r="W78" s="2">
        <f t="shared" si="146"/>
        <v>518.96719555008838</v>
      </c>
      <c r="X78" s="2">
        <f t="shared" si="146"/>
        <v>461.63542704209198</v>
      </c>
      <c r="Y78" s="2">
        <f t="shared" si="146"/>
        <v>404.30365853409558</v>
      </c>
      <c r="Z78" s="2">
        <f t="shared" si="146"/>
        <v>346.97189002609917</v>
      </c>
      <c r="AA78" s="2">
        <f t="shared" si="146"/>
        <v>289.64012151810277</v>
      </c>
      <c r="AB78" s="2">
        <f t="shared" si="146"/>
        <v>232.30835301010637</v>
      </c>
      <c r="AC78" s="2">
        <f t="shared" si="146"/>
        <v>174.97658450210997</v>
      </c>
      <c r="AD78" s="2">
        <f t="shared" si="146"/>
        <v>117.64481599411359</v>
      </c>
      <c r="AE78" s="2">
        <f t="shared" si="146"/>
        <v>60.313047486117199</v>
      </c>
      <c r="AF78" s="2">
        <f t="shared" si="146"/>
        <v>2.9812789781208124</v>
      </c>
      <c r="AG78" s="2">
        <f t="shared" si="146"/>
        <v>-1.4210854715202004E-14</v>
      </c>
      <c r="AH78" s="2">
        <f t="shared" si="146"/>
        <v>-1.4210854715202004E-14</v>
      </c>
      <c r="AI78" s="2">
        <f t="shared" si="146"/>
        <v>-1.4210854715202004E-14</v>
      </c>
      <c r="AJ78" s="2">
        <f t="shared" si="146"/>
        <v>-1.4210854715202004E-14</v>
      </c>
      <c r="AK78" s="2">
        <f t="shared" si="146"/>
        <v>-1.4210854715202004E-14</v>
      </c>
      <c r="AL78" s="2">
        <f t="shared" si="146"/>
        <v>-1.4210854715202004E-14</v>
      </c>
      <c r="AM78" s="2">
        <f t="shared" si="146"/>
        <v>-1.4210854715202004E-14</v>
      </c>
      <c r="AN78" s="2">
        <f t="shared" si="146"/>
        <v>-1.4210854715202004E-14</v>
      </c>
      <c r="AO78" s="2">
        <f t="shared" si="146"/>
        <v>-1.4210854715202004E-14</v>
      </c>
      <c r="AP78" s="2">
        <f t="shared" si="146"/>
        <v>-1.4210854715202004E-14</v>
      </c>
      <c r="AQ78" s="2">
        <f t="shared" si="146"/>
        <v>-1.4210854715202004E-14</v>
      </c>
      <c r="AR78" s="2">
        <f t="shared" si="146"/>
        <v>-1.4210854715202004E-14</v>
      </c>
      <c r="AS78" s="2">
        <f t="shared" si="146"/>
        <v>-1.4210854715202004E-14</v>
      </c>
      <c r="AT78" s="2">
        <f t="shared" si="146"/>
        <v>-1.4210854715202004E-14</v>
      </c>
      <c r="AU78" s="2">
        <f t="shared" si="146"/>
        <v>-1.4210854715202004E-14</v>
      </c>
      <c r="AV78" s="2">
        <f t="shared" si="146"/>
        <v>-1.4210854715202004E-14</v>
      </c>
      <c r="AW78" s="2">
        <f t="shared" si="146"/>
        <v>-1.4210854715202004E-14</v>
      </c>
      <c r="AX78" s="2">
        <f t="shared" si="146"/>
        <v>-1.4210854715202004E-14</v>
      </c>
      <c r="AY78" s="2">
        <f t="shared" si="146"/>
        <v>-1.4210854715202004E-14</v>
      </c>
      <c r="AZ78" s="2">
        <f t="shared" si="146"/>
        <v>-1.4210854715202004E-14</v>
      </c>
      <c r="BA78" s="2">
        <f t="shared" si="146"/>
        <v>-1.4210854715202004E-14</v>
      </c>
      <c r="BB78" s="2">
        <f t="shared" si="146"/>
        <v>-1.4210854715202004E-14</v>
      </c>
      <c r="BC78" s="2">
        <f t="shared" si="146"/>
        <v>-1.4210854715202004E-14</v>
      </c>
      <c r="BD78" s="2">
        <f t="shared" si="146"/>
        <v>-1.4210854715202004E-14</v>
      </c>
      <c r="BE78" s="2">
        <f t="shared" si="146"/>
        <v>-1.4210854715202004E-14</v>
      </c>
      <c r="BF78" s="2">
        <f t="shared" si="146"/>
        <v>-1.4210854715202004E-14</v>
      </c>
      <c r="BG78" s="2">
        <f t="shared" si="146"/>
        <v>-1.4210854715202004E-14</v>
      </c>
      <c r="BH78" s="2">
        <f t="shared" si="146"/>
        <v>-1.4210854715202004E-14</v>
      </c>
      <c r="BI78" s="2">
        <f t="shared" si="146"/>
        <v>-1.4210854715202004E-14</v>
      </c>
      <c r="BJ78" s="2">
        <f t="shared" si="146"/>
        <v>-1.4210854715202004E-14</v>
      </c>
      <c r="BK78" s="2">
        <f t="shared" si="146"/>
        <v>-1.4210854715202004E-14</v>
      </c>
    </row>
    <row r="81" spans="2:63" x14ac:dyDescent="0.25">
      <c r="B81" t="s">
        <v>76</v>
      </c>
      <c r="D81" s="2">
        <f>INDEX(Inputs!$E$28:$X$35,MATCH('Depr schedule'!$B64,Inputs!$B$28:$B$35,0),MATCH('Depr schedule'!D70,Inputs!$E$15:$X$15,0))*IF(D69&gt;5,(1+D$3)^0.5,(1+D$4)^0.5)</f>
        <v>188.34463884995122</v>
      </c>
      <c r="E81" s="2">
        <f>INDEX(Inputs!$E$28:$X$35,MATCH('Depr schedule'!$B64,Inputs!$B$28:$B$35,0),MATCH('Depr schedule'!E70,Inputs!$E$15:$X$15,0))*IF(E69&gt;5,(1+E$3)^0.5,(1+E$4)^0.5)</f>
        <v>202.12464897667002</v>
      </c>
      <c r="F81" s="2">
        <f>INDEX(Inputs!$E$28:$X$35,MATCH('Depr schedule'!$B64,Inputs!$B$28:$B$35,0),MATCH('Depr schedule'!F70,Inputs!$E$15:$X$15,0))*IF(F69&gt;5,(1+F$3)^0.5,(1+F$4)^0.5)</f>
        <v>232.36006200267539</v>
      </c>
      <c r="G81" s="2">
        <f>INDEX(Inputs!$E$28:$X$35,MATCH('Depr schedule'!$B64,Inputs!$B$28:$B$35,0),MATCH('Depr schedule'!G70,Inputs!$E$15:$X$15,0))*IF(G69&gt;5,(1+G$3)^0.5,(1+G$4)^0.5)</f>
        <v>265.70860609315577</v>
      </c>
      <c r="H81" s="2">
        <f>INDEX(Inputs!$E$28:$X$35,MATCH('Depr schedule'!$B64,Inputs!$B$28:$B$35,0),MATCH('Depr schedule'!H70,Inputs!$E$15:$X$15,0))*IF(H69&gt;5,(1+H$3)^0.5,(1+H$4)^0.5)</f>
        <v>241.82700139755025</v>
      </c>
      <c r="I81" s="2">
        <f>INDEX(Inputs!$E$28:$X$35,MATCH('Depr schedule'!$B64,Inputs!$B$28:$B$35,0),MATCH('Depr schedule'!I70,Inputs!$E$15:$X$15,0))*IF(I69&gt;5,(1+I$3)^0.5,(1+I$4)^0.5)</f>
        <v>0</v>
      </c>
      <c r="J81" s="2">
        <f>INDEX(Inputs!$E$28:$X$35,MATCH('Depr schedule'!$B64,Inputs!$B$28:$B$35,0),MATCH('Depr schedule'!J70,Inputs!$E$15:$X$15,0))*IF(J69&gt;5,(1+J$3)^0.5,(1+J$4)^0.5)</f>
        <v>0</v>
      </c>
      <c r="K81" s="2">
        <f>INDEX(Inputs!$E$28:$X$35,MATCH('Depr schedule'!$B64,Inputs!$B$28:$B$35,0),MATCH('Depr schedule'!K70,Inputs!$E$15:$X$15,0))*IF(K69&gt;5,(1+K$3)^0.5,(1+K$4)^0.5)</f>
        <v>0</v>
      </c>
      <c r="L81" s="2">
        <f>INDEX(Inputs!$E$28:$X$35,MATCH('Depr schedule'!$B64,Inputs!$B$28:$B$35,0),MATCH('Depr schedule'!L70,Inputs!$E$15:$X$15,0))*IF(L69&gt;5,(1+L$3)^0.5,(1+L$4)^0.5)</f>
        <v>0</v>
      </c>
      <c r="M81" s="2">
        <f>INDEX(Inputs!$E$28:$X$35,MATCH('Depr schedule'!$B64,Inputs!$B$28:$B$35,0),MATCH('Depr schedule'!M70,Inputs!$E$15:$X$15,0))*IF(M69&gt;5,(1+M$3)^0.5,(1+M$4)^0.5)</f>
        <v>0</v>
      </c>
      <c r="N81" s="2">
        <f>INDEX(Inputs!$E$28:$X$35,MATCH('Depr schedule'!$B64,Inputs!$B$28:$B$35,0),MATCH('Depr schedule'!N70,Inputs!$E$15:$X$15,0))*IF(N69&gt;5,(1+N$3)^0.5,(1+N$4)^0.5)</f>
        <v>0</v>
      </c>
      <c r="O81" s="2">
        <f>INDEX(Inputs!$E$28:$X$35,MATCH('Depr schedule'!$B64,Inputs!$B$28:$B$35,0),MATCH('Depr schedule'!O70,Inputs!$E$15:$X$15,0))*IF(O69&gt;5,(1+O$3)^0.5,(1+O$4)^0.5)</f>
        <v>0</v>
      </c>
      <c r="P81" s="2">
        <f>INDEX(Inputs!$E$28:$X$35,MATCH('Depr schedule'!$B64,Inputs!$B$28:$B$35,0),MATCH('Depr schedule'!P70,Inputs!$E$15:$X$15,0))*IF(P69&gt;5,(1+P$3)^0.5,(1+P$4)^0.5)</f>
        <v>0</v>
      </c>
      <c r="Q81" s="2">
        <f>INDEX(Inputs!$E$28:$X$35,MATCH('Depr schedule'!$B64,Inputs!$B$28:$B$35,0),MATCH('Depr schedule'!Q70,Inputs!$E$15:$X$15,0))*IF(Q69&gt;5,(1+Q$3)^0.5,(1+Q$4)^0.5)</f>
        <v>0</v>
      </c>
      <c r="R81" s="2">
        <f>INDEX(Inputs!$E$28:$X$35,MATCH('Depr schedule'!$B64,Inputs!$B$28:$B$35,0),MATCH('Depr schedule'!R70,Inputs!$E$15:$X$15,0))*IF(R69&gt;5,(1+R$3)^0.5,(1+R$4)^0.5)</f>
        <v>0</v>
      </c>
      <c r="S81" s="2">
        <f>INDEX(Inputs!$E$28:$X$35,MATCH('Depr schedule'!$B64,Inputs!$B$28:$B$35,0),MATCH('Depr schedule'!S70,Inputs!$E$15:$X$15,0))*IF(S69&gt;5,(1+S$3)^0.5,(1+S$4)^0.5)</f>
        <v>0</v>
      </c>
      <c r="T81" s="2">
        <f>INDEX(Inputs!$E$28:$X$35,MATCH('Depr schedule'!$B64,Inputs!$B$28:$B$35,0),MATCH('Depr schedule'!T70,Inputs!$E$15:$X$15,0))*IF(T69&gt;5,(1+T$3)^0.5,(1+T$4)^0.5)</f>
        <v>0</v>
      </c>
      <c r="U81" s="2">
        <f>INDEX(Inputs!$E$28:$X$35,MATCH('Depr schedule'!$B64,Inputs!$B$28:$B$35,0),MATCH('Depr schedule'!U70,Inputs!$E$15:$X$15,0))*IF(U69&gt;5,(1+U$3)^0.5,(1+U$4)^0.5)</f>
        <v>0</v>
      </c>
      <c r="V81" s="2">
        <f>INDEX(Inputs!$E$28:$X$35,MATCH('Depr schedule'!$B64,Inputs!$B$28:$B$35,0),MATCH('Depr schedule'!V70,Inputs!$E$15:$X$15,0))*IF(V69&gt;5,(1+V$3)^0.5,(1+V$4)^0.5)</f>
        <v>0</v>
      </c>
      <c r="W81" s="2">
        <f>INDEX(Inputs!$E$28:$X$35,MATCH('Depr schedule'!$B64,Inputs!$B$28:$B$35,0),MATCH('Depr schedule'!W70,Inputs!$E$15:$X$15,0))*IF(W69&gt;5,(1+W$3)^0.5,(1+W$4)^0.5)</f>
        <v>0</v>
      </c>
    </row>
    <row r="83" spans="2:63" x14ac:dyDescent="0.25">
      <c r="B83" t="s">
        <v>27</v>
      </c>
    </row>
    <row r="84" spans="2:63" x14ac:dyDescent="0.25">
      <c r="B84" s="24">
        <v>2011</v>
      </c>
      <c r="C84" s="24">
        <v>1</v>
      </c>
      <c r="E84" s="2">
        <f>IF($F$67="n/a",0,IF(E$69&lt;=$C84,0,IF(E$69&gt;($F$67+$C84),INDEX($D$81:$W$81,,$C84)-SUM($D84:D84),INDEX($D$81:$W$81,,$C84)/$F$67)))</f>
        <v>3.7668927769990246</v>
      </c>
      <c r="F84" s="2">
        <f>IF($F$67="n/a",0,IF(F$69&lt;=$C84,0,IF(F$69&gt;($F$67+$C84),INDEX($D$81:$W$81,,$C84)-SUM($D84:E84),INDEX($D$81:$W$81,,$C84)/$F$67)))</f>
        <v>3.7668927769990246</v>
      </c>
      <c r="G84" s="2">
        <f>IF($F$67="n/a",0,IF(G$69&lt;=$C84,0,IF(G$69&gt;($F$67+$C84),INDEX($D$81:$W$81,,$C84)-SUM($D84:F84),INDEX($D$81:$W$81,,$C84)/$F$67)))</f>
        <v>3.7668927769990246</v>
      </c>
      <c r="H84" s="2">
        <f>IF($F$67="n/a",0,IF(H$69&lt;=$C84,0,IF(H$69&gt;($F$67+$C84),INDEX($D$81:$W$81,,$C84)-SUM($D84:G84),INDEX($D$81:$W$81,,$C84)/$F$67)))</f>
        <v>3.7668927769990246</v>
      </c>
      <c r="I84" s="2">
        <f>IF($F$67="n/a",0,IF(I$69&lt;=$C84,0,IF(I$69&gt;($F$67+$C84),INDEX($D$81:$W$81,,$C84)-SUM($D84:H84),INDEX($D$81:$W$81,,$C84)/$F$67)))</f>
        <v>3.7668927769990246</v>
      </c>
      <c r="J84" s="2">
        <f>IF($F$67="n/a",0,IF(J$69&lt;=$C84,0,IF(J$69&gt;($F$67+$C84),INDEX($D$81:$W$81,,$C84)-SUM($D84:I84),INDEX($D$81:$W$81,,$C84)/$F$67)))</f>
        <v>3.7668927769990246</v>
      </c>
      <c r="K84" s="2">
        <f>IF($F$67="n/a",0,IF(K$69&lt;=$C84,0,IF(K$69&gt;($F$67+$C84),INDEX($D$81:$W$81,,$C84)-SUM($D84:J84),INDEX($D$81:$W$81,,$C84)/$F$67)))</f>
        <v>3.7668927769990246</v>
      </c>
      <c r="L84" s="2">
        <f>IF($F$67="n/a",0,IF(L$69&lt;=$C84,0,IF(L$69&gt;($F$67+$C84),INDEX($D$81:$W$81,,$C84)-SUM($D84:K84),INDEX($D$81:$W$81,,$C84)/$F$67)))</f>
        <v>3.7668927769990246</v>
      </c>
      <c r="M84" s="2">
        <f>IF($F$67="n/a",0,IF(M$69&lt;=$C84,0,IF(M$69&gt;($F$67+$C84),INDEX($D$81:$W$81,,$C84)-SUM($D84:L84),INDEX($D$81:$W$81,,$C84)/$F$67)))</f>
        <v>3.7668927769990246</v>
      </c>
      <c r="N84" s="2">
        <f>IF($F$67="n/a",0,IF(N$69&lt;=$C84,0,IF(N$69&gt;($F$67+$C84),INDEX($D$81:$W$81,,$C84)-SUM($D84:M84),INDEX($D$81:$W$81,,$C84)/$F$67)))</f>
        <v>3.7668927769990246</v>
      </c>
      <c r="O84" s="2">
        <f>IF($F$67="n/a",0,IF(O$69&lt;=$C84,0,IF(O$69&gt;($F$67+$C84),INDEX($D$81:$W$81,,$C84)-SUM($D84:N84),INDEX($D$81:$W$81,,$C84)/$F$67)))</f>
        <v>3.7668927769990246</v>
      </c>
      <c r="P84" s="2">
        <f>IF($F$67="n/a",0,IF(P$69&lt;=$C84,0,IF(P$69&gt;($F$67+$C84),INDEX($D$81:$W$81,,$C84)-SUM($D84:O84),INDEX($D$81:$W$81,,$C84)/$F$67)))</f>
        <v>3.7668927769990246</v>
      </c>
      <c r="Q84" s="2">
        <f>IF($F$67="n/a",0,IF(Q$69&lt;=$C84,0,IF(Q$69&gt;($F$67+$C84),INDEX($D$81:$W$81,,$C84)-SUM($D84:P84),INDEX($D$81:$W$81,,$C84)/$F$67)))</f>
        <v>3.7668927769990246</v>
      </c>
      <c r="R84" s="2">
        <f>IF($F$67="n/a",0,IF(R$69&lt;=$C84,0,IF(R$69&gt;($F$67+$C84),INDEX($D$81:$W$81,,$C84)-SUM($D84:Q84),INDEX($D$81:$W$81,,$C84)/$F$67)))</f>
        <v>3.7668927769990246</v>
      </c>
      <c r="S84" s="2">
        <f>IF($F$67="n/a",0,IF(S$69&lt;=$C84,0,IF(S$69&gt;($F$67+$C84),INDEX($D$81:$W$81,,$C84)-SUM($D84:R84),INDEX($D$81:$W$81,,$C84)/$F$67)))</f>
        <v>3.7668927769990246</v>
      </c>
      <c r="T84" s="2">
        <f>IF($F$67="n/a",0,IF(T$69&lt;=$C84,0,IF(T$69&gt;($F$67+$C84),INDEX($D$81:$W$81,,$C84)-SUM($D84:S84),INDEX($D$81:$W$81,,$C84)/$F$67)))</f>
        <v>3.7668927769990246</v>
      </c>
      <c r="U84" s="2">
        <f>IF($F$67="n/a",0,IF(U$69&lt;=$C84,0,IF(U$69&gt;($F$67+$C84),INDEX($D$81:$W$81,,$C84)-SUM($D84:T84),INDEX($D$81:$W$81,,$C84)/$F$67)))</f>
        <v>3.7668927769990246</v>
      </c>
      <c r="V84" s="2">
        <f>IF($F$67="n/a",0,IF(V$69&lt;=$C84,0,IF(V$69&gt;($F$67+$C84),INDEX($D$81:$W$81,,$C84)-SUM($D84:U84),INDEX($D$81:$W$81,,$C84)/$F$67)))</f>
        <v>3.7668927769990246</v>
      </c>
      <c r="W84" s="2">
        <f>IF($F$67="n/a",0,IF(W$69&lt;=$C84,0,IF(W$69&gt;($F$67+$C84),INDEX($D$81:$W$81,,$C84)-SUM($D84:V84),INDEX($D$81:$W$81,,$C84)/$F$67)))</f>
        <v>3.7668927769990246</v>
      </c>
      <c r="X84" s="2">
        <f>IF($F$67="n/a",0,IF(X$69&lt;=$C84,0,IF(X$69&gt;($F$67+$C84),INDEX($D$81:$W$81,,$C84)-SUM($D84:W84),INDEX($D$81:$W$81,,$C84)/$F$67)))</f>
        <v>3.7668927769990246</v>
      </c>
      <c r="Y84" s="2">
        <f>IF($F$67="n/a",0,IF(Y$69&lt;=$C84,0,IF(Y$69&gt;($F$67+$C84),INDEX($D$81:$W$81,,$C84)-SUM($D84:X84),INDEX($D$81:$W$81,,$C84)/$F$67)))</f>
        <v>3.7668927769990246</v>
      </c>
      <c r="Z84" s="2">
        <f>IF($F$67="n/a",0,IF(Z$69&lt;=$C84,0,IF(Z$69&gt;($F$67+$C84),INDEX($D$81:$W$81,,$C84)-SUM($D84:Y84),INDEX($D$81:$W$81,,$C84)/$F$67)))</f>
        <v>3.7668927769990246</v>
      </c>
      <c r="AA84" s="2">
        <f>IF($F$67="n/a",0,IF(AA$69&lt;=$C84,0,IF(AA$69&gt;($F$67+$C84),INDEX($D$81:$W$81,,$C84)-SUM($D84:Z84),INDEX($D$81:$W$81,,$C84)/$F$67)))</f>
        <v>3.7668927769990246</v>
      </c>
      <c r="AB84" s="2">
        <f>IF($F$67="n/a",0,IF(AB$69&lt;=$C84,0,IF(AB$69&gt;($F$67+$C84),INDEX($D$81:$W$81,,$C84)-SUM($D84:AA84),INDEX($D$81:$W$81,,$C84)/$F$67)))</f>
        <v>3.7668927769990246</v>
      </c>
      <c r="AC84" s="2">
        <f>IF($F$67="n/a",0,IF(AC$69&lt;=$C84,0,IF(AC$69&gt;($F$67+$C84),INDEX($D$81:$W$81,,$C84)-SUM($D84:AB84),INDEX($D$81:$W$81,,$C84)/$F$67)))</f>
        <v>3.7668927769990246</v>
      </c>
      <c r="AD84" s="2">
        <f>IF($F$67="n/a",0,IF(AD$69&lt;=$C84,0,IF(AD$69&gt;($F$67+$C84),INDEX($D$81:$W$81,,$C84)-SUM($D84:AC84),INDEX($D$81:$W$81,,$C84)/$F$67)))</f>
        <v>3.7668927769990246</v>
      </c>
      <c r="AE84" s="2">
        <f>IF($F$67="n/a",0,IF(AE$69&lt;=$C84,0,IF(AE$69&gt;($F$67+$C84),INDEX($D$81:$W$81,,$C84)-SUM($D84:AD84),INDEX($D$81:$W$81,,$C84)/$F$67)))</f>
        <v>3.7668927769990246</v>
      </c>
      <c r="AF84" s="2">
        <f>IF($F$67="n/a",0,IF(AF$69&lt;=$C84,0,IF(AF$69&gt;($F$67+$C84),INDEX($D$81:$W$81,,$C84)-SUM($D84:AE84),INDEX($D$81:$W$81,,$C84)/$F$67)))</f>
        <v>3.7668927769990246</v>
      </c>
      <c r="AG84" s="2">
        <f>IF($F$67="n/a",0,IF(AG$69&lt;=$C84,0,IF(AG$69&gt;($F$67+$C84),INDEX($D$81:$W$81,,$C84)-SUM($D84:AF84),INDEX($D$81:$W$81,,$C84)/$F$67)))</f>
        <v>3.7668927769990246</v>
      </c>
      <c r="AH84" s="2">
        <f>IF($F$67="n/a",0,IF(AH$69&lt;=$C84,0,IF(AH$69&gt;($F$67+$C84),INDEX($D$81:$W$81,,$C84)-SUM($D84:AG84),INDEX($D$81:$W$81,,$C84)/$F$67)))</f>
        <v>3.7668927769990246</v>
      </c>
      <c r="AI84" s="2">
        <f>IF($F$67="n/a",0,IF(AI$69&lt;=$C84,0,IF(AI$69&gt;($F$67+$C84),INDEX($D$81:$W$81,,$C84)-SUM($D84:AH84),INDEX($D$81:$W$81,,$C84)/$F$67)))</f>
        <v>3.7668927769990246</v>
      </c>
      <c r="AJ84" s="2">
        <f>IF($F$67="n/a",0,IF(AJ$69&lt;=$C84,0,IF(AJ$69&gt;($F$67+$C84),INDEX($D$81:$W$81,,$C84)-SUM($D84:AI84),INDEX($D$81:$W$81,,$C84)/$F$67)))</f>
        <v>3.7668927769990246</v>
      </c>
      <c r="AK84" s="2">
        <f>IF($F$67="n/a",0,IF(AK$69&lt;=$C84,0,IF(AK$69&gt;($F$67+$C84),INDEX($D$81:$W$81,,$C84)-SUM($D84:AJ84),INDEX($D$81:$W$81,,$C84)/$F$67)))</f>
        <v>3.7668927769990246</v>
      </c>
      <c r="AL84" s="2">
        <f>IF($F$67="n/a",0,IF(AL$69&lt;=$C84,0,IF(AL$69&gt;($F$67+$C84),INDEX($D$81:$W$81,,$C84)-SUM($D84:AK84),INDEX($D$81:$W$81,,$C84)/$F$67)))</f>
        <v>3.7668927769990246</v>
      </c>
      <c r="AM84" s="2">
        <f>IF($F$67="n/a",0,IF(AM$69&lt;=$C84,0,IF(AM$69&gt;($F$67+$C84),INDEX($D$81:$W$81,,$C84)-SUM($D84:AL84),INDEX($D$81:$W$81,,$C84)/$F$67)))</f>
        <v>3.7668927769990246</v>
      </c>
      <c r="AN84" s="2">
        <f>IF($F$67="n/a",0,IF(AN$69&lt;=$C84,0,IF(AN$69&gt;($F$67+$C84),INDEX($D$81:$W$81,,$C84)-SUM($D84:AM84),INDEX($D$81:$W$81,,$C84)/$F$67)))</f>
        <v>3.7668927769990246</v>
      </c>
      <c r="AO84" s="2">
        <f>IF($F$67="n/a",0,IF(AO$69&lt;=$C84,0,IF(AO$69&gt;($F$67+$C84),INDEX($D$81:$W$81,,$C84)-SUM($D84:AN84),INDEX($D$81:$W$81,,$C84)/$F$67)))</f>
        <v>3.7668927769990246</v>
      </c>
      <c r="AP84" s="2">
        <f>IF($F$67="n/a",0,IF(AP$69&lt;=$C84,0,IF(AP$69&gt;($F$67+$C84),INDEX($D$81:$W$81,,$C84)-SUM($D84:AO84),INDEX($D$81:$W$81,,$C84)/$F$67)))</f>
        <v>3.7668927769990246</v>
      </c>
      <c r="AQ84" s="2">
        <f>IF($F$67="n/a",0,IF(AQ$69&lt;=$C84,0,IF(AQ$69&gt;($F$67+$C84),INDEX($D$81:$W$81,,$C84)-SUM($D84:AP84),INDEX($D$81:$W$81,,$C84)/$F$67)))</f>
        <v>3.7668927769990246</v>
      </c>
      <c r="AR84" s="2">
        <f>IF($F$67="n/a",0,IF(AR$69&lt;=$C84,0,IF(AR$69&gt;($F$67+$C84),INDEX($D$81:$W$81,,$C84)-SUM($D84:AQ84),INDEX($D$81:$W$81,,$C84)/$F$67)))</f>
        <v>3.7668927769990246</v>
      </c>
      <c r="AS84" s="2">
        <f>IF($F$67="n/a",0,IF(AS$69&lt;=$C84,0,IF(AS$69&gt;($F$67+$C84),INDEX($D$81:$W$81,,$C84)-SUM($D84:AR84),INDEX($D$81:$W$81,,$C84)/$F$67)))</f>
        <v>3.7668927769990246</v>
      </c>
      <c r="AT84" s="2">
        <f>IF($F$67="n/a",0,IF(AT$69&lt;=$C84,0,IF(AT$69&gt;($F$67+$C84),INDEX($D$81:$W$81,,$C84)-SUM($D84:AS84),INDEX($D$81:$W$81,,$C84)/$F$67)))</f>
        <v>3.7668927769990246</v>
      </c>
      <c r="AU84" s="2">
        <f>IF($F$67="n/a",0,IF(AU$69&lt;=$C84,0,IF(AU$69&gt;($F$67+$C84),INDEX($D$81:$W$81,,$C84)-SUM($D84:AT84),INDEX($D$81:$W$81,,$C84)/$F$67)))</f>
        <v>3.7668927769990246</v>
      </c>
      <c r="AV84" s="2">
        <f>IF($F$67="n/a",0,IF(AV$69&lt;=$C84,0,IF(AV$69&gt;($F$67+$C84),INDEX($D$81:$W$81,,$C84)-SUM($D84:AU84),INDEX($D$81:$W$81,,$C84)/$F$67)))</f>
        <v>3.7668927769990246</v>
      </c>
      <c r="AW84" s="2">
        <f>IF($F$67="n/a",0,IF(AW$69&lt;=$C84,0,IF(AW$69&gt;($F$67+$C84),INDEX($D$81:$W$81,,$C84)-SUM($D84:AV84),INDEX($D$81:$W$81,,$C84)/$F$67)))</f>
        <v>3.7668927769990246</v>
      </c>
      <c r="AX84" s="2">
        <f>IF($F$67="n/a",0,IF(AX$69&lt;=$C84,0,IF(AX$69&gt;($F$67+$C84),INDEX($D$81:$W$81,,$C84)-SUM($D84:AW84),INDEX($D$81:$W$81,,$C84)/$F$67)))</f>
        <v>3.7668927769990246</v>
      </c>
      <c r="AY84" s="2">
        <f>IF($F$67="n/a",0,IF(AY$69&lt;=$C84,0,IF(AY$69&gt;($F$67+$C84),INDEX($D$81:$W$81,,$C84)-SUM($D84:AX84),INDEX($D$81:$W$81,,$C84)/$F$67)))</f>
        <v>3.7668927769990246</v>
      </c>
      <c r="AZ84" s="2">
        <f>IF($F$67="n/a",0,IF(AZ$69&lt;=$C84,0,IF(AZ$69&gt;($F$67+$C84),INDEX($D$81:$W$81,,$C84)-SUM($D84:AY84),INDEX($D$81:$W$81,,$C84)/$F$67)))</f>
        <v>3.7668927769990246</v>
      </c>
      <c r="BA84" s="2">
        <f>IF($F$67="n/a",0,IF(BA$69&lt;=$C84,0,IF(BA$69&gt;($F$67+$C84),INDEX($D$81:$W$81,,$C84)-SUM($D84:AZ84),INDEX($D$81:$W$81,,$C84)/$F$67)))</f>
        <v>3.7668927769990246</v>
      </c>
      <c r="BB84" s="2">
        <f>IF($F$67="n/a",0,IF(BB$69&lt;=$C84,0,IF(BB$69&gt;($F$67+$C84),INDEX($D$81:$W$81,,$C84)-SUM($D84:BA84),INDEX($D$81:$W$81,,$C84)/$F$67)))</f>
        <v>3.7668927769990246</v>
      </c>
      <c r="BC84" s="2">
        <f>IF($F$67="n/a",0,IF(BC$69&lt;=$C84,0,IF(BC$69&gt;($F$67+$C84),INDEX($D$81:$W$81,,$C84)-SUM($D84:BB84),INDEX($D$81:$W$81,,$C84)/$F$67)))</f>
        <v>8.5265128291212022E-14</v>
      </c>
      <c r="BD84" s="2">
        <f>IF($F$67="n/a",0,IF(BD$69&lt;=$C84,0,IF(BD$69&gt;($F$67+$C84),INDEX($D$81:$W$81,,$C84)-SUM($D84:BC84),INDEX($D$81:$W$81,,$C84)/$F$67)))</f>
        <v>0</v>
      </c>
      <c r="BE84" s="2">
        <f>IF($F$67="n/a",0,IF(BE$69&lt;=$C84,0,IF(BE$69&gt;($F$67+$C84),INDEX($D$81:$W$81,,$C84)-SUM($D84:BD84),INDEX($D$81:$W$81,,$C84)/$F$67)))</f>
        <v>0</v>
      </c>
      <c r="BF84" s="2">
        <f>IF($F$67="n/a",0,IF(BF$69&lt;=$C84,0,IF(BF$69&gt;($F$67+$C84),INDEX($D$81:$W$81,,$C84)-SUM($D84:BE84),INDEX($D$81:$W$81,,$C84)/$F$67)))</f>
        <v>0</v>
      </c>
      <c r="BG84" s="2">
        <f>IF($F$67="n/a",0,IF(BG$69&lt;=$C84,0,IF(BG$69&gt;($F$67+$C84),INDEX($D$81:$W$81,,$C84)-SUM($D84:BF84),INDEX($D$81:$W$81,,$C84)/$F$67)))</f>
        <v>0</v>
      </c>
      <c r="BH84" s="2">
        <f>IF($F$67="n/a",0,IF(BH$69&lt;=$C84,0,IF(BH$69&gt;($F$67+$C84),INDEX($D$81:$W$81,,$C84)-SUM($D84:BG84),INDEX($D$81:$W$81,,$C84)/$F$67)))</f>
        <v>0</v>
      </c>
      <c r="BI84" s="2">
        <f>IF($F$67="n/a",0,IF(BI$69&lt;=$C84,0,IF(BI$69&gt;($F$67+$C84),INDEX($D$81:$W$81,,$C84)-SUM($D84:BH84),INDEX($D$81:$W$81,,$C84)/$F$67)))</f>
        <v>0</v>
      </c>
      <c r="BJ84" s="2">
        <f>IF($F$67="n/a",0,IF(BJ$69&lt;=$C84,0,IF(BJ$69&gt;($F$67+$C84),INDEX($D$81:$W$81,,$C84)-SUM($D84:BI84),INDEX($D$81:$W$81,,$C84)/$F$67)))</f>
        <v>0</v>
      </c>
      <c r="BK84" s="2">
        <f>IF($F$67="n/a",0,IF(BK$69&lt;=$C84,0,IF(BK$69&gt;($F$67+$C84),INDEX($D$81:$W$81,,$C84)-SUM($D84:BJ84),INDEX($D$81:$W$81,,$C84)/$F$67)))</f>
        <v>0</v>
      </c>
    </row>
    <row r="85" spans="2:63" x14ac:dyDescent="0.25">
      <c r="B85" s="24">
        <v>2012</v>
      </c>
      <c r="C85" s="24">
        <v>2</v>
      </c>
      <c r="E85" s="2">
        <f>IF($F$67="n/a",0,IF(E$69&lt;=$C85,0,IF(E$69&gt;($F$67+$C85),INDEX($D$81:$W$81,,$C85)-SUM($D85:D85),INDEX($D$81:$W$81,,$C85)/$F$67)))</f>
        <v>0</v>
      </c>
      <c r="F85" s="2">
        <f>IF($F$67="n/a",0,IF(F$69&lt;=$C85,0,IF(F$69&gt;($F$67+$C85),INDEX($D$81:$W$81,,$C85)-SUM($D85:E85),INDEX($D$81:$W$81,,$C85)/$F$67)))</f>
        <v>4.0424929795334004</v>
      </c>
      <c r="G85" s="2">
        <f>IF($F$67="n/a",0,IF(G$69&lt;=$C85,0,IF(G$69&gt;($F$67+$C85),INDEX($D$81:$W$81,,$C85)-SUM($D85:F85),INDEX($D$81:$W$81,,$C85)/$F$67)))</f>
        <v>4.0424929795334004</v>
      </c>
      <c r="H85" s="2">
        <f>IF($F$67="n/a",0,IF(H$69&lt;=$C85,0,IF(H$69&gt;($F$67+$C85),INDEX($D$81:$W$81,,$C85)-SUM($D85:G85),INDEX($D$81:$W$81,,$C85)/$F$67)))</f>
        <v>4.0424929795334004</v>
      </c>
      <c r="I85" s="2">
        <f>IF($F$67="n/a",0,IF(I$69&lt;=$C85,0,IF(I$69&gt;($F$67+$C85),INDEX($D$81:$W$81,,$C85)-SUM($D85:H85),INDEX($D$81:$W$81,,$C85)/$F$67)))</f>
        <v>4.0424929795334004</v>
      </c>
      <c r="J85" s="2">
        <f>IF($F$67="n/a",0,IF(J$69&lt;=$C85,0,IF(J$69&gt;($F$67+$C85),INDEX($D$81:$W$81,,$C85)-SUM($D85:I85),INDEX($D$81:$W$81,,$C85)/$F$67)))</f>
        <v>4.0424929795334004</v>
      </c>
      <c r="K85" s="2">
        <f>IF($F$67="n/a",0,IF(K$69&lt;=$C85,0,IF(K$69&gt;($F$67+$C85),INDEX($D$81:$W$81,,$C85)-SUM($D85:J85),INDEX($D$81:$W$81,,$C85)/$F$67)))</f>
        <v>4.0424929795334004</v>
      </c>
      <c r="L85" s="2">
        <f>IF($F$67="n/a",0,IF(L$69&lt;=$C85,0,IF(L$69&gt;($F$67+$C85),INDEX($D$81:$W$81,,$C85)-SUM($D85:K85),INDEX($D$81:$W$81,,$C85)/$F$67)))</f>
        <v>4.0424929795334004</v>
      </c>
      <c r="M85" s="2">
        <f>IF($F$67="n/a",0,IF(M$69&lt;=$C85,0,IF(M$69&gt;($F$67+$C85),INDEX($D$81:$W$81,,$C85)-SUM($D85:L85),INDEX($D$81:$W$81,,$C85)/$F$67)))</f>
        <v>4.0424929795334004</v>
      </c>
      <c r="N85" s="2">
        <f>IF($F$67="n/a",0,IF(N$69&lt;=$C85,0,IF(N$69&gt;($F$67+$C85),INDEX($D$81:$W$81,,$C85)-SUM($D85:M85),INDEX($D$81:$W$81,,$C85)/$F$67)))</f>
        <v>4.0424929795334004</v>
      </c>
      <c r="O85" s="2">
        <f>IF($F$67="n/a",0,IF(O$69&lt;=$C85,0,IF(O$69&gt;($F$67+$C85),INDEX($D$81:$W$81,,$C85)-SUM($D85:N85),INDEX($D$81:$W$81,,$C85)/$F$67)))</f>
        <v>4.0424929795334004</v>
      </c>
      <c r="P85" s="2">
        <f>IF($F$67="n/a",0,IF(P$69&lt;=$C85,0,IF(P$69&gt;($F$67+$C85),INDEX($D$81:$W$81,,$C85)-SUM($D85:O85),INDEX($D$81:$W$81,,$C85)/$F$67)))</f>
        <v>4.0424929795334004</v>
      </c>
      <c r="Q85" s="2">
        <f>IF($F$67="n/a",0,IF(Q$69&lt;=$C85,0,IF(Q$69&gt;($F$67+$C85),INDEX($D$81:$W$81,,$C85)-SUM($D85:P85),INDEX($D$81:$W$81,,$C85)/$F$67)))</f>
        <v>4.0424929795334004</v>
      </c>
      <c r="R85" s="2">
        <f>IF($F$67="n/a",0,IF(R$69&lt;=$C85,0,IF(R$69&gt;($F$67+$C85),INDEX($D$81:$W$81,,$C85)-SUM($D85:Q85),INDEX($D$81:$W$81,,$C85)/$F$67)))</f>
        <v>4.0424929795334004</v>
      </c>
      <c r="S85" s="2">
        <f>IF($F$67="n/a",0,IF(S$69&lt;=$C85,0,IF(S$69&gt;($F$67+$C85),INDEX($D$81:$W$81,,$C85)-SUM($D85:R85),INDEX($D$81:$W$81,,$C85)/$F$67)))</f>
        <v>4.0424929795334004</v>
      </c>
      <c r="T85" s="2">
        <f>IF($F$67="n/a",0,IF(T$69&lt;=$C85,0,IF(T$69&gt;($F$67+$C85),INDEX($D$81:$W$81,,$C85)-SUM($D85:S85),INDEX($D$81:$W$81,,$C85)/$F$67)))</f>
        <v>4.0424929795334004</v>
      </c>
      <c r="U85" s="2">
        <f>IF($F$67="n/a",0,IF(U$69&lt;=$C85,0,IF(U$69&gt;($F$67+$C85),INDEX($D$81:$W$81,,$C85)-SUM($D85:T85),INDEX($D$81:$W$81,,$C85)/$F$67)))</f>
        <v>4.0424929795334004</v>
      </c>
      <c r="V85" s="2">
        <f>IF($F$67="n/a",0,IF(V$69&lt;=$C85,0,IF(V$69&gt;($F$67+$C85),INDEX($D$81:$W$81,,$C85)-SUM($D85:U85),INDEX($D$81:$W$81,,$C85)/$F$67)))</f>
        <v>4.0424929795334004</v>
      </c>
      <c r="W85" s="2">
        <f>IF($F$67="n/a",0,IF(W$69&lt;=$C85,0,IF(W$69&gt;($F$67+$C85),INDEX($D$81:$W$81,,$C85)-SUM($D85:V85),INDEX($D$81:$W$81,,$C85)/$F$67)))</f>
        <v>4.0424929795334004</v>
      </c>
      <c r="X85" s="2">
        <f>IF($F$67="n/a",0,IF(X$69&lt;=$C85,0,IF(X$69&gt;($F$67+$C85),INDEX($D$81:$W$81,,$C85)-SUM($D85:W85),INDEX($D$81:$W$81,,$C85)/$F$67)))</f>
        <v>4.0424929795334004</v>
      </c>
      <c r="Y85" s="2">
        <f>IF($F$67="n/a",0,IF(Y$69&lt;=$C85,0,IF(Y$69&gt;($F$67+$C85),INDEX($D$81:$W$81,,$C85)-SUM($D85:X85),INDEX($D$81:$W$81,,$C85)/$F$67)))</f>
        <v>4.0424929795334004</v>
      </c>
      <c r="Z85" s="2">
        <f>IF($F$67="n/a",0,IF(Z$69&lt;=$C85,0,IF(Z$69&gt;($F$67+$C85),INDEX($D$81:$W$81,,$C85)-SUM($D85:Y85),INDEX($D$81:$W$81,,$C85)/$F$67)))</f>
        <v>4.0424929795334004</v>
      </c>
      <c r="AA85" s="2">
        <f>IF($F$67="n/a",0,IF(AA$69&lt;=$C85,0,IF(AA$69&gt;($F$67+$C85),INDEX($D$81:$W$81,,$C85)-SUM($D85:Z85),INDEX($D$81:$W$81,,$C85)/$F$67)))</f>
        <v>4.0424929795334004</v>
      </c>
      <c r="AB85" s="2">
        <f>IF($F$67="n/a",0,IF(AB$69&lt;=$C85,0,IF(AB$69&gt;($F$67+$C85),INDEX($D$81:$W$81,,$C85)-SUM($D85:AA85),INDEX($D$81:$W$81,,$C85)/$F$67)))</f>
        <v>4.0424929795334004</v>
      </c>
      <c r="AC85" s="2">
        <f>IF($F$67="n/a",0,IF(AC$69&lt;=$C85,0,IF(AC$69&gt;($F$67+$C85),INDEX($D$81:$W$81,,$C85)-SUM($D85:AB85),INDEX($D$81:$W$81,,$C85)/$F$67)))</f>
        <v>4.0424929795334004</v>
      </c>
      <c r="AD85" s="2">
        <f>IF($F$67="n/a",0,IF(AD$69&lt;=$C85,0,IF(AD$69&gt;($F$67+$C85),INDEX($D$81:$W$81,,$C85)-SUM($D85:AC85),INDEX($D$81:$W$81,,$C85)/$F$67)))</f>
        <v>4.0424929795334004</v>
      </c>
      <c r="AE85" s="2">
        <f>IF($F$67="n/a",0,IF(AE$69&lt;=$C85,0,IF(AE$69&gt;($F$67+$C85),INDEX($D$81:$W$81,,$C85)-SUM($D85:AD85),INDEX($D$81:$W$81,,$C85)/$F$67)))</f>
        <v>4.0424929795334004</v>
      </c>
      <c r="AF85" s="2">
        <f>IF($F$67="n/a",0,IF(AF$69&lt;=$C85,0,IF(AF$69&gt;($F$67+$C85),INDEX($D$81:$W$81,,$C85)-SUM($D85:AE85),INDEX($D$81:$W$81,,$C85)/$F$67)))</f>
        <v>4.0424929795334004</v>
      </c>
      <c r="AG85" s="2">
        <f>IF($F$67="n/a",0,IF(AG$69&lt;=$C85,0,IF(AG$69&gt;($F$67+$C85),INDEX($D$81:$W$81,,$C85)-SUM($D85:AF85),INDEX($D$81:$W$81,,$C85)/$F$67)))</f>
        <v>4.0424929795334004</v>
      </c>
      <c r="AH85" s="2">
        <f>IF($F$67="n/a",0,IF(AH$69&lt;=$C85,0,IF(AH$69&gt;($F$67+$C85),INDEX($D$81:$W$81,,$C85)-SUM($D85:AG85),INDEX($D$81:$W$81,,$C85)/$F$67)))</f>
        <v>4.0424929795334004</v>
      </c>
      <c r="AI85" s="2">
        <f>IF($F$67="n/a",0,IF(AI$69&lt;=$C85,0,IF(AI$69&gt;($F$67+$C85),INDEX($D$81:$W$81,,$C85)-SUM($D85:AH85),INDEX($D$81:$W$81,,$C85)/$F$67)))</f>
        <v>4.0424929795334004</v>
      </c>
      <c r="AJ85" s="2">
        <f>IF($F$67="n/a",0,IF(AJ$69&lt;=$C85,0,IF(AJ$69&gt;($F$67+$C85),INDEX($D$81:$W$81,,$C85)-SUM($D85:AI85),INDEX($D$81:$W$81,,$C85)/$F$67)))</f>
        <v>4.0424929795334004</v>
      </c>
      <c r="AK85" s="2">
        <f>IF($F$67="n/a",0,IF(AK$69&lt;=$C85,0,IF(AK$69&gt;($F$67+$C85),INDEX($D$81:$W$81,,$C85)-SUM($D85:AJ85),INDEX($D$81:$W$81,,$C85)/$F$67)))</f>
        <v>4.0424929795334004</v>
      </c>
      <c r="AL85" s="2">
        <f>IF($F$67="n/a",0,IF(AL$69&lt;=$C85,0,IF(AL$69&gt;($F$67+$C85),INDEX($D$81:$W$81,,$C85)-SUM($D85:AK85),INDEX($D$81:$W$81,,$C85)/$F$67)))</f>
        <v>4.0424929795334004</v>
      </c>
      <c r="AM85" s="2">
        <f>IF($F$67="n/a",0,IF(AM$69&lt;=$C85,0,IF(AM$69&gt;($F$67+$C85),INDEX($D$81:$W$81,,$C85)-SUM($D85:AL85),INDEX($D$81:$W$81,,$C85)/$F$67)))</f>
        <v>4.0424929795334004</v>
      </c>
      <c r="AN85" s="2">
        <f>IF($F$67="n/a",0,IF(AN$69&lt;=$C85,0,IF(AN$69&gt;($F$67+$C85),INDEX($D$81:$W$81,,$C85)-SUM($D85:AM85),INDEX($D$81:$W$81,,$C85)/$F$67)))</f>
        <v>4.0424929795334004</v>
      </c>
      <c r="AO85" s="2">
        <f>IF($F$67="n/a",0,IF(AO$69&lt;=$C85,0,IF(AO$69&gt;($F$67+$C85),INDEX($D$81:$W$81,,$C85)-SUM($D85:AN85),INDEX($D$81:$W$81,,$C85)/$F$67)))</f>
        <v>4.0424929795334004</v>
      </c>
      <c r="AP85" s="2">
        <f>IF($F$67="n/a",0,IF(AP$69&lt;=$C85,0,IF(AP$69&gt;($F$67+$C85),INDEX($D$81:$W$81,,$C85)-SUM($D85:AO85),INDEX($D$81:$W$81,,$C85)/$F$67)))</f>
        <v>4.0424929795334004</v>
      </c>
      <c r="AQ85" s="2">
        <f>IF($F$67="n/a",0,IF(AQ$69&lt;=$C85,0,IF(AQ$69&gt;($F$67+$C85),INDEX($D$81:$W$81,,$C85)-SUM($D85:AP85),INDEX($D$81:$W$81,,$C85)/$F$67)))</f>
        <v>4.0424929795334004</v>
      </c>
      <c r="AR85" s="2">
        <f>IF($F$67="n/a",0,IF(AR$69&lt;=$C85,0,IF(AR$69&gt;($F$67+$C85),INDEX($D$81:$W$81,,$C85)-SUM($D85:AQ85),INDEX($D$81:$W$81,,$C85)/$F$67)))</f>
        <v>4.0424929795334004</v>
      </c>
      <c r="AS85" s="2">
        <f>IF($F$67="n/a",0,IF(AS$69&lt;=$C85,0,IF(AS$69&gt;($F$67+$C85),INDEX($D$81:$W$81,,$C85)-SUM($D85:AR85),INDEX($D$81:$W$81,,$C85)/$F$67)))</f>
        <v>4.0424929795334004</v>
      </c>
      <c r="AT85" s="2">
        <f>IF($F$67="n/a",0,IF(AT$69&lt;=$C85,0,IF(AT$69&gt;($F$67+$C85),INDEX($D$81:$W$81,,$C85)-SUM($D85:AS85),INDEX($D$81:$W$81,,$C85)/$F$67)))</f>
        <v>4.0424929795334004</v>
      </c>
      <c r="AU85" s="2">
        <f>IF($F$67="n/a",0,IF(AU$69&lt;=$C85,0,IF(AU$69&gt;($F$67+$C85),INDEX($D$81:$W$81,,$C85)-SUM($D85:AT85),INDEX($D$81:$W$81,,$C85)/$F$67)))</f>
        <v>4.0424929795334004</v>
      </c>
      <c r="AV85" s="2">
        <f>IF($F$67="n/a",0,IF(AV$69&lt;=$C85,0,IF(AV$69&gt;($F$67+$C85),INDEX($D$81:$W$81,,$C85)-SUM($D85:AU85),INDEX($D$81:$W$81,,$C85)/$F$67)))</f>
        <v>4.0424929795334004</v>
      </c>
      <c r="AW85" s="2">
        <f>IF($F$67="n/a",0,IF(AW$69&lt;=$C85,0,IF(AW$69&gt;($F$67+$C85),INDEX($D$81:$W$81,,$C85)-SUM($D85:AV85),INDEX($D$81:$W$81,,$C85)/$F$67)))</f>
        <v>4.0424929795334004</v>
      </c>
      <c r="AX85" s="2">
        <f>IF($F$67="n/a",0,IF(AX$69&lt;=$C85,0,IF(AX$69&gt;($F$67+$C85),INDEX($D$81:$W$81,,$C85)-SUM($D85:AW85),INDEX($D$81:$W$81,,$C85)/$F$67)))</f>
        <v>4.0424929795334004</v>
      </c>
      <c r="AY85" s="2">
        <f>IF($F$67="n/a",0,IF(AY$69&lt;=$C85,0,IF(AY$69&gt;($F$67+$C85),INDEX($D$81:$W$81,,$C85)-SUM($D85:AX85),INDEX($D$81:$W$81,,$C85)/$F$67)))</f>
        <v>4.0424929795334004</v>
      </c>
      <c r="AZ85" s="2">
        <f>IF($F$67="n/a",0,IF(AZ$69&lt;=$C85,0,IF(AZ$69&gt;($F$67+$C85),INDEX($D$81:$W$81,,$C85)-SUM($D85:AY85),INDEX($D$81:$W$81,,$C85)/$F$67)))</f>
        <v>4.0424929795334004</v>
      </c>
      <c r="BA85" s="2">
        <f>IF($F$67="n/a",0,IF(BA$69&lt;=$C85,0,IF(BA$69&gt;($F$67+$C85),INDEX($D$81:$W$81,,$C85)-SUM($D85:AZ85),INDEX($D$81:$W$81,,$C85)/$F$67)))</f>
        <v>4.0424929795334004</v>
      </c>
      <c r="BB85" s="2">
        <f>IF($F$67="n/a",0,IF(BB$69&lt;=$C85,0,IF(BB$69&gt;($F$67+$C85),INDEX($D$81:$W$81,,$C85)-SUM($D85:BA85),INDEX($D$81:$W$81,,$C85)/$F$67)))</f>
        <v>4.0424929795334004</v>
      </c>
      <c r="BC85" s="2">
        <f>IF($F$67="n/a",0,IF(BC$69&lt;=$C85,0,IF(BC$69&gt;($F$67+$C85),INDEX($D$81:$W$81,,$C85)-SUM($D85:BB85),INDEX($D$81:$W$81,,$C85)/$F$67)))</f>
        <v>4.0424929795334004</v>
      </c>
      <c r="BD85" s="2">
        <f>IF($F$67="n/a",0,IF(BD$69&lt;=$C85,0,IF(BD$69&gt;($F$67+$C85),INDEX($D$81:$W$81,,$C85)-SUM($D85:BC85),INDEX($D$81:$W$81,,$C85)/$F$67)))</f>
        <v>5.6843418860808015E-14</v>
      </c>
      <c r="BE85" s="2">
        <f>IF($F$67="n/a",0,IF(BE$69&lt;=$C85,0,IF(BE$69&gt;($F$67+$C85),INDEX($D$81:$W$81,,$C85)-SUM($D85:BD85),INDEX($D$81:$W$81,,$C85)/$F$67)))</f>
        <v>0</v>
      </c>
      <c r="BF85" s="2">
        <f>IF($F$67="n/a",0,IF(BF$69&lt;=$C85,0,IF(BF$69&gt;($F$67+$C85),INDEX($D$81:$W$81,,$C85)-SUM($D85:BE85),INDEX($D$81:$W$81,,$C85)/$F$67)))</f>
        <v>0</v>
      </c>
      <c r="BG85" s="2">
        <f>IF($F$67="n/a",0,IF(BG$69&lt;=$C85,0,IF(BG$69&gt;($F$67+$C85),INDEX($D$81:$W$81,,$C85)-SUM($D85:BF85),INDEX($D$81:$W$81,,$C85)/$F$67)))</f>
        <v>0</v>
      </c>
      <c r="BH85" s="2">
        <f>IF($F$67="n/a",0,IF(BH$69&lt;=$C85,0,IF(BH$69&gt;($F$67+$C85),INDEX($D$81:$W$81,,$C85)-SUM($D85:BG85),INDEX($D$81:$W$81,,$C85)/$F$67)))</f>
        <v>0</v>
      </c>
      <c r="BI85" s="2">
        <f>IF($F$67="n/a",0,IF(BI$69&lt;=$C85,0,IF(BI$69&gt;($F$67+$C85),INDEX($D$81:$W$81,,$C85)-SUM($D85:BH85),INDEX($D$81:$W$81,,$C85)/$F$67)))</f>
        <v>0</v>
      </c>
      <c r="BJ85" s="2">
        <f>IF($F$67="n/a",0,IF(BJ$69&lt;=$C85,0,IF(BJ$69&gt;($F$67+$C85),INDEX($D$81:$W$81,,$C85)-SUM($D85:BI85),INDEX($D$81:$W$81,,$C85)/$F$67)))</f>
        <v>0</v>
      </c>
      <c r="BK85" s="2">
        <f>IF($F$67="n/a",0,IF(BK$69&lt;=$C85,0,IF(BK$69&gt;($F$67+$C85),INDEX($D$81:$W$81,,$C85)-SUM($D85:BJ85),INDEX($D$81:$W$81,,$C85)/$F$67)))</f>
        <v>0</v>
      </c>
    </row>
    <row r="86" spans="2:63" x14ac:dyDescent="0.25">
      <c r="B86" s="24">
        <v>2013</v>
      </c>
      <c r="C86" s="24">
        <v>3</v>
      </c>
      <c r="E86" s="2">
        <f>IF($F$67="n/a",0,IF(E$69&lt;=$C86,0,IF(E$69&gt;($F$67+$C86),INDEX($D$81:$W$81,,$C86)-SUM($D86:D86),INDEX($D$81:$W$81,,$C86)/$F$67)))</f>
        <v>0</v>
      </c>
      <c r="F86" s="2">
        <f>IF($F$67="n/a",0,IF(F$69&lt;=$C86,0,IF(F$69&gt;($F$67+$C86),INDEX($D$81:$W$81,,$C86)-SUM($D86:E86),INDEX($D$81:$W$81,,$C86)/$F$67)))</f>
        <v>0</v>
      </c>
      <c r="G86" s="2">
        <f>IF($F$67="n/a",0,IF(G$69&lt;=$C86,0,IF(G$69&gt;($F$67+$C86),INDEX($D$81:$W$81,,$C86)-SUM($D86:F86),INDEX($D$81:$W$81,,$C86)/$F$67)))</f>
        <v>4.6472012400535077</v>
      </c>
      <c r="H86" s="2">
        <f>IF($F$67="n/a",0,IF(H$69&lt;=$C86,0,IF(H$69&gt;($F$67+$C86),INDEX($D$81:$W$81,,$C86)-SUM($D86:G86),INDEX($D$81:$W$81,,$C86)/$F$67)))</f>
        <v>4.6472012400535077</v>
      </c>
      <c r="I86" s="2">
        <f>IF($F$67="n/a",0,IF(I$69&lt;=$C86,0,IF(I$69&gt;($F$67+$C86),INDEX($D$81:$W$81,,$C86)-SUM($D86:H86),INDEX($D$81:$W$81,,$C86)/$F$67)))</f>
        <v>4.6472012400535077</v>
      </c>
      <c r="J86" s="2">
        <f>IF($F$67="n/a",0,IF(J$69&lt;=$C86,0,IF(J$69&gt;($F$67+$C86),INDEX($D$81:$W$81,,$C86)-SUM($D86:I86),INDEX($D$81:$W$81,,$C86)/$F$67)))</f>
        <v>4.6472012400535077</v>
      </c>
      <c r="K86" s="2">
        <f>IF($F$67="n/a",0,IF(K$69&lt;=$C86,0,IF(K$69&gt;($F$67+$C86),INDEX($D$81:$W$81,,$C86)-SUM($D86:J86),INDEX($D$81:$W$81,,$C86)/$F$67)))</f>
        <v>4.6472012400535077</v>
      </c>
      <c r="L86" s="2">
        <f>IF($F$67="n/a",0,IF(L$69&lt;=$C86,0,IF(L$69&gt;($F$67+$C86),INDEX($D$81:$W$81,,$C86)-SUM($D86:K86),INDEX($D$81:$W$81,,$C86)/$F$67)))</f>
        <v>4.6472012400535077</v>
      </c>
      <c r="M86" s="2">
        <f>IF($F$67="n/a",0,IF(M$69&lt;=$C86,0,IF(M$69&gt;($F$67+$C86),INDEX($D$81:$W$81,,$C86)-SUM($D86:L86),INDEX($D$81:$W$81,,$C86)/$F$67)))</f>
        <v>4.6472012400535077</v>
      </c>
      <c r="N86" s="2">
        <f>IF($F$67="n/a",0,IF(N$69&lt;=$C86,0,IF(N$69&gt;($F$67+$C86),INDEX($D$81:$W$81,,$C86)-SUM($D86:M86),INDEX($D$81:$W$81,,$C86)/$F$67)))</f>
        <v>4.6472012400535077</v>
      </c>
      <c r="O86" s="2">
        <f>IF($F$67="n/a",0,IF(O$69&lt;=$C86,0,IF(O$69&gt;($F$67+$C86),INDEX($D$81:$W$81,,$C86)-SUM($D86:N86),INDEX($D$81:$W$81,,$C86)/$F$67)))</f>
        <v>4.6472012400535077</v>
      </c>
      <c r="P86" s="2">
        <f>IF($F$67="n/a",0,IF(P$69&lt;=$C86,0,IF(P$69&gt;($F$67+$C86),INDEX($D$81:$W$81,,$C86)-SUM($D86:O86),INDEX($D$81:$W$81,,$C86)/$F$67)))</f>
        <v>4.6472012400535077</v>
      </c>
      <c r="Q86" s="2">
        <f>IF($F$67="n/a",0,IF(Q$69&lt;=$C86,0,IF(Q$69&gt;($F$67+$C86),INDEX($D$81:$W$81,,$C86)-SUM($D86:P86),INDEX($D$81:$W$81,,$C86)/$F$67)))</f>
        <v>4.6472012400535077</v>
      </c>
      <c r="R86" s="2">
        <f>IF($F$67="n/a",0,IF(R$69&lt;=$C86,0,IF(R$69&gt;($F$67+$C86),INDEX($D$81:$W$81,,$C86)-SUM($D86:Q86),INDEX($D$81:$W$81,,$C86)/$F$67)))</f>
        <v>4.6472012400535077</v>
      </c>
      <c r="S86" s="2">
        <f>IF($F$67="n/a",0,IF(S$69&lt;=$C86,0,IF(S$69&gt;($F$67+$C86),INDEX($D$81:$W$81,,$C86)-SUM($D86:R86),INDEX($D$81:$W$81,,$C86)/$F$67)))</f>
        <v>4.6472012400535077</v>
      </c>
      <c r="T86" s="2">
        <f>IF($F$67="n/a",0,IF(T$69&lt;=$C86,0,IF(T$69&gt;($F$67+$C86),INDEX($D$81:$W$81,,$C86)-SUM($D86:S86),INDEX($D$81:$W$81,,$C86)/$F$67)))</f>
        <v>4.6472012400535077</v>
      </c>
      <c r="U86" s="2">
        <f>IF($F$67="n/a",0,IF(U$69&lt;=$C86,0,IF(U$69&gt;($F$67+$C86),INDEX($D$81:$W$81,,$C86)-SUM($D86:T86),INDEX($D$81:$W$81,,$C86)/$F$67)))</f>
        <v>4.6472012400535077</v>
      </c>
      <c r="V86" s="2">
        <f>IF($F$67="n/a",0,IF(V$69&lt;=$C86,0,IF(V$69&gt;($F$67+$C86),INDEX($D$81:$W$81,,$C86)-SUM($D86:U86),INDEX($D$81:$W$81,,$C86)/$F$67)))</f>
        <v>4.6472012400535077</v>
      </c>
      <c r="W86" s="2">
        <f>IF($F$67="n/a",0,IF(W$69&lt;=$C86,0,IF(W$69&gt;($F$67+$C86),INDEX($D$81:$W$81,,$C86)-SUM($D86:V86),INDEX($D$81:$W$81,,$C86)/$F$67)))</f>
        <v>4.6472012400535077</v>
      </c>
      <c r="X86" s="2">
        <f>IF($F$67="n/a",0,IF(X$69&lt;=$C86,0,IF(X$69&gt;($F$67+$C86),INDEX($D$81:$W$81,,$C86)-SUM($D86:W86),INDEX($D$81:$W$81,,$C86)/$F$67)))</f>
        <v>4.6472012400535077</v>
      </c>
      <c r="Y86" s="2">
        <f>IF($F$67="n/a",0,IF(Y$69&lt;=$C86,0,IF(Y$69&gt;($F$67+$C86),INDEX($D$81:$W$81,,$C86)-SUM($D86:X86),INDEX($D$81:$W$81,,$C86)/$F$67)))</f>
        <v>4.6472012400535077</v>
      </c>
      <c r="Z86" s="2">
        <f>IF($F$67="n/a",0,IF(Z$69&lt;=$C86,0,IF(Z$69&gt;($F$67+$C86),INDEX($D$81:$W$81,,$C86)-SUM($D86:Y86),INDEX($D$81:$W$81,,$C86)/$F$67)))</f>
        <v>4.6472012400535077</v>
      </c>
      <c r="AA86" s="2">
        <f>IF($F$67="n/a",0,IF(AA$69&lt;=$C86,0,IF(AA$69&gt;($F$67+$C86),INDEX($D$81:$W$81,,$C86)-SUM($D86:Z86),INDEX($D$81:$W$81,,$C86)/$F$67)))</f>
        <v>4.6472012400535077</v>
      </c>
      <c r="AB86" s="2">
        <f>IF($F$67="n/a",0,IF(AB$69&lt;=$C86,0,IF(AB$69&gt;($F$67+$C86),INDEX($D$81:$W$81,,$C86)-SUM($D86:AA86),INDEX($D$81:$W$81,,$C86)/$F$67)))</f>
        <v>4.6472012400535077</v>
      </c>
      <c r="AC86" s="2">
        <f>IF($F$67="n/a",0,IF(AC$69&lt;=$C86,0,IF(AC$69&gt;($F$67+$C86),INDEX($D$81:$W$81,,$C86)-SUM($D86:AB86),INDEX($D$81:$W$81,,$C86)/$F$67)))</f>
        <v>4.6472012400535077</v>
      </c>
      <c r="AD86" s="2">
        <f>IF($F$67="n/a",0,IF(AD$69&lt;=$C86,0,IF(AD$69&gt;($F$67+$C86),INDEX($D$81:$W$81,,$C86)-SUM($D86:AC86),INDEX($D$81:$W$81,,$C86)/$F$67)))</f>
        <v>4.6472012400535077</v>
      </c>
      <c r="AE86" s="2">
        <f>IF($F$67="n/a",0,IF(AE$69&lt;=$C86,0,IF(AE$69&gt;($F$67+$C86),INDEX($D$81:$W$81,,$C86)-SUM($D86:AD86),INDEX($D$81:$W$81,,$C86)/$F$67)))</f>
        <v>4.6472012400535077</v>
      </c>
      <c r="AF86" s="2">
        <f>IF($F$67="n/a",0,IF(AF$69&lt;=$C86,0,IF(AF$69&gt;($F$67+$C86),INDEX($D$81:$W$81,,$C86)-SUM($D86:AE86),INDEX($D$81:$W$81,,$C86)/$F$67)))</f>
        <v>4.6472012400535077</v>
      </c>
      <c r="AG86" s="2">
        <f>IF($F$67="n/a",0,IF(AG$69&lt;=$C86,0,IF(AG$69&gt;($F$67+$C86),INDEX($D$81:$W$81,,$C86)-SUM($D86:AF86),INDEX($D$81:$W$81,,$C86)/$F$67)))</f>
        <v>4.6472012400535077</v>
      </c>
      <c r="AH86" s="2">
        <f>IF($F$67="n/a",0,IF(AH$69&lt;=$C86,0,IF(AH$69&gt;($F$67+$C86),INDEX($D$81:$W$81,,$C86)-SUM($D86:AG86),INDEX($D$81:$W$81,,$C86)/$F$67)))</f>
        <v>4.6472012400535077</v>
      </c>
      <c r="AI86" s="2">
        <f>IF($F$67="n/a",0,IF(AI$69&lt;=$C86,0,IF(AI$69&gt;($F$67+$C86),INDEX($D$81:$W$81,,$C86)-SUM($D86:AH86),INDEX($D$81:$W$81,,$C86)/$F$67)))</f>
        <v>4.6472012400535077</v>
      </c>
      <c r="AJ86" s="2">
        <f>IF($F$67="n/a",0,IF(AJ$69&lt;=$C86,0,IF(AJ$69&gt;($F$67+$C86),INDEX($D$81:$W$81,,$C86)-SUM($D86:AI86),INDEX($D$81:$W$81,,$C86)/$F$67)))</f>
        <v>4.6472012400535077</v>
      </c>
      <c r="AK86" s="2">
        <f>IF($F$67="n/a",0,IF(AK$69&lt;=$C86,0,IF(AK$69&gt;($F$67+$C86),INDEX($D$81:$W$81,,$C86)-SUM($D86:AJ86),INDEX($D$81:$W$81,,$C86)/$F$67)))</f>
        <v>4.6472012400535077</v>
      </c>
      <c r="AL86" s="2">
        <f>IF($F$67="n/a",0,IF(AL$69&lt;=$C86,0,IF(AL$69&gt;($F$67+$C86),INDEX($D$81:$W$81,,$C86)-SUM($D86:AK86),INDEX($D$81:$W$81,,$C86)/$F$67)))</f>
        <v>4.6472012400535077</v>
      </c>
      <c r="AM86" s="2">
        <f>IF($F$67="n/a",0,IF(AM$69&lt;=$C86,0,IF(AM$69&gt;($F$67+$C86),INDEX($D$81:$W$81,,$C86)-SUM($D86:AL86),INDEX($D$81:$W$81,,$C86)/$F$67)))</f>
        <v>4.6472012400535077</v>
      </c>
      <c r="AN86" s="2">
        <f>IF($F$67="n/a",0,IF(AN$69&lt;=$C86,0,IF(AN$69&gt;($F$67+$C86),INDEX($D$81:$W$81,,$C86)-SUM($D86:AM86),INDEX($D$81:$W$81,,$C86)/$F$67)))</f>
        <v>4.6472012400535077</v>
      </c>
      <c r="AO86" s="2">
        <f>IF($F$67="n/a",0,IF(AO$69&lt;=$C86,0,IF(AO$69&gt;($F$67+$C86),INDEX($D$81:$W$81,,$C86)-SUM($D86:AN86),INDEX($D$81:$W$81,,$C86)/$F$67)))</f>
        <v>4.6472012400535077</v>
      </c>
      <c r="AP86" s="2">
        <f>IF($F$67="n/a",0,IF(AP$69&lt;=$C86,0,IF(AP$69&gt;($F$67+$C86),INDEX($D$81:$W$81,,$C86)-SUM($D86:AO86),INDEX($D$81:$W$81,,$C86)/$F$67)))</f>
        <v>4.6472012400535077</v>
      </c>
      <c r="AQ86" s="2">
        <f>IF($F$67="n/a",0,IF(AQ$69&lt;=$C86,0,IF(AQ$69&gt;($F$67+$C86),INDEX($D$81:$W$81,,$C86)-SUM($D86:AP86),INDEX($D$81:$W$81,,$C86)/$F$67)))</f>
        <v>4.6472012400535077</v>
      </c>
      <c r="AR86" s="2">
        <f>IF($F$67="n/a",0,IF(AR$69&lt;=$C86,0,IF(AR$69&gt;($F$67+$C86),INDEX($D$81:$W$81,,$C86)-SUM($D86:AQ86),INDEX($D$81:$W$81,,$C86)/$F$67)))</f>
        <v>4.6472012400535077</v>
      </c>
      <c r="AS86" s="2">
        <f>IF($F$67="n/a",0,IF(AS$69&lt;=$C86,0,IF(AS$69&gt;($F$67+$C86),INDEX($D$81:$W$81,,$C86)-SUM($D86:AR86),INDEX($D$81:$W$81,,$C86)/$F$67)))</f>
        <v>4.6472012400535077</v>
      </c>
      <c r="AT86" s="2">
        <f>IF($F$67="n/a",0,IF(AT$69&lt;=$C86,0,IF(AT$69&gt;($F$67+$C86),INDEX($D$81:$W$81,,$C86)-SUM($D86:AS86),INDEX($D$81:$W$81,,$C86)/$F$67)))</f>
        <v>4.6472012400535077</v>
      </c>
      <c r="AU86" s="2">
        <f>IF($F$67="n/a",0,IF(AU$69&lt;=$C86,0,IF(AU$69&gt;($F$67+$C86),INDEX($D$81:$W$81,,$C86)-SUM($D86:AT86),INDEX($D$81:$W$81,,$C86)/$F$67)))</f>
        <v>4.6472012400535077</v>
      </c>
      <c r="AV86" s="2">
        <f>IF($F$67="n/a",0,IF(AV$69&lt;=$C86,0,IF(AV$69&gt;($F$67+$C86),INDEX($D$81:$W$81,,$C86)-SUM($D86:AU86),INDEX($D$81:$W$81,,$C86)/$F$67)))</f>
        <v>4.6472012400535077</v>
      </c>
      <c r="AW86" s="2">
        <f>IF($F$67="n/a",0,IF(AW$69&lt;=$C86,0,IF(AW$69&gt;($F$67+$C86),INDEX($D$81:$W$81,,$C86)-SUM($D86:AV86),INDEX($D$81:$W$81,,$C86)/$F$67)))</f>
        <v>4.6472012400535077</v>
      </c>
      <c r="AX86" s="2">
        <f>IF($F$67="n/a",0,IF(AX$69&lt;=$C86,0,IF(AX$69&gt;($F$67+$C86),INDEX($D$81:$W$81,,$C86)-SUM($D86:AW86),INDEX($D$81:$W$81,,$C86)/$F$67)))</f>
        <v>4.6472012400535077</v>
      </c>
      <c r="AY86" s="2">
        <f>IF($F$67="n/a",0,IF(AY$69&lt;=$C86,0,IF(AY$69&gt;($F$67+$C86),INDEX($D$81:$W$81,,$C86)-SUM($D86:AX86),INDEX($D$81:$W$81,,$C86)/$F$67)))</f>
        <v>4.6472012400535077</v>
      </c>
      <c r="AZ86" s="2">
        <f>IF($F$67="n/a",0,IF(AZ$69&lt;=$C86,0,IF(AZ$69&gt;($F$67+$C86),INDEX($D$81:$W$81,,$C86)-SUM($D86:AY86),INDEX($D$81:$W$81,,$C86)/$F$67)))</f>
        <v>4.6472012400535077</v>
      </c>
      <c r="BA86" s="2">
        <f>IF($F$67="n/a",0,IF(BA$69&lt;=$C86,0,IF(BA$69&gt;($F$67+$C86),INDEX($D$81:$W$81,,$C86)-SUM($D86:AZ86),INDEX($D$81:$W$81,,$C86)/$F$67)))</f>
        <v>4.6472012400535077</v>
      </c>
      <c r="BB86" s="2">
        <f>IF($F$67="n/a",0,IF(BB$69&lt;=$C86,0,IF(BB$69&gt;($F$67+$C86),INDEX($D$81:$W$81,,$C86)-SUM($D86:BA86),INDEX($D$81:$W$81,,$C86)/$F$67)))</f>
        <v>4.6472012400535077</v>
      </c>
      <c r="BC86" s="2">
        <f>IF($F$67="n/a",0,IF(BC$69&lt;=$C86,0,IF(BC$69&gt;($F$67+$C86),INDEX($D$81:$W$81,,$C86)-SUM($D86:BB86),INDEX($D$81:$W$81,,$C86)/$F$67)))</f>
        <v>4.6472012400535077</v>
      </c>
      <c r="BD86" s="2">
        <f>IF($F$67="n/a",0,IF(BD$69&lt;=$C86,0,IF(BD$69&gt;($F$67+$C86),INDEX($D$81:$W$81,,$C86)-SUM($D86:BC86),INDEX($D$81:$W$81,,$C86)/$F$67)))</f>
        <v>4.6472012400535077</v>
      </c>
      <c r="BE86" s="2">
        <f>IF($F$67="n/a",0,IF(BE$69&lt;=$C86,0,IF(BE$69&gt;($F$67+$C86),INDEX($D$81:$W$81,,$C86)-SUM($D86:BD86),INDEX($D$81:$W$81,,$C86)/$F$67)))</f>
        <v>1.1368683772161603E-13</v>
      </c>
      <c r="BF86" s="2">
        <f>IF($F$67="n/a",0,IF(BF$69&lt;=$C86,0,IF(BF$69&gt;($F$67+$C86),INDEX($D$81:$W$81,,$C86)-SUM($D86:BE86),INDEX($D$81:$W$81,,$C86)/$F$67)))</f>
        <v>0</v>
      </c>
      <c r="BG86" s="2">
        <f>IF($F$67="n/a",0,IF(BG$69&lt;=$C86,0,IF(BG$69&gt;($F$67+$C86),INDEX($D$81:$W$81,,$C86)-SUM($D86:BF86),INDEX($D$81:$W$81,,$C86)/$F$67)))</f>
        <v>0</v>
      </c>
      <c r="BH86" s="2">
        <f>IF($F$67="n/a",0,IF(BH$69&lt;=$C86,0,IF(BH$69&gt;($F$67+$C86),INDEX($D$81:$W$81,,$C86)-SUM($D86:BG86),INDEX($D$81:$W$81,,$C86)/$F$67)))</f>
        <v>0</v>
      </c>
      <c r="BI86" s="2">
        <f>IF($F$67="n/a",0,IF(BI$69&lt;=$C86,0,IF(BI$69&gt;($F$67+$C86),INDEX($D$81:$W$81,,$C86)-SUM($D86:BH86),INDEX($D$81:$W$81,,$C86)/$F$67)))</f>
        <v>0</v>
      </c>
      <c r="BJ86" s="2">
        <f>IF($F$67="n/a",0,IF(BJ$69&lt;=$C86,0,IF(BJ$69&gt;($F$67+$C86),INDEX($D$81:$W$81,,$C86)-SUM($D86:BI86),INDEX($D$81:$W$81,,$C86)/$F$67)))</f>
        <v>0</v>
      </c>
      <c r="BK86" s="2">
        <f>IF($F$67="n/a",0,IF(BK$69&lt;=$C86,0,IF(BK$69&gt;($F$67+$C86),INDEX($D$81:$W$81,,$C86)-SUM($D86:BJ86),INDEX($D$81:$W$81,,$C86)/$F$67)))</f>
        <v>0</v>
      </c>
    </row>
    <row r="87" spans="2:63" x14ac:dyDescent="0.25">
      <c r="B87" s="24">
        <v>2014</v>
      </c>
      <c r="C87" s="24">
        <v>4</v>
      </c>
      <c r="E87" s="2">
        <f>IF($F$67="n/a",0,IF(E$69&lt;=$C87,0,IF(E$69&gt;($F$67+$C87),INDEX($D$81:$W$81,,$C87)-SUM($D87:D87),INDEX($D$81:$W$81,,$C87)/$F$67)))</f>
        <v>0</v>
      </c>
      <c r="F87" s="2">
        <f>IF($F$67="n/a",0,IF(F$69&lt;=$C87,0,IF(F$69&gt;($F$67+$C87),INDEX($D$81:$W$81,,$C87)-SUM($D87:E87),INDEX($D$81:$W$81,,$C87)/$F$67)))</f>
        <v>0</v>
      </c>
      <c r="G87" s="2">
        <f>IF($F$67="n/a",0,IF(G$69&lt;=$C87,0,IF(G$69&gt;($F$67+$C87),INDEX($D$81:$W$81,,$C87)-SUM($D87:F87),INDEX($D$81:$W$81,,$C87)/$F$67)))</f>
        <v>0</v>
      </c>
      <c r="H87" s="2">
        <f>IF($F$67="n/a",0,IF(H$69&lt;=$C87,0,IF(H$69&gt;($F$67+$C87),INDEX($D$81:$W$81,,$C87)-SUM($D87:G87),INDEX($D$81:$W$81,,$C87)/$F$67)))</f>
        <v>5.3141721218631153</v>
      </c>
      <c r="I87" s="2">
        <f>IF($F$67="n/a",0,IF(I$69&lt;=$C87,0,IF(I$69&gt;($F$67+$C87),INDEX($D$81:$W$81,,$C87)-SUM($D87:H87),INDEX($D$81:$W$81,,$C87)/$F$67)))</f>
        <v>5.3141721218631153</v>
      </c>
      <c r="J87" s="2">
        <f>IF($F$67="n/a",0,IF(J$69&lt;=$C87,0,IF(J$69&gt;($F$67+$C87),INDEX($D$81:$W$81,,$C87)-SUM($D87:I87),INDEX($D$81:$W$81,,$C87)/$F$67)))</f>
        <v>5.3141721218631153</v>
      </c>
      <c r="K87" s="2">
        <f>IF($F$67="n/a",0,IF(K$69&lt;=$C87,0,IF(K$69&gt;($F$67+$C87),INDEX($D$81:$W$81,,$C87)-SUM($D87:J87),INDEX($D$81:$W$81,,$C87)/$F$67)))</f>
        <v>5.3141721218631153</v>
      </c>
      <c r="L87" s="2">
        <f>IF($F$67="n/a",0,IF(L$69&lt;=$C87,0,IF(L$69&gt;($F$67+$C87),INDEX($D$81:$W$81,,$C87)-SUM($D87:K87),INDEX($D$81:$W$81,,$C87)/$F$67)))</f>
        <v>5.3141721218631153</v>
      </c>
      <c r="M87" s="2">
        <f>IF($F$67="n/a",0,IF(M$69&lt;=$C87,0,IF(M$69&gt;($F$67+$C87),INDEX($D$81:$W$81,,$C87)-SUM($D87:L87),INDEX($D$81:$W$81,,$C87)/$F$67)))</f>
        <v>5.3141721218631153</v>
      </c>
      <c r="N87" s="2">
        <f>IF($F$67="n/a",0,IF(N$69&lt;=$C87,0,IF(N$69&gt;($F$67+$C87),INDEX($D$81:$W$81,,$C87)-SUM($D87:M87),INDEX($D$81:$W$81,,$C87)/$F$67)))</f>
        <v>5.3141721218631153</v>
      </c>
      <c r="O87" s="2">
        <f>IF($F$67="n/a",0,IF(O$69&lt;=$C87,0,IF(O$69&gt;($F$67+$C87),INDEX($D$81:$W$81,,$C87)-SUM($D87:N87),INDEX($D$81:$W$81,,$C87)/$F$67)))</f>
        <v>5.3141721218631153</v>
      </c>
      <c r="P87" s="2">
        <f>IF($F$67="n/a",0,IF(P$69&lt;=$C87,0,IF(P$69&gt;($F$67+$C87),INDEX($D$81:$W$81,,$C87)-SUM($D87:O87),INDEX($D$81:$W$81,,$C87)/$F$67)))</f>
        <v>5.3141721218631153</v>
      </c>
      <c r="Q87" s="2">
        <f>IF($F$67="n/a",0,IF(Q$69&lt;=$C87,0,IF(Q$69&gt;($F$67+$C87),INDEX($D$81:$W$81,,$C87)-SUM($D87:P87),INDEX($D$81:$W$81,,$C87)/$F$67)))</f>
        <v>5.3141721218631153</v>
      </c>
      <c r="R87" s="2">
        <f>IF($F$67="n/a",0,IF(R$69&lt;=$C87,0,IF(R$69&gt;($F$67+$C87),INDEX($D$81:$W$81,,$C87)-SUM($D87:Q87),INDEX($D$81:$W$81,,$C87)/$F$67)))</f>
        <v>5.3141721218631153</v>
      </c>
      <c r="S87" s="2">
        <f>IF($F$67="n/a",0,IF(S$69&lt;=$C87,0,IF(S$69&gt;($F$67+$C87),INDEX($D$81:$W$81,,$C87)-SUM($D87:R87),INDEX($D$81:$W$81,,$C87)/$F$67)))</f>
        <v>5.3141721218631153</v>
      </c>
      <c r="T87" s="2">
        <f>IF($F$67="n/a",0,IF(T$69&lt;=$C87,0,IF(T$69&gt;($F$67+$C87),INDEX($D$81:$W$81,,$C87)-SUM($D87:S87),INDEX($D$81:$W$81,,$C87)/$F$67)))</f>
        <v>5.3141721218631153</v>
      </c>
      <c r="U87" s="2">
        <f>IF($F$67="n/a",0,IF(U$69&lt;=$C87,0,IF(U$69&gt;($F$67+$C87),INDEX($D$81:$W$81,,$C87)-SUM($D87:T87),INDEX($D$81:$W$81,,$C87)/$F$67)))</f>
        <v>5.3141721218631153</v>
      </c>
      <c r="V87" s="2">
        <f>IF($F$67="n/a",0,IF(V$69&lt;=$C87,0,IF(V$69&gt;($F$67+$C87),INDEX($D$81:$W$81,,$C87)-SUM($D87:U87),INDEX($D$81:$W$81,,$C87)/$F$67)))</f>
        <v>5.3141721218631153</v>
      </c>
      <c r="W87" s="2">
        <f>IF($F$67="n/a",0,IF(W$69&lt;=$C87,0,IF(W$69&gt;($F$67+$C87),INDEX($D$81:$W$81,,$C87)-SUM($D87:V87),INDEX($D$81:$W$81,,$C87)/$F$67)))</f>
        <v>5.3141721218631153</v>
      </c>
      <c r="X87" s="2">
        <f>IF($F$67="n/a",0,IF(X$69&lt;=$C87,0,IF(X$69&gt;($F$67+$C87),INDEX($D$81:$W$81,,$C87)-SUM($D87:W87),INDEX($D$81:$W$81,,$C87)/$F$67)))</f>
        <v>5.3141721218631153</v>
      </c>
      <c r="Y87" s="2">
        <f>IF($F$67="n/a",0,IF(Y$69&lt;=$C87,0,IF(Y$69&gt;($F$67+$C87),INDEX($D$81:$W$81,,$C87)-SUM($D87:X87),INDEX($D$81:$W$81,,$C87)/$F$67)))</f>
        <v>5.3141721218631153</v>
      </c>
      <c r="Z87" s="2">
        <f>IF($F$67="n/a",0,IF(Z$69&lt;=$C87,0,IF(Z$69&gt;($F$67+$C87),INDEX($D$81:$W$81,,$C87)-SUM($D87:Y87),INDEX($D$81:$W$81,,$C87)/$F$67)))</f>
        <v>5.3141721218631153</v>
      </c>
      <c r="AA87" s="2">
        <f>IF($F$67="n/a",0,IF(AA$69&lt;=$C87,0,IF(AA$69&gt;($F$67+$C87),INDEX($D$81:$W$81,,$C87)-SUM($D87:Z87),INDEX($D$81:$W$81,,$C87)/$F$67)))</f>
        <v>5.3141721218631153</v>
      </c>
      <c r="AB87" s="2">
        <f>IF($F$67="n/a",0,IF(AB$69&lt;=$C87,0,IF(AB$69&gt;($F$67+$C87),INDEX($D$81:$W$81,,$C87)-SUM($D87:AA87),INDEX($D$81:$W$81,,$C87)/$F$67)))</f>
        <v>5.3141721218631153</v>
      </c>
      <c r="AC87" s="2">
        <f>IF($F$67="n/a",0,IF(AC$69&lt;=$C87,0,IF(AC$69&gt;($F$67+$C87),INDEX($D$81:$W$81,,$C87)-SUM($D87:AB87),INDEX($D$81:$W$81,,$C87)/$F$67)))</f>
        <v>5.3141721218631153</v>
      </c>
      <c r="AD87" s="2">
        <f>IF($F$67="n/a",0,IF(AD$69&lt;=$C87,0,IF(AD$69&gt;($F$67+$C87),INDEX($D$81:$W$81,,$C87)-SUM($D87:AC87),INDEX($D$81:$W$81,,$C87)/$F$67)))</f>
        <v>5.3141721218631153</v>
      </c>
      <c r="AE87" s="2">
        <f>IF($F$67="n/a",0,IF(AE$69&lt;=$C87,0,IF(AE$69&gt;($F$67+$C87),INDEX($D$81:$W$81,,$C87)-SUM($D87:AD87),INDEX($D$81:$W$81,,$C87)/$F$67)))</f>
        <v>5.3141721218631153</v>
      </c>
      <c r="AF87" s="2">
        <f>IF($F$67="n/a",0,IF(AF$69&lt;=$C87,0,IF(AF$69&gt;($F$67+$C87),INDEX($D$81:$W$81,,$C87)-SUM($D87:AE87),INDEX($D$81:$W$81,,$C87)/$F$67)))</f>
        <v>5.3141721218631153</v>
      </c>
      <c r="AG87" s="2">
        <f>IF($F$67="n/a",0,IF(AG$69&lt;=$C87,0,IF(AG$69&gt;($F$67+$C87),INDEX($D$81:$W$81,,$C87)-SUM($D87:AF87),INDEX($D$81:$W$81,,$C87)/$F$67)))</f>
        <v>5.3141721218631153</v>
      </c>
      <c r="AH87" s="2">
        <f>IF($F$67="n/a",0,IF(AH$69&lt;=$C87,0,IF(AH$69&gt;($F$67+$C87),INDEX($D$81:$W$81,,$C87)-SUM($D87:AG87),INDEX($D$81:$W$81,,$C87)/$F$67)))</f>
        <v>5.3141721218631153</v>
      </c>
      <c r="AI87" s="2">
        <f>IF($F$67="n/a",0,IF(AI$69&lt;=$C87,0,IF(AI$69&gt;($F$67+$C87),INDEX($D$81:$W$81,,$C87)-SUM($D87:AH87),INDEX($D$81:$W$81,,$C87)/$F$67)))</f>
        <v>5.3141721218631153</v>
      </c>
      <c r="AJ87" s="2">
        <f>IF($F$67="n/a",0,IF(AJ$69&lt;=$C87,0,IF(AJ$69&gt;($F$67+$C87),INDEX($D$81:$W$81,,$C87)-SUM($D87:AI87),INDEX($D$81:$W$81,,$C87)/$F$67)))</f>
        <v>5.3141721218631153</v>
      </c>
      <c r="AK87" s="2">
        <f>IF($F$67="n/a",0,IF(AK$69&lt;=$C87,0,IF(AK$69&gt;($F$67+$C87),INDEX($D$81:$W$81,,$C87)-SUM($D87:AJ87),INDEX($D$81:$W$81,,$C87)/$F$67)))</f>
        <v>5.3141721218631153</v>
      </c>
      <c r="AL87" s="2">
        <f>IF($F$67="n/a",0,IF(AL$69&lt;=$C87,0,IF(AL$69&gt;($F$67+$C87),INDEX($D$81:$W$81,,$C87)-SUM($D87:AK87),INDEX($D$81:$W$81,,$C87)/$F$67)))</f>
        <v>5.3141721218631153</v>
      </c>
      <c r="AM87" s="2">
        <f>IF($F$67="n/a",0,IF(AM$69&lt;=$C87,0,IF(AM$69&gt;($F$67+$C87),INDEX($D$81:$W$81,,$C87)-SUM($D87:AL87),INDEX($D$81:$W$81,,$C87)/$F$67)))</f>
        <v>5.3141721218631153</v>
      </c>
      <c r="AN87" s="2">
        <f>IF($F$67="n/a",0,IF(AN$69&lt;=$C87,0,IF(AN$69&gt;($F$67+$C87),INDEX($D$81:$W$81,,$C87)-SUM($D87:AM87),INDEX($D$81:$W$81,,$C87)/$F$67)))</f>
        <v>5.3141721218631153</v>
      </c>
      <c r="AO87" s="2">
        <f>IF($F$67="n/a",0,IF(AO$69&lt;=$C87,0,IF(AO$69&gt;($F$67+$C87),INDEX($D$81:$W$81,,$C87)-SUM($D87:AN87),INDEX($D$81:$W$81,,$C87)/$F$67)))</f>
        <v>5.3141721218631153</v>
      </c>
      <c r="AP87" s="2">
        <f>IF($F$67="n/a",0,IF(AP$69&lt;=$C87,0,IF(AP$69&gt;($F$67+$C87),INDEX($D$81:$W$81,,$C87)-SUM($D87:AO87),INDEX($D$81:$W$81,,$C87)/$F$67)))</f>
        <v>5.3141721218631153</v>
      </c>
      <c r="AQ87" s="2">
        <f>IF($F$67="n/a",0,IF(AQ$69&lt;=$C87,0,IF(AQ$69&gt;($F$67+$C87),INDEX($D$81:$W$81,,$C87)-SUM($D87:AP87),INDEX($D$81:$W$81,,$C87)/$F$67)))</f>
        <v>5.3141721218631153</v>
      </c>
      <c r="AR87" s="2">
        <f>IF($F$67="n/a",0,IF(AR$69&lt;=$C87,0,IF(AR$69&gt;($F$67+$C87),INDEX($D$81:$W$81,,$C87)-SUM($D87:AQ87),INDEX($D$81:$W$81,,$C87)/$F$67)))</f>
        <v>5.3141721218631153</v>
      </c>
      <c r="AS87" s="2">
        <f>IF($F$67="n/a",0,IF(AS$69&lt;=$C87,0,IF(AS$69&gt;($F$67+$C87),INDEX($D$81:$W$81,,$C87)-SUM($D87:AR87),INDEX($D$81:$W$81,,$C87)/$F$67)))</f>
        <v>5.3141721218631153</v>
      </c>
      <c r="AT87" s="2">
        <f>IF($F$67="n/a",0,IF(AT$69&lt;=$C87,0,IF(AT$69&gt;($F$67+$C87),INDEX($D$81:$W$81,,$C87)-SUM($D87:AS87),INDEX($D$81:$W$81,,$C87)/$F$67)))</f>
        <v>5.3141721218631153</v>
      </c>
      <c r="AU87" s="2">
        <f>IF($F$67="n/a",0,IF(AU$69&lt;=$C87,0,IF(AU$69&gt;($F$67+$C87),INDEX($D$81:$W$81,,$C87)-SUM($D87:AT87),INDEX($D$81:$W$81,,$C87)/$F$67)))</f>
        <v>5.3141721218631153</v>
      </c>
      <c r="AV87" s="2">
        <f>IF($F$67="n/a",0,IF(AV$69&lt;=$C87,0,IF(AV$69&gt;($F$67+$C87),INDEX($D$81:$W$81,,$C87)-SUM($D87:AU87),INDEX($D$81:$W$81,,$C87)/$F$67)))</f>
        <v>5.3141721218631153</v>
      </c>
      <c r="AW87" s="2">
        <f>IF($F$67="n/a",0,IF(AW$69&lt;=$C87,0,IF(AW$69&gt;($F$67+$C87),INDEX($D$81:$W$81,,$C87)-SUM($D87:AV87),INDEX($D$81:$W$81,,$C87)/$F$67)))</f>
        <v>5.3141721218631153</v>
      </c>
      <c r="AX87" s="2">
        <f>IF($F$67="n/a",0,IF(AX$69&lt;=$C87,0,IF(AX$69&gt;($F$67+$C87),INDEX($D$81:$W$81,,$C87)-SUM($D87:AW87),INDEX($D$81:$W$81,,$C87)/$F$67)))</f>
        <v>5.3141721218631153</v>
      </c>
      <c r="AY87" s="2">
        <f>IF($F$67="n/a",0,IF(AY$69&lt;=$C87,0,IF(AY$69&gt;($F$67+$C87),INDEX($D$81:$W$81,,$C87)-SUM($D87:AX87),INDEX($D$81:$W$81,,$C87)/$F$67)))</f>
        <v>5.3141721218631153</v>
      </c>
      <c r="AZ87" s="2">
        <f>IF($F$67="n/a",0,IF(AZ$69&lt;=$C87,0,IF(AZ$69&gt;($F$67+$C87),INDEX($D$81:$W$81,,$C87)-SUM($D87:AY87),INDEX($D$81:$W$81,,$C87)/$F$67)))</f>
        <v>5.3141721218631153</v>
      </c>
      <c r="BA87" s="2">
        <f>IF($F$67="n/a",0,IF(BA$69&lt;=$C87,0,IF(BA$69&gt;($F$67+$C87),INDEX($D$81:$W$81,,$C87)-SUM($D87:AZ87),INDEX($D$81:$W$81,,$C87)/$F$67)))</f>
        <v>5.3141721218631153</v>
      </c>
      <c r="BB87" s="2">
        <f>IF($F$67="n/a",0,IF(BB$69&lt;=$C87,0,IF(BB$69&gt;($F$67+$C87),INDEX($D$81:$W$81,,$C87)-SUM($D87:BA87),INDEX($D$81:$W$81,,$C87)/$F$67)))</f>
        <v>5.3141721218631153</v>
      </c>
      <c r="BC87" s="2">
        <f>IF($F$67="n/a",0,IF(BC$69&lt;=$C87,0,IF(BC$69&gt;($F$67+$C87),INDEX($D$81:$W$81,,$C87)-SUM($D87:BB87),INDEX($D$81:$W$81,,$C87)/$F$67)))</f>
        <v>5.3141721218631153</v>
      </c>
      <c r="BD87" s="2">
        <f>IF($F$67="n/a",0,IF(BD$69&lt;=$C87,0,IF(BD$69&gt;($F$67+$C87),INDEX($D$81:$W$81,,$C87)-SUM($D87:BC87),INDEX($D$81:$W$81,,$C87)/$F$67)))</f>
        <v>5.3141721218631153</v>
      </c>
      <c r="BE87" s="2">
        <f>IF($F$67="n/a",0,IF(BE$69&lt;=$C87,0,IF(BE$69&gt;($F$67+$C87),INDEX($D$81:$W$81,,$C87)-SUM($D87:BD87),INDEX($D$81:$W$81,,$C87)/$F$67)))</f>
        <v>5.3141721218631153</v>
      </c>
      <c r="BF87" s="2">
        <f>IF($F$67="n/a",0,IF(BF$69&lt;=$C87,0,IF(BF$69&gt;($F$67+$C87),INDEX($D$81:$W$81,,$C87)-SUM($D87:BE87),INDEX($D$81:$W$81,,$C87)/$F$67)))</f>
        <v>-1.1368683772161603E-13</v>
      </c>
      <c r="BG87" s="2">
        <f>IF($F$67="n/a",0,IF(BG$69&lt;=$C87,0,IF(BG$69&gt;($F$67+$C87),INDEX($D$81:$W$81,,$C87)-SUM($D87:BF87),INDEX($D$81:$W$81,,$C87)/$F$67)))</f>
        <v>0</v>
      </c>
      <c r="BH87" s="2">
        <f>IF($F$67="n/a",0,IF(BH$69&lt;=$C87,0,IF(BH$69&gt;($F$67+$C87),INDEX($D$81:$W$81,,$C87)-SUM($D87:BG87),INDEX($D$81:$W$81,,$C87)/$F$67)))</f>
        <v>0</v>
      </c>
      <c r="BI87" s="2">
        <f>IF($F$67="n/a",0,IF(BI$69&lt;=$C87,0,IF(BI$69&gt;($F$67+$C87),INDEX($D$81:$W$81,,$C87)-SUM($D87:BH87),INDEX($D$81:$W$81,,$C87)/$F$67)))</f>
        <v>0</v>
      </c>
      <c r="BJ87" s="2">
        <f>IF($F$67="n/a",0,IF(BJ$69&lt;=$C87,0,IF(BJ$69&gt;($F$67+$C87),INDEX($D$81:$W$81,,$C87)-SUM($D87:BI87),INDEX($D$81:$W$81,,$C87)/$F$67)))</f>
        <v>0</v>
      </c>
      <c r="BK87" s="2">
        <f>IF($F$67="n/a",0,IF(BK$69&lt;=$C87,0,IF(BK$69&gt;($F$67+$C87),INDEX($D$81:$W$81,,$C87)-SUM($D87:BJ87),INDEX($D$81:$W$81,,$C87)/$F$67)))</f>
        <v>0</v>
      </c>
    </row>
    <row r="88" spans="2:63" x14ac:dyDescent="0.25">
      <c r="B88" s="24">
        <v>2015</v>
      </c>
      <c r="C88" s="24">
        <v>5</v>
      </c>
      <c r="E88" s="2">
        <f>IF($F$67="n/a",0,IF(E$69&lt;=$C88,0,IF(E$69&gt;($F$67+$C88),INDEX($D$81:$W$81,,$C88)-SUM($D88:D88),INDEX($D$81:$W$81,,$C88)/$F$67)))</f>
        <v>0</v>
      </c>
      <c r="F88" s="2">
        <f>IF($F$67="n/a",0,IF(F$69&lt;=$C88,0,IF(F$69&gt;($F$67+$C88),INDEX($D$81:$W$81,,$C88)-SUM($D88:E88),INDEX($D$81:$W$81,,$C88)/$F$67)))</f>
        <v>0</v>
      </c>
      <c r="G88" s="2">
        <f>IF($F$67="n/a",0,IF(G$69&lt;=$C88,0,IF(G$69&gt;($F$67+$C88),INDEX($D$81:$W$81,,$C88)-SUM($D88:F88),INDEX($D$81:$W$81,,$C88)/$F$67)))</f>
        <v>0</v>
      </c>
      <c r="H88" s="2">
        <f>IF($F$67="n/a",0,IF(H$69&lt;=$C88,0,IF(H$69&gt;($F$67+$C88),INDEX($D$81:$W$81,,$C88)-SUM($D88:G88),INDEX($D$81:$W$81,,$C88)/$F$67)))</f>
        <v>0</v>
      </c>
      <c r="I88" s="2">
        <f>IF($F$67="n/a",0,IF(I$69&lt;=$C88,0,IF(I$69&gt;($F$67+$C88),INDEX($D$81:$W$81,,$C88)-SUM($D88:H88),INDEX($D$81:$W$81,,$C88)/$F$67)))</f>
        <v>4.8365400279510053</v>
      </c>
      <c r="J88" s="2">
        <f>IF($F$67="n/a",0,IF(J$69&lt;=$C88,0,IF(J$69&gt;($F$67+$C88),INDEX($D$81:$W$81,,$C88)-SUM($D88:I88),INDEX($D$81:$W$81,,$C88)/$F$67)))</f>
        <v>4.8365400279510053</v>
      </c>
      <c r="K88" s="2">
        <f>IF($F$67="n/a",0,IF(K$69&lt;=$C88,0,IF(K$69&gt;($F$67+$C88),INDEX($D$81:$W$81,,$C88)-SUM($D88:J88),INDEX($D$81:$W$81,,$C88)/$F$67)))</f>
        <v>4.8365400279510053</v>
      </c>
      <c r="L88" s="2">
        <f>IF($F$67="n/a",0,IF(L$69&lt;=$C88,0,IF(L$69&gt;($F$67+$C88),INDEX($D$81:$W$81,,$C88)-SUM($D88:K88),INDEX($D$81:$W$81,,$C88)/$F$67)))</f>
        <v>4.8365400279510053</v>
      </c>
      <c r="M88" s="2">
        <f>IF($F$67="n/a",0,IF(M$69&lt;=$C88,0,IF(M$69&gt;($F$67+$C88),INDEX($D$81:$W$81,,$C88)-SUM($D88:L88),INDEX($D$81:$W$81,,$C88)/$F$67)))</f>
        <v>4.8365400279510053</v>
      </c>
      <c r="N88" s="2">
        <f>IF($F$67="n/a",0,IF(N$69&lt;=$C88,0,IF(N$69&gt;($F$67+$C88),INDEX($D$81:$W$81,,$C88)-SUM($D88:M88),INDEX($D$81:$W$81,,$C88)/$F$67)))</f>
        <v>4.8365400279510053</v>
      </c>
      <c r="O88" s="2">
        <f>IF($F$67="n/a",0,IF(O$69&lt;=$C88,0,IF(O$69&gt;($F$67+$C88),INDEX($D$81:$W$81,,$C88)-SUM($D88:N88),INDEX($D$81:$W$81,,$C88)/$F$67)))</f>
        <v>4.8365400279510053</v>
      </c>
      <c r="P88" s="2">
        <f>IF($F$67="n/a",0,IF(P$69&lt;=$C88,0,IF(P$69&gt;($F$67+$C88),INDEX($D$81:$W$81,,$C88)-SUM($D88:O88),INDEX($D$81:$W$81,,$C88)/$F$67)))</f>
        <v>4.8365400279510053</v>
      </c>
      <c r="Q88" s="2">
        <f>IF($F$67="n/a",0,IF(Q$69&lt;=$C88,0,IF(Q$69&gt;($F$67+$C88),INDEX($D$81:$W$81,,$C88)-SUM($D88:P88),INDEX($D$81:$W$81,,$C88)/$F$67)))</f>
        <v>4.8365400279510053</v>
      </c>
      <c r="R88" s="2">
        <f>IF($F$67="n/a",0,IF(R$69&lt;=$C88,0,IF(R$69&gt;($F$67+$C88),INDEX($D$81:$W$81,,$C88)-SUM($D88:Q88),INDEX($D$81:$W$81,,$C88)/$F$67)))</f>
        <v>4.8365400279510053</v>
      </c>
      <c r="S88" s="2">
        <f>IF($F$67="n/a",0,IF(S$69&lt;=$C88,0,IF(S$69&gt;($F$67+$C88),INDEX($D$81:$W$81,,$C88)-SUM($D88:R88),INDEX($D$81:$W$81,,$C88)/$F$67)))</f>
        <v>4.8365400279510053</v>
      </c>
      <c r="T88" s="2">
        <f>IF($F$67="n/a",0,IF(T$69&lt;=$C88,0,IF(T$69&gt;($F$67+$C88),INDEX($D$81:$W$81,,$C88)-SUM($D88:S88),INDEX($D$81:$W$81,,$C88)/$F$67)))</f>
        <v>4.8365400279510053</v>
      </c>
      <c r="U88" s="2">
        <f>IF($F$67="n/a",0,IF(U$69&lt;=$C88,0,IF(U$69&gt;($F$67+$C88),INDEX($D$81:$W$81,,$C88)-SUM($D88:T88),INDEX($D$81:$W$81,,$C88)/$F$67)))</f>
        <v>4.8365400279510053</v>
      </c>
      <c r="V88" s="2">
        <f>IF($F$67="n/a",0,IF(V$69&lt;=$C88,0,IF(V$69&gt;($F$67+$C88),INDEX($D$81:$W$81,,$C88)-SUM($D88:U88),INDEX($D$81:$W$81,,$C88)/$F$67)))</f>
        <v>4.8365400279510053</v>
      </c>
      <c r="W88" s="2">
        <f>IF($F$67="n/a",0,IF(W$69&lt;=$C88,0,IF(W$69&gt;($F$67+$C88),INDEX($D$81:$W$81,,$C88)-SUM($D88:V88),INDEX($D$81:$W$81,,$C88)/$F$67)))</f>
        <v>4.8365400279510053</v>
      </c>
      <c r="X88" s="2">
        <f>IF($F$67="n/a",0,IF(X$69&lt;=$C88,0,IF(X$69&gt;($F$67+$C88),INDEX($D$81:$W$81,,$C88)-SUM($D88:W88),INDEX($D$81:$W$81,,$C88)/$F$67)))</f>
        <v>4.8365400279510053</v>
      </c>
      <c r="Y88" s="2">
        <f>IF($F$67="n/a",0,IF(Y$69&lt;=$C88,0,IF(Y$69&gt;($F$67+$C88),INDEX($D$81:$W$81,,$C88)-SUM($D88:X88),INDEX($D$81:$W$81,,$C88)/$F$67)))</f>
        <v>4.8365400279510053</v>
      </c>
      <c r="Z88" s="2">
        <f>IF($F$67="n/a",0,IF(Z$69&lt;=$C88,0,IF(Z$69&gt;($F$67+$C88),INDEX($D$81:$W$81,,$C88)-SUM($D88:Y88),INDEX($D$81:$W$81,,$C88)/$F$67)))</f>
        <v>4.8365400279510053</v>
      </c>
      <c r="AA88" s="2">
        <f>IF($F$67="n/a",0,IF(AA$69&lt;=$C88,0,IF(AA$69&gt;($F$67+$C88),INDEX($D$81:$W$81,,$C88)-SUM($D88:Z88),INDEX($D$81:$W$81,,$C88)/$F$67)))</f>
        <v>4.8365400279510053</v>
      </c>
      <c r="AB88" s="2">
        <f>IF($F$67="n/a",0,IF(AB$69&lt;=$C88,0,IF(AB$69&gt;($F$67+$C88),INDEX($D$81:$W$81,,$C88)-SUM($D88:AA88),INDEX($D$81:$W$81,,$C88)/$F$67)))</f>
        <v>4.8365400279510053</v>
      </c>
      <c r="AC88" s="2">
        <f>IF($F$67="n/a",0,IF(AC$69&lt;=$C88,0,IF(AC$69&gt;($F$67+$C88),INDEX($D$81:$W$81,,$C88)-SUM($D88:AB88),INDEX($D$81:$W$81,,$C88)/$F$67)))</f>
        <v>4.8365400279510053</v>
      </c>
      <c r="AD88" s="2">
        <f>IF($F$67="n/a",0,IF(AD$69&lt;=$C88,0,IF(AD$69&gt;($F$67+$C88),INDEX($D$81:$W$81,,$C88)-SUM($D88:AC88),INDEX($D$81:$W$81,,$C88)/$F$67)))</f>
        <v>4.8365400279510053</v>
      </c>
      <c r="AE88" s="2">
        <f>IF($F$67="n/a",0,IF(AE$69&lt;=$C88,0,IF(AE$69&gt;($F$67+$C88),INDEX($D$81:$W$81,,$C88)-SUM($D88:AD88),INDEX($D$81:$W$81,,$C88)/$F$67)))</f>
        <v>4.8365400279510053</v>
      </c>
      <c r="AF88" s="2">
        <f>IF($F$67="n/a",0,IF(AF$69&lt;=$C88,0,IF(AF$69&gt;($F$67+$C88),INDEX($D$81:$W$81,,$C88)-SUM($D88:AE88),INDEX($D$81:$W$81,,$C88)/$F$67)))</f>
        <v>4.8365400279510053</v>
      </c>
      <c r="AG88" s="2">
        <f>IF($F$67="n/a",0,IF(AG$69&lt;=$C88,0,IF(AG$69&gt;($F$67+$C88),INDEX($D$81:$W$81,,$C88)-SUM($D88:AF88),INDEX($D$81:$W$81,,$C88)/$F$67)))</f>
        <v>4.8365400279510053</v>
      </c>
      <c r="AH88" s="2">
        <f>IF($F$67="n/a",0,IF(AH$69&lt;=$C88,0,IF(AH$69&gt;($F$67+$C88),INDEX($D$81:$W$81,,$C88)-SUM($D88:AG88),INDEX($D$81:$W$81,,$C88)/$F$67)))</f>
        <v>4.8365400279510053</v>
      </c>
      <c r="AI88" s="2">
        <f>IF($F$67="n/a",0,IF(AI$69&lt;=$C88,0,IF(AI$69&gt;($F$67+$C88),INDEX($D$81:$W$81,,$C88)-SUM($D88:AH88),INDEX($D$81:$W$81,,$C88)/$F$67)))</f>
        <v>4.8365400279510053</v>
      </c>
      <c r="AJ88" s="2">
        <f>IF($F$67="n/a",0,IF(AJ$69&lt;=$C88,0,IF(AJ$69&gt;($F$67+$C88),INDEX($D$81:$W$81,,$C88)-SUM($D88:AI88),INDEX($D$81:$W$81,,$C88)/$F$67)))</f>
        <v>4.8365400279510053</v>
      </c>
      <c r="AK88" s="2">
        <f>IF($F$67="n/a",0,IF(AK$69&lt;=$C88,0,IF(AK$69&gt;($F$67+$C88),INDEX($D$81:$W$81,,$C88)-SUM($D88:AJ88),INDEX($D$81:$W$81,,$C88)/$F$67)))</f>
        <v>4.8365400279510053</v>
      </c>
      <c r="AL88" s="2">
        <f>IF($F$67="n/a",0,IF(AL$69&lt;=$C88,0,IF(AL$69&gt;($F$67+$C88),INDEX($D$81:$W$81,,$C88)-SUM($D88:AK88),INDEX($D$81:$W$81,,$C88)/$F$67)))</f>
        <v>4.8365400279510053</v>
      </c>
      <c r="AM88" s="2">
        <f>IF($F$67="n/a",0,IF(AM$69&lt;=$C88,0,IF(AM$69&gt;($F$67+$C88),INDEX($D$81:$W$81,,$C88)-SUM($D88:AL88),INDEX($D$81:$W$81,,$C88)/$F$67)))</f>
        <v>4.8365400279510053</v>
      </c>
      <c r="AN88" s="2">
        <f>IF($F$67="n/a",0,IF(AN$69&lt;=$C88,0,IF(AN$69&gt;($F$67+$C88),INDEX($D$81:$W$81,,$C88)-SUM($D88:AM88),INDEX($D$81:$W$81,,$C88)/$F$67)))</f>
        <v>4.8365400279510053</v>
      </c>
      <c r="AO88" s="2">
        <f>IF($F$67="n/a",0,IF(AO$69&lt;=$C88,0,IF(AO$69&gt;($F$67+$C88),INDEX($D$81:$W$81,,$C88)-SUM($D88:AN88),INDEX($D$81:$W$81,,$C88)/$F$67)))</f>
        <v>4.8365400279510053</v>
      </c>
      <c r="AP88" s="2">
        <f>IF($F$67="n/a",0,IF(AP$69&lt;=$C88,0,IF(AP$69&gt;($F$67+$C88),INDEX($D$81:$W$81,,$C88)-SUM($D88:AO88),INDEX($D$81:$W$81,,$C88)/$F$67)))</f>
        <v>4.8365400279510053</v>
      </c>
      <c r="AQ88" s="2">
        <f>IF($F$67="n/a",0,IF(AQ$69&lt;=$C88,0,IF(AQ$69&gt;($F$67+$C88),INDEX($D$81:$W$81,,$C88)-SUM($D88:AP88),INDEX($D$81:$W$81,,$C88)/$F$67)))</f>
        <v>4.8365400279510053</v>
      </c>
      <c r="AR88" s="2">
        <f>IF($F$67="n/a",0,IF(AR$69&lt;=$C88,0,IF(AR$69&gt;($F$67+$C88),INDEX($D$81:$W$81,,$C88)-SUM($D88:AQ88),INDEX($D$81:$W$81,,$C88)/$F$67)))</f>
        <v>4.8365400279510053</v>
      </c>
      <c r="AS88" s="2">
        <f>IF($F$67="n/a",0,IF(AS$69&lt;=$C88,0,IF(AS$69&gt;($F$67+$C88),INDEX($D$81:$W$81,,$C88)-SUM($D88:AR88),INDEX($D$81:$W$81,,$C88)/$F$67)))</f>
        <v>4.8365400279510053</v>
      </c>
      <c r="AT88" s="2">
        <f>IF($F$67="n/a",0,IF(AT$69&lt;=$C88,0,IF(AT$69&gt;($F$67+$C88),INDEX($D$81:$W$81,,$C88)-SUM($D88:AS88),INDEX($D$81:$W$81,,$C88)/$F$67)))</f>
        <v>4.8365400279510053</v>
      </c>
      <c r="AU88" s="2">
        <f>IF($F$67="n/a",0,IF(AU$69&lt;=$C88,0,IF(AU$69&gt;($F$67+$C88),INDEX($D$81:$W$81,,$C88)-SUM($D88:AT88),INDEX($D$81:$W$81,,$C88)/$F$67)))</f>
        <v>4.8365400279510053</v>
      </c>
      <c r="AV88" s="2">
        <f>IF($F$67="n/a",0,IF(AV$69&lt;=$C88,0,IF(AV$69&gt;($F$67+$C88),INDEX($D$81:$W$81,,$C88)-SUM($D88:AU88),INDEX($D$81:$W$81,,$C88)/$F$67)))</f>
        <v>4.8365400279510053</v>
      </c>
      <c r="AW88" s="2">
        <f>IF($F$67="n/a",0,IF(AW$69&lt;=$C88,0,IF(AW$69&gt;($F$67+$C88),INDEX($D$81:$W$81,,$C88)-SUM($D88:AV88),INDEX($D$81:$W$81,,$C88)/$F$67)))</f>
        <v>4.8365400279510053</v>
      </c>
      <c r="AX88" s="2">
        <f>IF($F$67="n/a",0,IF(AX$69&lt;=$C88,0,IF(AX$69&gt;($F$67+$C88),INDEX($D$81:$W$81,,$C88)-SUM($D88:AW88),INDEX($D$81:$W$81,,$C88)/$F$67)))</f>
        <v>4.8365400279510053</v>
      </c>
      <c r="AY88" s="2">
        <f>IF($F$67="n/a",0,IF(AY$69&lt;=$C88,0,IF(AY$69&gt;($F$67+$C88),INDEX($D$81:$W$81,,$C88)-SUM($D88:AX88),INDEX($D$81:$W$81,,$C88)/$F$67)))</f>
        <v>4.8365400279510053</v>
      </c>
      <c r="AZ88" s="2">
        <f>IF($F$67="n/a",0,IF(AZ$69&lt;=$C88,0,IF(AZ$69&gt;($F$67+$C88),INDEX($D$81:$W$81,,$C88)-SUM($D88:AY88),INDEX($D$81:$W$81,,$C88)/$F$67)))</f>
        <v>4.8365400279510053</v>
      </c>
      <c r="BA88" s="2">
        <f>IF($F$67="n/a",0,IF(BA$69&lt;=$C88,0,IF(BA$69&gt;($F$67+$C88),INDEX($D$81:$W$81,,$C88)-SUM($D88:AZ88),INDEX($D$81:$W$81,,$C88)/$F$67)))</f>
        <v>4.8365400279510053</v>
      </c>
      <c r="BB88" s="2">
        <f>IF($F$67="n/a",0,IF(BB$69&lt;=$C88,0,IF(BB$69&gt;($F$67+$C88),INDEX($D$81:$W$81,,$C88)-SUM($D88:BA88),INDEX($D$81:$W$81,,$C88)/$F$67)))</f>
        <v>4.8365400279510053</v>
      </c>
      <c r="BC88" s="2">
        <f>IF($F$67="n/a",0,IF(BC$69&lt;=$C88,0,IF(BC$69&gt;($F$67+$C88),INDEX($D$81:$W$81,,$C88)-SUM($D88:BB88),INDEX($D$81:$W$81,,$C88)/$F$67)))</f>
        <v>4.8365400279510053</v>
      </c>
      <c r="BD88" s="2">
        <f>IF($F$67="n/a",0,IF(BD$69&lt;=$C88,0,IF(BD$69&gt;($F$67+$C88),INDEX($D$81:$W$81,,$C88)-SUM($D88:BC88),INDEX($D$81:$W$81,,$C88)/$F$67)))</f>
        <v>4.8365400279510053</v>
      </c>
      <c r="BE88" s="2">
        <f>IF($F$67="n/a",0,IF(BE$69&lt;=$C88,0,IF(BE$69&gt;($F$67+$C88),INDEX($D$81:$W$81,,$C88)-SUM($D88:BD88),INDEX($D$81:$W$81,,$C88)/$F$67)))</f>
        <v>4.8365400279510053</v>
      </c>
      <c r="BF88" s="2">
        <f>IF($F$67="n/a",0,IF(BF$69&lt;=$C88,0,IF(BF$69&gt;($F$67+$C88),INDEX($D$81:$W$81,,$C88)-SUM($D88:BE88),INDEX($D$81:$W$81,,$C88)/$F$67)))</f>
        <v>4.8365400279510053</v>
      </c>
      <c r="BG88" s="2">
        <f>IF($F$67="n/a",0,IF(BG$69&lt;=$C88,0,IF(BG$69&gt;($F$67+$C88),INDEX($D$81:$W$81,,$C88)-SUM($D88:BF88),INDEX($D$81:$W$81,,$C88)/$F$67)))</f>
        <v>8.5265128291212022E-14</v>
      </c>
      <c r="BH88" s="2">
        <f>IF($F$67="n/a",0,IF(BH$69&lt;=$C88,0,IF(BH$69&gt;($F$67+$C88),INDEX($D$81:$W$81,,$C88)-SUM($D88:BG88),INDEX($D$81:$W$81,,$C88)/$F$67)))</f>
        <v>0</v>
      </c>
      <c r="BI88" s="2">
        <f>IF($F$67="n/a",0,IF(BI$69&lt;=$C88,0,IF(BI$69&gt;($F$67+$C88),INDEX($D$81:$W$81,,$C88)-SUM($D88:BH88),INDEX($D$81:$W$81,,$C88)/$F$67)))</f>
        <v>0</v>
      </c>
      <c r="BJ88" s="2">
        <f>IF($F$67="n/a",0,IF(BJ$69&lt;=$C88,0,IF(BJ$69&gt;($F$67+$C88),INDEX($D$81:$W$81,,$C88)-SUM($D88:BI88),INDEX($D$81:$W$81,,$C88)/$F$67)))</f>
        <v>0</v>
      </c>
      <c r="BK88" s="2">
        <f>IF($F$67="n/a",0,IF(BK$69&lt;=$C88,0,IF(BK$69&gt;($F$67+$C88),INDEX($D$81:$W$81,,$C88)-SUM($D88:BJ88),INDEX($D$81:$W$81,,$C88)/$F$67)))</f>
        <v>0</v>
      </c>
    </row>
    <row r="89" spans="2:63" x14ac:dyDescent="0.25">
      <c r="B89" s="24">
        <v>2016</v>
      </c>
      <c r="C89" s="24">
        <v>6</v>
      </c>
      <c r="E89" s="2">
        <f>IF($F$67="n/a",0,IF(E$69&lt;=$C89,0,IF(E$69&gt;($F$67+$C89),INDEX($D$81:$W$81,,$C89)-SUM($D89:D89),INDEX($D$81:$W$81,,$C89)/$F$67)))</f>
        <v>0</v>
      </c>
      <c r="F89" s="2">
        <f>IF($F$67="n/a",0,IF(F$69&lt;=$C89,0,IF(F$69&gt;($F$67+$C89),INDEX($D$81:$W$81,,$C89)-SUM($D89:E89),INDEX($D$81:$W$81,,$C89)/$F$67)))</f>
        <v>0</v>
      </c>
      <c r="G89" s="2">
        <f>IF($F$67="n/a",0,IF(G$69&lt;=$C89,0,IF(G$69&gt;($F$67+$C89),INDEX($D$81:$W$81,,$C89)-SUM($D89:F89),INDEX($D$81:$W$81,,$C89)/$F$67)))</f>
        <v>0</v>
      </c>
      <c r="H89" s="2">
        <f>IF($F$67="n/a",0,IF(H$69&lt;=$C89,0,IF(H$69&gt;($F$67+$C89),INDEX($D$81:$W$81,,$C89)-SUM($D89:G89),INDEX($D$81:$W$81,,$C89)/$F$67)))</f>
        <v>0</v>
      </c>
      <c r="I89" s="2">
        <f>IF($F$67="n/a",0,IF(I$69&lt;=$C89,0,IF(I$69&gt;($F$67+$C89),INDEX($D$81:$W$81,,$C89)-SUM($D89:H89),INDEX($D$81:$W$81,,$C89)/$F$67)))</f>
        <v>0</v>
      </c>
      <c r="J89" s="2">
        <f>IF($F$67="n/a",0,IF(J$69&lt;=$C89,0,IF(J$69&gt;($F$67+$C89),INDEX($D$81:$W$81,,$C89)-SUM($D89:I89),INDEX($D$81:$W$81,,$C89)/$F$67)))</f>
        <v>0</v>
      </c>
      <c r="K89" s="2">
        <f>IF($F$67="n/a",0,IF(K$69&lt;=$C89,0,IF(K$69&gt;($F$67+$C89),INDEX($D$81:$W$81,,$C89)-SUM($D89:J89),INDEX($D$81:$W$81,,$C89)/$F$67)))</f>
        <v>0</v>
      </c>
      <c r="L89" s="2">
        <f>IF($F$67="n/a",0,IF(L$69&lt;=$C89,0,IF(L$69&gt;($F$67+$C89),INDEX($D$81:$W$81,,$C89)-SUM($D89:K89),INDEX($D$81:$W$81,,$C89)/$F$67)))</f>
        <v>0</v>
      </c>
      <c r="M89" s="2">
        <f>IF($F$67="n/a",0,IF(M$69&lt;=$C89,0,IF(M$69&gt;($F$67+$C89),INDEX($D$81:$W$81,,$C89)-SUM($D89:L89),INDEX($D$81:$W$81,,$C89)/$F$67)))</f>
        <v>0</v>
      </c>
      <c r="N89" s="2">
        <f>IF($F$67="n/a",0,IF(N$69&lt;=$C89,0,IF(N$69&gt;($F$67+$C89),INDEX($D$81:$W$81,,$C89)-SUM($D89:M89),INDEX($D$81:$W$81,,$C89)/$F$67)))</f>
        <v>0</v>
      </c>
      <c r="O89" s="2">
        <f>IF($F$67="n/a",0,IF(O$69&lt;=$C89,0,IF(O$69&gt;($F$67+$C89),INDEX($D$81:$W$81,,$C89)-SUM($D89:N89),INDEX($D$81:$W$81,,$C89)/$F$67)))</f>
        <v>0</v>
      </c>
      <c r="P89" s="2">
        <f>IF($F$67="n/a",0,IF(P$69&lt;=$C89,0,IF(P$69&gt;($F$67+$C89),INDEX($D$81:$W$81,,$C89)-SUM($D89:O89),INDEX($D$81:$W$81,,$C89)/$F$67)))</f>
        <v>0</v>
      </c>
      <c r="Q89" s="2">
        <f>IF($F$67="n/a",0,IF(Q$69&lt;=$C89,0,IF(Q$69&gt;($F$67+$C89),INDEX($D$81:$W$81,,$C89)-SUM($D89:P89),INDEX($D$81:$W$81,,$C89)/$F$67)))</f>
        <v>0</v>
      </c>
      <c r="R89" s="2">
        <f>IF($F$67="n/a",0,IF(R$69&lt;=$C89,0,IF(R$69&gt;($F$67+$C89),INDEX($D$81:$W$81,,$C89)-SUM($D89:Q89),INDEX($D$81:$W$81,,$C89)/$F$67)))</f>
        <v>0</v>
      </c>
      <c r="S89" s="2">
        <f>IF($F$67="n/a",0,IF(S$69&lt;=$C89,0,IF(S$69&gt;($F$67+$C89),INDEX($D$81:$W$81,,$C89)-SUM($D89:R89),INDEX($D$81:$W$81,,$C89)/$F$67)))</f>
        <v>0</v>
      </c>
      <c r="T89" s="2">
        <f>IF($F$67="n/a",0,IF(T$69&lt;=$C89,0,IF(T$69&gt;($F$67+$C89),INDEX($D$81:$W$81,,$C89)-SUM($D89:S89),INDEX($D$81:$W$81,,$C89)/$F$67)))</f>
        <v>0</v>
      </c>
      <c r="U89" s="2">
        <f>IF($F$67="n/a",0,IF(U$69&lt;=$C89,0,IF(U$69&gt;($F$67+$C89),INDEX($D$81:$W$81,,$C89)-SUM($D89:T89),INDEX($D$81:$W$81,,$C89)/$F$67)))</f>
        <v>0</v>
      </c>
      <c r="V89" s="2">
        <f>IF($F$67="n/a",0,IF(V$69&lt;=$C89,0,IF(V$69&gt;($F$67+$C89),INDEX($D$81:$W$81,,$C89)-SUM($D89:U89),INDEX($D$81:$W$81,,$C89)/$F$67)))</f>
        <v>0</v>
      </c>
      <c r="W89" s="2">
        <f>IF($F$67="n/a",0,IF(W$69&lt;=$C89,0,IF(W$69&gt;($F$67+$C89),INDEX($D$81:$W$81,,$C89)-SUM($D89:V89),INDEX($D$81:$W$81,,$C89)/$F$67)))</f>
        <v>0</v>
      </c>
      <c r="X89" s="2">
        <f>IF($F$67="n/a",0,IF(X$69&lt;=$C89,0,IF(X$69&gt;($F$67+$C89),INDEX($D$81:$W$81,,$C89)-SUM($D89:W89),INDEX($D$81:$W$81,,$C89)/$F$67)))</f>
        <v>0</v>
      </c>
      <c r="Y89" s="2">
        <f>IF($F$67="n/a",0,IF(Y$69&lt;=$C89,0,IF(Y$69&gt;($F$67+$C89),INDEX($D$81:$W$81,,$C89)-SUM($D89:X89),INDEX($D$81:$W$81,,$C89)/$F$67)))</f>
        <v>0</v>
      </c>
      <c r="Z89" s="2">
        <f>IF($F$67="n/a",0,IF(Z$69&lt;=$C89,0,IF(Z$69&gt;($F$67+$C89),INDEX($D$81:$W$81,,$C89)-SUM($D89:Y89),INDEX($D$81:$W$81,,$C89)/$F$67)))</f>
        <v>0</v>
      </c>
      <c r="AA89" s="2">
        <f>IF($F$67="n/a",0,IF(AA$69&lt;=$C89,0,IF(AA$69&gt;($F$67+$C89),INDEX($D$81:$W$81,,$C89)-SUM($D89:Z89),INDEX($D$81:$W$81,,$C89)/$F$67)))</f>
        <v>0</v>
      </c>
      <c r="AB89" s="2">
        <f>IF($F$67="n/a",0,IF(AB$69&lt;=$C89,0,IF(AB$69&gt;($F$67+$C89),INDEX($D$81:$W$81,,$C89)-SUM($D89:AA89),INDEX($D$81:$W$81,,$C89)/$F$67)))</f>
        <v>0</v>
      </c>
      <c r="AC89" s="2">
        <f>IF($F$67="n/a",0,IF(AC$69&lt;=$C89,0,IF(AC$69&gt;($F$67+$C89),INDEX($D$81:$W$81,,$C89)-SUM($D89:AB89),INDEX($D$81:$W$81,,$C89)/$F$67)))</f>
        <v>0</v>
      </c>
      <c r="AD89" s="2">
        <f>IF($F$67="n/a",0,IF(AD$69&lt;=$C89,0,IF(AD$69&gt;($F$67+$C89),INDEX($D$81:$W$81,,$C89)-SUM($D89:AC89),INDEX($D$81:$W$81,,$C89)/$F$67)))</f>
        <v>0</v>
      </c>
      <c r="AE89" s="2">
        <f>IF($F$67="n/a",0,IF(AE$69&lt;=$C89,0,IF(AE$69&gt;($F$67+$C89),INDEX($D$81:$W$81,,$C89)-SUM($D89:AD89),INDEX($D$81:$W$81,,$C89)/$F$67)))</f>
        <v>0</v>
      </c>
      <c r="AF89" s="2">
        <f>IF($F$67="n/a",0,IF(AF$69&lt;=$C89,0,IF(AF$69&gt;($F$67+$C89),INDEX($D$81:$W$81,,$C89)-SUM($D89:AE89),INDEX($D$81:$W$81,,$C89)/$F$67)))</f>
        <v>0</v>
      </c>
      <c r="AG89" s="2">
        <f>IF($F$67="n/a",0,IF(AG$69&lt;=$C89,0,IF(AG$69&gt;($F$67+$C89),INDEX($D$81:$W$81,,$C89)-SUM($D89:AF89),INDEX($D$81:$W$81,,$C89)/$F$67)))</f>
        <v>0</v>
      </c>
      <c r="AH89" s="2">
        <f>IF($F$67="n/a",0,IF(AH$69&lt;=$C89,0,IF(AH$69&gt;($F$67+$C89),INDEX($D$81:$W$81,,$C89)-SUM($D89:AG89),INDEX($D$81:$W$81,,$C89)/$F$67)))</f>
        <v>0</v>
      </c>
      <c r="AI89" s="2">
        <f>IF($F$67="n/a",0,IF(AI$69&lt;=$C89,0,IF(AI$69&gt;($F$67+$C89),INDEX($D$81:$W$81,,$C89)-SUM($D89:AH89),INDEX($D$81:$W$81,,$C89)/$F$67)))</f>
        <v>0</v>
      </c>
      <c r="AJ89" s="2">
        <f>IF($F$67="n/a",0,IF(AJ$69&lt;=$C89,0,IF(AJ$69&gt;($F$67+$C89),INDEX($D$81:$W$81,,$C89)-SUM($D89:AI89),INDEX($D$81:$W$81,,$C89)/$F$67)))</f>
        <v>0</v>
      </c>
      <c r="AK89" s="2">
        <f>IF($F$67="n/a",0,IF(AK$69&lt;=$C89,0,IF(AK$69&gt;($F$67+$C89),INDEX($D$81:$W$81,,$C89)-SUM($D89:AJ89),INDEX($D$81:$W$81,,$C89)/$F$67)))</f>
        <v>0</v>
      </c>
      <c r="AL89" s="2">
        <f>IF($F$67="n/a",0,IF(AL$69&lt;=$C89,0,IF(AL$69&gt;($F$67+$C89),INDEX($D$81:$W$81,,$C89)-SUM($D89:AK89),INDEX($D$81:$W$81,,$C89)/$F$67)))</f>
        <v>0</v>
      </c>
      <c r="AM89" s="2">
        <f>IF($F$67="n/a",0,IF(AM$69&lt;=$C89,0,IF(AM$69&gt;($F$67+$C89),INDEX($D$81:$W$81,,$C89)-SUM($D89:AL89),INDEX($D$81:$W$81,,$C89)/$F$67)))</f>
        <v>0</v>
      </c>
      <c r="AN89" s="2">
        <f>IF($F$67="n/a",0,IF(AN$69&lt;=$C89,0,IF(AN$69&gt;($F$67+$C89),INDEX($D$81:$W$81,,$C89)-SUM($D89:AM89),INDEX($D$81:$W$81,,$C89)/$F$67)))</f>
        <v>0</v>
      </c>
      <c r="AO89" s="2">
        <f>IF($F$67="n/a",0,IF(AO$69&lt;=$C89,0,IF(AO$69&gt;($F$67+$C89),INDEX($D$81:$W$81,,$C89)-SUM($D89:AN89),INDEX($D$81:$W$81,,$C89)/$F$67)))</f>
        <v>0</v>
      </c>
      <c r="AP89" s="2">
        <f>IF($F$67="n/a",0,IF(AP$69&lt;=$C89,0,IF(AP$69&gt;($F$67+$C89),INDEX($D$81:$W$81,,$C89)-SUM($D89:AO89),INDEX($D$81:$W$81,,$C89)/$F$67)))</f>
        <v>0</v>
      </c>
      <c r="AQ89" s="2">
        <f>IF($F$67="n/a",0,IF(AQ$69&lt;=$C89,0,IF(AQ$69&gt;($F$67+$C89),INDEX($D$81:$W$81,,$C89)-SUM($D89:AP89),INDEX($D$81:$W$81,,$C89)/$F$67)))</f>
        <v>0</v>
      </c>
      <c r="AR89" s="2">
        <f>IF($F$67="n/a",0,IF(AR$69&lt;=$C89,0,IF(AR$69&gt;($F$67+$C89),INDEX($D$81:$W$81,,$C89)-SUM($D89:AQ89),INDEX($D$81:$W$81,,$C89)/$F$67)))</f>
        <v>0</v>
      </c>
      <c r="AS89" s="2">
        <f>IF($F$67="n/a",0,IF(AS$69&lt;=$C89,0,IF(AS$69&gt;($F$67+$C89),INDEX($D$81:$W$81,,$C89)-SUM($D89:AR89),INDEX($D$81:$W$81,,$C89)/$F$67)))</f>
        <v>0</v>
      </c>
      <c r="AT89" s="2">
        <f>IF($F$67="n/a",0,IF(AT$69&lt;=$C89,0,IF(AT$69&gt;($F$67+$C89),INDEX($D$81:$W$81,,$C89)-SUM($D89:AS89),INDEX($D$81:$W$81,,$C89)/$F$67)))</f>
        <v>0</v>
      </c>
      <c r="AU89" s="2">
        <f>IF($F$67="n/a",0,IF(AU$69&lt;=$C89,0,IF(AU$69&gt;($F$67+$C89),INDEX($D$81:$W$81,,$C89)-SUM($D89:AT89),INDEX($D$81:$W$81,,$C89)/$F$67)))</f>
        <v>0</v>
      </c>
      <c r="AV89" s="2">
        <f>IF($F$67="n/a",0,IF(AV$69&lt;=$C89,0,IF(AV$69&gt;($F$67+$C89),INDEX($D$81:$W$81,,$C89)-SUM($D89:AU89),INDEX($D$81:$W$81,,$C89)/$F$67)))</f>
        <v>0</v>
      </c>
      <c r="AW89" s="2">
        <f>IF($F$67="n/a",0,IF(AW$69&lt;=$C89,0,IF(AW$69&gt;($F$67+$C89),INDEX($D$81:$W$81,,$C89)-SUM($D89:AV89),INDEX($D$81:$W$81,,$C89)/$F$67)))</f>
        <v>0</v>
      </c>
      <c r="AX89" s="2">
        <f>IF($F$67="n/a",0,IF(AX$69&lt;=$C89,0,IF(AX$69&gt;($F$67+$C89),INDEX($D$81:$W$81,,$C89)-SUM($D89:AW89),INDEX($D$81:$W$81,,$C89)/$F$67)))</f>
        <v>0</v>
      </c>
      <c r="AY89" s="2">
        <f>IF($F$67="n/a",0,IF(AY$69&lt;=$C89,0,IF(AY$69&gt;($F$67+$C89),INDEX($D$81:$W$81,,$C89)-SUM($D89:AX89),INDEX($D$81:$W$81,,$C89)/$F$67)))</f>
        <v>0</v>
      </c>
      <c r="AZ89" s="2">
        <f>IF($F$67="n/a",0,IF(AZ$69&lt;=$C89,0,IF(AZ$69&gt;($F$67+$C89),INDEX($D$81:$W$81,,$C89)-SUM($D89:AY89),INDEX($D$81:$W$81,,$C89)/$F$67)))</f>
        <v>0</v>
      </c>
      <c r="BA89" s="2">
        <f>IF($F$67="n/a",0,IF(BA$69&lt;=$C89,0,IF(BA$69&gt;($F$67+$C89),INDEX($D$81:$W$81,,$C89)-SUM($D89:AZ89),INDEX($D$81:$W$81,,$C89)/$F$67)))</f>
        <v>0</v>
      </c>
      <c r="BB89" s="2">
        <f>IF($F$67="n/a",0,IF(BB$69&lt;=$C89,0,IF(BB$69&gt;($F$67+$C89),INDEX($D$81:$W$81,,$C89)-SUM($D89:BA89),INDEX($D$81:$W$81,,$C89)/$F$67)))</f>
        <v>0</v>
      </c>
      <c r="BC89" s="2">
        <f>IF($F$67="n/a",0,IF(BC$69&lt;=$C89,0,IF(BC$69&gt;($F$67+$C89),INDEX($D$81:$W$81,,$C89)-SUM($D89:BB89),INDEX($D$81:$W$81,,$C89)/$F$67)))</f>
        <v>0</v>
      </c>
      <c r="BD89" s="2">
        <f>IF($F$67="n/a",0,IF(BD$69&lt;=$C89,0,IF(BD$69&gt;($F$67+$C89),INDEX($D$81:$W$81,,$C89)-SUM($D89:BC89),INDEX($D$81:$W$81,,$C89)/$F$67)))</f>
        <v>0</v>
      </c>
      <c r="BE89" s="2">
        <f>IF($F$67="n/a",0,IF(BE$69&lt;=$C89,0,IF(BE$69&gt;($F$67+$C89),INDEX($D$81:$W$81,,$C89)-SUM($D89:BD89),INDEX($D$81:$W$81,,$C89)/$F$67)))</f>
        <v>0</v>
      </c>
      <c r="BF89" s="2">
        <f>IF($F$67="n/a",0,IF(BF$69&lt;=$C89,0,IF(BF$69&gt;($F$67+$C89),INDEX($D$81:$W$81,,$C89)-SUM($D89:BE89),INDEX($D$81:$W$81,,$C89)/$F$67)))</f>
        <v>0</v>
      </c>
      <c r="BG89" s="2">
        <f>IF($F$67="n/a",0,IF(BG$69&lt;=$C89,0,IF(BG$69&gt;($F$67+$C89),INDEX($D$81:$W$81,,$C89)-SUM($D89:BF89),INDEX($D$81:$W$81,,$C89)/$F$67)))</f>
        <v>0</v>
      </c>
      <c r="BH89" s="2">
        <f>IF($F$67="n/a",0,IF(BH$69&lt;=$C89,0,IF(BH$69&gt;($F$67+$C89),INDEX($D$81:$W$81,,$C89)-SUM($D89:BG89),INDEX($D$81:$W$81,,$C89)/$F$67)))</f>
        <v>0</v>
      </c>
      <c r="BI89" s="2">
        <f>IF($F$67="n/a",0,IF(BI$69&lt;=$C89,0,IF(BI$69&gt;($F$67+$C89),INDEX($D$81:$W$81,,$C89)-SUM($D89:BH89),INDEX($D$81:$W$81,,$C89)/$F$67)))</f>
        <v>0</v>
      </c>
      <c r="BJ89" s="2">
        <f>IF($F$67="n/a",0,IF(BJ$69&lt;=$C89,0,IF(BJ$69&gt;($F$67+$C89),INDEX($D$81:$W$81,,$C89)-SUM($D89:BI89),INDEX($D$81:$W$81,,$C89)/$F$67)))</f>
        <v>0</v>
      </c>
      <c r="BK89" s="2">
        <f>IF($F$67="n/a",0,IF(BK$69&lt;=$C89,0,IF(BK$69&gt;($F$67+$C89),INDEX($D$81:$W$81,,$C89)-SUM($D89:BJ89),INDEX($D$81:$W$81,,$C89)/$F$67)))</f>
        <v>0</v>
      </c>
    </row>
    <row r="90" spans="2:63" x14ac:dyDescent="0.25">
      <c r="B90" s="24">
        <v>2017</v>
      </c>
      <c r="C90" s="24">
        <v>7</v>
      </c>
      <c r="E90" s="2">
        <f>IF($F$67="n/a",0,IF(E$69&lt;=$C90,0,IF(E$69&gt;($F$67+$C90),INDEX($D$81:$W$81,,$C90)-SUM($D90:D90),INDEX($D$81:$W$81,,$C90)/$F$67)))</f>
        <v>0</v>
      </c>
      <c r="F90" s="2">
        <f>IF($F$67="n/a",0,IF(F$69&lt;=$C90,0,IF(F$69&gt;($F$67+$C90),INDEX($D$81:$W$81,,$C90)-SUM($D90:E90),INDEX($D$81:$W$81,,$C90)/$F$67)))</f>
        <v>0</v>
      </c>
      <c r="G90" s="2">
        <f>IF($F$67="n/a",0,IF(G$69&lt;=$C90,0,IF(G$69&gt;($F$67+$C90),INDEX($D$81:$W$81,,$C90)-SUM($D90:F90),INDEX($D$81:$W$81,,$C90)/$F$67)))</f>
        <v>0</v>
      </c>
      <c r="H90" s="2">
        <f>IF($F$67="n/a",0,IF(H$69&lt;=$C90,0,IF(H$69&gt;($F$67+$C90),INDEX($D$81:$W$81,,$C90)-SUM($D90:G90),INDEX($D$81:$W$81,,$C90)/$F$67)))</f>
        <v>0</v>
      </c>
      <c r="I90" s="2">
        <f>IF($F$67="n/a",0,IF(I$69&lt;=$C90,0,IF(I$69&gt;($F$67+$C90),INDEX($D$81:$W$81,,$C90)-SUM($D90:H90),INDEX($D$81:$W$81,,$C90)/$F$67)))</f>
        <v>0</v>
      </c>
      <c r="J90" s="2">
        <f>IF($F$67="n/a",0,IF(J$69&lt;=$C90,0,IF(J$69&gt;($F$67+$C90),INDEX($D$81:$W$81,,$C90)-SUM($D90:I90),INDEX($D$81:$W$81,,$C90)/$F$67)))</f>
        <v>0</v>
      </c>
      <c r="K90" s="2">
        <f>IF($F$67="n/a",0,IF(K$69&lt;=$C90,0,IF(K$69&gt;($F$67+$C90),INDEX($D$81:$W$81,,$C90)-SUM($D90:J90),INDEX($D$81:$W$81,,$C90)/$F$67)))</f>
        <v>0</v>
      </c>
      <c r="L90" s="2">
        <f>IF($F$67="n/a",0,IF(L$69&lt;=$C90,0,IF(L$69&gt;($F$67+$C90),INDEX($D$81:$W$81,,$C90)-SUM($D90:K90),INDEX($D$81:$W$81,,$C90)/$F$67)))</f>
        <v>0</v>
      </c>
      <c r="M90" s="2">
        <f>IF($F$67="n/a",0,IF(M$69&lt;=$C90,0,IF(M$69&gt;($F$67+$C90),INDEX($D$81:$W$81,,$C90)-SUM($D90:L90),INDEX($D$81:$W$81,,$C90)/$F$67)))</f>
        <v>0</v>
      </c>
      <c r="N90" s="2">
        <f>IF($F$67="n/a",0,IF(N$69&lt;=$C90,0,IF(N$69&gt;($F$67+$C90),INDEX($D$81:$W$81,,$C90)-SUM($D90:M90),INDEX($D$81:$W$81,,$C90)/$F$67)))</f>
        <v>0</v>
      </c>
      <c r="O90" s="2">
        <f>IF($F$67="n/a",0,IF(O$69&lt;=$C90,0,IF(O$69&gt;($F$67+$C90),INDEX($D$81:$W$81,,$C90)-SUM($D90:N90),INDEX($D$81:$W$81,,$C90)/$F$67)))</f>
        <v>0</v>
      </c>
      <c r="P90" s="2">
        <f>IF($F$67="n/a",0,IF(P$69&lt;=$C90,0,IF(P$69&gt;($F$67+$C90),INDEX($D$81:$W$81,,$C90)-SUM($D90:O90),INDEX($D$81:$W$81,,$C90)/$F$67)))</f>
        <v>0</v>
      </c>
      <c r="Q90" s="2">
        <f>IF($F$67="n/a",0,IF(Q$69&lt;=$C90,0,IF(Q$69&gt;($F$67+$C90),INDEX($D$81:$W$81,,$C90)-SUM($D90:P90),INDEX($D$81:$W$81,,$C90)/$F$67)))</f>
        <v>0</v>
      </c>
      <c r="R90" s="2">
        <f>IF($F$67="n/a",0,IF(R$69&lt;=$C90,0,IF(R$69&gt;($F$67+$C90),INDEX($D$81:$W$81,,$C90)-SUM($D90:Q90),INDEX($D$81:$W$81,,$C90)/$F$67)))</f>
        <v>0</v>
      </c>
      <c r="S90" s="2">
        <f>IF($F$67="n/a",0,IF(S$69&lt;=$C90,0,IF(S$69&gt;($F$67+$C90),INDEX($D$81:$W$81,,$C90)-SUM($D90:R90),INDEX($D$81:$W$81,,$C90)/$F$67)))</f>
        <v>0</v>
      </c>
      <c r="T90" s="2">
        <f>IF($F$67="n/a",0,IF(T$69&lt;=$C90,0,IF(T$69&gt;($F$67+$C90),INDEX($D$81:$W$81,,$C90)-SUM($D90:S90),INDEX($D$81:$W$81,,$C90)/$F$67)))</f>
        <v>0</v>
      </c>
      <c r="U90" s="2">
        <f>IF($F$67="n/a",0,IF(U$69&lt;=$C90,0,IF(U$69&gt;($F$67+$C90),INDEX($D$81:$W$81,,$C90)-SUM($D90:T90),INDEX($D$81:$W$81,,$C90)/$F$67)))</f>
        <v>0</v>
      </c>
      <c r="V90" s="2">
        <f>IF($F$67="n/a",0,IF(V$69&lt;=$C90,0,IF(V$69&gt;($F$67+$C90),INDEX($D$81:$W$81,,$C90)-SUM($D90:U90),INDEX($D$81:$W$81,,$C90)/$F$67)))</f>
        <v>0</v>
      </c>
      <c r="W90" s="2">
        <f>IF($F$67="n/a",0,IF(W$69&lt;=$C90,0,IF(W$69&gt;($F$67+$C90),INDEX($D$81:$W$81,,$C90)-SUM($D90:V90),INDEX($D$81:$W$81,,$C90)/$F$67)))</f>
        <v>0</v>
      </c>
      <c r="X90" s="2">
        <f>IF($F$67="n/a",0,IF(X$69&lt;=$C90,0,IF(X$69&gt;($F$67+$C90),INDEX($D$81:$W$81,,$C90)-SUM($D90:W90),INDEX($D$81:$W$81,,$C90)/$F$67)))</f>
        <v>0</v>
      </c>
      <c r="Y90" s="2">
        <f>IF($F$67="n/a",0,IF(Y$69&lt;=$C90,0,IF(Y$69&gt;($F$67+$C90),INDEX($D$81:$W$81,,$C90)-SUM($D90:X90),INDEX($D$81:$W$81,,$C90)/$F$67)))</f>
        <v>0</v>
      </c>
      <c r="Z90" s="2">
        <f>IF($F$67="n/a",0,IF(Z$69&lt;=$C90,0,IF(Z$69&gt;($F$67+$C90),INDEX($D$81:$W$81,,$C90)-SUM($D90:Y90),INDEX($D$81:$W$81,,$C90)/$F$67)))</f>
        <v>0</v>
      </c>
      <c r="AA90" s="2">
        <f>IF($F$67="n/a",0,IF(AA$69&lt;=$C90,0,IF(AA$69&gt;($F$67+$C90),INDEX($D$81:$W$81,,$C90)-SUM($D90:Z90),INDEX($D$81:$W$81,,$C90)/$F$67)))</f>
        <v>0</v>
      </c>
      <c r="AB90" s="2">
        <f>IF($F$67="n/a",0,IF(AB$69&lt;=$C90,0,IF(AB$69&gt;($F$67+$C90),INDEX($D$81:$W$81,,$C90)-SUM($D90:AA90),INDEX($D$81:$W$81,,$C90)/$F$67)))</f>
        <v>0</v>
      </c>
      <c r="AC90" s="2">
        <f>IF($F$67="n/a",0,IF(AC$69&lt;=$C90,0,IF(AC$69&gt;($F$67+$C90),INDEX($D$81:$W$81,,$C90)-SUM($D90:AB90),INDEX($D$81:$W$81,,$C90)/$F$67)))</f>
        <v>0</v>
      </c>
      <c r="AD90" s="2">
        <f>IF($F$67="n/a",0,IF(AD$69&lt;=$C90,0,IF(AD$69&gt;($F$67+$C90),INDEX($D$81:$W$81,,$C90)-SUM($D90:AC90),INDEX($D$81:$W$81,,$C90)/$F$67)))</f>
        <v>0</v>
      </c>
      <c r="AE90" s="2">
        <f>IF($F$67="n/a",0,IF(AE$69&lt;=$C90,0,IF(AE$69&gt;($F$67+$C90),INDEX($D$81:$W$81,,$C90)-SUM($D90:AD90),INDEX($D$81:$W$81,,$C90)/$F$67)))</f>
        <v>0</v>
      </c>
      <c r="AF90" s="2">
        <f>IF($F$67="n/a",0,IF(AF$69&lt;=$C90,0,IF(AF$69&gt;($F$67+$C90),INDEX($D$81:$W$81,,$C90)-SUM($D90:AE90),INDEX($D$81:$W$81,,$C90)/$F$67)))</f>
        <v>0</v>
      </c>
      <c r="AG90" s="2">
        <f>IF($F$67="n/a",0,IF(AG$69&lt;=$C90,0,IF(AG$69&gt;($F$67+$C90),INDEX($D$81:$W$81,,$C90)-SUM($D90:AF90),INDEX($D$81:$W$81,,$C90)/$F$67)))</f>
        <v>0</v>
      </c>
      <c r="AH90" s="2">
        <f>IF($F$67="n/a",0,IF(AH$69&lt;=$C90,0,IF(AH$69&gt;($F$67+$C90),INDEX($D$81:$W$81,,$C90)-SUM($D90:AG90),INDEX($D$81:$W$81,,$C90)/$F$67)))</f>
        <v>0</v>
      </c>
      <c r="AI90" s="2">
        <f>IF($F$67="n/a",0,IF(AI$69&lt;=$C90,0,IF(AI$69&gt;($F$67+$C90),INDEX($D$81:$W$81,,$C90)-SUM($D90:AH90),INDEX($D$81:$W$81,,$C90)/$F$67)))</f>
        <v>0</v>
      </c>
      <c r="AJ90" s="2">
        <f>IF($F$67="n/a",0,IF(AJ$69&lt;=$C90,0,IF(AJ$69&gt;($F$67+$C90),INDEX($D$81:$W$81,,$C90)-SUM($D90:AI90),INDEX($D$81:$W$81,,$C90)/$F$67)))</f>
        <v>0</v>
      </c>
      <c r="AK90" s="2">
        <f>IF($F$67="n/a",0,IF(AK$69&lt;=$C90,0,IF(AK$69&gt;($F$67+$C90),INDEX($D$81:$W$81,,$C90)-SUM($D90:AJ90),INDEX($D$81:$W$81,,$C90)/$F$67)))</f>
        <v>0</v>
      </c>
      <c r="AL90" s="2">
        <f>IF($F$67="n/a",0,IF(AL$69&lt;=$C90,0,IF(AL$69&gt;($F$67+$C90),INDEX($D$81:$W$81,,$C90)-SUM($D90:AK90),INDEX($D$81:$W$81,,$C90)/$F$67)))</f>
        <v>0</v>
      </c>
      <c r="AM90" s="2">
        <f>IF($F$67="n/a",0,IF(AM$69&lt;=$C90,0,IF(AM$69&gt;($F$67+$C90),INDEX($D$81:$W$81,,$C90)-SUM($D90:AL90),INDEX($D$81:$W$81,,$C90)/$F$67)))</f>
        <v>0</v>
      </c>
      <c r="AN90" s="2">
        <f>IF($F$67="n/a",0,IF(AN$69&lt;=$C90,0,IF(AN$69&gt;($F$67+$C90),INDEX($D$81:$W$81,,$C90)-SUM($D90:AM90),INDEX($D$81:$W$81,,$C90)/$F$67)))</f>
        <v>0</v>
      </c>
      <c r="AO90" s="2">
        <f>IF($F$67="n/a",0,IF(AO$69&lt;=$C90,0,IF(AO$69&gt;($F$67+$C90),INDEX($D$81:$W$81,,$C90)-SUM($D90:AN90),INDEX($D$81:$W$81,,$C90)/$F$67)))</f>
        <v>0</v>
      </c>
      <c r="AP90" s="2">
        <f>IF($F$67="n/a",0,IF(AP$69&lt;=$C90,0,IF(AP$69&gt;($F$67+$C90),INDEX($D$81:$W$81,,$C90)-SUM($D90:AO90),INDEX($D$81:$W$81,,$C90)/$F$67)))</f>
        <v>0</v>
      </c>
      <c r="AQ90" s="2">
        <f>IF($F$67="n/a",0,IF(AQ$69&lt;=$C90,0,IF(AQ$69&gt;($F$67+$C90),INDEX($D$81:$W$81,,$C90)-SUM($D90:AP90),INDEX($D$81:$W$81,,$C90)/$F$67)))</f>
        <v>0</v>
      </c>
      <c r="AR90" s="2">
        <f>IF($F$67="n/a",0,IF(AR$69&lt;=$C90,0,IF(AR$69&gt;($F$67+$C90),INDEX($D$81:$W$81,,$C90)-SUM($D90:AQ90),INDEX($D$81:$W$81,,$C90)/$F$67)))</f>
        <v>0</v>
      </c>
      <c r="AS90" s="2">
        <f>IF($F$67="n/a",0,IF(AS$69&lt;=$C90,0,IF(AS$69&gt;($F$67+$C90),INDEX($D$81:$W$81,,$C90)-SUM($D90:AR90),INDEX($D$81:$W$81,,$C90)/$F$67)))</f>
        <v>0</v>
      </c>
      <c r="AT90" s="2">
        <f>IF($F$67="n/a",0,IF(AT$69&lt;=$C90,0,IF(AT$69&gt;($F$67+$C90),INDEX($D$81:$W$81,,$C90)-SUM($D90:AS90),INDEX($D$81:$W$81,,$C90)/$F$67)))</f>
        <v>0</v>
      </c>
      <c r="AU90" s="2">
        <f>IF($F$67="n/a",0,IF(AU$69&lt;=$C90,0,IF(AU$69&gt;($F$67+$C90),INDEX($D$81:$W$81,,$C90)-SUM($D90:AT90),INDEX($D$81:$W$81,,$C90)/$F$67)))</f>
        <v>0</v>
      </c>
      <c r="AV90" s="2">
        <f>IF($F$67="n/a",0,IF(AV$69&lt;=$C90,0,IF(AV$69&gt;($F$67+$C90),INDEX($D$81:$W$81,,$C90)-SUM($D90:AU90),INDEX($D$81:$W$81,,$C90)/$F$67)))</f>
        <v>0</v>
      </c>
      <c r="AW90" s="2">
        <f>IF($F$67="n/a",0,IF(AW$69&lt;=$C90,0,IF(AW$69&gt;($F$67+$C90),INDEX($D$81:$W$81,,$C90)-SUM($D90:AV90),INDEX($D$81:$W$81,,$C90)/$F$67)))</f>
        <v>0</v>
      </c>
      <c r="AX90" s="2">
        <f>IF($F$67="n/a",0,IF(AX$69&lt;=$C90,0,IF(AX$69&gt;($F$67+$C90),INDEX($D$81:$W$81,,$C90)-SUM($D90:AW90),INDEX($D$81:$W$81,,$C90)/$F$67)))</f>
        <v>0</v>
      </c>
      <c r="AY90" s="2">
        <f>IF($F$67="n/a",0,IF(AY$69&lt;=$C90,0,IF(AY$69&gt;($F$67+$C90),INDEX($D$81:$W$81,,$C90)-SUM($D90:AX90),INDEX($D$81:$W$81,,$C90)/$F$67)))</f>
        <v>0</v>
      </c>
      <c r="AZ90" s="2">
        <f>IF($F$67="n/a",0,IF(AZ$69&lt;=$C90,0,IF(AZ$69&gt;($F$67+$C90),INDEX($D$81:$W$81,,$C90)-SUM($D90:AY90),INDEX($D$81:$W$81,,$C90)/$F$67)))</f>
        <v>0</v>
      </c>
      <c r="BA90" s="2">
        <f>IF($F$67="n/a",0,IF(BA$69&lt;=$C90,0,IF(BA$69&gt;($F$67+$C90),INDEX($D$81:$W$81,,$C90)-SUM($D90:AZ90),INDEX($D$81:$W$81,,$C90)/$F$67)))</f>
        <v>0</v>
      </c>
      <c r="BB90" s="2">
        <f>IF($F$67="n/a",0,IF(BB$69&lt;=$C90,0,IF(BB$69&gt;($F$67+$C90),INDEX($D$81:$W$81,,$C90)-SUM($D90:BA90),INDEX($D$81:$W$81,,$C90)/$F$67)))</f>
        <v>0</v>
      </c>
      <c r="BC90" s="2">
        <f>IF($F$67="n/a",0,IF(BC$69&lt;=$C90,0,IF(BC$69&gt;($F$67+$C90),INDEX($D$81:$W$81,,$C90)-SUM($D90:BB90),INDEX($D$81:$W$81,,$C90)/$F$67)))</f>
        <v>0</v>
      </c>
      <c r="BD90" s="2">
        <f>IF($F$67="n/a",0,IF(BD$69&lt;=$C90,0,IF(BD$69&gt;($F$67+$C90),INDEX($D$81:$W$81,,$C90)-SUM($D90:BC90),INDEX($D$81:$W$81,,$C90)/$F$67)))</f>
        <v>0</v>
      </c>
      <c r="BE90" s="2">
        <f>IF($F$67="n/a",0,IF(BE$69&lt;=$C90,0,IF(BE$69&gt;($F$67+$C90),INDEX($D$81:$W$81,,$C90)-SUM($D90:BD90),INDEX($D$81:$W$81,,$C90)/$F$67)))</f>
        <v>0</v>
      </c>
      <c r="BF90" s="2">
        <f>IF($F$67="n/a",0,IF(BF$69&lt;=$C90,0,IF(BF$69&gt;($F$67+$C90),INDEX($D$81:$W$81,,$C90)-SUM($D90:BE90),INDEX($D$81:$W$81,,$C90)/$F$67)))</f>
        <v>0</v>
      </c>
      <c r="BG90" s="2">
        <f>IF($F$67="n/a",0,IF(BG$69&lt;=$C90,0,IF(BG$69&gt;($F$67+$C90),INDEX($D$81:$W$81,,$C90)-SUM($D90:BF90),INDEX($D$81:$W$81,,$C90)/$F$67)))</f>
        <v>0</v>
      </c>
      <c r="BH90" s="2">
        <f>IF($F$67="n/a",0,IF(BH$69&lt;=$C90,0,IF(BH$69&gt;($F$67+$C90),INDEX($D$81:$W$81,,$C90)-SUM($D90:BG90),INDEX($D$81:$W$81,,$C90)/$F$67)))</f>
        <v>0</v>
      </c>
      <c r="BI90" s="2">
        <f>IF($F$67="n/a",0,IF(BI$69&lt;=$C90,0,IF(BI$69&gt;($F$67+$C90),INDEX($D$81:$W$81,,$C90)-SUM($D90:BH90),INDEX($D$81:$W$81,,$C90)/$F$67)))</f>
        <v>0</v>
      </c>
      <c r="BJ90" s="2">
        <f>IF($F$67="n/a",0,IF(BJ$69&lt;=$C90,0,IF(BJ$69&gt;($F$67+$C90),INDEX($D$81:$W$81,,$C90)-SUM($D90:BI90),INDEX($D$81:$W$81,,$C90)/$F$67)))</f>
        <v>0</v>
      </c>
      <c r="BK90" s="2">
        <f>IF($F$67="n/a",0,IF(BK$69&lt;=$C90,0,IF(BK$69&gt;($F$67+$C90),INDEX($D$81:$W$81,,$C90)-SUM($D90:BJ90),INDEX($D$81:$W$81,,$C90)/$F$67)))</f>
        <v>0</v>
      </c>
    </row>
    <row r="91" spans="2:63" x14ac:dyDescent="0.25">
      <c r="B91" s="24">
        <v>2018</v>
      </c>
      <c r="C91" s="24">
        <v>8</v>
      </c>
      <c r="E91" s="2">
        <f>IF($F$67="n/a",0,IF(E$69&lt;=$C91,0,IF(E$69&gt;($F$67+$C91),INDEX($D$81:$W$81,,$C91)-SUM($D91:D91),INDEX($D$81:$W$81,,$C91)/$F$67)))</f>
        <v>0</v>
      </c>
      <c r="F91" s="2">
        <f>IF($F$67="n/a",0,IF(F$69&lt;=$C91,0,IF(F$69&gt;($F$67+$C91),INDEX($D$81:$W$81,,$C91)-SUM($D91:E91),INDEX($D$81:$W$81,,$C91)/$F$67)))</f>
        <v>0</v>
      </c>
      <c r="G91" s="2">
        <f>IF($F$67="n/a",0,IF(G$69&lt;=$C91,0,IF(G$69&gt;($F$67+$C91),INDEX($D$81:$W$81,,$C91)-SUM($D91:F91),INDEX($D$81:$W$81,,$C91)/$F$67)))</f>
        <v>0</v>
      </c>
      <c r="H91" s="2">
        <f>IF($F$67="n/a",0,IF(H$69&lt;=$C91,0,IF(H$69&gt;($F$67+$C91),INDEX($D$81:$W$81,,$C91)-SUM($D91:G91),INDEX($D$81:$W$81,,$C91)/$F$67)))</f>
        <v>0</v>
      </c>
      <c r="I91" s="2">
        <f>IF($F$67="n/a",0,IF(I$69&lt;=$C91,0,IF(I$69&gt;($F$67+$C91),INDEX($D$81:$W$81,,$C91)-SUM($D91:H91),INDEX($D$81:$W$81,,$C91)/$F$67)))</f>
        <v>0</v>
      </c>
      <c r="J91" s="2">
        <f>IF($F$67="n/a",0,IF(J$69&lt;=$C91,0,IF(J$69&gt;($F$67+$C91),INDEX($D$81:$W$81,,$C91)-SUM($D91:I91),INDEX($D$81:$W$81,,$C91)/$F$67)))</f>
        <v>0</v>
      </c>
      <c r="K91" s="2">
        <f>IF($F$67="n/a",0,IF(K$69&lt;=$C91,0,IF(K$69&gt;($F$67+$C91),INDEX($D$81:$W$81,,$C91)-SUM($D91:J91),INDEX($D$81:$W$81,,$C91)/$F$67)))</f>
        <v>0</v>
      </c>
      <c r="L91" s="2">
        <f>IF($F$67="n/a",0,IF(L$69&lt;=$C91,0,IF(L$69&gt;($F$67+$C91),INDEX($D$81:$W$81,,$C91)-SUM($D91:K91),INDEX($D$81:$W$81,,$C91)/$F$67)))</f>
        <v>0</v>
      </c>
      <c r="M91" s="2">
        <f>IF($F$67="n/a",0,IF(M$69&lt;=$C91,0,IF(M$69&gt;($F$67+$C91),INDEX($D$81:$W$81,,$C91)-SUM($D91:L91),INDEX($D$81:$W$81,,$C91)/$F$67)))</f>
        <v>0</v>
      </c>
      <c r="N91" s="2">
        <f>IF($F$67="n/a",0,IF(N$69&lt;=$C91,0,IF(N$69&gt;($F$67+$C91),INDEX($D$81:$W$81,,$C91)-SUM($D91:M91),INDEX($D$81:$W$81,,$C91)/$F$67)))</f>
        <v>0</v>
      </c>
      <c r="O91" s="2">
        <f>IF($F$67="n/a",0,IF(O$69&lt;=$C91,0,IF(O$69&gt;($F$67+$C91),INDEX($D$81:$W$81,,$C91)-SUM($D91:N91),INDEX($D$81:$W$81,,$C91)/$F$67)))</f>
        <v>0</v>
      </c>
      <c r="P91" s="2">
        <f>IF($F$67="n/a",0,IF(P$69&lt;=$C91,0,IF(P$69&gt;($F$67+$C91),INDEX($D$81:$W$81,,$C91)-SUM($D91:O91),INDEX($D$81:$W$81,,$C91)/$F$67)))</f>
        <v>0</v>
      </c>
      <c r="Q91" s="2">
        <f>IF($F$67="n/a",0,IF(Q$69&lt;=$C91,0,IF(Q$69&gt;($F$67+$C91),INDEX($D$81:$W$81,,$C91)-SUM($D91:P91),INDEX($D$81:$W$81,,$C91)/$F$67)))</f>
        <v>0</v>
      </c>
      <c r="R91" s="2">
        <f>IF($F$67="n/a",0,IF(R$69&lt;=$C91,0,IF(R$69&gt;($F$67+$C91),INDEX($D$81:$W$81,,$C91)-SUM($D91:Q91),INDEX($D$81:$W$81,,$C91)/$F$67)))</f>
        <v>0</v>
      </c>
      <c r="S91" s="2">
        <f>IF($F$67="n/a",0,IF(S$69&lt;=$C91,0,IF(S$69&gt;($F$67+$C91),INDEX($D$81:$W$81,,$C91)-SUM($D91:R91),INDEX($D$81:$W$81,,$C91)/$F$67)))</f>
        <v>0</v>
      </c>
      <c r="T91" s="2">
        <f>IF($F$67="n/a",0,IF(T$69&lt;=$C91,0,IF(T$69&gt;($F$67+$C91),INDEX($D$81:$W$81,,$C91)-SUM($D91:S91),INDEX($D$81:$W$81,,$C91)/$F$67)))</f>
        <v>0</v>
      </c>
      <c r="U91" s="2">
        <f>IF($F$67="n/a",0,IF(U$69&lt;=$C91,0,IF(U$69&gt;($F$67+$C91),INDEX($D$81:$W$81,,$C91)-SUM($D91:T91),INDEX($D$81:$W$81,,$C91)/$F$67)))</f>
        <v>0</v>
      </c>
      <c r="V91" s="2">
        <f>IF($F$67="n/a",0,IF(V$69&lt;=$C91,0,IF(V$69&gt;($F$67+$C91),INDEX($D$81:$W$81,,$C91)-SUM($D91:U91),INDEX($D$81:$W$81,,$C91)/$F$67)))</f>
        <v>0</v>
      </c>
      <c r="W91" s="2">
        <f>IF($F$67="n/a",0,IF(W$69&lt;=$C91,0,IF(W$69&gt;($F$67+$C91),INDEX($D$81:$W$81,,$C91)-SUM($D91:V91),INDEX($D$81:$W$81,,$C91)/$F$67)))</f>
        <v>0</v>
      </c>
      <c r="X91" s="2">
        <f>IF($F$67="n/a",0,IF(X$69&lt;=$C91,0,IF(X$69&gt;($F$67+$C91),INDEX($D$81:$W$81,,$C91)-SUM($D91:W91),INDEX($D$81:$W$81,,$C91)/$F$67)))</f>
        <v>0</v>
      </c>
      <c r="Y91" s="2">
        <f>IF($F$67="n/a",0,IF(Y$69&lt;=$C91,0,IF(Y$69&gt;($F$67+$C91),INDEX($D$81:$W$81,,$C91)-SUM($D91:X91),INDEX($D$81:$W$81,,$C91)/$F$67)))</f>
        <v>0</v>
      </c>
      <c r="Z91" s="2">
        <f>IF($F$67="n/a",0,IF(Z$69&lt;=$C91,0,IF(Z$69&gt;($F$67+$C91),INDEX($D$81:$W$81,,$C91)-SUM($D91:Y91),INDEX($D$81:$W$81,,$C91)/$F$67)))</f>
        <v>0</v>
      </c>
      <c r="AA91" s="2">
        <f>IF($F$67="n/a",0,IF(AA$69&lt;=$C91,0,IF(AA$69&gt;($F$67+$C91),INDEX($D$81:$W$81,,$C91)-SUM($D91:Z91),INDEX($D$81:$W$81,,$C91)/$F$67)))</f>
        <v>0</v>
      </c>
      <c r="AB91" s="2">
        <f>IF($F$67="n/a",0,IF(AB$69&lt;=$C91,0,IF(AB$69&gt;($F$67+$C91),INDEX($D$81:$W$81,,$C91)-SUM($D91:AA91),INDEX($D$81:$W$81,,$C91)/$F$67)))</f>
        <v>0</v>
      </c>
      <c r="AC91" s="2">
        <f>IF($F$67="n/a",0,IF(AC$69&lt;=$C91,0,IF(AC$69&gt;($F$67+$C91),INDEX($D$81:$W$81,,$C91)-SUM($D91:AB91),INDEX($D$81:$W$81,,$C91)/$F$67)))</f>
        <v>0</v>
      </c>
      <c r="AD91" s="2">
        <f>IF($F$67="n/a",0,IF(AD$69&lt;=$C91,0,IF(AD$69&gt;($F$67+$C91),INDEX($D$81:$W$81,,$C91)-SUM($D91:AC91),INDEX($D$81:$W$81,,$C91)/$F$67)))</f>
        <v>0</v>
      </c>
      <c r="AE91" s="2">
        <f>IF($F$67="n/a",0,IF(AE$69&lt;=$C91,0,IF(AE$69&gt;($F$67+$C91),INDEX($D$81:$W$81,,$C91)-SUM($D91:AD91),INDEX($D$81:$W$81,,$C91)/$F$67)))</f>
        <v>0</v>
      </c>
      <c r="AF91" s="2">
        <f>IF($F$67="n/a",0,IF(AF$69&lt;=$C91,0,IF(AF$69&gt;($F$67+$C91),INDEX($D$81:$W$81,,$C91)-SUM($D91:AE91),INDEX($D$81:$W$81,,$C91)/$F$67)))</f>
        <v>0</v>
      </c>
      <c r="AG91" s="2">
        <f>IF($F$67="n/a",0,IF(AG$69&lt;=$C91,0,IF(AG$69&gt;($F$67+$C91),INDEX($D$81:$W$81,,$C91)-SUM($D91:AF91),INDEX($D$81:$W$81,,$C91)/$F$67)))</f>
        <v>0</v>
      </c>
      <c r="AH91" s="2">
        <f>IF($F$67="n/a",0,IF(AH$69&lt;=$C91,0,IF(AH$69&gt;($F$67+$C91),INDEX($D$81:$W$81,,$C91)-SUM($D91:AG91),INDEX($D$81:$W$81,,$C91)/$F$67)))</f>
        <v>0</v>
      </c>
      <c r="AI91" s="2">
        <f>IF($F$67="n/a",0,IF(AI$69&lt;=$C91,0,IF(AI$69&gt;($F$67+$C91),INDEX($D$81:$W$81,,$C91)-SUM($D91:AH91),INDEX($D$81:$W$81,,$C91)/$F$67)))</f>
        <v>0</v>
      </c>
      <c r="AJ91" s="2">
        <f>IF($F$67="n/a",0,IF(AJ$69&lt;=$C91,0,IF(AJ$69&gt;($F$67+$C91),INDEX($D$81:$W$81,,$C91)-SUM($D91:AI91),INDEX($D$81:$W$81,,$C91)/$F$67)))</f>
        <v>0</v>
      </c>
      <c r="AK91" s="2">
        <f>IF($F$67="n/a",0,IF(AK$69&lt;=$C91,0,IF(AK$69&gt;($F$67+$C91),INDEX($D$81:$W$81,,$C91)-SUM($D91:AJ91),INDEX($D$81:$W$81,,$C91)/$F$67)))</f>
        <v>0</v>
      </c>
      <c r="AL91" s="2">
        <f>IF($F$67="n/a",0,IF(AL$69&lt;=$C91,0,IF(AL$69&gt;($F$67+$C91),INDEX($D$81:$W$81,,$C91)-SUM($D91:AK91),INDEX($D$81:$W$81,,$C91)/$F$67)))</f>
        <v>0</v>
      </c>
      <c r="AM91" s="2">
        <f>IF($F$67="n/a",0,IF(AM$69&lt;=$C91,0,IF(AM$69&gt;($F$67+$C91),INDEX($D$81:$W$81,,$C91)-SUM($D91:AL91),INDEX($D$81:$W$81,,$C91)/$F$67)))</f>
        <v>0</v>
      </c>
      <c r="AN91" s="2">
        <f>IF($F$67="n/a",0,IF(AN$69&lt;=$C91,0,IF(AN$69&gt;($F$67+$C91),INDEX($D$81:$W$81,,$C91)-SUM($D91:AM91),INDEX($D$81:$W$81,,$C91)/$F$67)))</f>
        <v>0</v>
      </c>
      <c r="AO91" s="2">
        <f>IF($F$67="n/a",0,IF(AO$69&lt;=$C91,0,IF(AO$69&gt;($F$67+$C91),INDEX($D$81:$W$81,,$C91)-SUM($D91:AN91),INDEX($D$81:$W$81,,$C91)/$F$67)))</f>
        <v>0</v>
      </c>
      <c r="AP91" s="2">
        <f>IF($F$67="n/a",0,IF(AP$69&lt;=$C91,0,IF(AP$69&gt;($F$67+$C91),INDEX($D$81:$W$81,,$C91)-SUM($D91:AO91),INDEX($D$81:$W$81,,$C91)/$F$67)))</f>
        <v>0</v>
      </c>
      <c r="AQ91" s="2">
        <f>IF($F$67="n/a",0,IF(AQ$69&lt;=$C91,0,IF(AQ$69&gt;($F$67+$C91),INDEX($D$81:$W$81,,$C91)-SUM($D91:AP91),INDEX($D$81:$W$81,,$C91)/$F$67)))</f>
        <v>0</v>
      </c>
      <c r="AR91" s="2">
        <f>IF($F$67="n/a",0,IF(AR$69&lt;=$C91,0,IF(AR$69&gt;($F$67+$C91),INDEX($D$81:$W$81,,$C91)-SUM($D91:AQ91),INDEX($D$81:$W$81,,$C91)/$F$67)))</f>
        <v>0</v>
      </c>
      <c r="AS91" s="2">
        <f>IF($F$67="n/a",0,IF(AS$69&lt;=$C91,0,IF(AS$69&gt;($F$67+$C91),INDEX($D$81:$W$81,,$C91)-SUM($D91:AR91),INDEX($D$81:$W$81,,$C91)/$F$67)))</f>
        <v>0</v>
      </c>
      <c r="AT91" s="2">
        <f>IF($F$67="n/a",0,IF(AT$69&lt;=$C91,0,IF(AT$69&gt;($F$67+$C91),INDEX($D$81:$W$81,,$C91)-SUM($D91:AS91),INDEX($D$81:$W$81,,$C91)/$F$67)))</f>
        <v>0</v>
      </c>
      <c r="AU91" s="2">
        <f>IF($F$67="n/a",0,IF(AU$69&lt;=$C91,0,IF(AU$69&gt;($F$67+$C91),INDEX($D$81:$W$81,,$C91)-SUM($D91:AT91),INDEX($D$81:$W$81,,$C91)/$F$67)))</f>
        <v>0</v>
      </c>
      <c r="AV91" s="2">
        <f>IF($F$67="n/a",0,IF(AV$69&lt;=$C91,0,IF(AV$69&gt;($F$67+$C91),INDEX($D$81:$W$81,,$C91)-SUM($D91:AU91),INDEX($D$81:$W$81,,$C91)/$F$67)))</f>
        <v>0</v>
      </c>
      <c r="AW91" s="2">
        <f>IF($F$67="n/a",0,IF(AW$69&lt;=$C91,0,IF(AW$69&gt;($F$67+$C91),INDEX($D$81:$W$81,,$C91)-SUM($D91:AV91),INDEX($D$81:$W$81,,$C91)/$F$67)))</f>
        <v>0</v>
      </c>
      <c r="AX91" s="2">
        <f>IF($F$67="n/a",0,IF(AX$69&lt;=$C91,0,IF(AX$69&gt;($F$67+$C91),INDEX($D$81:$W$81,,$C91)-SUM($D91:AW91),INDEX($D$81:$W$81,,$C91)/$F$67)))</f>
        <v>0</v>
      </c>
      <c r="AY91" s="2">
        <f>IF($F$67="n/a",0,IF(AY$69&lt;=$C91,0,IF(AY$69&gt;($F$67+$C91),INDEX($D$81:$W$81,,$C91)-SUM($D91:AX91),INDEX($D$81:$W$81,,$C91)/$F$67)))</f>
        <v>0</v>
      </c>
      <c r="AZ91" s="2">
        <f>IF($F$67="n/a",0,IF(AZ$69&lt;=$C91,0,IF(AZ$69&gt;($F$67+$C91),INDEX($D$81:$W$81,,$C91)-SUM($D91:AY91),INDEX($D$81:$W$81,,$C91)/$F$67)))</f>
        <v>0</v>
      </c>
      <c r="BA91" s="2">
        <f>IF($F$67="n/a",0,IF(BA$69&lt;=$C91,0,IF(BA$69&gt;($F$67+$C91),INDEX($D$81:$W$81,,$C91)-SUM($D91:AZ91),INDEX($D$81:$W$81,,$C91)/$F$67)))</f>
        <v>0</v>
      </c>
      <c r="BB91" s="2">
        <f>IF($F$67="n/a",0,IF(BB$69&lt;=$C91,0,IF(BB$69&gt;($F$67+$C91),INDEX($D$81:$W$81,,$C91)-SUM($D91:BA91),INDEX($D$81:$W$81,,$C91)/$F$67)))</f>
        <v>0</v>
      </c>
      <c r="BC91" s="2">
        <f>IF($F$67="n/a",0,IF(BC$69&lt;=$C91,0,IF(BC$69&gt;($F$67+$C91),INDEX($D$81:$W$81,,$C91)-SUM($D91:BB91),INDEX($D$81:$W$81,,$C91)/$F$67)))</f>
        <v>0</v>
      </c>
      <c r="BD91" s="2">
        <f>IF($F$67="n/a",0,IF(BD$69&lt;=$C91,0,IF(BD$69&gt;($F$67+$C91),INDEX($D$81:$W$81,,$C91)-SUM($D91:BC91),INDEX($D$81:$W$81,,$C91)/$F$67)))</f>
        <v>0</v>
      </c>
      <c r="BE91" s="2">
        <f>IF($F$67="n/a",0,IF(BE$69&lt;=$C91,0,IF(BE$69&gt;($F$67+$C91),INDEX($D$81:$W$81,,$C91)-SUM($D91:BD91),INDEX($D$81:$W$81,,$C91)/$F$67)))</f>
        <v>0</v>
      </c>
      <c r="BF91" s="2">
        <f>IF($F$67="n/a",0,IF(BF$69&lt;=$C91,0,IF(BF$69&gt;($F$67+$C91),INDEX($D$81:$W$81,,$C91)-SUM($D91:BE91),INDEX($D$81:$W$81,,$C91)/$F$67)))</f>
        <v>0</v>
      </c>
      <c r="BG91" s="2">
        <f>IF($F$67="n/a",0,IF(BG$69&lt;=$C91,0,IF(BG$69&gt;($F$67+$C91),INDEX($D$81:$W$81,,$C91)-SUM($D91:BF91),INDEX($D$81:$W$81,,$C91)/$F$67)))</f>
        <v>0</v>
      </c>
      <c r="BH91" s="2">
        <f>IF($F$67="n/a",0,IF(BH$69&lt;=$C91,0,IF(BH$69&gt;($F$67+$C91),INDEX($D$81:$W$81,,$C91)-SUM($D91:BG91),INDEX($D$81:$W$81,,$C91)/$F$67)))</f>
        <v>0</v>
      </c>
      <c r="BI91" s="2">
        <f>IF($F$67="n/a",0,IF(BI$69&lt;=$C91,0,IF(BI$69&gt;($F$67+$C91),INDEX($D$81:$W$81,,$C91)-SUM($D91:BH91),INDEX($D$81:$W$81,,$C91)/$F$67)))</f>
        <v>0</v>
      </c>
      <c r="BJ91" s="2">
        <f>IF($F$67="n/a",0,IF(BJ$69&lt;=$C91,0,IF(BJ$69&gt;($F$67+$C91),INDEX($D$81:$W$81,,$C91)-SUM($D91:BI91),INDEX($D$81:$W$81,,$C91)/$F$67)))</f>
        <v>0</v>
      </c>
      <c r="BK91" s="2">
        <f>IF($F$67="n/a",0,IF(BK$69&lt;=$C91,0,IF(BK$69&gt;($F$67+$C91),INDEX($D$81:$W$81,,$C91)-SUM($D91:BJ91),INDEX($D$81:$W$81,,$C91)/$F$67)))</f>
        <v>0</v>
      </c>
    </row>
    <row r="92" spans="2:63" x14ac:dyDescent="0.25">
      <c r="B92" s="24">
        <v>2019</v>
      </c>
      <c r="C92" s="24">
        <v>9</v>
      </c>
      <c r="E92" s="2">
        <f>IF($F$67="n/a",0,IF(E$69&lt;=$C92,0,IF(E$69&gt;($F$67+$C92),INDEX($D$81:$W$81,,$C92)-SUM($D92:D92),INDEX($D$81:$W$81,,$C92)/$F$67)))</f>
        <v>0</v>
      </c>
      <c r="F92" s="2">
        <f>IF($F$67="n/a",0,IF(F$69&lt;=$C92,0,IF(F$69&gt;($F$67+$C92),INDEX($D$81:$W$81,,$C92)-SUM($D92:E92),INDEX($D$81:$W$81,,$C92)/$F$67)))</f>
        <v>0</v>
      </c>
      <c r="G92" s="2">
        <f>IF($F$67="n/a",0,IF(G$69&lt;=$C92,0,IF(G$69&gt;($F$67+$C92),INDEX($D$81:$W$81,,$C92)-SUM($D92:F92),INDEX($D$81:$W$81,,$C92)/$F$67)))</f>
        <v>0</v>
      </c>
      <c r="H92" s="2">
        <f>IF($F$67="n/a",0,IF(H$69&lt;=$C92,0,IF(H$69&gt;($F$67+$C92),INDEX($D$81:$W$81,,$C92)-SUM($D92:G92),INDEX($D$81:$W$81,,$C92)/$F$67)))</f>
        <v>0</v>
      </c>
      <c r="I92" s="2">
        <f>IF($F$67="n/a",0,IF(I$69&lt;=$C92,0,IF(I$69&gt;($F$67+$C92),INDEX($D$81:$W$81,,$C92)-SUM($D92:H92),INDEX($D$81:$W$81,,$C92)/$F$67)))</f>
        <v>0</v>
      </c>
      <c r="J92" s="2">
        <f>IF($F$67="n/a",0,IF(J$69&lt;=$C92,0,IF(J$69&gt;($F$67+$C92),INDEX($D$81:$W$81,,$C92)-SUM($D92:I92),INDEX($D$81:$W$81,,$C92)/$F$67)))</f>
        <v>0</v>
      </c>
      <c r="K92" s="2">
        <f>IF($F$67="n/a",0,IF(K$69&lt;=$C92,0,IF(K$69&gt;($F$67+$C92),INDEX($D$81:$W$81,,$C92)-SUM($D92:J92),INDEX($D$81:$W$81,,$C92)/$F$67)))</f>
        <v>0</v>
      </c>
      <c r="L92" s="2">
        <f>IF($F$67="n/a",0,IF(L$69&lt;=$C92,0,IF(L$69&gt;($F$67+$C92),INDEX($D$81:$W$81,,$C92)-SUM($D92:K92),INDEX($D$81:$W$81,,$C92)/$F$67)))</f>
        <v>0</v>
      </c>
      <c r="M92" s="2">
        <f>IF($F$67="n/a",0,IF(M$69&lt;=$C92,0,IF(M$69&gt;($F$67+$C92),INDEX($D$81:$W$81,,$C92)-SUM($D92:L92),INDEX($D$81:$W$81,,$C92)/$F$67)))</f>
        <v>0</v>
      </c>
      <c r="N92" s="2">
        <f>IF($F$67="n/a",0,IF(N$69&lt;=$C92,0,IF(N$69&gt;($F$67+$C92),INDEX($D$81:$W$81,,$C92)-SUM($D92:M92),INDEX($D$81:$W$81,,$C92)/$F$67)))</f>
        <v>0</v>
      </c>
      <c r="O92" s="2">
        <f>IF($F$67="n/a",0,IF(O$69&lt;=$C92,0,IF(O$69&gt;($F$67+$C92),INDEX($D$81:$W$81,,$C92)-SUM($D92:N92),INDEX($D$81:$W$81,,$C92)/$F$67)))</f>
        <v>0</v>
      </c>
      <c r="P92" s="2">
        <f>IF($F$67="n/a",0,IF(P$69&lt;=$C92,0,IF(P$69&gt;($F$67+$C92),INDEX($D$81:$W$81,,$C92)-SUM($D92:O92),INDEX($D$81:$W$81,,$C92)/$F$67)))</f>
        <v>0</v>
      </c>
      <c r="Q92" s="2">
        <f>IF($F$67="n/a",0,IF(Q$69&lt;=$C92,0,IF(Q$69&gt;($F$67+$C92),INDEX($D$81:$W$81,,$C92)-SUM($D92:P92),INDEX($D$81:$W$81,,$C92)/$F$67)))</f>
        <v>0</v>
      </c>
      <c r="R92" s="2">
        <f>IF($F$67="n/a",0,IF(R$69&lt;=$C92,0,IF(R$69&gt;($F$67+$C92),INDEX($D$81:$W$81,,$C92)-SUM($D92:Q92),INDEX($D$81:$W$81,,$C92)/$F$67)))</f>
        <v>0</v>
      </c>
      <c r="S92" s="2">
        <f>IF($F$67="n/a",0,IF(S$69&lt;=$C92,0,IF(S$69&gt;($F$67+$C92),INDEX($D$81:$W$81,,$C92)-SUM($D92:R92),INDEX($D$81:$W$81,,$C92)/$F$67)))</f>
        <v>0</v>
      </c>
      <c r="T92" s="2">
        <f>IF($F$67="n/a",0,IF(T$69&lt;=$C92,0,IF(T$69&gt;($F$67+$C92),INDEX($D$81:$W$81,,$C92)-SUM($D92:S92),INDEX($D$81:$W$81,,$C92)/$F$67)))</f>
        <v>0</v>
      </c>
      <c r="U92" s="2">
        <f>IF($F$67="n/a",0,IF(U$69&lt;=$C92,0,IF(U$69&gt;($F$67+$C92),INDEX($D$81:$W$81,,$C92)-SUM($D92:T92),INDEX($D$81:$W$81,,$C92)/$F$67)))</f>
        <v>0</v>
      </c>
      <c r="V92" s="2">
        <f>IF($F$67="n/a",0,IF(V$69&lt;=$C92,0,IF(V$69&gt;($F$67+$C92),INDEX($D$81:$W$81,,$C92)-SUM($D92:U92),INDEX($D$81:$W$81,,$C92)/$F$67)))</f>
        <v>0</v>
      </c>
      <c r="W92" s="2">
        <f>IF($F$67="n/a",0,IF(W$69&lt;=$C92,0,IF(W$69&gt;($F$67+$C92),INDEX($D$81:$W$81,,$C92)-SUM($D92:V92),INDEX($D$81:$W$81,,$C92)/$F$67)))</f>
        <v>0</v>
      </c>
      <c r="X92" s="2">
        <f>IF($F$67="n/a",0,IF(X$69&lt;=$C92,0,IF(X$69&gt;($F$67+$C92),INDEX($D$81:$W$81,,$C92)-SUM($D92:W92),INDEX($D$81:$W$81,,$C92)/$F$67)))</f>
        <v>0</v>
      </c>
      <c r="Y92" s="2">
        <f>IF($F$67="n/a",0,IF(Y$69&lt;=$C92,0,IF(Y$69&gt;($F$67+$C92),INDEX($D$81:$W$81,,$C92)-SUM($D92:X92),INDEX($D$81:$W$81,,$C92)/$F$67)))</f>
        <v>0</v>
      </c>
      <c r="Z92" s="2">
        <f>IF($F$67="n/a",0,IF(Z$69&lt;=$C92,0,IF(Z$69&gt;($F$67+$C92),INDEX($D$81:$W$81,,$C92)-SUM($D92:Y92),INDEX($D$81:$W$81,,$C92)/$F$67)))</f>
        <v>0</v>
      </c>
      <c r="AA92" s="2">
        <f>IF($F$67="n/a",0,IF(AA$69&lt;=$C92,0,IF(AA$69&gt;($F$67+$C92),INDEX($D$81:$W$81,,$C92)-SUM($D92:Z92),INDEX($D$81:$W$81,,$C92)/$F$67)))</f>
        <v>0</v>
      </c>
      <c r="AB92" s="2">
        <f>IF($F$67="n/a",0,IF(AB$69&lt;=$C92,0,IF(AB$69&gt;($F$67+$C92),INDEX($D$81:$W$81,,$C92)-SUM($D92:AA92),INDEX($D$81:$W$81,,$C92)/$F$67)))</f>
        <v>0</v>
      </c>
      <c r="AC92" s="2">
        <f>IF($F$67="n/a",0,IF(AC$69&lt;=$C92,0,IF(AC$69&gt;($F$67+$C92),INDEX($D$81:$W$81,,$C92)-SUM($D92:AB92),INDEX($D$81:$W$81,,$C92)/$F$67)))</f>
        <v>0</v>
      </c>
      <c r="AD92" s="2">
        <f>IF($F$67="n/a",0,IF(AD$69&lt;=$C92,0,IF(AD$69&gt;($F$67+$C92),INDEX($D$81:$W$81,,$C92)-SUM($D92:AC92),INDEX($D$81:$W$81,,$C92)/$F$67)))</f>
        <v>0</v>
      </c>
      <c r="AE92" s="2">
        <f>IF($F$67="n/a",0,IF(AE$69&lt;=$C92,0,IF(AE$69&gt;($F$67+$C92),INDEX($D$81:$W$81,,$C92)-SUM($D92:AD92),INDEX($D$81:$W$81,,$C92)/$F$67)))</f>
        <v>0</v>
      </c>
      <c r="AF92" s="2">
        <f>IF($F$67="n/a",0,IF(AF$69&lt;=$C92,0,IF(AF$69&gt;($F$67+$C92),INDEX($D$81:$W$81,,$C92)-SUM($D92:AE92),INDEX($D$81:$W$81,,$C92)/$F$67)))</f>
        <v>0</v>
      </c>
      <c r="AG92" s="2">
        <f>IF($F$67="n/a",0,IF(AG$69&lt;=$C92,0,IF(AG$69&gt;($F$67+$C92),INDEX($D$81:$W$81,,$C92)-SUM($D92:AF92),INDEX($D$81:$W$81,,$C92)/$F$67)))</f>
        <v>0</v>
      </c>
      <c r="AH92" s="2">
        <f>IF($F$67="n/a",0,IF(AH$69&lt;=$C92,0,IF(AH$69&gt;($F$67+$C92),INDEX($D$81:$W$81,,$C92)-SUM($D92:AG92),INDEX($D$81:$W$81,,$C92)/$F$67)))</f>
        <v>0</v>
      </c>
      <c r="AI92" s="2">
        <f>IF($F$67="n/a",0,IF(AI$69&lt;=$C92,0,IF(AI$69&gt;($F$67+$C92),INDEX($D$81:$W$81,,$C92)-SUM($D92:AH92),INDEX($D$81:$W$81,,$C92)/$F$67)))</f>
        <v>0</v>
      </c>
      <c r="AJ92" s="2">
        <f>IF($F$67="n/a",0,IF(AJ$69&lt;=$C92,0,IF(AJ$69&gt;($F$67+$C92),INDEX($D$81:$W$81,,$C92)-SUM($D92:AI92),INDEX($D$81:$W$81,,$C92)/$F$67)))</f>
        <v>0</v>
      </c>
      <c r="AK92" s="2">
        <f>IF($F$67="n/a",0,IF(AK$69&lt;=$C92,0,IF(AK$69&gt;($F$67+$C92),INDEX($D$81:$W$81,,$C92)-SUM($D92:AJ92),INDEX($D$81:$W$81,,$C92)/$F$67)))</f>
        <v>0</v>
      </c>
      <c r="AL92" s="2">
        <f>IF($F$67="n/a",0,IF(AL$69&lt;=$C92,0,IF(AL$69&gt;($F$67+$C92),INDEX($D$81:$W$81,,$C92)-SUM($D92:AK92),INDEX($D$81:$W$81,,$C92)/$F$67)))</f>
        <v>0</v>
      </c>
      <c r="AM92" s="2">
        <f>IF($F$67="n/a",0,IF(AM$69&lt;=$C92,0,IF(AM$69&gt;($F$67+$C92),INDEX($D$81:$W$81,,$C92)-SUM($D92:AL92),INDEX($D$81:$W$81,,$C92)/$F$67)))</f>
        <v>0</v>
      </c>
      <c r="AN92" s="2">
        <f>IF($F$67="n/a",0,IF(AN$69&lt;=$C92,0,IF(AN$69&gt;($F$67+$C92),INDEX($D$81:$W$81,,$C92)-SUM($D92:AM92),INDEX($D$81:$W$81,,$C92)/$F$67)))</f>
        <v>0</v>
      </c>
      <c r="AO92" s="2">
        <f>IF($F$67="n/a",0,IF(AO$69&lt;=$C92,0,IF(AO$69&gt;($F$67+$C92),INDEX($D$81:$W$81,,$C92)-SUM($D92:AN92),INDEX($D$81:$W$81,,$C92)/$F$67)))</f>
        <v>0</v>
      </c>
      <c r="AP92" s="2">
        <f>IF($F$67="n/a",0,IF(AP$69&lt;=$C92,0,IF(AP$69&gt;($F$67+$C92),INDEX($D$81:$W$81,,$C92)-SUM($D92:AO92),INDEX($D$81:$W$81,,$C92)/$F$67)))</f>
        <v>0</v>
      </c>
      <c r="AQ92" s="2">
        <f>IF($F$67="n/a",0,IF(AQ$69&lt;=$C92,0,IF(AQ$69&gt;($F$67+$C92),INDEX($D$81:$W$81,,$C92)-SUM($D92:AP92),INDEX($D$81:$W$81,,$C92)/$F$67)))</f>
        <v>0</v>
      </c>
      <c r="AR92" s="2">
        <f>IF($F$67="n/a",0,IF(AR$69&lt;=$C92,0,IF(AR$69&gt;($F$67+$C92),INDEX($D$81:$W$81,,$C92)-SUM($D92:AQ92),INDEX($D$81:$W$81,,$C92)/$F$67)))</f>
        <v>0</v>
      </c>
      <c r="AS92" s="2">
        <f>IF($F$67="n/a",0,IF(AS$69&lt;=$C92,0,IF(AS$69&gt;($F$67+$C92),INDEX($D$81:$W$81,,$C92)-SUM($D92:AR92),INDEX($D$81:$W$81,,$C92)/$F$67)))</f>
        <v>0</v>
      </c>
      <c r="AT92" s="2">
        <f>IF($F$67="n/a",0,IF(AT$69&lt;=$C92,0,IF(AT$69&gt;($F$67+$C92),INDEX($D$81:$W$81,,$C92)-SUM($D92:AS92),INDEX($D$81:$W$81,,$C92)/$F$67)))</f>
        <v>0</v>
      </c>
      <c r="AU92" s="2">
        <f>IF($F$67="n/a",0,IF(AU$69&lt;=$C92,0,IF(AU$69&gt;($F$67+$C92),INDEX($D$81:$W$81,,$C92)-SUM($D92:AT92),INDEX($D$81:$W$81,,$C92)/$F$67)))</f>
        <v>0</v>
      </c>
      <c r="AV92" s="2">
        <f>IF($F$67="n/a",0,IF(AV$69&lt;=$C92,0,IF(AV$69&gt;($F$67+$C92),INDEX($D$81:$W$81,,$C92)-SUM($D92:AU92),INDEX($D$81:$W$81,,$C92)/$F$67)))</f>
        <v>0</v>
      </c>
      <c r="AW92" s="2">
        <f>IF($F$67="n/a",0,IF(AW$69&lt;=$C92,0,IF(AW$69&gt;($F$67+$C92),INDEX($D$81:$W$81,,$C92)-SUM($D92:AV92),INDEX($D$81:$W$81,,$C92)/$F$67)))</f>
        <v>0</v>
      </c>
      <c r="AX92" s="2">
        <f>IF($F$67="n/a",0,IF(AX$69&lt;=$C92,0,IF(AX$69&gt;($F$67+$C92),INDEX($D$81:$W$81,,$C92)-SUM($D92:AW92),INDEX($D$81:$W$81,,$C92)/$F$67)))</f>
        <v>0</v>
      </c>
      <c r="AY92" s="2">
        <f>IF($F$67="n/a",0,IF(AY$69&lt;=$C92,0,IF(AY$69&gt;($F$67+$C92),INDEX($D$81:$W$81,,$C92)-SUM($D92:AX92),INDEX($D$81:$W$81,,$C92)/$F$67)))</f>
        <v>0</v>
      </c>
      <c r="AZ92" s="2">
        <f>IF($F$67="n/a",0,IF(AZ$69&lt;=$C92,0,IF(AZ$69&gt;($F$67+$C92),INDEX($D$81:$W$81,,$C92)-SUM($D92:AY92),INDEX($D$81:$W$81,,$C92)/$F$67)))</f>
        <v>0</v>
      </c>
      <c r="BA92" s="2">
        <f>IF($F$67="n/a",0,IF(BA$69&lt;=$C92,0,IF(BA$69&gt;($F$67+$C92),INDEX($D$81:$W$81,,$C92)-SUM($D92:AZ92),INDEX($D$81:$W$81,,$C92)/$F$67)))</f>
        <v>0</v>
      </c>
      <c r="BB92" s="2">
        <f>IF($F$67="n/a",0,IF(BB$69&lt;=$C92,0,IF(BB$69&gt;($F$67+$C92),INDEX($D$81:$W$81,,$C92)-SUM($D92:BA92),INDEX($D$81:$W$81,,$C92)/$F$67)))</f>
        <v>0</v>
      </c>
      <c r="BC92" s="2">
        <f>IF($F$67="n/a",0,IF(BC$69&lt;=$C92,0,IF(BC$69&gt;($F$67+$C92),INDEX($D$81:$W$81,,$C92)-SUM($D92:BB92),INDEX($D$81:$W$81,,$C92)/$F$67)))</f>
        <v>0</v>
      </c>
      <c r="BD92" s="2">
        <f>IF($F$67="n/a",0,IF(BD$69&lt;=$C92,0,IF(BD$69&gt;($F$67+$C92),INDEX($D$81:$W$81,,$C92)-SUM($D92:BC92),INDEX($D$81:$W$81,,$C92)/$F$67)))</f>
        <v>0</v>
      </c>
      <c r="BE92" s="2">
        <f>IF($F$67="n/a",0,IF(BE$69&lt;=$C92,0,IF(BE$69&gt;($F$67+$C92),INDEX($D$81:$W$81,,$C92)-SUM($D92:BD92),INDEX($D$81:$W$81,,$C92)/$F$67)))</f>
        <v>0</v>
      </c>
      <c r="BF92" s="2">
        <f>IF($F$67="n/a",0,IF(BF$69&lt;=$C92,0,IF(BF$69&gt;($F$67+$C92),INDEX($D$81:$W$81,,$C92)-SUM($D92:BE92),INDEX($D$81:$W$81,,$C92)/$F$67)))</f>
        <v>0</v>
      </c>
      <c r="BG92" s="2">
        <f>IF($F$67="n/a",0,IF(BG$69&lt;=$C92,0,IF(BG$69&gt;($F$67+$C92),INDEX($D$81:$W$81,,$C92)-SUM($D92:BF92),INDEX($D$81:$W$81,,$C92)/$F$67)))</f>
        <v>0</v>
      </c>
      <c r="BH92" s="2">
        <f>IF($F$67="n/a",0,IF(BH$69&lt;=$C92,0,IF(BH$69&gt;($F$67+$C92),INDEX($D$81:$W$81,,$C92)-SUM($D92:BG92),INDEX($D$81:$W$81,,$C92)/$F$67)))</f>
        <v>0</v>
      </c>
      <c r="BI92" s="2">
        <f>IF($F$67="n/a",0,IF(BI$69&lt;=$C92,0,IF(BI$69&gt;($F$67+$C92),INDEX($D$81:$W$81,,$C92)-SUM($D92:BH92),INDEX($D$81:$W$81,,$C92)/$F$67)))</f>
        <v>0</v>
      </c>
      <c r="BJ92" s="2">
        <f>IF($F$67="n/a",0,IF(BJ$69&lt;=$C92,0,IF(BJ$69&gt;($F$67+$C92),INDEX($D$81:$W$81,,$C92)-SUM($D92:BI92),INDEX($D$81:$W$81,,$C92)/$F$67)))</f>
        <v>0</v>
      </c>
      <c r="BK92" s="2">
        <f>IF($F$67="n/a",0,IF(BK$69&lt;=$C92,0,IF(BK$69&gt;($F$67+$C92),INDEX($D$81:$W$81,,$C92)-SUM($D92:BJ92),INDEX($D$81:$W$81,,$C92)/$F$67)))</f>
        <v>0</v>
      </c>
    </row>
    <row r="93" spans="2:63" x14ac:dyDescent="0.25">
      <c r="B93" s="24">
        <v>2020</v>
      </c>
      <c r="C93" s="24">
        <v>10</v>
      </c>
      <c r="E93" s="2">
        <f>IF($F$67="n/a",0,IF(E$69&lt;=$C93,0,IF(E$69&gt;($F$67+$C93),INDEX($D$81:$W$81,,$C93)-SUM($D93:D93),INDEX($D$81:$W$81,,$C93)/$F$67)))</f>
        <v>0</v>
      </c>
      <c r="F93" s="2">
        <f>IF($F$67="n/a",0,IF(F$69&lt;=$C93,0,IF(F$69&gt;($F$67+$C93),INDEX($D$81:$W$81,,$C93)-SUM($D93:E93),INDEX($D$81:$W$81,,$C93)/$F$67)))</f>
        <v>0</v>
      </c>
      <c r="G93" s="2">
        <f>IF($F$67="n/a",0,IF(G$69&lt;=$C93,0,IF(G$69&gt;($F$67+$C93),INDEX($D$81:$W$81,,$C93)-SUM($D93:F93),INDEX($D$81:$W$81,,$C93)/$F$67)))</f>
        <v>0</v>
      </c>
      <c r="H93" s="2">
        <f>IF($F$67="n/a",0,IF(H$69&lt;=$C93,0,IF(H$69&gt;($F$67+$C93),INDEX($D$81:$W$81,,$C93)-SUM($D93:G93),INDEX($D$81:$W$81,,$C93)/$F$67)))</f>
        <v>0</v>
      </c>
      <c r="I93" s="2">
        <f>IF($F$67="n/a",0,IF(I$69&lt;=$C93,0,IF(I$69&gt;($F$67+$C93),INDEX($D$81:$W$81,,$C93)-SUM($D93:H93),INDEX($D$81:$W$81,,$C93)/$F$67)))</f>
        <v>0</v>
      </c>
      <c r="J93" s="2">
        <f>IF($F$67="n/a",0,IF(J$69&lt;=$C93,0,IF(J$69&gt;($F$67+$C93),INDEX($D$81:$W$81,,$C93)-SUM($D93:I93),INDEX($D$81:$W$81,,$C93)/$F$67)))</f>
        <v>0</v>
      </c>
      <c r="K93" s="2">
        <f>IF($F$67="n/a",0,IF(K$69&lt;=$C93,0,IF(K$69&gt;($F$67+$C93),INDEX($D$81:$W$81,,$C93)-SUM($D93:J93),INDEX($D$81:$W$81,,$C93)/$F$67)))</f>
        <v>0</v>
      </c>
      <c r="L93" s="2">
        <f>IF($F$67="n/a",0,IF(L$69&lt;=$C93,0,IF(L$69&gt;($F$67+$C93),INDEX($D$81:$W$81,,$C93)-SUM($D93:K93),INDEX($D$81:$W$81,,$C93)/$F$67)))</f>
        <v>0</v>
      </c>
      <c r="M93" s="2">
        <f>IF($F$67="n/a",0,IF(M$69&lt;=$C93,0,IF(M$69&gt;($F$67+$C93),INDEX($D$81:$W$81,,$C93)-SUM($D93:L93),INDEX($D$81:$W$81,,$C93)/$F$67)))</f>
        <v>0</v>
      </c>
      <c r="N93" s="2">
        <f>IF($F$67="n/a",0,IF(N$69&lt;=$C93,0,IF(N$69&gt;($F$67+$C93),INDEX($D$81:$W$81,,$C93)-SUM($D93:M93),INDEX($D$81:$W$81,,$C93)/$F$67)))</f>
        <v>0</v>
      </c>
      <c r="O93" s="2">
        <f>IF($F$67="n/a",0,IF(O$69&lt;=$C93,0,IF(O$69&gt;($F$67+$C93),INDEX($D$81:$W$81,,$C93)-SUM($D93:N93),INDEX($D$81:$W$81,,$C93)/$F$67)))</f>
        <v>0</v>
      </c>
      <c r="P93" s="2">
        <f>IF($F$67="n/a",0,IF(P$69&lt;=$C93,0,IF(P$69&gt;($F$67+$C93),INDEX($D$81:$W$81,,$C93)-SUM($D93:O93),INDEX($D$81:$W$81,,$C93)/$F$67)))</f>
        <v>0</v>
      </c>
      <c r="Q93" s="2">
        <f>IF($F$67="n/a",0,IF(Q$69&lt;=$C93,0,IF(Q$69&gt;($F$67+$C93),INDEX($D$81:$W$81,,$C93)-SUM($D93:P93),INDEX($D$81:$W$81,,$C93)/$F$67)))</f>
        <v>0</v>
      </c>
      <c r="R93" s="2">
        <f>IF($F$67="n/a",0,IF(R$69&lt;=$C93,0,IF(R$69&gt;($F$67+$C93),INDEX($D$81:$W$81,,$C93)-SUM($D93:Q93),INDEX($D$81:$W$81,,$C93)/$F$67)))</f>
        <v>0</v>
      </c>
      <c r="S93" s="2">
        <f>IF($F$67="n/a",0,IF(S$69&lt;=$C93,0,IF(S$69&gt;($F$67+$C93),INDEX($D$81:$W$81,,$C93)-SUM($D93:R93),INDEX($D$81:$W$81,,$C93)/$F$67)))</f>
        <v>0</v>
      </c>
      <c r="T93" s="2">
        <f>IF($F$67="n/a",0,IF(T$69&lt;=$C93,0,IF(T$69&gt;($F$67+$C93),INDEX($D$81:$W$81,,$C93)-SUM($D93:S93),INDEX($D$81:$W$81,,$C93)/$F$67)))</f>
        <v>0</v>
      </c>
      <c r="U93" s="2">
        <f>IF($F$67="n/a",0,IF(U$69&lt;=$C93,0,IF(U$69&gt;($F$67+$C93),INDEX($D$81:$W$81,,$C93)-SUM($D93:T93),INDEX($D$81:$W$81,,$C93)/$F$67)))</f>
        <v>0</v>
      </c>
      <c r="V93" s="2">
        <f>IF($F$67="n/a",0,IF(V$69&lt;=$C93,0,IF(V$69&gt;($F$67+$C93),INDEX($D$81:$W$81,,$C93)-SUM($D93:U93),INDEX($D$81:$W$81,,$C93)/$F$67)))</f>
        <v>0</v>
      </c>
      <c r="W93" s="2">
        <f>IF($F$67="n/a",0,IF(W$69&lt;=$C93,0,IF(W$69&gt;($F$67+$C93),INDEX($D$81:$W$81,,$C93)-SUM($D93:V93),INDEX($D$81:$W$81,,$C93)/$F$67)))</f>
        <v>0</v>
      </c>
      <c r="X93" s="2">
        <f>IF($F$67="n/a",0,IF(X$69&lt;=$C93,0,IF(X$69&gt;($F$67+$C93),INDEX($D$81:$W$81,,$C93)-SUM($D93:W93),INDEX($D$81:$W$81,,$C93)/$F$67)))</f>
        <v>0</v>
      </c>
      <c r="Y93" s="2">
        <f>IF($F$67="n/a",0,IF(Y$69&lt;=$C93,0,IF(Y$69&gt;($F$67+$C93),INDEX($D$81:$W$81,,$C93)-SUM($D93:X93),INDEX($D$81:$W$81,,$C93)/$F$67)))</f>
        <v>0</v>
      </c>
      <c r="Z93" s="2">
        <f>IF($F$67="n/a",0,IF(Z$69&lt;=$C93,0,IF(Z$69&gt;($F$67+$C93),INDEX($D$81:$W$81,,$C93)-SUM($D93:Y93),INDEX($D$81:$W$81,,$C93)/$F$67)))</f>
        <v>0</v>
      </c>
      <c r="AA93" s="2">
        <f>IF($F$67="n/a",0,IF(AA$69&lt;=$C93,0,IF(AA$69&gt;($F$67+$C93),INDEX($D$81:$W$81,,$C93)-SUM($D93:Z93),INDEX($D$81:$W$81,,$C93)/$F$67)))</f>
        <v>0</v>
      </c>
      <c r="AB93" s="2">
        <f>IF($F$67="n/a",0,IF(AB$69&lt;=$C93,0,IF(AB$69&gt;($F$67+$C93),INDEX($D$81:$W$81,,$C93)-SUM($D93:AA93),INDEX($D$81:$W$81,,$C93)/$F$67)))</f>
        <v>0</v>
      </c>
      <c r="AC93" s="2">
        <f>IF($F$67="n/a",0,IF(AC$69&lt;=$C93,0,IF(AC$69&gt;($F$67+$C93),INDEX($D$81:$W$81,,$C93)-SUM($D93:AB93),INDEX($D$81:$W$81,,$C93)/$F$67)))</f>
        <v>0</v>
      </c>
      <c r="AD93" s="2">
        <f>IF($F$67="n/a",0,IF(AD$69&lt;=$C93,0,IF(AD$69&gt;($F$67+$C93),INDEX($D$81:$W$81,,$C93)-SUM($D93:AC93),INDEX($D$81:$W$81,,$C93)/$F$67)))</f>
        <v>0</v>
      </c>
      <c r="AE93" s="2">
        <f>IF($F$67="n/a",0,IF(AE$69&lt;=$C93,0,IF(AE$69&gt;($F$67+$C93),INDEX($D$81:$W$81,,$C93)-SUM($D93:AD93),INDEX($D$81:$W$81,,$C93)/$F$67)))</f>
        <v>0</v>
      </c>
      <c r="AF93" s="2">
        <f>IF($F$67="n/a",0,IF(AF$69&lt;=$C93,0,IF(AF$69&gt;($F$67+$C93),INDEX($D$81:$W$81,,$C93)-SUM($D93:AE93),INDEX($D$81:$W$81,,$C93)/$F$67)))</f>
        <v>0</v>
      </c>
      <c r="AG93" s="2">
        <f>IF($F$67="n/a",0,IF(AG$69&lt;=$C93,0,IF(AG$69&gt;($F$67+$C93),INDEX($D$81:$W$81,,$C93)-SUM($D93:AF93),INDEX($D$81:$W$81,,$C93)/$F$67)))</f>
        <v>0</v>
      </c>
      <c r="AH93" s="2">
        <f>IF($F$67="n/a",0,IF(AH$69&lt;=$C93,0,IF(AH$69&gt;($F$67+$C93),INDEX($D$81:$W$81,,$C93)-SUM($D93:AG93),INDEX($D$81:$W$81,,$C93)/$F$67)))</f>
        <v>0</v>
      </c>
      <c r="AI93" s="2">
        <f>IF($F$67="n/a",0,IF(AI$69&lt;=$C93,0,IF(AI$69&gt;($F$67+$C93),INDEX($D$81:$W$81,,$C93)-SUM($D93:AH93),INDEX($D$81:$W$81,,$C93)/$F$67)))</f>
        <v>0</v>
      </c>
      <c r="AJ93" s="2">
        <f>IF($F$67="n/a",0,IF(AJ$69&lt;=$C93,0,IF(AJ$69&gt;($F$67+$C93),INDEX($D$81:$W$81,,$C93)-SUM($D93:AI93),INDEX($D$81:$W$81,,$C93)/$F$67)))</f>
        <v>0</v>
      </c>
      <c r="AK93" s="2">
        <f>IF($F$67="n/a",0,IF(AK$69&lt;=$C93,0,IF(AK$69&gt;($F$67+$C93),INDEX($D$81:$W$81,,$C93)-SUM($D93:AJ93),INDEX($D$81:$W$81,,$C93)/$F$67)))</f>
        <v>0</v>
      </c>
      <c r="AL93" s="2">
        <f>IF($F$67="n/a",0,IF(AL$69&lt;=$C93,0,IF(AL$69&gt;($F$67+$C93),INDEX($D$81:$W$81,,$C93)-SUM($D93:AK93),INDEX($D$81:$W$81,,$C93)/$F$67)))</f>
        <v>0</v>
      </c>
      <c r="AM93" s="2">
        <f>IF($F$67="n/a",0,IF(AM$69&lt;=$C93,0,IF(AM$69&gt;($F$67+$C93),INDEX($D$81:$W$81,,$C93)-SUM($D93:AL93),INDEX($D$81:$W$81,,$C93)/$F$67)))</f>
        <v>0</v>
      </c>
      <c r="AN93" s="2">
        <f>IF($F$67="n/a",0,IF(AN$69&lt;=$C93,0,IF(AN$69&gt;($F$67+$C93),INDEX($D$81:$W$81,,$C93)-SUM($D93:AM93),INDEX($D$81:$W$81,,$C93)/$F$67)))</f>
        <v>0</v>
      </c>
      <c r="AO93" s="2">
        <f>IF($F$67="n/a",0,IF(AO$69&lt;=$C93,0,IF(AO$69&gt;($F$67+$C93),INDEX($D$81:$W$81,,$C93)-SUM($D93:AN93),INDEX($D$81:$W$81,,$C93)/$F$67)))</f>
        <v>0</v>
      </c>
      <c r="AP93" s="2">
        <f>IF($F$67="n/a",0,IF(AP$69&lt;=$C93,0,IF(AP$69&gt;($F$67+$C93),INDEX($D$81:$W$81,,$C93)-SUM($D93:AO93),INDEX($D$81:$W$81,,$C93)/$F$67)))</f>
        <v>0</v>
      </c>
      <c r="AQ93" s="2">
        <f>IF($F$67="n/a",0,IF(AQ$69&lt;=$C93,0,IF(AQ$69&gt;($F$67+$C93),INDEX($D$81:$W$81,,$C93)-SUM($D93:AP93),INDEX($D$81:$W$81,,$C93)/$F$67)))</f>
        <v>0</v>
      </c>
      <c r="AR93" s="2">
        <f>IF($F$67="n/a",0,IF(AR$69&lt;=$C93,0,IF(AR$69&gt;($F$67+$C93),INDEX($D$81:$W$81,,$C93)-SUM($D93:AQ93),INDEX($D$81:$W$81,,$C93)/$F$67)))</f>
        <v>0</v>
      </c>
      <c r="AS93" s="2">
        <f>IF($F$67="n/a",0,IF(AS$69&lt;=$C93,0,IF(AS$69&gt;($F$67+$C93),INDEX($D$81:$W$81,,$C93)-SUM($D93:AR93),INDEX($D$81:$W$81,,$C93)/$F$67)))</f>
        <v>0</v>
      </c>
      <c r="AT93" s="2">
        <f>IF($F$67="n/a",0,IF(AT$69&lt;=$C93,0,IF(AT$69&gt;($F$67+$C93),INDEX($D$81:$W$81,,$C93)-SUM($D93:AS93),INDEX($D$81:$W$81,,$C93)/$F$67)))</f>
        <v>0</v>
      </c>
      <c r="AU93" s="2">
        <f>IF($F$67="n/a",0,IF(AU$69&lt;=$C93,0,IF(AU$69&gt;($F$67+$C93),INDEX($D$81:$W$81,,$C93)-SUM($D93:AT93),INDEX($D$81:$W$81,,$C93)/$F$67)))</f>
        <v>0</v>
      </c>
      <c r="AV93" s="2">
        <f>IF($F$67="n/a",0,IF(AV$69&lt;=$C93,0,IF(AV$69&gt;($F$67+$C93),INDEX($D$81:$W$81,,$C93)-SUM($D93:AU93),INDEX($D$81:$W$81,,$C93)/$F$67)))</f>
        <v>0</v>
      </c>
      <c r="AW93" s="2">
        <f>IF($F$67="n/a",0,IF(AW$69&lt;=$C93,0,IF(AW$69&gt;($F$67+$C93),INDEX($D$81:$W$81,,$C93)-SUM($D93:AV93),INDEX($D$81:$W$81,,$C93)/$F$67)))</f>
        <v>0</v>
      </c>
      <c r="AX93" s="2">
        <f>IF($F$67="n/a",0,IF(AX$69&lt;=$C93,0,IF(AX$69&gt;($F$67+$C93),INDEX($D$81:$W$81,,$C93)-SUM($D93:AW93),INDEX($D$81:$W$81,,$C93)/$F$67)))</f>
        <v>0</v>
      </c>
      <c r="AY93" s="2">
        <f>IF($F$67="n/a",0,IF(AY$69&lt;=$C93,0,IF(AY$69&gt;($F$67+$C93),INDEX($D$81:$W$81,,$C93)-SUM($D93:AX93),INDEX($D$81:$W$81,,$C93)/$F$67)))</f>
        <v>0</v>
      </c>
      <c r="AZ93" s="2">
        <f>IF($F$67="n/a",0,IF(AZ$69&lt;=$C93,0,IF(AZ$69&gt;($F$67+$C93),INDEX($D$81:$W$81,,$C93)-SUM($D93:AY93),INDEX($D$81:$W$81,,$C93)/$F$67)))</f>
        <v>0</v>
      </c>
      <c r="BA93" s="2">
        <f>IF($F$67="n/a",0,IF(BA$69&lt;=$C93,0,IF(BA$69&gt;($F$67+$C93),INDEX($D$81:$W$81,,$C93)-SUM($D93:AZ93),INDEX($D$81:$W$81,,$C93)/$F$67)))</f>
        <v>0</v>
      </c>
      <c r="BB93" s="2">
        <f>IF($F$67="n/a",0,IF(BB$69&lt;=$C93,0,IF(BB$69&gt;($F$67+$C93),INDEX($D$81:$W$81,,$C93)-SUM($D93:BA93),INDEX($D$81:$W$81,,$C93)/$F$67)))</f>
        <v>0</v>
      </c>
      <c r="BC93" s="2">
        <f>IF($F$67="n/a",0,IF(BC$69&lt;=$C93,0,IF(BC$69&gt;($F$67+$C93),INDEX($D$81:$W$81,,$C93)-SUM($D93:BB93),INDEX($D$81:$W$81,,$C93)/$F$67)))</f>
        <v>0</v>
      </c>
      <c r="BD93" s="2">
        <f>IF($F$67="n/a",0,IF(BD$69&lt;=$C93,0,IF(BD$69&gt;($F$67+$C93),INDEX($D$81:$W$81,,$C93)-SUM($D93:BC93),INDEX($D$81:$W$81,,$C93)/$F$67)))</f>
        <v>0</v>
      </c>
      <c r="BE93" s="2">
        <f>IF($F$67="n/a",0,IF(BE$69&lt;=$C93,0,IF(BE$69&gt;($F$67+$C93),INDEX($D$81:$W$81,,$C93)-SUM($D93:BD93),INDEX($D$81:$W$81,,$C93)/$F$67)))</f>
        <v>0</v>
      </c>
      <c r="BF93" s="2">
        <f>IF($F$67="n/a",0,IF(BF$69&lt;=$C93,0,IF(BF$69&gt;($F$67+$C93),INDEX($D$81:$W$81,,$C93)-SUM($D93:BE93),INDEX($D$81:$W$81,,$C93)/$F$67)))</f>
        <v>0</v>
      </c>
      <c r="BG93" s="2">
        <f>IF($F$67="n/a",0,IF(BG$69&lt;=$C93,0,IF(BG$69&gt;($F$67+$C93),INDEX($D$81:$W$81,,$C93)-SUM($D93:BF93),INDEX($D$81:$W$81,,$C93)/$F$67)))</f>
        <v>0</v>
      </c>
      <c r="BH93" s="2">
        <f>IF($F$67="n/a",0,IF(BH$69&lt;=$C93,0,IF(BH$69&gt;($F$67+$C93),INDEX($D$81:$W$81,,$C93)-SUM($D93:BG93),INDEX($D$81:$W$81,,$C93)/$F$67)))</f>
        <v>0</v>
      </c>
      <c r="BI93" s="2">
        <f>IF($F$67="n/a",0,IF(BI$69&lt;=$C93,0,IF(BI$69&gt;($F$67+$C93),INDEX($D$81:$W$81,,$C93)-SUM($D93:BH93),INDEX($D$81:$W$81,,$C93)/$F$67)))</f>
        <v>0</v>
      </c>
      <c r="BJ93" s="2">
        <f>IF($F$67="n/a",0,IF(BJ$69&lt;=$C93,0,IF(BJ$69&gt;($F$67+$C93),INDEX($D$81:$W$81,,$C93)-SUM($D93:BI93),INDEX($D$81:$W$81,,$C93)/$F$67)))</f>
        <v>0</v>
      </c>
      <c r="BK93" s="2">
        <f>IF($F$67="n/a",0,IF(BK$69&lt;=$C93,0,IF(BK$69&gt;($F$67+$C93),INDEX($D$81:$W$81,,$C93)-SUM($D93:BJ93),INDEX($D$81:$W$81,,$C93)/$F$67)))</f>
        <v>0</v>
      </c>
    </row>
    <row r="94" spans="2:63" hidden="1" outlineLevel="1" x14ac:dyDescent="0.25">
      <c r="B94" s="24">
        <v>2021</v>
      </c>
      <c r="C94" s="24">
        <v>11</v>
      </c>
      <c r="E94" s="2">
        <f>IF($F$67="n/a",0,IF(E$69&lt;=$C94,0,IF(E$69&gt;($F$67+$C94),INDEX($D$81:$W$81,,$C94)-SUM($D94:D94),INDEX($D$81:$W$81,,$C94)/$F$67)))</f>
        <v>0</v>
      </c>
      <c r="F94" s="2">
        <f>IF($F$67="n/a",0,IF(F$69&lt;=$C94,0,IF(F$69&gt;($F$67+$C94),INDEX($D$81:$W$81,,$C94)-SUM($D94:E94),INDEX($D$81:$W$81,,$C94)/$F$67)))</f>
        <v>0</v>
      </c>
      <c r="G94" s="2">
        <f>IF($F$67="n/a",0,IF(G$69&lt;=$C94,0,IF(G$69&gt;($F$67+$C94),INDEX($D$81:$W$81,,$C94)-SUM($D94:F94),INDEX($D$81:$W$81,,$C94)/$F$67)))</f>
        <v>0</v>
      </c>
      <c r="H94" s="2">
        <f>IF($F$67="n/a",0,IF(H$69&lt;=$C94,0,IF(H$69&gt;($F$67+$C94),INDEX($D$81:$W$81,,$C94)-SUM($D94:G94),INDEX($D$81:$W$81,,$C94)/$F$67)))</f>
        <v>0</v>
      </c>
      <c r="I94" s="2">
        <f>IF($F$67="n/a",0,IF(I$69&lt;=$C94,0,IF(I$69&gt;($F$67+$C94),INDEX($D$81:$W$81,,$C94)-SUM($D94:H94),INDEX($D$81:$W$81,,$C94)/$F$67)))</f>
        <v>0</v>
      </c>
      <c r="J94" s="2">
        <f>IF($F$67="n/a",0,IF(J$69&lt;=$C94,0,IF(J$69&gt;($F$67+$C94),INDEX($D$81:$W$81,,$C94)-SUM($D94:I94),INDEX($D$81:$W$81,,$C94)/$F$67)))</f>
        <v>0</v>
      </c>
      <c r="K94" s="2">
        <f>IF($F$67="n/a",0,IF(K$69&lt;=$C94,0,IF(K$69&gt;($F$67+$C94),INDEX($D$81:$W$81,,$C94)-SUM($D94:J94),INDEX($D$81:$W$81,,$C94)/$F$67)))</f>
        <v>0</v>
      </c>
      <c r="L94" s="2">
        <f>IF($F$67="n/a",0,IF(L$69&lt;=$C94,0,IF(L$69&gt;($F$67+$C94),INDEX($D$81:$W$81,,$C94)-SUM($D94:K94),INDEX($D$81:$W$81,,$C94)/$F$67)))</f>
        <v>0</v>
      </c>
      <c r="M94" s="2">
        <f>IF($F$67="n/a",0,IF(M$69&lt;=$C94,0,IF(M$69&gt;($F$67+$C94),INDEX($D$81:$W$81,,$C94)-SUM($D94:L94),INDEX($D$81:$W$81,,$C94)/$F$67)))</f>
        <v>0</v>
      </c>
      <c r="N94" s="2">
        <f>IF($F$67="n/a",0,IF(N$69&lt;=$C94,0,IF(N$69&gt;($F$67+$C94),INDEX($D$81:$W$81,,$C94)-SUM($D94:M94),INDEX($D$81:$W$81,,$C94)/$F$67)))</f>
        <v>0</v>
      </c>
      <c r="O94" s="2">
        <f>IF($F$67="n/a",0,IF(O$69&lt;=$C94,0,IF(O$69&gt;($F$67+$C94),INDEX($D$81:$W$81,,$C94)-SUM($D94:N94),INDEX($D$81:$W$81,,$C94)/$F$67)))</f>
        <v>0</v>
      </c>
      <c r="P94" s="2">
        <f>IF($F$67="n/a",0,IF(P$69&lt;=$C94,0,IF(P$69&gt;($F$67+$C94),INDEX($D$81:$W$81,,$C94)-SUM($D94:O94),INDEX($D$81:$W$81,,$C94)/$F$67)))</f>
        <v>0</v>
      </c>
      <c r="Q94" s="2">
        <f>IF($F$67="n/a",0,IF(Q$69&lt;=$C94,0,IF(Q$69&gt;($F$67+$C94),INDEX($D$81:$W$81,,$C94)-SUM($D94:P94),INDEX($D$81:$W$81,,$C94)/$F$67)))</f>
        <v>0</v>
      </c>
      <c r="R94" s="2">
        <f>IF($F$67="n/a",0,IF(R$69&lt;=$C94,0,IF(R$69&gt;($F$67+$C94),INDEX($D$81:$W$81,,$C94)-SUM($D94:Q94),INDEX($D$81:$W$81,,$C94)/$F$67)))</f>
        <v>0</v>
      </c>
      <c r="S94" s="2">
        <f>IF($F$67="n/a",0,IF(S$69&lt;=$C94,0,IF(S$69&gt;($F$67+$C94),INDEX($D$81:$W$81,,$C94)-SUM($D94:R94),INDEX($D$81:$W$81,,$C94)/$F$67)))</f>
        <v>0</v>
      </c>
      <c r="T94" s="2">
        <f>IF($F$67="n/a",0,IF(T$69&lt;=$C94,0,IF(T$69&gt;($F$67+$C94),INDEX($D$81:$W$81,,$C94)-SUM($D94:S94),INDEX($D$81:$W$81,,$C94)/$F$67)))</f>
        <v>0</v>
      </c>
      <c r="U94" s="2">
        <f>IF($F$67="n/a",0,IF(U$69&lt;=$C94,0,IF(U$69&gt;($F$67+$C94),INDEX($D$81:$W$81,,$C94)-SUM($D94:T94),INDEX($D$81:$W$81,,$C94)/$F$67)))</f>
        <v>0</v>
      </c>
      <c r="V94" s="2">
        <f>IF($F$67="n/a",0,IF(V$69&lt;=$C94,0,IF(V$69&gt;($F$67+$C94),INDEX($D$81:$W$81,,$C94)-SUM($D94:U94),INDEX($D$81:$W$81,,$C94)/$F$67)))</f>
        <v>0</v>
      </c>
      <c r="W94" s="2">
        <f>IF($F$67="n/a",0,IF(W$69&lt;=$C94,0,IF(W$69&gt;($F$67+$C94),INDEX($D$81:$W$81,,$C94)-SUM($D94:V94),INDEX($D$81:$W$81,,$C94)/$F$67)))</f>
        <v>0</v>
      </c>
      <c r="X94" s="2">
        <f>IF($F$67="n/a",0,IF(X$69&lt;=$C94,0,IF(X$69&gt;($F$67+$C94),INDEX($D$81:$W$81,,$C94)-SUM($D94:W94),INDEX($D$81:$W$81,,$C94)/$F$67)))</f>
        <v>0</v>
      </c>
      <c r="Y94" s="2">
        <f>IF($F$67="n/a",0,IF(Y$69&lt;=$C94,0,IF(Y$69&gt;($F$67+$C94),INDEX($D$81:$W$81,,$C94)-SUM($D94:X94),INDEX($D$81:$W$81,,$C94)/$F$67)))</f>
        <v>0</v>
      </c>
      <c r="Z94" s="2">
        <f>IF($F$67="n/a",0,IF(Z$69&lt;=$C94,0,IF(Z$69&gt;($F$67+$C94),INDEX($D$81:$W$81,,$C94)-SUM($D94:Y94),INDEX($D$81:$W$81,,$C94)/$F$67)))</f>
        <v>0</v>
      </c>
      <c r="AA94" s="2">
        <f>IF($F$67="n/a",0,IF(AA$69&lt;=$C94,0,IF(AA$69&gt;($F$67+$C94),INDEX($D$81:$W$81,,$C94)-SUM($D94:Z94),INDEX($D$81:$W$81,,$C94)/$F$67)))</f>
        <v>0</v>
      </c>
      <c r="AB94" s="2">
        <f>IF($F$67="n/a",0,IF(AB$69&lt;=$C94,0,IF(AB$69&gt;($F$67+$C94),INDEX($D$81:$W$81,,$C94)-SUM($D94:AA94),INDEX($D$81:$W$81,,$C94)/$F$67)))</f>
        <v>0</v>
      </c>
      <c r="AC94" s="2">
        <f>IF($F$67="n/a",0,IF(AC$69&lt;=$C94,0,IF(AC$69&gt;($F$67+$C94),INDEX($D$81:$W$81,,$C94)-SUM($D94:AB94),INDEX($D$81:$W$81,,$C94)/$F$67)))</f>
        <v>0</v>
      </c>
      <c r="AD94" s="2">
        <f>IF($F$67="n/a",0,IF(AD$69&lt;=$C94,0,IF(AD$69&gt;($F$67+$C94),INDEX($D$81:$W$81,,$C94)-SUM($D94:AC94),INDEX($D$81:$W$81,,$C94)/$F$67)))</f>
        <v>0</v>
      </c>
      <c r="AE94" s="2">
        <f>IF($F$67="n/a",0,IF(AE$69&lt;=$C94,0,IF(AE$69&gt;($F$67+$C94),INDEX($D$81:$W$81,,$C94)-SUM($D94:AD94),INDEX($D$81:$W$81,,$C94)/$F$67)))</f>
        <v>0</v>
      </c>
      <c r="AF94" s="2">
        <f>IF($F$67="n/a",0,IF(AF$69&lt;=$C94,0,IF(AF$69&gt;($F$67+$C94),INDEX($D$81:$W$81,,$C94)-SUM($D94:AE94),INDEX($D$81:$W$81,,$C94)/$F$67)))</f>
        <v>0</v>
      </c>
      <c r="AG94" s="2">
        <f>IF($F$67="n/a",0,IF(AG$69&lt;=$C94,0,IF(AG$69&gt;($F$67+$C94),INDEX($D$81:$W$81,,$C94)-SUM($D94:AF94),INDEX($D$81:$W$81,,$C94)/$F$67)))</f>
        <v>0</v>
      </c>
      <c r="AH94" s="2">
        <f>IF($F$67="n/a",0,IF(AH$69&lt;=$C94,0,IF(AH$69&gt;($F$67+$C94),INDEX($D$81:$W$81,,$C94)-SUM($D94:AG94),INDEX($D$81:$W$81,,$C94)/$F$67)))</f>
        <v>0</v>
      </c>
      <c r="AI94" s="2">
        <f>IF($F$67="n/a",0,IF(AI$69&lt;=$C94,0,IF(AI$69&gt;($F$67+$C94),INDEX($D$81:$W$81,,$C94)-SUM($D94:AH94),INDEX($D$81:$W$81,,$C94)/$F$67)))</f>
        <v>0</v>
      </c>
      <c r="AJ94" s="2">
        <f>IF($F$67="n/a",0,IF(AJ$69&lt;=$C94,0,IF(AJ$69&gt;($F$67+$C94),INDEX($D$81:$W$81,,$C94)-SUM($D94:AI94),INDEX($D$81:$W$81,,$C94)/$F$67)))</f>
        <v>0</v>
      </c>
      <c r="AK94" s="2">
        <f>IF($F$67="n/a",0,IF(AK$69&lt;=$C94,0,IF(AK$69&gt;($F$67+$C94),INDEX($D$81:$W$81,,$C94)-SUM($D94:AJ94),INDEX($D$81:$W$81,,$C94)/$F$67)))</f>
        <v>0</v>
      </c>
      <c r="AL94" s="2">
        <f>IF($F$67="n/a",0,IF(AL$69&lt;=$C94,0,IF(AL$69&gt;($F$67+$C94),INDEX($D$81:$W$81,,$C94)-SUM($D94:AK94),INDEX($D$81:$W$81,,$C94)/$F$67)))</f>
        <v>0</v>
      </c>
      <c r="AM94" s="2">
        <f>IF($F$67="n/a",0,IF(AM$69&lt;=$C94,0,IF(AM$69&gt;($F$67+$C94),INDEX($D$81:$W$81,,$C94)-SUM($D94:AL94),INDEX($D$81:$W$81,,$C94)/$F$67)))</f>
        <v>0</v>
      </c>
      <c r="AN94" s="2">
        <f>IF($F$67="n/a",0,IF(AN$69&lt;=$C94,0,IF(AN$69&gt;($F$67+$C94),INDEX($D$81:$W$81,,$C94)-SUM($D94:AM94),INDEX($D$81:$W$81,,$C94)/$F$67)))</f>
        <v>0</v>
      </c>
      <c r="AO94" s="2">
        <f>IF($F$67="n/a",0,IF(AO$69&lt;=$C94,0,IF(AO$69&gt;($F$67+$C94),INDEX($D$81:$W$81,,$C94)-SUM($D94:AN94),INDEX($D$81:$W$81,,$C94)/$F$67)))</f>
        <v>0</v>
      </c>
      <c r="AP94" s="2">
        <f>IF($F$67="n/a",0,IF(AP$69&lt;=$C94,0,IF(AP$69&gt;($F$67+$C94),INDEX($D$81:$W$81,,$C94)-SUM($D94:AO94),INDEX($D$81:$W$81,,$C94)/$F$67)))</f>
        <v>0</v>
      </c>
      <c r="AQ94" s="2">
        <f>IF($F$67="n/a",0,IF(AQ$69&lt;=$C94,0,IF(AQ$69&gt;($F$67+$C94),INDEX($D$81:$W$81,,$C94)-SUM($D94:AP94),INDEX($D$81:$W$81,,$C94)/$F$67)))</f>
        <v>0</v>
      </c>
      <c r="AR94" s="2">
        <f>IF($F$67="n/a",0,IF(AR$69&lt;=$C94,0,IF(AR$69&gt;($F$67+$C94),INDEX($D$81:$W$81,,$C94)-SUM($D94:AQ94),INDEX($D$81:$W$81,,$C94)/$F$67)))</f>
        <v>0</v>
      </c>
      <c r="AS94" s="2">
        <f>IF($F$67="n/a",0,IF(AS$69&lt;=$C94,0,IF(AS$69&gt;($F$67+$C94),INDEX($D$81:$W$81,,$C94)-SUM($D94:AR94),INDEX($D$81:$W$81,,$C94)/$F$67)))</f>
        <v>0</v>
      </c>
      <c r="AT94" s="2">
        <f>IF($F$67="n/a",0,IF(AT$69&lt;=$C94,0,IF(AT$69&gt;($F$67+$C94),INDEX($D$81:$W$81,,$C94)-SUM($D94:AS94),INDEX($D$81:$W$81,,$C94)/$F$67)))</f>
        <v>0</v>
      </c>
      <c r="AU94" s="2">
        <f>IF($F$67="n/a",0,IF(AU$69&lt;=$C94,0,IF(AU$69&gt;($F$67+$C94),INDEX($D$81:$W$81,,$C94)-SUM($D94:AT94),INDEX($D$81:$W$81,,$C94)/$F$67)))</f>
        <v>0</v>
      </c>
      <c r="AV94" s="2">
        <f>IF($F$67="n/a",0,IF(AV$69&lt;=$C94,0,IF(AV$69&gt;($F$67+$C94),INDEX($D$81:$W$81,,$C94)-SUM($D94:AU94),INDEX($D$81:$W$81,,$C94)/$F$67)))</f>
        <v>0</v>
      </c>
      <c r="AW94" s="2">
        <f>IF($F$67="n/a",0,IF(AW$69&lt;=$C94,0,IF(AW$69&gt;($F$67+$C94),INDEX($D$81:$W$81,,$C94)-SUM($D94:AV94),INDEX($D$81:$W$81,,$C94)/$F$67)))</f>
        <v>0</v>
      </c>
      <c r="AX94" s="2">
        <f>IF($F$67="n/a",0,IF(AX$69&lt;=$C94,0,IF(AX$69&gt;($F$67+$C94),INDEX($D$81:$W$81,,$C94)-SUM($D94:AW94),INDEX($D$81:$W$81,,$C94)/$F$67)))</f>
        <v>0</v>
      </c>
      <c r="AY94" s="2">
        <f>IF($F$67="n/a",0,IF(AY$69&lt;=$C94,0,IF(AY$69&gt;($F$67+$C94),INDEX($D$81:$W$81,,$C94)-SUM($D94:AX94),INDEX($D$81:$W$81,,$C94)/$F$67)))</f>
        <v>0</v>
      </c>
      <c r="AZ94" s="2">
        <f>IF($F$67="n/a",0,IF(AZ$69&lt;=$C94,0,IF(AZ$69&gt;($F$67+$C94),INDEX($D$81:$W$81,,$C94)-SUM($D94:AY94),INDEX($D$81:$W$81,,$C94)/$F$67)))</f>
        <v>0</v>
      </c>
      <c r="BA94" s="2">
        <f>IF($F$67="n/a",0,IF(BA$69&lt;=$C94,0,IF(BA$69&gt;($F$67+$C94),INDEX($D$81:$W$81,,$C94)-SUM($D94:AZ94),INDEX($D$81:$W$81,,$C94)/$F$67)))</f>
        <v>0</v>
      </c>
      <c r="BB94" s="2">
        <f>IF($F$67="n/a",0,IF(BB$69&lt;=$C94,0,IF(BB$69&gt;($F$67+$C94),INDEX($D$81:$W$81,,$C94)-SUM($D94:BA94),INDEX($D$81:$W$81,,$C94)/$F$67)))</f>
        <v>0</v>
      </c>
      <c r="BC94" s="2">
        <f>IF($F$67="n/a",0,IF(BC$69&lt;=$C94,0,IF(BC$69&gt;($F$67+$C94),INDEX($D$81:$W$81,,$C94)-SUM($D94:BB94),INDEX($D$81:$W$81,,$C94)/$F$67)))</f>
        <v>0</v>
      </c>
      <c r="BD94" s="2">
        <f>IF($F$67="n/a",0,IF(BD$69&lt;=$C94,0,IF(BD$69&gt;($F$67+$C94),INDEX($D$81:$W$81,,$C94)-SUM($D94:BC94),INDEX($D$81:$W$81,,$C94)/$F$67)))</f>
        <v>0</v>
      </c>
      <c r="BE94" s="2">
        <f>IF($F$67="n/a",0,IF(BE$69&lt;=$C94,0,IF(BE$69&gt;($F$67+$C94),INDEX($D$81:$W$81,,$C94)-SUM($D94:BD94),INDEX($D$81:$W$81,,$C94)/$F$67)))</f>
        <v>0</v>
      </c>
      <c r="BF94" s="2">
        <f>IF($F$67="n/a",0,IF(BF$69&lt;=$C94,0,IF(BF$69&gt;($F$67+$C94),INDEX($D$81:$W$81,,$C94)-SUM($D94:BE94),INDEX($D$81:$W$81,,$C94)/$F$67)))</f>
        <v>0</v>
      </c>
      <c r="BG94" s="2">
        <f>IF($F$67="n/a",0,IF(BG$69&lt;=$C94,0,IF(BG$69&gt;($F$67+$C94),INDEX($D$81:$W$81,,$C94)-SUM($D94:BF94),INDEX($D$81:$W$81,,$C94)/$F$67)))</f>
        <v>0</v>
      </c>
      <c r="BH94" s="2">
        <f>IF($F$67="n/a",0,IF(BH$69&lt;=$C94,0,IF(BH$69&gt;($F$67+$C94),INDEX($D$81:$W$81,,$C94)-SUM($D94:BG94),INDEX($D$81:$W$81,,$C94)/$F$67)))</f>
        <v>0</v>
      </c>
      <c r="BI94" s="2">
        <f>IF($F$67="n/a",0,IF(BI$69&lt;=$C94,0,IF(BI$69&gt;($F$67+$C94),INDEX($D$81:$W$81,,$C94)-SUM($D94:BH94),INDEX($D$81:$W$81,,$C94)/$F$67)))</f>
        <v>0</v>
      </c>
      <c r="BJ94" s="2">
        <f>IF($F$67="n/a",0,IF(BJ$69&lt;=$C94,0,IF(BJ$69&gt;($F$67+$C94),INDEX($D$81:$W$81,,$C94)-SUM($D94:BI94),INDEX($D$81:$W$81,,$C94)/$F$67)))</f>
        <v>0</v>
      </c>
      <c r="BK94" s="2">
        <f>IF($F$67="n/a",0,IF(BK$69&lt;=$C94,0,IF(BK$69&gt;($F$67+$C94),INDEX($D$81:$W$81,,$C94)-SUM($D94:BJ94),INDEX($D$81:$W$81,,$C94)/$F$67)))</f>
        <v>0</v>
      </c>
    </row>
    <row r="95" spans="2:63" hidden="1" outlineLevel="1" x14ac:dyDescent="0.25">
      <c r="B95" s="24">
        <v>2022</v>
      </c>
      <c r="C95" s="24">
        <v>12</v>
      </c>
      <c r="E95" s="2">
        <f>IF($F$67="n/a",0,IF(E$69&lt;=$C95,0,IF(E$69&gt;($F$67+$C95),INDEX($D$81:$W$81,,$C95)-SUM($D95:D95),INDEX($D$81:$W$81,,$C95)/$F$67)))</f>
        <v>0</v>
      </c>
      <c r="F95" s="2">
        <f>IF($F$67="n/a",0,IF(F$69&lt;=$C95,0,IF(F$69&gt;($F$67+$C95),INDEX($D$81:$W$81,,$C95)-SUM($D95:E95),INDEX($D$81:$W$81,,$C95)/$F$67)))</f>
        <v>0</v>
      </c>
      <c r="G95" s="2">
        <f>IF($F$67="n/a",0,IF(G$69&lt;=$C95,0,IF(G$69&gt;($F$67+$C95),INDEX($D$81:$W$81,,$C95)-SUM($D95:F95),INDEX($D$81:$W$81,,$C95)/$F$67)))</f>
        <v>0</v>
      </c>
      <c r="H95" s="2">
        <f>IF($F$67="n/a",0,IF(H$69&lt;=$C95,0,IF(H$69&gt;($F$67+$C95),INDEX($D$81:$W$81,,$C95)-SUM($D95:G95),INDEX($D$81:$W$81,,$C95)/$F$67)))</f>
        <v>0</v>
      </c>
      <c r="I95" s="2">
        <f>IF($F$67="n/a",0,IF(I$69&lt;=$C95,0,IF(I$69&gt;($F$67+$C95),INDEX($D$81:$W$81,,$C95)-SUM($D95:H95),INDEX($D$81:$W$81,,$C95)/$F$67)))</f>
        <v>0</v>
      </c>
      <c r="J95" s="2">
        <f>IF($F$67="n/a",0,IF(J$69&lt;=$C95,0,IF(J$69&gt;($F$67+$C95),INDEX($D$81:$W$81,,$C95)-SUM($D95:I95),INDEX($D$81:$W$81,,$C95)/$F$67)))</f>
        <v>0</v>
      </c>
      <c r="K95" s="2">
        <f>IF($F$67="n/a",0,IF(K$69&lt;=$C95,0,IF(K$69&gt;($F$67+$C95),INDEX($D$81:$W$81,,$C95)-SUM($D95:J95),INDEX($D$81:$W$81,,$C95)/$F$67)))</f>
        <v>0</v>
      </c>
      <c r="L95" s="2">
        <f>IF($F$67="n/a",0,IF(L$69&lt;=$C95,0,IF(L$69&gt;($F$67+$C95),INDEX($D$81:$W$81,,$C95)-SUM($D95:K95),INDEX($D$81:$W$81,,$C95)/$F$67)))</f>
        <v>0</v>
      </c>
      <c r="M95" s="2">
        <f>IF($F$67="n/a",0,IF(M$69&lt;=$C95,0,IF(M$69&gt;($F$67+$C95),INDEX($D$81:$W$81,,$C95)-SUM($D95:L95),INDEX($D$81:$W$81,,$C95)/$F$67)))</f>
        <v>0</v>
      </c>
      <c r="N95" s="2">
        <f>IF($F$67="n/a",0,IF(N$69&lt;=$C95,0,IF(N$69&gt;($F$67+$C95),INDEX($D$81:$W$81,,$C95)-SUM($D95:M95),INDEX($D$81:$W$81,,$C95)/$F$67)))</f>
        <v>0</v>
      </c>
      <c r="O95" s="2">
        <f>IF($F$67="n/a",0,IF(O$69&lt;=$C95,0,IF(O$69&gt;($F$67+$C95),INDEX($D$81:$W$81,,$C95)-SUM($D95:N95),INDEX($D$81:$W$81,,$C95)/$F$67)))</f>
        <v>0</v>
      </c>
      <c r="P95" s="2">
        <f>IF($F$67="n/a",0,IF(P$69&lt;=$C95,0,IF(P$69&gt;($F$67+$C95),INDEX($D$81:$W$81,,$C95)-SUM($D95:O95),INDEX($D$81:$W$81,,$C95)/$F$67)))</f>
        <v>0</v>
      </c>
      <c r="Q95" s="2">
        <f>IF($F$67="n/a",0,IF(Q$69&lt;=$C95,0,IF(Q$69&gt;($F$67+$C95),INDEX($D$81:$W$81,,$C95)-SUM($D95:P95),INDEX($D$81:$W$81,,$C95)/$F$67)))</f>
        <v>0</v>
      </c>
      <c r="R95" s="2">
        <f>IF($F$67="n/a",0,IF(R$69&lt;=$C95,0,IF(R$69&gt;($F$67+$C95),INDEX($D$81:$W$81,,$C95)-SUM($D95:Q95),INDEX($D$81:$W$81,,$C95)/$F$67)))</f>
        <v>0</v>
      </c>
      <c r="S95" s="2">
        <f>IF($F$67="n/a",0,IF(S$69&lt;=$C95,0,IF(S$69&gt;($F$67+$C95),INDEX($D$81:$W$81,,$C95)-SUM($D95:R95),INDEX($D$81:$W$81,,$C95)/$F$67)))</f>
        <v>0</v>
      </c>
      <c r="T95" s="2">
        <f>IF($F$67="n/a",0,IF(T$69&lt;=$C95,0,IF(T$69&gt;($F$67+$C95),INDEX($D$81:$W$81,,$C95)-SUM($D95:S95),INDEX($D$81:$W$81,,$C95)/$F$67)))</f>
        <v>0</v>
      </c>
      <c r="U95" s="2">
        <f>IF($F$67="n/a",0,IF(U$69&lt;=$C95,0,IF(U$69&gt;($F$67+$C95),INDEX($D$81:$W$81,,$C95)-SUM($D95:T95),INDEX($D$81:$W$81,,$C95)/$F$67)))</f>
        <v>0</v>
      </c>
      <c r="V95" s="2">
        <f>IF($F$67="n/a",0,IF(V$69&lt;=$C95,0,IF(V$69&gt;($F$67+$C95),INDEX($D$81:$W$81,,$C95)-SUM($D95:U95),INDEX($D$81:$W$81,,$C95)/$F$67)))</f>
        <v>0</v>
      </c>
      <c r="W95" s="2">
        <f>IF($F$67="n/a",0,IF(W$69&lt;=$C95,0,IF(W$69&gt;($F$67+$C95),INDEX($D$81:$W$81,,$C95)-SUM($D95:V95),INDEX($D$81:$W$81,,$C95)/$F$67)))</f>
        <v>0</v>
      </c>
      <c r="X95" s="2">
        <f>IF($F$67="n/a",0,IF(X$69&lt;=$C95,0,IF(X$69&gt;($F$67+$C95),INDEX($D$81:$W$81,,$C95)-SUM($D95:W95),INDEX($D$81:$W$81,,$C95)/$F$67)))</f>
        <v>0</v>
      </c>
      <c r="Y95" s="2">
        <f>IF($F$67="n/a",0,IF(Y$69&lt;=$C95,0,IF(Y$69&gt;($F$67+$C95),INDEX($D$81:$W$81,,$C95)-SUM($D95:X95),INDEX($D$81:$W$81,,$C95)/$F$67)))</f>
        <v>0</v>
      </c>
      <c r="Z95" s="2">
        <f>IF($F$67="n/a",0,IF(Z$69&lt;=$C95,0,IF(Z$69&gt;($F$67+$C95),INDEX($D$81:$W$81,,$C95)-SUM($D95:Y95),INDEX($D$81:$W$81,,$C95)/$F$67)))</f>
        <v>0</v>
      </c>
      <c r="AA95" s="2">
        <f>IF($F$67="n/a",0,IF(AA$69&lt;=$C95,0,IF(AA$69&gt;($F$67+$C95),INDEX($D$81:$W$81,,$C95)-SUM($D95:Z95),INDEX($D$81:$W$81,,$C95)/$F$67)))</f>
        <v>0</v>
      </c>
      <c r="AB95" s="2">
        <f>IF($F$67="n/a",0,IF(AB$69&lt;=$C95,0,IF(AB$69&gt;($F$67+$C95),INDEX($D$81:$W$81,,$C95)-SUM($D95:AA95),INDEX($D$81:$W$81,,$C95)/$F$67)))</f>
        <v>0</v>
      </c>
      <c r="AC95" s="2">
        <f>IF($F$67="n/a",0,IF(AC$69&lt;=$C95,0,IF(AC$69&gt;($F$67+$C95),INDEX($D$81:$W$81,,$C95)-SUM($D95:AB95),INDEX($D$81:$W$81,,$C95)/$F$67)))</f>
        <v>0</v>
      </c>
      <c r="AD95" s="2">
        <f>IF($F$67="n/a",0,IF(AD$69&lt;=$C95,0,IF(AD$69&gt;($F$67+$C95),INDEX($D$81:$W$81,,$C95)-SUM($D95:AC95),INDEX($D$81:$W$81,,$C95)/$F$67)))</f>
        <v>0</v>
      </c>
      <c r="AE95" s="2">
        <f>IF($F$67="n/a",0,IF(AE$69&lt;=$C95,0,IF(AE$69&gt;($F$67+$C95),INDEX($D$81:$W$81,,$C95)-SUM($D95:AD95),INDEX($D$81:$W$81,,$C95)/$F$67)))</f>
        <v>0</v>
      </c>
      <c r="AF95" s="2">
        <f>IF($F$67="n/a",0,IF(AF$69&lt;=$C95,0,IF(AF$69&gt;($F$67+$C95),INDEX($D$81:$W$81,,$C95)-SUM($D95:AE95),INDEX($D$81:$W$81,,$C95)/$F$67)))</f>
        <v>0</v>
      </c>
      <c r="AG95" s="2">
        <f>IF($F$67="n/a",0,IF(AG$69&lt;=$C95,0,IF(AG$69&gt;($F$67+$C95),INDEX($D$81:$W$81,,$C95)-SUM($D95:AF95),INDEX($D$81:$W$81,,$C95)/$F$67)))</f>
        <v>0</v>
      </c>
      <c r="AH95" s="2">
        <f>IF($F$67="n/a",0,IF(AH$69&lt;=$C95,0,IF(AH$69&gt;($F$67+$C95),INDEX($D$81:$W$81,,$C95)-SUM($D95:AG95),INDEX($D$81:$W$81,,$C95)/$F$67)))</f>
        <v>0</v>
      </c>
      <c r="AI95" s="2">
        <f>IF($F$67="n/a",0,IF(AI$69&lt;=$C95,0,IF(AI$69&gt;($F$67+$C95),INDEX($D$81:$W$81,,$C95)-SUM($D95:AH95),INDEX($D$81:$W$81,,$C95)/$F$67)))</f>
        <v>0</v>
      </c>
      <c r="AJ95" s="2">
        <f>IF($F$67="n/a",0,IF(AJ$69&lt;=$C95,0,IF(AJ$69&gt;($F$67+$C95),INDEX($D$81:$W$81,,$C95)-SUM($D95:AI95),INDEX($D$81:$W$81,,$C95)/$F$67)))</f>
        <v>0</v>
      </c>
      <c r="AK95" s="2">
        <f>IF($F$67="n/a",0,IF(AK$69&lt;=$C95,0,IF(AK$69&gt;($F$67+$C95),INDEX($D$81:$W$81,,$C95)-SUM($D95:AJ95),INDEX($D$81:$W$81,,$C95)/$F$67)))</f>
        <v>0</v>
      </c>
      <c r="AL95" s="2">
        <f>IF($F$67="n/a",0,IF(AL$69&lt;=$C95,0,IF(AL$69&gt;($F$67+$C95),INDEX($D$81:$W$81,,$C95)-SUM($D95:AK95),INDEX($D$81:$W$81,,$C95)/$F$67)))</f>
        <v>0</v>
      </c>
      <c r="AM95" s="2">
        <f>IF($F$67="n/a",0,IF(AM$69&lt;=$C95,0,IF(AM$69&gt;($F$67+$C95),INDEX($D$81:$W$81,,$C95)-SUM($D95:AL95),INDEX($D$81:$W$81,,$C95)/$F$67)))</f>
        <v>0</v>
      </c>
      <c r="AN95" s="2">
        <f>IF($F$67="n/a",0,IF(AN$69&lt;=$C95,0,IF(AN$69&gt;($F$67+$C95),INDEX($D$81:$W$81,,$C95)-SUM($D95:AM95),INDEX($D$81:$W$81,,$C95)/$F$67)))</f>
        <v>0</v>
      </c>
      <c r="AO95" s="2">
        <f>IF($F$67="n/a",0,IF(AO$69&lt;=$C95,0,IF(AO$69&gt;($F$67+$C95),INDEX($D$81:$W$81,,$C95)-SUM($D95:AN95),INDEX($D$81:$W$81,,$C95)/$F$67)))</f>
        <v>0</v>
      </c>
      <c r="AP95" s="2">
        <f>IF($F$67="n/a",0,IF(AP$69&lt;=$C95,0,IF(AP$69&gt;($F$67+$C95),INDEX($D$81:$W$81,,$C95)-SUM($D95:AO95),INDEX($D$81:$W$81,,$C95)/$F$67)))</f>
        <v>0</v>
      </c>
      <c r="AQ95" s="2">
        <f>IF($F$67="n/a",0,IF(AQ$69&lt;=$C95,0,IF(AQ$69&gt;($F$67+$C95),INDEX($D$81:$W$81,,$C95)-SUM($D95:AP95),INDEX($D$81:$W$81,,$C95)/$F$67)))</f>
        <v>0</v>
      </c>
      <c r="AR95" s="2">
        <f>IF($F$67="n/a",0,IF(AR$69&lt;=$C95,0,IF(AR$69&gt;($F$67+$C95),INDEX($D$81:$W$81,,$C95)-SUM($D95:AQ95),INDEX($D$81:$W$81,,$C95)/$F$67)))</f>
        <v>0</v>
      </c>
      <c r="AS95" s="2">
        <f>IF($F$67="n/a",0,IF(AS$69&lt;=$C95,0,IF(AS$69&gt;($F$67+$C95),INDEX($D$81:$W$81,,$C95)-SUM($D95:AR95),INDEX($D$81:$W$81,,$C95)/$F$67)))</f>
        <v>0</v>
      </c>
      <c r="AT95" s="2">
        <f>IF($F$67="n/a",0,IF(AT$69&lt;=$C95,0,IF(AT$69&gt;($F$67+$C95),INDEX($D$81:$W$81,,$C95)-SUM($D95:AS95),INDEX($D$81:$W$81,,$C95)/$F$67)))</f>
        <v>0</v>
      </c>
      <c r="AU95" s="2">
        <f>IF($F$67="n/a",0,IF(AU$69&lt;=$C95,0,IF(AU$69&gt;($F$67+$C95),INDEX($D$81:$W$81,,$C95)-SUM($D95:AT95),INDEX($D$81:$W$81,,$C95)/$F$67)))</f>
        <v>0</v>
      </c>
      <c r="AV95" s="2">
        <f>IF($F$67="n/a",0,IF(AV$69&lt;=$C95,0,IF(AV$69&gt;($F$67+$C95),INDEX($D$81:$W$81,,$C95)-SUM($D95:AU95),INDEX($D$81:$W$81,,$C95)/$F$67)))</f>
        <v>0</v>
      </c>
      <c r="AW95" s="2">
        <f>IF($F$67="n/a",0,IF(AW$69&lt;=$C95,0,IF(AW$69&gt;($F$67+$C95),INDEX($D$81:$W$81,,$C95)-SUM($D95:AV95),INDEX($D$81:$W$81,,$C95)/$F$67)))</f>
        <v>0</v>
      </c>
      <c r="AX95" s="2">
        <f>IF($F$67="n/a",0,IF(AX$69&lt;=$C95,0,IF(AX$69&gt;($F$67+$C95),INDEX($D$81:$W$81,,$C95)-SUM($D95:AW95),INDEX($D$81:$W$81,,$C95)/$F$67)))</f>
        <v>0</v>
      </c>
      <c r="AY95" s="2">
        <f>IF($F$67="n/a",0,IF(AY$69&lt;=$C95,0,IF(AY$69&gt;($F$67+$C95),INDEX($D$81:$W$81,,$C95)-SUM($D95:AX95),INDEX($D$81:$W$81,,$C95)/$F$67)))</f>
        <v>0</v>
      </c>
      <c r="AZ95" s="2">
        <f>IF($F$67="n/a",0,IF(AZ$69&lt;=$C95,0,IF(AZ$69&gt;($F$67+$C95),INDEX($D$81:$W$81,,$C95)-SUM($D95:AY95),INDEX($D$81:$W$81,,$C95)/$F$67)))</f>
        <v>0</v>
      </c>
      <c r="BA95" s="2">
        <f>IF($F$67="n/a",0,IF(BA$69&lt;=$C95,0,IF(BA$69&gt;($F$67+$C95),INDEX($D$81:$W$81,,$C95)-SUM($D95:AZ95),INDEX($D$81:$W$81,,$C95)/$F$67)))</f>
        <v>0</v>
      </c>
      <c r="BB95" s="2">
        <f>IF($F$67="n/a",0,IF(BB$69&lt;=$C95,0,IF(BB$69&gt;($F$67+$C95),INDEX($D$81:$W$81,,$C95)-SUM($D95:BA95),INDEX($D$81:$W$81,,$C95)/$F$67)))</f>
        <v>0</v>
      </c>
      <c r="BC95" s="2">
        <f>IF($F$67="n/a",0,IF(BC$69&lt;=$C95,0,IF(BC$69&gt;($F$67+$C95),INDEX($D$81:$W$81,,$C95)-SUM($D95:BB95),INDEX($D$81:$W$81,,$C95)/$F$67)))</f>
        <v>0</v>
      </c>
      <c r="BD95" s="2">
        <f>IF($F$67="n/a",0,IF(BD$69&lt;=$C95,0,IF(BD$69&gt;($F$67+$C95),INDEX($D$81:$W$81,,$C95)-SUM($D95:BC95),INDEX($D$81:$W$81,,$C95)/$F$67)))</f>
        <v>0</v>
      </c>
      <c r="BE95" s="2">
        <f>IF($F$67="n/a",0,IF(BE$69&lt;=$C95,0,IF(BE$69&gt;($F$67+$C95),INDEX($D$81:$W$81,,$C95)-SUM($D95:BD95),INDEX($D$81:$W$81,,$C95)/$F$67)))</f>
        <v>0</v>
      </c>
      <c r="BF95" s="2">
        <f>IF($F$67="n/a",0,IF(BF$69&lt;=$C95,0,IF(BF$69&gt;($F$67+$C95),INDEX($D$81:$W$81,,$C95)-SUM($D95:BE95),INDEX($D$81:$W$81,,$C95)/$F$67)))</f>
        <v>0</v>
      </c>
      <c r="BG95" s="2">
        <f>IF($F$67="n/a",0,IF(BG$69&lt;=$C95,0,IF(BG$69&gt;($F$67+$C95),INDEX($D$81:$W$81,,$C95)-SUM($D95:BF95),INDEX($D$81:$W$81,,$C95)/$F$67)))</f>
        <v>0</v>
      </c>
      <c r="BH95" s="2">
        <f>IF($F$67="n/a",0,IF(BH$69&lt;=$C95,0,IF(BH$69&gt;($F$67+$C95),INDEX($D$81:$W$81,,$C95)-SUM($D95:BG95),INDEX($D$81:$W$81,,$C95)/$F$67)))</f>
        <v>0</v>
      </c>
      <c r="BI95" s="2">
        <f>IF($F$67="n/a",0,IF(BI$69&lt;=$C95,0,IF(BI$69&gt;($F$67+$C95),INDEX($D$81:$W$81,,$C95)-SUM($D95:BH95),INDEX($D$81:$W$81,,$C95)/$F$67)))</f>
        <v>0</v>
      </c>
      <c r="BJ95" s="2">
        <f>IF($F$67="n/a",0,IF(BJ$69&lt;=$C95,0,IF(BJ$69&gt;($F$67+$C95),INDEX($D$81:$W$81,,$C95)-SUM($D95:BI95),INDEX($D$81:$W$81,,$C95)/$F$67)))</f>
        <v>0</v>
      </c>
      <c r="BK95" s="2">
        <f>IF($F$67="n/a",0,IF(BK$69&lt;=$C95,0,IF(BK$69&gt;($F$67+$C95),INDEX($D$81:$W$81,,$C95)-SUM($D95:BJ95),INDEX($D$81:$W$81,,$C95)/$F$67)))</f>
        <v>0</v>
      </c>
    </row>
    <row r="96" spans="2:63" hidden="1" outlineLevel="1" x14ac:dyDescent="0.25">
      <c r="B96" s="24">
        <v>2023</v>
      </c>
      <c r="C96" s="24">
        <v>13</v>
      </c>
      <c r="E96" s="2">
        <f>IF($F$67="n/a",0,IF(E$69&lt;=$C96,0,IF(E$69&gt;($F$67+$C96),INDEX($D$81:$W$81,,$C96)-SUM($D96:D96),INDEX($D$81:$W$81,,$C96)/$F$67)))</f>
        <v>0</v>
      </c>
      <c r="F96" s="2">
        <f>IF($F$67="n/a",0,IF(F$69&lt;=$C96,0,IF(F$69&gt;($F$67+$C96),INDEX($D$81:$W$81,,$C96)-SUM($D96:E96),INDEX($D$81:$W$81,,$C96)/$F$67)))</f>
        <v>0</v>
      </c>
      <c r="G96" s="2">
        <f>IF($F$67="n/a",0,IF(G$69&lt;=$C96,0,IF(G$69&gt;($F$67+$C96),INDEX($D$81:$W$81,,$C96)-SUM($D96:F96),INDEX($D$81:$W$81,,$C96)/$F$67)))</f>
        <v>0</v>
      </c>
      <c r="H96" s="2">
        <f>IF($F$67="n/a",0,IF(H$69&lt;=$C96,0,IF(H$69&gt;($F$67+$C96),INDEX($D$81:$W$81,,$C96)-SUM($D96:G96),INDEX($D$81:$W$81,,$C96)/$F$67)))</f>
        <v>0</v>
      </c>
      <c r="I96" s="2">
        <f>IF($F$67="n/a",0,IF(I$69&lt;=$C96,0,IF(I$69&gt;($F$67+$C96),INDEX($D$81:$W$81,,$C96)-SUM($D96:H96),INDEX($D$81:$W$81,,$C96)/$F$67)))</f>
        <v>0</v>
      </c>
      <c r="J96" s="2">
        <f>IF($F$67="n/a",0,IF(J$69&lt;=$C96,0,IF(J$69&gt;($F$67+$C96),INDEX($D$81:$W$81,,$C96)-SUM($D96:I96),INDEX($D$81:$W$81,,$C96)/$F$67)))</f>
        <v>0</v>
      </c>
      <c r="K96" s="2">
        <f>IF($F$67="n/a",0,IF(K$69&lt;=$C96,0,IF(K$69&gt;($F$67+$C96),INDEX($D$81:$W$81,,$C96)-SUM($D96:J96),INDEX($D$81:$W$81,,$C96)/$F$67)))</f>
        <v>0</v>
      </c>
      <c r="L96" s="2">
        <f>IF($F$67="n/a",0,IF(L$69&lt;=$C96,0,IF(L$69&gt;($F$67+$C96),INDEX($D$81:$W$81,,$C96)-SUM($D96:K96),INDEX($D$81:$W$81,,$C96)/$F$67)))</f>
        <v>0</v>
      </c>
      <c r="M96" s="2">
        <f>IF($F$67="n/a",0,IF(M$69&lt;=$C96,0,IF(M$69&gt;($F$67+$C96),INDEX($D$81:$W$81,,$C96)-SUM($D96:L96),INDEX($D$81:$W$81,,$C96)/$F$67)))</f>
        <v>0</v>
      </c>
      <c r="N96" s="2">
        <f>IF($F$67="n/a",0,IF(N$69&lt;=$C96,0,IF(N$69&gt;($F$67+$C96),INDEX($D$81:$W$81,,$C96)-SUM($D96:M96),INDEX($D$81:$W$81,,$C96)/$F$67)))</f>
        <v>0</v>
      </c>
      <c r="O96" s="2">
        <f>IF($F$67="n/a",0,IF(O$69&lt;=$C96,0,IF(O$69&gt;($F$67+$C96),INDEX($D$81:$W$81,,$C96)-SUM($D96:N96),INDEX($D$81:$W$81,,$C96)/$F$67)))</f>
        <v>0</v>
      </c>
      <c r="P96" s="2">
        <f>IF($F$67="n/a",0,IF(P$69&lt;=$C96,0,IF(P$69&gt;($F$67+$C96),INDEX($D$81:$W$81,,$C96)-SUM($D96:O96),INDEX($D$81:$W$81,,$C96)/$F$67)))</f>
        <v>0</v>
      </c>
      <c r="Q96" s="2">
        <f>IF($F$67="n/a",0,IF(Q$69&lt;=$C96,0,IF(Q$69&gt;($F$67+$C96),INDEX($D$81:$W$81,,$C96)-SUM($D96:P96),INDEX($D$81:$W$81,,$C96)/$F$67)))</f>
        <v>0</v>
      </c>
      <c r="R96" s="2">
        <f>IF($F$67="n/a",0,IF(R$69&lt;=$C96,0,IF(R$69&gt;($F$67+$C96),INDEX($D$81:$W$81,,$C96)-SUM($D96:Q96),INDEX($D$81:$W$81,,$C96)/$F$67)))</f>
        <v>0</v>
      </c>
      <c r="S96" s="2">
        <f>IF($F$67="n/a",0,IF(S$69&lt;=$C96,0,IF(S$69&gt;($F$67+$C96),INDEX($D$81:$W$81,,$C96)-SUM($D96:R96),INDEX($D$81:$W$81,,$C96)/$F$67)))</f>
        <v>0</v>
      </c>
      <c r="T96" s="2">
        <f>IF($F$67="n/a",0,IF(T$69&lt;=$C96,0,IF(T$69&gt;($F$67+$C96),INDEX($D$81:$W$81,,$C96)-SUM($D96:S96),INDEX($D$81:$W$81,,$C96)/$F$67)))</f>
        <v>0</v>
      </c>
      <c r="U96" s="2">
        <f>IF($F$67="n/a",0,IF(U$69&lt;=$C96,0,IF(U$69&gt;($F$67+$C96),INDEX($D$81:$W$81,,$C96)-SUM($D96:T96),INDEX($D$81:$W$81,,$C96)/$F$67)))</f>
        <v>0</v>
      </c>
      <c r="V96" s="2">
        <f>IF($F$67="n/a",0,IF(V$69&lt;=$C96,0,IF(V$69&gt;($F$67+$C96),INDEX($D$81:$W$81,,$C96)-SUM($D96:U96),INDEX($D$81:$W$81,,$C96)/$F$67)))</f>
        <v>0</v>
      </c>
      <c r="W96" s="2">
        <f>IF($F$67="n/a",0,IF(W$69&lt;=$C96,0,IF(W$69&gt;($F$67+$C96),INDEX($D$81:$W$81,,$C96)-SUM($D96:V96),INDEX($D$81:$W$81,,$C96)/$F$67)))</f>
        <v>0</v>
      </c>
      <c r="X96" s="2">
        <f>IF($F$67="n/a",0,IF(X$69&lt;=$C96,0,IF(X$69&gt;($F$67+$C96),INDEX($D$81:$W$81,,$C96)-SUM($D96:W96),INDEX($D$81:$W$81,,$C96)/$F$67)))</f>
        <v>0</v>
      </c>
      <c r="Y96" s="2">
        <f>IF($F$67="n/a",0,IF(Y$69&lt;=$C96,0,IF(Y$69&gt;($F$67+$C96),INDEX($D$81:$W$81,,$C96)-SUM($D96:X96),INDEX($D$81:$W$81,,$C96)/$F$67)))</f>
        <v>0</v>
      </c>
      <c r="Z96" s="2">
        <f>IF($F$67="n/a",0,IF(Z$69&lt;=$C96,0,IF(Z$69&gt;($F$67+$C96),INDEX($D$81:$W$81,,$C96)-SUM($D96:Y96),INDEX($D$81:$W$81,,$C96)/$F$67)))</f>
        <v>0</v>
      </c>
      <c r="AA96" s="2">
        <f>IF($F$67="n/a",0,IF(AA$69&lt;=$C96,0,IF(AA$69&gt;($F$67+$C96),INDEX($D$81:$W$81,,$C96)-SUM($D96:Z96),INDEX($D$81:$W$81,,$C96)/$F$67)))</f>
        <v>0</v>
      </c>
      <c r="AB96" s="2">
        <f>IF($F$67="n/a",0,IF(AB$69&lt;=$C96,0,IF(AB$69&gt;($F$67+$C96),INDEX($D$81:$W$81,,$C96)-SUM($D96:AA96),INDEX($D$81:$W$81,,$C96)/$F$67)))</f>
        <v>0</v>
      </c>
      <c r="AC96" s="2">
        <f>IF($F$67="n/a",0,IF(AC$69&lt;=$C96,0,IF(AC$69&gt;($F$67+$C96),INDEX($D$81:$W$81,,$C96)-SUM($D96:AB96),INDEX($D$81:$W$81,,$C96)/$F$67)))</f>
        <v>0</v>
      </c>
      <c r="AD96" s="2">
        <f>IF($F$67="n/a",0,IF(AD$69&lt;=$C96,0,IF(AD$69&gt;($F$67+$C96),INDEX($D$81:$W$81,,$C96)-SUM($D96:AC96),INDEX($D$81:$W$81,,$C96)/$F$67)))</f>
        <v>0</v>
      </c>
      <c r="AE96" s="2">
        <f>IF($F$67="n/a",0,IF(AE$69&lt;=$C96,0,IF(AE$69&gt;($F$67+$C96),INDEX($D$81:$W$81,,$C96)-SUM($D96:AD96),INDEX($D$81:$W$81,,$C96)/$F$67)))</f>
        <v>0</v>
      </c>
      <c r="AF96" s="2">
        <f>IF($F$67="n/a",0,IF(AF$69&lt;=$C96,0,IF(AF$69&gt;($F$67+$C96),INDEX($D$81:$W$81,,$C96)-SUM($D96:AE96),INDEX($D$81:$W$81,,$C96)/$F$67)))</f>
        <v>0</v>
      </c>
      <c r="AG96" s="2">
        <f>IF($F$67="n/a",0,IF(AG$69&lt;=$C96,0,IF(AG$69&gt;($F$67+$C96),INDEX($D$81:$W$81,,$C96)-SUM($D96:AF96),INDEX($D$81:$W$81,,$C96)/$F$67)))</f>
        <v>0</v>
      </c>
      <c r="AH96" s="2">
        <f>IF($F$67="n/a",0,IF(AH$69&lt;=$C96,0,IF(AH$69&gt;($F$67+$C96),INDEX($D$81:$W$81,,$C96)-SUM($D96:AG96),INDEX($D$81:$W$81,,$C96)/$F$67)))</f>
        <v>0</v>
      </c>
      <c r="AI96" s="2">
        <f>IF($F$67="n/a",0,IF(AI$69&lt;=$C96,0,IF(AI$69&gt;($F$67+$C96),INDEX($D$81:$W$81,,$C96)-SUM($D96:AH96),INDEX($D$81:$W$81,,$C96)/$F$67)))</f>
        <v>0</v>
      </c>
      <c r="AJ96" s="2">
        <f>IF($F$67="n/a",0,IF(AJ$69&lt;=$C96,0,IF(AJ$69&gt;($F$67+$C96),INDEX($D$81:$W$81,,$C96)-SUM($D96:AI96),INDEX($D$81:$W$81,,$C96)/$F$67)))</f>
        <v>0</v>
      </c>
      <c r="AK96" s="2">
        <f>IF($F$67="n/a",0,IF(AK$69&lt;=$C96,0,IF(AK$69&gt;($F$67+$C96),INDEX($D$81:$W$81,,$C96)-SUM($D96:AJ96),INDEX($D$81:$W$81,,$C96)/$F$67)))</f>
        <v>0</v>
      </c>
      <c r="AL96" s="2">
        <f>IF($F$67="n/a",0,IF(AL$69&lt;=$C96,0,IF(AL$69&gt;($F$67+$C96),INDEX($D$81:$W$81,,$C96)-SUM($D96:AK96),INDEX($D$81:$W$81,,$C96)/$F$67)))</f>
        <v>0</v>
      </c>
      <c r="AM96" s="2">
        <f>IF($F$67="n/a",0,IF(AM$69&lt;=$C96,0,IF(AM$69&gt;($F$67+$C96),INDEX($D$81:$W$81,,$C96)-SUM($D96:AL96),INDEX($D$81:$W$81,,$C96)/$F$67)))</f>
        <v>0</v>
      </c>
      <c r="AN96" s="2">
        <f>IF($F$67="n/a",0,IF(AN$69&lt;=$C96,0,IF(AN$69&gt;($F$67+$C96),INDEX($D$81:$W$81,,$C96)-SUM($D96:AM96),INDEX($D$81:$W$81,,$C96)/$F$67)))</f>
        <v>0</v>
      </c>
      <c r="AO96" s="2">
        <f>IF($F$67="n/a",0,IF(AO$69&lt;=$C96,0,IF(AO$69&gt;($F$67+$C96),INDEX($D$81:$W$81,,$C96)-SUM($D96:AN96),INDEX($D$81:$W$81,,$C96)/$F$67)))</f>
        <v>0</v>
      </c>
      <c r="AP96" s="2">
        <f>IF($F$67="n/a",0,IF(AP$69&lt;=$C96,0,IF(AP$69&gt;($F$67+$C96),INDEX($D$81:$W$81,,$C96)-SUM($D96:AO96),INDEX($D$81:$W$81,,$C96)/$F$67)))</f>
        <v>0</v>
      </c>
      <c r="AQ96" s="2">
        <f>IF($F$67="n/a",0,IF(AQ$69&lt;=$C96,0,IF(AQ$69&gt;($F$67+$C96),INDEX($D$81:$W$81,,$C96)-SUM($D96:AP96),INDEX($D$81:$W$81,,$C96)/$F$67)))</f>
        <v>0</v>
      </c>
      <c r="AR96" s="2">
        <f>IF($F$67="n/a",0,IF(AR$69&lt;=$C96,0,IF(AR$69&gt;($F$67+$C96),INDEX($D$81:$W$81,,$C96)-SUM($D96:AQ96),INDEX($D$81:$W$81,,$C96)/$F$67)))</f>
        <v>0</v>
      </c>
      <c r="AS96" s="2">
        <f>IF($F$67="n/a",0,IF(AS$69&lt;=$C96,0,IF(AS$69&gt;($F$67+$C96),INDEX($D$81:$W$81,,$C96)-SUM($D96:AR96),INDEX($D$81:$W$81,,$C96)/$F$67)))</f>
        <v>0</v>
      </c>
      <c r="AT96" s="2">
        <f>IF($F$67="n/a",0,IF(AT$69&lt;=$C96,0,IF(AT$69&gt;($F$67+$C96),INDEX($D$81:$W$81,,$C96)-SUM($D96:AS96),INDEX($D$81:$W$81,,$C96)/$F$67)))</f>
        <v>0</v>
      </c>
      <c r="AU96" s="2">
        <f>IF($F$67="n/a",0,IF(AU$69&lt;=$C96,0,IF(AU$69&gt;($F$67+$C96),INDEX($D$81:$W$81,,$C96)-SUM($D96:AT96),INDEX($D$81:$W$81,,$C96)/$F$67)))</f>
        <v>0</v>
      </c>
      <c r="AV96" s="2">
        <f>IF($F$67="n/a",0,IF(AV$69&lt;=$C96,0,IF(AV$69&gt;($F$67+$C96),INDEX($D$81:$W$81,,$C96)-SUM($D96:AU96),INDEX($D$81:$W$81,,$C96)/$F$67)))</f>
        <v>0</v>
      </c>
      <c r="AW96" s="2">
        <f>IF($F$67="n/a",0,IF(AW$69&lt;=$C96,0,IF(AW$69&gt;($F$67+$C96),INDEX($D$81:$W$81,,$C96)-SUM($D96:AV96),INDEX($D$81:$W$81,,$C96)/$F$67)))</f>
        <v>0</v>
      </c>
      <c r="AX96" s="2">
        <f>IF($F$67="n/a",0,IF(AX$69&lt;=$C96,0,IF(AX$69&gt;($F$67+$C96),INDEX($D$81:$W$81,,$C96)-SUM($D96:AW96),INDEX($D$81:$W$81,,$C96)/$F$67)))</f>
        <v>0</v>
      </c>
      <c r="AY96" s="2">
        <f>IF($F$67="n/a",0,IF(AY$69&lt;=$C96,0,IF(AY$69&gt;($F$67+$C96),INDEX($D$81:$W$81,,$C96)-SUM($D96:AX96),INDEX($D$81:$W$81,,$C96)/$F$67)))</f>
        <v>0</v>
      </c>
      <c r="AZ96" s="2">
        <f>IF($F$67="n/a",0,IF(AZ$69&lt;=$C96,0,IF(AZ$69&gt;($F$67+$C96),INDEX($D$81:$W$81,,$C96)-SUM($D96:AY96),INDEX($D$81:$W$81,,$C96)/$F$67)))</f>
        <v>0</v>
      </c>
      <c r="BA96" s="2">
        <f>IF($F$67="n/a",0,IF(BA$69&lt;=$C96,0,IF(BA$69&gt;($F$67+$C96),INDEX($D$81:$W$81,,$C96)-SUM($D96:AZ96),INDEX($D$81:$W$81,,$C96)/$F$67)))</f>
        <v>0</v>
      </c>
      <c r="BB96" s="2">
        <f>IF($F$67="n/a",0,IF(BB$69&lt;=$C96,0,IF(BB$69&gt;($F$67+$C96),INDEX($D$81:$W$81,,$C96)-SUM($D96:BA96),INDEX($D$81:$W$81,,$C96)/$F$67)))</f>
        <v>0</v>
      </c>
      <c r="BC96" s="2">
        <f>IF($F$67="n/a",0,IF(BC$69&lt;=$C96,0,IF(BC$69&gt;($F$67+$C96),INDEX($D$81:$W$81,,$C96)-SUM($D96:BB96),INDEX($D$81:$W$81,,$C96)/$F$67)))</f>
        <v>0</v>
      </c>
      <c r="BD96" s="2">
        <f>IF($F$67="n/a",0,IF(BD$69&lt;=$C96,0,IF(BD$69&gt;($F$67+$C96),INDEX($D$81:$W$81,,$C96)-SUM($D96:BC96),INDEX($D$81:$W$81,,$C96)/$F$67)))</f>
        <v>0</v>
      </c>
      <c r="BE96" s="2">
        <f>IF($F$67="n/a",0,IF(BE$69&lt;=$C96,0,IF(BE$69&gt;($F$67+$C96),INDEX($D$81:$W$81,,$C96)-SUM($D96:BD96),INDEX($D$81:$W$81,,$C96)/$F$67)))</f>
        <v>0</v>
      </c>
      <c r="BF96" s="2">
        <f>IF($F$67="n/a",0,IF(BF$69&lt;=$C96,0,IF(BF$69&gt;($F$67+$C96),INDEX($D$81:$W$81,,$C96)-SUM($D96:BE96),INDEX($D$81:$W$81,,$C96)/$F$67)))</f>
        <v>0</v>
      </c>
      <c r="BG96" s="2">
        <f>IF($F$67="n/a",0,IF(BG$69&lt;=$C96,0,IF(BG$69&gt;($F$67+$C96),INDEX($D$81:$W$81,,$C96)-SUM($D96:BF96),INDEX($D$81:$W$81,,$C96)/$F$67)))</f>
        <v>0</v>
      </c>
      <c r="BH96" s="2">
        <f>IF($F$67="n/a",0,IF(BH$69&lt;=$C96,0,IF(BH$69&gt;($F$67+$C96),INDEX($D$81:$W$81,,$C96)-SUM($D96:BG96),INDEX($D$81:$W$81,,$C96)/$F$67)))</f>
        <v>0</v>
      </c>
      <c r="BI96" s="2">
        <f>IF($F$67="n/a",0,IF(BI$69&lt;=$C96,0,IF(BI$69&gt;($F$67+$C96),INDEX($D$81:$W$81,,$C96)-SUM($D96:BH96),INDEX($D$81:$W$81,,$C96)/$F$67)))</f>
        <v>0</v>
      </c>
      <c r="BJ96" s="2">
        <f>IF($F$67="n/a",0,IF(BJ$69&lt;=$C96,0,IF(BJ$69&gt;($F$67+$C96),INDEX($D$81:$W$81,,$C96)-SUM($D96:BI96),INDEX($D$81:$W$81,,$C96)/$F$67)))</f>
        <v>0</v>
      </c>
      <c r="BK96" s="2">
        <f>IF($F$67="n/a",0,IF(BK$69&lt;=$C96,0,IF(BK$69&gt;($F$67+$C96),INDEX($D$81:$W$81,,$C96)-SUM($D96:BJ96),INDEX($D$81:$W$81,,$C96)/$F$67)))</f>
        <v>0</v>
      </c>
    </row>
    <row r="97" spans="2:63" hidden="1" outlineLevel="1" x14ac:dyDescent="0.25">
      <c r="B97" s="24">
        <v>2024</v>
      </c>
      <c r="C97" s="24">
        <v>14</v>
      </c>
      <c r="E97" s="2">
        <f>IF($F$67="n/a",0,IF(E$69&lt;=$C97,0,IF(E$69&gt;($F$67+$C97),INDEX($D$81:$W$81,,$C97)-SUM($D97:D97),INDEX($D$81:$W$81,,$C97)/$F$67)))</f>
        <v>0</v>
      </c>
      <c r="F97" s="2">
        <f>IF($F$67="n/a",0,IF(F$69&lt;=$C97,0,IF(F$69&gt;($F$67+$C97),INDEX($D$81:$W$81,,$C97)-SUM($D97:E97),INDEX($D$81:$W$81,,$C97)/$F$67)))</f>
        <v>0</v>
      </c>
      <c r="G97" s="2">
        <f>IF($F$67="n/a",0,IF(G$69&lt;=$C97,0,IF(G$69&gt;($F$67+$C97),INDEX($D$81:$W$81,,$C97)-SUM($D97:F97),INDEX($D$81:$W$81,,$C97)/$F$67)))</f>
        <v>0</v>
      </c>
      <c r="H97" s="2">
        <f>IF($F$67="n/a",0,IF(H$69&lt;=$C97,0,IF(H$69&gt;($F$67+$C97),INDEX($D$81:$W$81,,$C97)-SUM($D97:G97),INDEX($D$81:$W$81,,$C97)/$F$67)))</f>
        <v>0</v>
      </c>
      <c r="I97" s="2">
        <f>IF($F$67="n/a",0,IF(I$69&lt;=$C97,0,IF(I$69&gt;($F$67+$C97),INDEX($D$81:$W$81,,$C97)-SUM($D97:H97),INDEX($D$81:$W$81,,$C97)/$F$67)))</f>
        <v>0</v>
      </c>
      <c r="J97" s="2">
        <f>IF($F$67="n/a",0,IF(J$69&lt;=$C97,0,IF(J$69&gt;($F$67+$C97),INDEX($D$81:$W$81,,$C97)-SUM($D97:I97),INDEX($D$81:$W$81,,$C97)/$F$67)))</f>
        <v>0</v>
      </c>
      <c r="K97" s="2">
        <f>IF($F$67="n/a",0,IF(K$69&lt;=$C97,0,IF(K$69&gt;($F$67+$C97),INDEX($D$81:$W$81,,$C97)-SUM($D97:J97),INDEX($D$81:$W$81,,$C97)/$F$67)))</f>
        <v>0</v>
      </c>
      <c r="L97" s="2">
        <f>IF($F$67="n/a",0,IF(L$69&lt;=$C97,0,IF(L$69&gt;($F$67+$C97),INDEX($D$81:$W$81,,$C97)-SUM($D97:K97),INDEX($D$81:$W$81,,$C97)/$F$67)))</f>
        <v>0</v>
      </c>
      <c r="M97" s="2">
        <f>IF($F$67="n/a",0,IF(M$69&lt;=$C97,0,IF(M$69&gt;($F$67+$C97),INDEX($D$81:$W$81,,$C97)-SUM($D97:L97),INDEX($D$81:$W$81,,$C97)/$F$67)))</f>
        <v>0</v>
      </c>
      <c r="N97" s="2">
        <f>IF($F$67="n/a",0,IF(N$69&lt;=$C97,0,IF(N$69&gt;($F$67+$C97),INDEX($D$81:$W$81,,$C97)-SUM($D97:M97),INDEX($D$81:$W$81,,$C97)/$F$67)))</f>
        <v>0</v>
      </c>
      <c r="O97" s="2">
        <f>IF($F$67="n/a",0,IF(O$69&lt;=$C97,0,IF(O$69&gt;($F$67+$C97),INDEX($D$81:$W$81,,$C97)-SUM($D97:N97),INDEX($D$81:$W$81,,$C97)/$F$67)))</f>
        <v>0</v>
      </c>
      <c r="P97" s="2">
        <f>IF($F$67="n/a",0,IF(P$69&lt;=$C97,0,IF(P$69&gt;($F$67+$C97),INDEX($D$81:$W$81,,$C97)-SUM($D97:O97),INDEX($D$81:$W$81,,$C97)/$F$67)))</f>
        <v>0</v>
      </c>
      <c r="Q97" s="2">
        <f>IF($F$67="n/a",0,IF(Q$69&lt;=$C97,0,IF(Q$69&gt;($F$67+$C97),INDEX($D$81:$W$81,,$C97)-SUM($D97:P97),INDEX($D$81:$W$81,,$C97)/$F$67)))</f>
        <v>0</v>
      </c>
      <c r="R97" s="2">
        <f>IF($F$67="n/a",0,IF(R$69&lt;=$C97,0,IF(R$69&gt;($F$67+$C97),INDEX($D$81:$W$81,,$C97)-SUM($D97:Q97),INDEX($D$81:$W$81,,$C97)/$F$67)))</f>
        <v>0</v>
      </c>
      <c r="S97" s="2">
        <f>IF($F$67="n/a",0,IF(S$69&lt;=$C97,0,IF(S$69&gt;($F$67+$C97),INDEX($D$81:$W$81,,$C97)-SUM($D97:R97),INDEX($D$81:$W$81,,$C97)/$F$67)))</f>
        <v>0</v>
      </c>
      <c r="T97" s="2">
        <f>IF($F$67="n/a",0,IF(T$69&lt;=$C97,0,IF(T$69&gt;($F$67+$C97),INDEX($D$81:$W$81,,$C97)-SUM($D97:S97),INDEX($D$81:$W$81,,$C97)/$F$67)))</f>
        <v>0</v>
      </c>
      <c r="U97" s="2">
        <f>IF($F$67="n/a",0,IF(U$69&lt;=$C97,0,IF(U$69&gt;($F$67+$C97),INDEX($D$81:$W$81,,$C97)-SUM($D97:T97),INDEX($D$81:$W$81,,$C97)/$F$67)))</f>
        <v>0</v>
      </c>
      <c r="V97" s="2">
        <f>IF($F$67="n/a",0,IF(V$69&lt;=$C97,0,IF(V$69&gt;($F$67+$C97),INDEX($D$81:$W$81,,$C97)-SUM($D97:U97),INDEX($D$81:$W$81,,$C97)/$F$67)))</f>
        <v>0</v>
      </c>
      <c r="W97" s="2">
        <f>IF($F$67="n/a",0,IF(W$69&lt;=$C97,0,IF(W$69&gt;($F$67+$C97),INDEX($D$81:$W$81,,$C97)-SUM($D97:V97),INDEX($D$81:$W$81,,$C97)/$F$67)))</f>
        <v>0</v>
      </c>
      <c r="X97" s="2">
        <f>IF($F$67="n/a",0,IF(X$69&lt;=$C97,0,IF(X$69&gt;($F$67+$C97),INDEX($D$81:$W$81,,$C97)-SUM($D97:W97),INDEX($D$81:$W$81,,$C97)/$F$67)))</f>
        <v>0</v>
      </c>
      <c r="Y97" s="2">
        <f>IF($F$67="n/a",0,IF(Y$69&lt;=$C97,0,IF(Y$69&gt;($F$67+$C97),INDEX($D$81:$W$81,,$C97)-SUM($D97:X97),INDEX($D$81:$W$81,,$C97)/$F$67)))</f>
        <v>0</v>
      </c>
      <c r="Z97" s="2">
        <f>IF($F$67="n/a",0,IF(Z$69&lt;=$C97,0,IF(Z$69&gt;($F$67+$C97),INDEX($D$81:$W$81,,$C97)-SUM($D97:Y97),INDEX($D$81:$W$81,,$C97)/$F$67)))</f>
        <v>0</v>
      </c>
      <c r="AA97" s="2">
        <f>IF($F$67="n/a",0,IF(AA$69&lt;=$C97,0,IF(AA$69&gt;($F$67+$C97),INDEX($D$81:$W$81,,$C97)-SUM($D97:Z97),INDEX($D$81:$W$81,,$C97)/$F$67)))</f>
        <v>0</v>
      </c>
      <c r="AB97" s="2">
        <f>IF($F$67="n/a",0,IF(AB$69&lt;=$C97,0,IF(AB$69&gt;($F$67+$C97),INDEX($D$81:$W$81,,$C97)-SUM($D97:AA97),INDEX($D$81:$W$81,,$C97)/$F$67)))</f>
        <v>0</v>
      </c>
      <c r="AC97" s="2">
        <f>IF($F$67="n/a",0,IF(AC$69&lt;=$C97,0,IF(AC$69&gt;($F$67+$C97),INDEX($D$81:$W$81,,$C97)-SUM($D97:AB97),INDEX($D$81:$W$81,,$C97)/$F$67)))</f>
        <v>0</v>
      </c>
      <c r="AD97" s="2">
        <f>IF($F$67="n/a",0,IF(AD$69&lt;=$C97,0,IF(AD$69&gt;($F$67+$C97),INDEX($D$81:$W$81,,$C97)-SUM($D97:AC97),INDEX($D$81:$W$81,,$C97)/$F$67)))</f>
        <v>0</v>
      </c>
      <c r="AE97" s="2">
        <f>IF($F$67="n/a",0,IF(AE$69&lt;=$C97,0,IF(AE$69&gt;($F$67+$C97),INDEX($D$81:$W$81,,$C97)-SUM($D97:AD97),INDEX($D$81:$W$81,,$C97)/$F$67)))</f>
        <v>0</v>
      </c>
      <c r="AF97" s="2">
        <f>IF($F$67="n/a",0,IF(AF$69&lt;=$C97,0,IF(AF$69&gt;($F$67+$C97),INDEX($D$81:$W$81,,$C97)-SUM($D97:AE97),INDEX($D$81:$W$81,,$C97)/$F$67)))</f>
        <v>0</v>
      </c>
      <c r="AG97" s="2">
        <f>IF($F$67="n/a",0,IF(AG$69&lt;=$C97,0,IF(AG$69&gt;($F$67+$C97),INDEX($D$81:$W$81,,$C97)-SUM($D97:AF97),INDEX($D$81:$W$81,,$C97)/$F$67)))</f>
        <v>0</v>
      </c>
      <c r="AH97" s="2">
        <f>IF($F$67="n/a",0,IF(AH$69&lt;=$C97,0,IF(AH$69&gt;($F$67+$C97),INDEX($D$81:$W$81,,$C97)-SUM($D97:AG97),INDEX($D$81:$W$81,,$C97)/$F$67)))</f>
        <v>0</v>
      </c>
      <c r="AI97" s="2">
        <f>IF($F$67="n/a",0,IF(AI$69&lt;=$C97,0,IF(AI$69&gt;($F$67+$C97),INDEX($D$81:$W$81,,$C97)-SUM($D97:AH97),INDEX($D$81:$W$81,,$C97)/$F$67)))</f>
        <v>0</v>
      </c>
      <c r="AJ97" s="2">
        <f>IF($F$67="n/a",0,IF(AJ$69&lt;=$C97,0,IF(AJ$69&gt;($F$67+$C97),INDEX($D$81:$W$81,,$C97)-SUM($D97:AI97),INDEX($D$81:$W$81,,$C97)/$F$67)))</f>
        <v>0</v>
      </c>
      <c r="AK97" s="2">
        <f>IF($F$67="n/a",0,IF(AK$69&lt;=$C97,0,IF(AK$69&gt;($F$67+$C97),INDEX($D$81:$W$81,,$C97)-SUM($D97:AJ97),INDEX($D$81:$W$81,,$C97)/$F$67)))</f>
        <v>0</v>
      </c>
      <c r="AL97" s="2">
        <f>IF($F$67="n/a",0,IF(AL$69&lt;=$C97,0,IF(AL$69&gt;($F$67+$C97),INDEX($D$81:$W$81,,$C97)-SUM($D97:AK97),INDEX($D$81:$W$81,,$C97)/$F$67)))</f>
        <v>0</v>
      </c>
      <c r="AM97" s="2">
        <f>IF($F$67="n/a",0,IF(AM$69&lt;=$C97,0,IF(AM$69&gt;($F$67+$C97),INDEX($D$81:$W$81,,$C97)-SUM($D97:AL97),INDEX($D$81:$W$81,,$C97)/$F$67)))</f>
        <v>0</v>
      </c>
      <c r="AN97" s="2">
        <f>IF($F$67="n/a",0,IF(AN$69&lt;=$C97,0,IF(AN$69&gt;($F$67+$C97),INDEX($D$81:$W$81,,$C97)-SUM($D97:AM97),INDEX($D$81:$W$81,,$C97)/$F$67)))</f>
        <v>0</v>
      </c>
      <c r="AO97" s="2">
        <f>IF($F$67="n/a",0,IF(AO$69&lt;=$C97,0,IF(AO$69&gt;($F$67+$C97),INDEX($D$81:$W$81,,$C97)-SUM($D97:AN97),INDEX($D$81:$W$81,,$C97)/$F$67)))</f>
        <v>0</v>
      </c>
      <c r="AP97" s="2">
        <f>IF($F$67="n/a",0,IF(AP$69&lt;=$C97,0,IF(AP$69&gt;($F$67+$C97),INDEX($D$81:$W$81,,$C97)-SUM($D97:AO97),INDEX($D$81:$W$81,,$C97)/$F$67)))</f>
        <v>0</v>
      </c>
      <c r="AQ97" s="2">
        <f>IF($F$67="n/a",0,IF(AQ$69&lt;=$C97,0,IF(AQ$69&gt;($F$67+$C97),INDEX($D$81:$W$81,,$C97)-SUM($D97:AP97),INDEX($D$81:$W$81,,$C97)/$F$67)))</f>
        <v>0</v>
      </c>
      <c r="AR97" s="2">
        <f>IF($F$67="n/a",0,IF(AR$69&lt;=$C97,0,IF(AR$69&gt;($F$67+$C97),INDEX($D$81:$W$81,,$C97)-SUM($D97:AQ97),INDEX($D$81:$W$81,,$C97)/$F$67)))</f>
        <v>0</v>
      </c>
      <c r="AS97" s="2">
        <f>IF($F$67="n/a",0,IF(AS$69&lt;=$C97,0,IF(AS$69&gt;($F$67+$C97),INDEX($D$81:$W$81,,$C97)-SUM($D97:AR97),INDEX($D$81:$W$81,,$C97)/$F$67)))</f>
        <v>0</v>
      </c>
      <c r="AT97" s="2">
        <f>IF($F$67="n/a",0,IF(AT$69&lt;=$C97,0,IF(AT$69&gt;($F$67+$C97),INDEX($D$81:$W$81,,$C97)-SUM($D97:AS97),INDEX($D$81:$W$81,,$C97)/$F$67)))</f>
        <v>0</v>
      </c>
      <c r="AU97" s="2">
        <f>IF($F$67="n/a",0,IF(AU$69&lt;=$C97,0,IF(AU$69&gt;($F$67+$C97),INDEX($D$81:$W$81,,$C97)-SUM($D97:AT97),INDEX($D$81:$W$81,,$C97)/$F$67)))</f>
        <v>0</v>
      </c>
      <c r="AV97" s="2">
        <f>IF($F$67="n/a",0,IF(AV$69&lt;=$C97,0,IF(AV$69&gt;($F$67+$C97),INDEX($D$81:$W$81,,$C97)-SUM($D97:AU97),INDEX($D$81:$W$81,,$C97)/$F$67)))</f>
        <v>0</v>
      </c>
      <c r="AW97" s="2">
        <f>IF($F$67="n/a",0,IF(AW$69&lt;=$C97,0,IF(AW$69&gt;($F$67+$C97),INDEX($D$81:$W$81,,$C97)-SUM($D97:AV97),INDEX($D$81:$W$81,,$C97)/$F$67)))</f>
        <v>0</v>
      </c>
      <c r="AX97" s="2">
        <f>IF($F$67="n/a",0,IF(AX$69&lt;=$C97,0,IF(AX$69&gt;($F$67+$C97),INDEX($D$81:$W$81,,$C97)-SUM($D97:AW97),INDEX($D$81:$W$81,,$C97)/$F$67)))</f>
        <v>0</v>
      </c>
      <c r="AY97" s="2">
        <f>IF($F$67="n/a",0,IF(AY$69&lt;=$C97,0,IF(AY$69&gt;($F$67+$C97),INDEX($D$81:$W$81,,$C97)-SUM($D97:AX97),INDEX($D$81:$W$81,,$C97)/$F$67)))</f>
        <v>0</v>
      </c>
      <c r="AZ97" s="2">
        <f>IF($F$67="n/a",0,IF(AZ$69&lt;=$C97,0,IF(AZ$69&gt;($F$67+$C97),INDEX($D$81:$W$81,,$C97)-SUM($D97:AY97),INDEX($D$81:$W$81,,$C97)/$F$67)))</f>
        <v>0</v>
      </c>
      <c r="BA97" s="2">
        <f>IF($F$67="n/a",0,IF(BA$69&lt;=$C97,0,IF(BA$69&gt;($F$67+$C97),INDEX($D$81:$W$81,,$C97)-SUM($D97:AZ97),INDEX($D$81:$W$81,,$C97)/$F$67)))</f>
        <v>0</v>
      </c>
      <c r="BB97" s="2">
        <f>IF($F$67="n/a",0,IF(BB$69&lt;=$C97,0,IF(BB$69&gt;($F$67+$C97),INDEX($D$81:$W$81,,$C97)-SUM($D97:BA97),INDEX($D$81:$W$81,,$C97)/$F$67)))</f>
        <v>0</v>
      </c>
      <c r="BC97" s="2">
        <f>IF($F$67="n/a",0,IF(BC$69&lt;=$C97,0,IF(BC$69&gt;($F$67+$C97),INDEX($D$81:$W$81,,$C97)-SUM($D97:BB97),INDEX($D$81:$W$81,,$C97)/$F$67)))</f>
        <v>0</v>
      </c>
      <c r="BD97" s="2">
        <f>IF($F$67="n/a",0,IF(BD$69&lt;=$C97,0,IF(BD$69&gt;($F$67+$C97),INDEX($D$81:$W$81,,$C97)-SUM($D97:BC97),INDEX($D$81:$W$81,,$C97)/$F$67)))</f>
        <v>0</v>
      </c>
      <c r="BE97" s="2">
        <f>IF($F$67="n/a",0,IF(BE$69&lt;=$C97,0,IF(BE$69&gt;($F$67+$C97),INDEX($D$81:$W$81,,$C97)-SUM($D97:BD97),INDEX($D$81:$W$81,,$C97)/$F$67)))</f>
        <v>0</v>
      </c>
      <c r="BF97" s="2">
        <f>IF($F$67="n/a",0,IF(BF$69&lt;=$C97,0,IF(BF$69&gt;($F$67+$C97),INDEX($D$81:$W$81,,$C97)-SUM($D97:BE97),INDEX($D$81:$W$81,,$C97)/$F$67)))</f>
        <v>0</v>
      </c>
      <c r="BG97" s="2">
        <f>IF($F$67="n/a",0,IF(BG$69&lt;=$C97,0,IF(BG$69&gt;($F$67+$C97),INDEX($D$81:$W$81,,$C97)-SUM($D97:BF97),INDEX($D$81:$W$81,,$C97)/$F$67)))</f>
        <v>0</v>
      </c>
      <c r="BH97" s="2">
        <f>IF($F$67="n/a",0,IF(BH$69&lt;=$C97,0,IF(BH$69&gt;($F$67+$C97),INDEX($D$81:$W$81,,$C97)-SUM($D97:BG97),INDEX($D$81:$W$81,,$C97)/$F$67)))</f>
        <v>0</v>
      </c>
      <c r="BI97" s="2">
        <f>IF($F$67="n/a",0,IF(BI$69&lt;=$C97,0,IF(BI$69&gt;($F$67+$C97),INDEX($D$81:$W$81,,$C97)-SUM($D97:BH97),INDEX($D$81:$W$81,,$C97)/$F$67)))</f>
        <v>0</v>
      </c>
      <c r="BJ97" s="2">
        <f>IF($F$67="n/a",0,IF(BJ$69&lt;=$C97,0,IF(BJ$69&gt;($F$67+$C97),INDEX($D$81:$W$81,,$C97)-SUM($D97:BI97),INDEX($D$81:$W$81,,$C97)/$F$67)))</f>
        <v>0</v>
      </c>
      <c r="BK97" s="2">
        <f>IF($F$67="n/a",0,IF(BK$69&lt;=$C97,0,IF(BK$69&gt;($F$67+$C97),INDEX($D$81:$W$81,,$C97)-SUM($D97:BJ97),INDEX($D$81:$W$81,,$C97)/$F$67)))</f>
        <v>0</v>
      </c>
    </row>
    <row r="98" spans="2:63" hidden="1" outlineLevel="1" x14ac:dyDescent="0.25">
      <c r="B98" s="24">
        <v>2025</v>
      </c>
      <c r="C98" s="24">
        <v>15</v>
      </c>
      <c r="E98" s="2">
        <f>IF($F$67="n/a",0,IF(E$69&lt;=$C98,0,IF(E$69&gt;($F$67+$C98),INDEX($D$81:$W$81,,$C98)-SUM($D98:D98),INDEX($D$81:$W$81,,$C98)/$F$67)))</f>
        <v>0</v>
      </c>
      <c r="F98" s="2">
        <f>IF($F$67="n/a",0,IF(F$69&lt;=$C98,0,IF(F$69&gt;($F$67+$C98),INDEX($D$81:$W$81,,$C98)-SUM($D98:E98),INDEX($D$81:$W$81,,$C98)/$F$67)))</f>
        <v>0</v>
      </c>
      <c r="G98" s="2">
        <f>IF($F$67="n/a",0,IF(G$69&lt;=$C98,0,IF(G$69&gt;($F$67+$C98),INDEX($D$81:$W$81,,$C98)-SUM($D98:F98),INDEX($D$81:$W$81,,$C98)/$F$67)))</f>
        <v>0</v>
      </c>
      <c r="H98" s="2">
        <f>IF($F$67="n/a",0,IF(H$69&lt;=$C98,0,IF(H$69&gt;($F$67+$C98),INDEX($D$81:$W$81,,$C98)-SUM($D98:G98),INDEX($D$81:$W$81,,$C98)/$F$67)))</f>
        <v>0</v>
      </c>
      <c r="I98" s="2">
        <f>IF($F$67="n/a",0,IF(I$69&lt;=$C98,0,IF(I$69&gt;($F$67+$C98),INDEX($D$81:$W$81,,$C98)-SUM($D98:H98),INDEX($D$81:$W$81,,$C98)/$F$67)))</f>
        <v>0</v>
      </c>
      <c r="J98" s="2">
        <f>IF($F$67="n/a",0,IF(J$69&lt;=$C98,0,IF(J$69&gt;($F$67+$C98),INDEX($D$81:$W$81,,$C98)-SUM($D98:I98),INDEX($D$81:$W$81,,$C98)/$F$67)))</f>
        <v>0</v>
      </c>
      <c r="K98" s="2">
        <f>IF($F$67="n/a",0,IF(K$69&lt;=$C98,0,IF(K$69&gt;($F$67+$C98),INDEX($D$81:$W$81,,$C98)-SUM($D98:J98),INDEX($D$81:$W$81,,$C98)/$F$67)))</f>
        <v>0</v>
      </c>
      <c r="L98" s="2">
        <f>IF($F$67="n/a",0,IF(L$69&lt;=$C98,0,IF(L$69&gt;($F$67+$C98),INDEX($D$81:$W$81,,$C98)-SUM($D98:K98),INDEX($D$81:$W$81,,$C98)/$F$67)))</f>
        <v>0</v>
      </c>
      <c r="M98" s="2">
        <f>IF($F$67="n/a",0,IF(M$69&lt;=$C98,0,IF(M$69&gt;($F$67+$C98),INDEX($D$81:$W$81,,$C98)-SUM($D98:L98),INDEX($D$81:$W$81,,$C98)/$F$67)))</f>
        <v>0</v>
      </c>
      <c r="N98" s="2">
        <f>IF($F$67="n/a",0,IF(N$69&lt;=$C98,0,IF(N$69&gt;($F$67+$C98),INDEX($D$81:$W$81,,$C98)-SUM($D98:M98),INDEX($D$81:$W$81,,$C98)/$F$67)))</f>
        <v>0</v>
      </c>
      <c r="O98" s="2">
        <f>IF($F$67="n/a",0,IF(O$69&lt;=$C98,0,IF(O$69&gt;($F$67+$C98),INDEX($D$81:$W$81,,$C98)-SUM($D98:N98),INDEX($D$81:$W$81,,$C98)/$F$67)))</f>
        <v>0</v>
      </c>
      <c r="P98" s="2">
        <f>IF($F$67="n/a",0,IF(P$69&lt;=$C98,0,IF(P$69&gt;($F$67+$C98),INDEX($D$81:$W$81,,$C98)-SUM($D98:O98),INDEX($D$81:$W$81,,$C98)/$F$67)))</f>
        <v>0</v>
      </c>
      <c r="Q98" s="2">
        <f>IF($F$67="n/a",0,IF(Q$69&lt;=$C98,0,IF(Q$69&gt;($F$67+$C98),INDEX($D$81:$W$81,,$C98)-SUM($D98:P98),INDEX($D$81:$W$81,,$C98)/$F$67)))</f>
        <v>0</v>
      </c>
      <c r="R98" s="2">
        <f>IF($F$67="n/a",0,IF(R$69&lt;=$C98,0,IF(R$69&gt;($F$67+$C98),INDEX($D$81:$W$81,,$C98)-SUM($D98:Q98),INDEX($D$81:$W$81,,$C98)/$F$67)))</f>
        <v>0</v>
      </c>
      <c r="S98" s="2">
        <f>IF($F$67="n/a",0,IF(S$69&lt;=$C98,0,IF(S$69&gt;($F$67+$C98),INDEX($D$81:$W$81,,$C98)-SUM($D98:R98),INDEX($D$81:$W$81,,$C98)/$F$67)))</f>
        <v>0</v>
      </c>
      <c r="T98" s="2">
        <f>IF($F$67="n/a",0,IF(T$69&lt;=$C98,0,IF(T$69&gt;($F$67+$C98),INDEX($D$81:$W$81,,$C98)-SUM($D98:S98),INDEX($D$81:$W$81,,$C98)/$F$67)))</f>
        <v>0</v>
      </c>
      <c r="U98" s="2">
        <f>IF($F$67="n/a",0,IF(U$69&lt;=$C98,0,IF(U$69&gt;($F$67+$C98),INDEX($D$81:$W$81,,$C98)-SUM($D98:T98),INDEX($D$81:$W$81,,$C98)/$F$67)))</f>
        <v>0</v>
      </c>
      <c r="V98" s="2">
        <f>IF($F$67="n/a",0,IF(V$69&lt;=$C98,0,IF(V$69&gt;($F$67+$C98),INDEX($D$81:$W$81,,$C98)-SUM($D98:U98),INDEX($D$81:$W$81,,$C98)/$F$67)))</f>
        <v>0</v>
      </c>
      <c r="W98" s="2">
        <f>IF($F$67="n/a",0,IF(W$69&lt;=$C98,0,IF(W$69&gt;($F$67+$C98),INDEX($D$81:$W$81,,$C98)-SUM($D98:V98),INDEX($D$81:$W$81,,$C98)/$F$67)))</f>
        <v>0</v>
      </c>
      <c r="X98" s="2">
        <f>IF($F$67="n/a",0,IF(X$69&lt;=$C98,0,IF(X$69&gt;($F$67+$C98),INDEX($D$81:$W$81,,$C98)-SUM($D98:W98),INDEX($D$81:$W$81,,$C98)/$F$67)))</f>
        <v>0</v>
      </c>
      <c r="Y98" s="2">
        <f>IF($F$67="n/a",0,IF(Y$69&lt;=$C98,0,IF(Y$69&gt;($F$67+$C98),INDEX($D$81:$W$81,,$C98)-SUM($D98:X98),INDEX($D$81:$W$81,,$C98)/$F$67)))</f>
        <v>0</v>
      </c>
      <c r="Z98" s="2">
        <f>IF($F$67="n/a",0,IF(Z$69&lt;=$C98,0,IF(Z$69&gt;($F$67+$C98),INDEX($D$81:$W$81,,$C98)-SUM($D98:Y98),INDEX($D$81:$W$81,,$C98)/$F$67)))</f>
        <v>0</v>
      </c>
      <c r="AA98" s="2">
        <f>IF($F$67="n/a",0,IF(AA$69&lt;=$C98,0,IF(AA$69&gt;($F$67+$C98),INDEX($D$81:$W$81,,$C98)-SUM($D98:Z98),INDEX($D$81:$W$81,,$C98)/$F$67)))</f>
        <v>0</v>
      </c>
      <c r="AB98" s="2">
        <f>IF($F$67="n/a",0,IF(AB$69&lt;=$C98,0,IF(AB$69&gt;($F$67+$C98),INDEX($D$81:$W$81,,$C98)-SUM($D98:AA98),INDEX($D$81:$W$81,,$C98)/$F$67)))</f>
        <v>0</v>
      </c>
      <c r="AC98" s="2">
        <f>IF($F$67="n/a",0,IF(AC$69&lt;=$C98,0,IF(AC$69&gt;($F$67+$C98),INDEX($D$81:$W$81,,$C98)-SUM($D98:AB98),INDEX($D$81:$W$81,,$C98)/$F$67)))</f>
        <v>0</v>
      </c>
      <c r="AD98" s="2">
        <f>IF($F$67="n/a",0,IF(AD$69&lt;=$C98,0,IF(AD$69&gt;($F$67+$C98),INDEX($D$81:$W$81,,$C98)-SUM($D98:AC98),INDEX($D$81:$W$81,,$C98)/$F$67)))</f>
        <v>0</v>
      </c>
      <c r="AE98" s="2">
        <f>IF($F$67="n/a",0,IF(AE$69&lt;=$C98,0,IF(AE$69&gt;($F$67+$C98),INDEX($D$81:$W$81,,$C98)-SUM($D98:AD98),INDEX($D$81:$W$81,,$C98)/$F$67)))</f>
        <v>0</v>
      </c>
      <c r="AF98" s="2">
        <f>IF($F$67="n/a",0,IF(AF$69&lt;=$C98,0,IF(AF$69&gt;($F$67+$C98),INDEX($D$81:$W$81,,$C98)-SUM($D98:AE98),INDEX($D$81:$W$81,,$C98)/$F$67)))</f>
        <v>0</v>
      </c>
      <c r="AG98" s="2">
        <f>IF($F$67="n/a",0,IF(AG$69&lt;=$C98,0,IF(AG$69&gt;($F$67+$C98),INDEX($D$81:$W$81,,$C98)-SUM($D98:AF98),INDEX($D$81:$W$81,,$C98)/$F$67)))</f>
        <v>0</v>
      </c>
      <c r="AH98" s="2">
        <f>IF($F$67="n/a",0,IF(AH$69&lt;=$C98,0,IF(AH$69&gt;($F$67+$C98),INDEX($D$81:$W$81,,$C98)-SUM($D98:AG98),INDEX($D$81:$W$81,,$C98)/$F$67)))</f>
        <v>0</v>
      </c>
      <c r="AI98" s="2">
        <f>IF($F$67="n/a",0,IF(AI$69&lt;=$C98,0,IF(AI$69&gt;($F$67+$C98),INDEX($D$81:$W$81,,$C98)-SUM($D98:AH98),INDEX($D$81:$W$81,,$C98)/$F$67)))</f>
        <v>0</v>
      </c>
      <c r="AJ98" s="2">
        <f>IF($F$67="n/a",0,IF(AJ$69&lt;=$C98,0,IF(AJ$69&gt;($F$67+$C98),INDEX($D$81:$W$81,,$C98)-SUM($D98:AI98),INDEX($D$81:$W$81,,$C98)/$F$67)))</f>
        <v>0</v>
      </c>
      <c r="AK98" s="2">
        <f>IF($F$67="n/a",0,IF(AK$69&lt;=$C98,0,IF(AK$69&gt;($F$67+$C98),INDEX($D$81:$W$81,,$C98)-SUM($D98:AJ98),INDEX($D$81:$W$81,,$C98)/$F$67)))</f>
        <v>0</v>
      </c>
      <c r="AL98" s="2">
        <f>IF($F$67="n/a",0,IF(AL$69&lt;=$C98,0,IF(AL$69&gt;($F$67+$C98),INDEX($D$81:$W$81,,$C98)-SUM($D98:AK98),INDEX($D$81:$W$81,,$C98)/$F$67)))</f>
        <v>0</v>
      </c>
      <c r="AM98" s="2">
        <f>IF($F$67="n/a",0,IF(AM$69&lt;=$C98,0,IF(AM$69&gt;($F$67+$C98),INDEX($D$81:$W$81,,$C98)-SUM($D98:AL98),INDEX($D$81:$W$81,,$C98)/$F$67)))</f>
        <v>0</v>
      </c>
      <c r="AN98" s="2">
        <f>IF($F$67="n/a",0,IF(AN$69&lt;=$C98,0,IF(AN$69&gt;($F$67+$C98),INDEX($D$81:$W$81,,$C98)-SUM($D98:AM98),INDEX($D$81:$W$81,,$C98)/$F$67)))</f>
        <v>0</v>
      </c>
      <c r="AO98" s="2">
        <f>IF($F$67="n/a",0,IF(AO$69&lt;=$C98,0,IF(AO$69&gt;($F$67+$C98),INDEX($D$81:$W$81,,$C98)-SUM($D98:AN98),INDEX($D$81:$W$81,,$C98)/$F$67)))</f>
        <v>0</v>
      </c>
      <c r="AP98" s="2">
        <f>IF($F$67="n/a",0,IF(AP$69&lt;=$C98,0,IF(AP$69&gt;($F$67+$C98),INDEX($D$81:$W$81,,$C98)-SUM($D98:AO98),INDEX($D$81:$W$81,,$C98)/$F$67)))</f>
        <v>0</v>
      </c>
      <c r="AQ98" s="2">
        <f>IF($F$67="n/a",0,IF(AQ$69&lt;=$C98,0,IF(AQ$69&gt;($F$67+$C98),INDEX($D$81:$W$81,,$C98)-SUM($D98:AP98),INDEX($D$81:$W$81,,$C98)/$F$67)))</f>
        <v>0</v>
      </c>
      <c r="AR98" s="2">
        <f>IF($F$67="n/a",0,IF(AR$69&lt;=$C98,0,IF(AR$69&gt;($F$67+$C98),INDEX($D$81:$W$81,,$C98)-SUM($D98:AQ98),INDEX($D$81:$W$81,,$C98)/$F$67)))</f>
        <v>0</v>
      </c>
      <c r="AS98" s="2">
        <f>IF($F$67="n/a",0,IF(AS$69&lt;=$C98,0,IF(AS$69&gt;($F$67+$C98),INDEX($D$81:$W$81,,$C98)-SUM($D98:AR98),INDEX($D$81:$W$81,,$C98)/$F$67)))</f>
        <v>0</v>
      </c>
      <c r="AT98" s="2">
        <f>IF($F$67="n/a",0,IF(AT$69&lt;=$C98,0,IF(AT$69&gt;($F$67+$C98),INDEX($D$81:$W$81,,$C98)-SUM($D98:AS98),INDEX($D$81:$W$81,,$C98)/$F$67)))</f>
        <v>0</v>
      </c>
      <c r="AU98" s="2">
        <f>IF($F$67="n/a",0,IF(AU$69&lt;=$C98,0,IF(AU$69&gt;($F$67+$C98),INDEX($D$81:$W$81,,$C98)-SUM($D98:AT98),INDEX($D$81:$W$81,,$C98)/$F$67)))</f>
        <v>0</v>
      </c>
      <c r="AV98" s="2">
        <f>IF($F$67="n/a",0,IF(AV$69&lt;=$C98,0,IF(AV$69&gt;($F$67+$C98),INDEX($D$81:$W$81,,$C98)-SUM($D98:AU98),INDEX($D$81:$W$81,,$C98)/$F$67)))</f>
        <v>0</v>
      </c>
      <c r="AW98" s="2">
        <f>IF($F$67="n/a",0,IF(AW$69&lt;=$C98,0,IF(AW$69&gt;($F$67+$C98),INDEX($D$81:$W$81,,$C98)-SUM($D98:AV98),INDEX($D$81:$W$81,,$C98)/$F$67)))</f>
        <v>0</v>
      </c>
      <c r="AX98" s="2">
        <f>IF($F$67="n/a",0,IF(AX$69&lt;=$C98,0,IF(AX$69&gt;($F$67+$C98),INDEX($D$81:$W$81,,$C98)-SUM($D98:AW98),INDEX($D$81:$W$81,,$C98)/$F$67)))</f>
        <v>0</v>
      </c>
      <c r="AY98" s="2">
        <f>IF($F$67="n/a",0,IF(AY$69&lt;=$C98,0,IF(AY$69&gt;($F$67+$C98),INDEX($D$81:$W$81,,$C98)-SUM($D98:AX98),INDEX($D$81:$W$81,,$C98)/$F$67)))</f>
        <v>0</v>
      </c>
      <c r="AZ98" s="2">
        <f>IF($F$67="n/a",0,IF(AZ$69&lt;=$C98,0,IF(AZ$69&gt;($F$67+$C98),INDEX($D$81:$W$81,,$C98)-SUM($D98:AY98),INDEX($D$81:$W$81,,$C98)/$F$67)))</f>
        <v>0</v>
      </c>
      <c r="BA98" s="2">
        <f>IF($F$67="n/a",0,IF(BA$69&lt;=$C98,0,IF(BA$69&gt;($F$67+$C98),INDEX($D$81:$W$81,,$C98)-SUM($D98:AZ98),INDEX($D$81:$W$81,,$C98)/$F$67)))</f>
        <v>0</v>
      </c>
      <c r="BB98" s="2">
        <f>IF($F$67="n/a",0,IF(BB$69&lt;=$C98,0,IF(BB$69&gt;($F$67+$C98),INDEX($D$81:$W$81,,$C98)-SUM($D98:BA98),INDEX($D$81:$W$81,,$C98)/$F$67)))</f>
        <v>0</v>
      </c>
      <c r="BC98" s="2">
        <f>IF($F$67="n/a",0,IF(BC$69&lt;=$C98,0,IF(BC$69&gt;($F$67+$C98),INDEX($D$81:$W$81,,$C98)-SUM($D98:BB98),INDEX($D$81:$W$81,,$C98)/$F$67)))</f>
        <v>0</v>
      </c>
      <c r="BD98" s="2">
        <f>IF($F$67="n/a",0,IF(BD$69&lt;=$C98,0,IF(BD$69&gt;($F$67+$C98),INDEX($D$81:$W$81,,$C98)-SUM($D98:BC98),INDEX($D$81:$W$81,,$C98)/$F$67)))</f>
        <v>0</v>
      </c>
      <c r="BE98" s="2">
        <f>IF($F$67="n/a",0,IF(BE$69&lt;=$C98,0,IF(BE$69&gt;($F$67+$C98),INDEX($D$81:$W$81,,$C98)-SUM($D98:BD98),INDEX($D$81:$W$81,,$C98)/$F$67)))</f>
        <v>0</v>
      </c>
      <c r="BF98" s="2">
        <f>IF($F$67="n/a",0,IF(BF$69&lt;=$C98,0,IF(BF$69&gt;($F$67+$C98),INDEX($D$81:$W$81,,$C98)-SUM($D98:BE98),INDEX($D$81:$W$81,,$C98)/$F$67)))</f>
        <v>0</v>
      </c>
      <c r="BG98" s="2">
        <f>IF($F$67="n/a",0,IF(BG$69&lt;=$C98,0,IF(BG$69&gt;($F$67+$C98),INDEX($D$81:$W$81,,$C98)-SUM($D98:BF98),INDEX($D$81:$W$81,,$C98)/$F$67)))</f>
        <v>0</v>
      </c>
      <c r="BH98" s="2">
        <f>IF($F$67="n/a",0,IF(BH$69&lt;=$C98,0,IF(BH$69&gt;($F$67+$C98),INDEX($D$81:$W$81,,$C98)-SUM($D98:BG98),INDEX($D$81:$W$81,,$C98)/$F$67)))</f>
        <v>0</v>
      </c>
      <c r="BI98" s="2">
        <f>IF($F$67="n/a",0,IF(BI$69&lt;=$C98,0,IF(BI$69&gt;($F$67+$C98),INDEX($D$81:$W$81,,$C98)-SUM($D98:BH98),INDEX($D$81:$W$81,,$C98)/$F$67)))</f>
        <v>0</v>
      </c>
      <c r="BJ98" s="2">
        <f>IF($F$67="n/a",0,IF(BJ$69&lt;=$C98,0,IF(BJ$69&gt;($F$67+$C98),INDEX($D$81:$W$81,,$C98)-SUM($D98:BI98),INDEX($D$81:$W$81,,$C98)/$F$67)))</f>
        <v>0</v>
      </c>
      <c r="BK98" s="2">
        <f>IF($F$67="n/a",0,IF(BK$69&lt;=$C98,0,IF(BK$69&gt;($F$67+$C98),INDEX($D$81:$W$81,,$C98)-SUM($D98:BJ98),INDEX($D$81:$W$81,,$C98)/$F$67)))</f>
        <v>0</v>
      </c>
    </row>
    <row r="99" spans="2:63" hidden="1" outlineLevel="1" x14ac:dyDescent="0.25">
      <c r="B99" s="24">
        <v>2026</v>
      </c>
      <c r="C99" s="24">
        <v>16</v>
      </c>
      <c r="E99" s="2">
        <f>IF($F$67="n/a",0,IF(E$69&lt;=$C99,0,IF(E$69&gt;($F$67+$C99),INDEX($D$81:$W$81,,$C99)-SUM($D99:D99),INDEX($D$81:$W$81,,$C99)/$F$67)))</f>
        <v>0</v>
      </c>
      <c r="F99" s="2">
        <f>IF($F$67="n/a",0,IF(F$69&lt;=$C99,0,IF(F$69&gt;($F$67+$C99),INDEX($D$81:$W$81,,$C99)-SUM($D99:E99),INDEX($D$81:$W$81,,$C99)/$F$67)))</f>
        <v>0</v>
      </c>
      <c r="G99" s="2">
        <f>IF($F$67="n/a",0,IF(G$69&lt;=$C99,0,IF(G$69&gt;($F$67+$C99),INDEX($D$81:$W$81,,$C99)-SUM($D99:F99),INDEX($D$81:$W$81,,$C99)/$F$67)))</f>
        <v>0</v>
      </c>
      <c r="H99" s="2">
        <f>IF($F$67="n/a",0,IF(H$69&lt;=$C99,0,IF(H$69&gt;($F$67+$C99),INDEX($D$81:$W$81,,$C99)-SUM($D99:G99),INDEX($D$81:$W$81,,$C99)/$F$67)))</f>
        <v>0</v>
      </c>
      <c r="I99" s="2">
        <f>IF($F$67="n/a",0,IF(I$69&lt;=$C99,0,IF(I$69&gt;($F$67+$C99),INDEX($D$81:$W$81,,$C99)-SUM($D99:H99),INDEX($D$81:$W$81,,$C99)/$F$67)))</f>
        <v>0</v>
      </c>
      <c r="J99" s="2">
        <f>IF($F$67="n/a",0,IF(J$69&lt;=$C99,0,IF(J$69&gt;($F$67+$C99),INDEX($D$81:$W$81,,$C99)-SUM($D99:I99),INDEX($D$81:$W$81,,$C99)/$F$67)))</f>
        <v>0</v>
      </c>
      <c r="K99" s="2">
        <f>IF($F$67="n/a",0,IF(K$69&lt;=$C99,0,IF(K$69&gt;($F$67+$C99),INDEX($D$81:$W$81,,$C99)-SUM($D99:J99),INDEX($D$81:$W$81,,$C99)/$F$67)))</f>
        <v>0</v>
      </c>
      <c r="L99" s="2">
        <f>IF($F$67="n/a",0,IF(L$69&lt;=$C99,0,IF(L$69&gt;($F$67+$C99),INDEX($D$81:$W$81,,$C99)-SUM($D99:K99),INDEX($D$81:$W$81,,$C99)/$F$67)))</f>
        <v>0</v>
      </c>
      <c r="M99" s="2">
        <f>IF($F$67="n/a",0,IF(M$69&lt;=$C99,0,IF(M$69&gt;($F$67+$C99),INDEX($D$81:$W$81,,$C99)-SUM($D99:L99),INDEX($D$81:$W$81,,$C99)/$F$67)))</f>
        <v>0</v>
      </c>
      <c r="N99" s="2">
        <f>IF($F$67="n/a",0,IF(N$69&lt;=$C99,0,IF(N$69&gt;($F$67+$C99),INDEX($D$81:$W$81,,$C99)-SUM($D99:M99),INDEX($D$81:$W$81,,$C99)/$F$67)))</f>
        <v>0</v>
      </c>
      <c r="O99" s="2">
        <f>IF($F$67="n/a",0,IF(O$69&lt;=$C99,0,IF(O$69&gt;($F$67+$C99),INDEX($D$81:$W$81,,$C99)-SUM($D99:N99),INDEX($D$81:$W$81,,$C99)/$F$67)))</f>
        <v>0</v>
      </c>
      <c r="P99" s="2">
        <f>IF($F$67="n/a",0,IF(P$69&lt;=$C99,0,IF(P$69&gt;($F$67+$C99),INDEX($D$81:$W$81,,$C99)-SUM($D99:O99),INDEX($D$81:$W$81,,$C99)/$F$67)))</f>
        <v>0</v>
      </c>
      <c r="Q99" s="2">
        <f>IF($F$67="n/a",0,IF(Q$69&lt;=$C99,0,IF(Q$69&gt;($F$67+$C99),INDEX($D$81:$W$81,,$C99)-SUM($D99:P99),INDEX($D$81:$W$81,,$C99)/$F$67)))</f>
        <v>0</v>
      </c>
      <c r="R99" s="2">
        <f>IF($F$67="n/a",0,IF(R$69&lt;=$C99,0,IF(R$69&gt;($F$67+$C99),INDEX($D$81:$W$81,,$C99)-SUM($D99:Q99),INDEX($D$81:$W$81,,$C99)/$F$67)))</f>
        <v>0</v>
      </c>
      <c r="S99" s="2">
        <f>IF($F$67="n/a",0,IF(S$69&lt;=$C99,0,IF(S$69&gt;($F$67+$C99),INDEX($D$81:$W$81,,$C99)-SUM($D99:R99),INDEX($D$81:$W$81,,$C99)/$F$67)))</f>
        <v>0</v>
      </c>
      <c r="T99" s="2">
        <f>IF($F$67="n/a",0,IF(T$69&lt;=$C99,0,IF(T$69&gt;($F$67+$C99),INDEX($D$81:$W$81,,$C99)-SUM($D99:S99),INDEX($D$81:$W$81,,$C99)/$F$67)))</f>
        <v>0</v>
      </c>
      <c r="U99" s="2">
        <f>IF($F$67="n/a",0,IF(U$69&lt;=$C99,0,IF(U$69&gt;($F$67+$C99),INDEX($D$81:$W$81,,$C99)-SUM($D99:T99),INDEX($D$81:$W$81,,$C99)/$F$67)))</f>
        <v>0</v>
      </c>
      <c r="V99" s="2">
        <f>IF($F$67="n/a",0,IF(V$69&lt;=$C99,0,IF(V$69&gt;($F$67+$C99),INDEX($D$81:$W$81,,$C99)-SUM($D99:U99),INDEX($D$81:$W$81,,$C99)/$F$67)))</f>
        <v>0</v>
      </c>
      <c r="W99" s="2">
        <f>IF($F$67="n/a",0,IF(W$69&lt;=$C99,0,IF(W$69&gt;($F$67+$C99),INDEX($D$81:$W$81,,$C99)-SUM($D99:V99),INDEX($D$81:$W$81,,$C99)/$F$67)))</f>
        <v>0</v>
      </c>
      <c r="X99" s="2">
        <f>IF($F$67="n/a",0,IF(X$69&lt;=$C99,0,IF(X$69&gt;($F$67+$C99),INDEX($D$81:$W$81,,$C99)-SUM($D99:W99),INDEX($D$81:$W$81,,$C99)/$F$67)))</f>
        <v>0</v>
      </c>
      <c r="Y99" s="2">
        <f>IF($F$67="n/a",0,IF(Y$69&lt;=$C99,0,IF(Y$69&gt;($F$67+$C99),INDEX($D$81:$W$81,,$C99)-SUM($D99:X99),INDEX($D$81:$W$81,,$C99)/$F$67)))</f>
        <v>0</v>
      </c>
      <c r="Z99" s="2">
        <f>IF($F$67="n/a",0,IF(Z$69&lt;=$C99,0,IF(Z$69&gt;($F$67+$C99),INDEX($D$81:$W$81,,$C99)-SUM($D99:Y99),INDEX($D$81:$W$81,,$C99)/$F$67)))</f>
        <v>0</v>
      </c>
      <c r="AA99" s="2">
        <f>IF($F$67="n/a",0,IF(AA$69&lt;=$C99,0,IF(AA$69&gt;($F$67+$C99),INDEX($D$81:$W$81,,$C99)-SUM($D99:Z99),INDEX($D$81:$W$81,,$C99)/$F$67)))</f>
        <v>0</v>
      </c>
      <c r="AB99" s="2">
        <f>IF($F$67="n/a",0,IF(AB$69&lt;=$C99,0,IF(AB$69&gt;($F$67+$C99),INDEX($D$81:$W$81,,$C99)-SUM($D99:AA99),INDEX($D$81:$W$81,,$C99)/$F$67)))</f>
        <v>0</v>
      </c>
      <c r="AC99" s="2">
        <f>IF($F$67="n/a",0,IF(AC$69&lt;=$C99,0,IF(AC$69&gt;($F$67+$C99),INDEX($D$81:$W$81,,$C99)-SUM($D99:AB99),INDEX($D$81:$W$81,,$C99)/$F$67)))</f>
        <v>0</v>
      </c>
      <c r="AD99" s="2">
        <f>IF($F$67="n/a",0,IF(AD$69&lt;=$C99,0,IF(AD$69&gt;($F$67+$C99),INDEX($D$81:$W$81,,$C99)-SUM($D99:AC99),INDEX($D$81:$W$81,,$C99)/$F$67)))</f>
        <v>0</v>
      </c>
      <c r="AE99" s="2">
        <f>IF($F$67="n/a",0,IF(AE$69&lt;=$C99,0,IF(AE$69&gt;($F$67+$C99),INDEX($D$81:$W$81,,$C99)-SUM($D99:AD99),INDEX($D$81:$W$81,,$C99)/$F$67)))</f>
        <v>0</v>
      </c>
      <c r="AF99" s="2">
        <f>IF($F$67="n/a",0,IF(AF$69&lt;=$C99,0,IF(AF$69&gt;($F$67+$C99),INDEX($D$81:$W$81,,$C99)-SUM($D99:AE99),INDEX($D$81:$W$81,,$C99)/$F$67)))</f>
        <v>0</v>
      </c>
      <c r="AG99" s="2">
        <f>IF($F$67="n/a",0,IF(AG$69&lt;=$C99,0,IF(AG$69&gt;($F$67+$C99),INDEX($D$81:$W$81,,$C99)-SUM($D99:AF99),INDEX($D$81:$W$81,,$C99)/$F$67)))</f>
        <v>0</v>
      </c>
      <c r="AH99" s="2">
        <f>IF($F$67="n/a",0,IF(AH$69&lt;=$C99,0,IF(AH$69&gt;($F$67+$C99),INDEX($D$81:$W$81,,$C99)-SUM($D99:AG99),INDEX($D$81:$W$81,,$C99)/$F$67)))</f>
        <v>0</v>
      </c>
      <c r="AI99" s="2">
        <f>IF($F$67="n/a",0,IF(AI$69&lt;=$C99,0,IF(AI$69&gt;($F$67+$C99),INDEX($D$81:$W$81,,$C99)-SUM($D99:AH99),INDEX($D$81:$W$81,,$C99)/$F$67)))</f>
        <v>0</v>
      </c>
      <c r="AJ99" s="2">
        <f>IF($F$67="n/a",0,IF(AJ$69&lt;=$C99,0,IF(AJ$69&gt;($F$67+$C99),INDEX($D$81:$W$81,,$C99)-SUM($D99:AI99),INDEX($D$81:$W$81,,$C99)/$F$67)))</f>
        <v>0</v>
      </c>
      <c r="AK99" s="2">
        <f>IF($F$67="n/a",0,IF(AK$69&lt;=$C99,0,IF(AK$69&gt;($F$67+$C99),INDEX($D$81:$W$81,,$C99)-SUM($D99:AJ99),INDEX($D$81:$W$81,,$C99)/$F$67)))</f>
        <v>0</v>
      </c>
      <c r="AL99" s="2">
        <f>IF($F$67="n/a",0,IF(AL$69&lt;=$C99,0,IF(AL$69&gt;($F$67+$C99),INDEX($D$81:$W$81,,$C99)-SUM($D99:AK99),INDEX($D$81:$W$81,,$C99)/$F$67)))</f>
        <v>0</v>
      </c>
      <c r="AM99" s="2">
        <f>IF($F$67="n/a",0,IF(AM$69&lt;=$C99,0,IF(AM$69&gt;($F$67+$C99),INDEX($D$81:$W$81,,$C99)-SUM($D99:AL99),INDEX($D$81:$W$81,,$C99)/$F$67)))</f>
        <v>0</v>
      </c>
      <c r="AN99" s="2">
        <f>IF($F$67="n/a",0,IF(AN$69&lt;=$C99,0,IF(AN$69&gt;($F$67+$C99),INDEX($D$81:$W$81,,$C99)-SUM($D99:AM99),INDEX($D$81:$W$81,,$C99)/$F$67)))</f>
        <v>0</v>
      </c>
      <c r="AO99" s="2">
        <f>IF($F$67="n/a",0,IF(AO$69&lt;=$C99,0,IF(AO$69&gt;($F$67+$C99),INDEX($D$81:$W$81,,$C99)-SUM($D99:AN99),INDEX($D$81:$W$81,,$C99)/$F$67)))</f>
        <v>0</v>
      </c>
      <c r="AP99" s="2">
        <f>IF($F$67="n/a",0,IF(AP$69&lt;=$C99,0,IF(AP$69&gt;($F$67+$C99),INDEX($D$81:$W$81,,$C99)-SUM($D99:AO99),INDEX($D$81:$W$81,,$C99)/$F$67)))</f>
        <v>0</v>
      </c>
      <c r="AQ99" s="2">
        <f>IF($F$67="n/a",0,IF(AQ$69&lt;=$C99,0,IF(AQ$69&gt;($F$67+$C99),INDEX($D$81:$W$81,,$C99)-SUM($D99:AP99),INDEX($D$81:$W$81,,$C99)/$F$67)))</f>
        <v>0</v>
      </c>
      <c r="AR99" s="2">
        <f>IF($F$67="n/a",0,IF(AR$69&lt;=$C99,0,IF(AR$69&gt;($F$67+$C99),INDEX($D$81:$W$81,,$C99)-SUM($D99:AQ99),INDEX($D$81:$W$81,,$C99)/$F$67)))</f>
        <v>0</v>
      </c>
      <c r="AS99" s="2">
        <f>IF($F$67="n/a",0,IF(AS$69&lt;=$C99,0,IF(AS$69&gt;($F$67+$C99),INDEX($D$81:$W$81,,$C99)-SUM($D99:AR99),INDEX($D$81:$W$81,,$C99)/$F$67)))</f>
        <v>0</v>
      </c>
      <c r="AT99" s="2">
        <f>IF($F$67="n/a",0,IF(AT$69&lt;=$C99,0,IF(AT$69&gt;($F$67+$C99),INDEX($D$81:$W$81,,$C99)-SUM($D99:AS99),INDEX($D$81:$W$81,,$C99)/$F$67)))</f>
        <v>0</v>
      </c>
      <c r="AU99" s="2">
        <f>IF($F$67="n/a",0,IF(AU$69&lt;=$C99,0,IF(AU$69&gt;($F$67+$C99),INDEX($D$81:$W$81,,$C99)-SUM($D99:AT99),INDEX($D$81:$W$81,,$C99)/$F$67)))</f>
        <v>0</v>
      </c>
      <c r="AV99" s="2">
        <f>IF($F$67="n/a",0,IF(AV$69&lt;=$C99,0,IF(AV$69&gt;($F$67+$C99),INDEX($D$81:$W$81,,$C99)-SUM($D99:AU99),INDEX($D$81:$W$81,,$C99)/$F$67)))</f>
        <v>0</v>
      </c>
      <c r="AW99" s="2">
        <f>IF($F$67="n/a",0,IF(AW$69&lt;=$C99,0,IF(AW$69&gt;($F$67+$C99),INDEX($D$81:$W$81,,$C99)-SUM($D99:AV99),INDEX($D$81:$W$81,,$C99)/$F$67)))</f>
        <v>0</v>
      </c>
      <c r="AX99" s="2">
        <f>IF($F$67="n/a",0,IF(AX$69&lt;=$C99,0,IF(AX$69&gt;($F$67+$C99),INDEX($D$81:$W$81,,$C99)-SUM($D99:AW99),INDEX($D$81:$W$81,,$C99)/$F$67)))</f>
        <v>0</v>
      </c>
      <c r="AY99" s="2">
        <f>IF($F$67="n/a",0,IF(AY$69&lt;=$C99,0,IF(AY$69&gt;($F$67+$C99),INDEX($D$81:$W$81,,$C99)-SUM($D99:AX99),INDEX($D$81:$W$81,,$C99)/$F$67)))</f>
        <v>0</v>
      </c>
      <c r="AZ99" s="2">
        <f>IF($F$67="n/a",0,IF(AZ$69&lt;=$C99,0,IF(AZ$69&gt;($F$67+$C99),INDEX($D$81:$W$81,,$C99)-SUM($D99:AY99),INDEX($D$81:$W$81,,$C99)/$F$67)))</f>
        <v>0</v>
      </c>
      <c r="BA99" s="2">
        <f>IF($F$67="n/a",0,IF(BA$69&lt;=$C99,0,IF(BA$69&gt;($F$67+$C99),INDEX($D$81:$W$81,,$C99)-SUM($D99:AZ99),INDEX($D$81:$W$81,,$C99)/$F$67)))</f>
        <v>0</v>
      </c>
      <c r="BB99" s="2">
        <f>IF($F$67="n/a",0,IF(BB$69&lt;=$C99,0,IF(BB$69&gt;($F$67+$C99),INDEX($D$81:$W$81,,$C99)-SUM($D99:BA99),INDEX($D$81:$W$81,,$C99)/$F$67)))</f>
        <v>0</v>
      </c>
      <c r="BC99" s="2">
        <f>IF($F$67="n/a",0,IF(BC$69&lt;=$C99,0,IF(BC$69&gt;($F$67+$C99),INDEX($D$81:$W$81,,$C99)-SUM($D99:BB99),INDEX($D$81:$W$81,,$C99)/$F$67)))</f>
        <v>0</v>
      </c>
      <c r="BD99" s="2">
        <f>IF($F$67="n/a",0,IF(BD$69&lt;=$C99,0,IF(BD$69&gt;($F$67+$C99),INDEX($D$81:$W$81,,$C99)-SUM($D99:BC99),INDEX($D$81:$W$81,,$C99)/$F$67)))</f>
        <v>0</v>
      </c>
      <c r="BE99" s="2">
        <f>IF($F$67="n/a",0,IF(BE$69&lt;=$C99,0,IF(BE$69&gt;($F$67+$C99),INDEX($D$81:$W$81,,$C99)-SUM($D99:BD99),INDEX($D$81:$W$81,,$C99)/$F$67)))</f>
        <v>0</v>
      </c>
      <c r="BF99" s="2">
        <f>IF($F$67="n/a",0,IF(BF$69&lt;=$C99,0,IF(BF$69&gt;($F$67+$C99),INDEX($D$81:$W$81,,$C99)-SUM($D99:BE99),INDEX($D$81:$W$81,,$C99)/$F$67)))</f>
        <v>0</v>
      </c>
      <c r="BG99" s="2">
        <f>IF($F$67="n/a",0,IF(BG$69&lt;=$C99,0,IF(BG$69&gt;($F$67+$C99),INDEX($D$81:$W$81,,$C99)-SUM($D99:BF99),INDEX($D$81:$W$81,,$C99)/$F$67)))</f>
        <v>0</v>
      </c>
      <c r="BH99" s="2">
        <f>IF($F$67="n/a",0,IF(BH$69&lt;=$C99,0,IF(BH$69&gt;($F$67+$C99),INDEX($D$81:$W$81,,$C99)-SUM($D99:BG99),INDEX($D$81:$W$81,,$C99)/$F$67)))</f>
        <v>0</v>
      </c>
      <c r="BI99" s="2">
        <f>IF($F$67="n/a",0,IF(BI$69&lt;=$C99,0,IF(BI$69&gt;($F$67+$C99),INDEX($D$81:$W$81,,$C99)-SUM($D99:BH99),INDEX($D$81:$W$81,,$C99)/$F$67)))</f>
        <v>0</v>
      </c>
      <c r="BJ99" s="2">
        <f>IF($F$67="n/a",0,IF(BJ$69&lt;=$C99,0,IF(BJ$69&gt;($F$67+$C99),INDEX($D$81:$W$81,,$C99)-SUM($D99:BI99),INDEX($D$81:$W$81,,$C99)/$F$67)))</f>
        <v>0</v>
      </c>
      <c r="BK99" s="2">
        <f>IF($F$67="n/a",0,IF(BK$69&lt;=$C99,0,IF(BK$69&gt;($F$67+$C99),INDEX($D$81:$W$81,,$C99)-SUM($D99:BJ99),INDEX($D$81:$W$81,,$C99)/$F$67)))</f>
        <v>0</v>
      </c>
    </row>
    <row r="100" spans="2:63" hidden="1" outlineLevel="1" x14ac:dyDescent="0.25">
      <c r="B100" s="24">
        <v>2027</v>
      </c>
      <c r="C100" s="24">
        <v>17</v>
      </c>
      <c r="E100" s="2">
        <f>IF($F$67="n/a",0,IF(E$69&lt;=$C100,0,IF(E$69&gt;($F$67+$C100),INDEX($D$81:$W$81,,$C100)-SUM($D100:D100),INDEX($D$81:$W$81,,$C100)/$F$67)))</f>
        <v>0</v>
      </c>
      <c r="F100" s="2">
        <f>IF($F$67="n/a",0,IF(F$69&lt;=$C100,0,IF(F$69&gt;($F$67+$C100),INDEX($D$81:$W$81,,$C100)-SUM($D100:E100),INDEX($D$81:$W$81,,$C100)/$F$67)))</f>
        <v>0</v>
      </c>
      <c r="G100" s="2">
        <f>IF($F$67="n/a",0,IF(G$69&lt;=$C100,0,IF(G$69&gt;($F$67+$C100),INDEX($D$81:$W$81,,$C100)-SUM($D100:F100),INDEX($D$81:$W$81,,$C100)/$F$67)))</f>
        <v>0</v>
      </c>
      <c r="H100" s="2">
        <f>IF($F$67="n/a",0,IF(H$69&lt;=$C100,0,IF(H$69&gt;($F$67+$C100),INDEX($D$81:$W$81,,$C100)-SUM($D100:G100),INDEX($D$81:$W$81,,$C100)/$F$67)))</f>
        <v>0</v>
      </c>
      <c r="I100" s="2">
        <f>IF($F$67="n/a",0,IF(I$69&lt;=$C100,0,IF(I$69&gt;($F$67+$C100),INDEX($D$81:$W$81,,$C100)-SUM($D100:H100),INDEX($D$81:$W$81,,$C100)/$F$67)))</f>
        <v>0</v>
      </c>
      <c r="J100" s="2">
        <f>IF($F$67="n/a",0,IF(J$69&lt;=$C100,0,IF(J$69&gt;($F$67+$C100),INDEX($D$81:$W$81,,$C100)-SUM($D100:I100),INDEX($D$81:$W$81,,$C100)/$F$67)))</f>
        <v>0</v>
      </c>
      <c r="K100" s="2">
        <f>IF($F$67="n/a",0,IF(K$69&lt;=$C100,0,IF(K$69&gt;($F$67+$C100),INDEX($D$81:$W$81,,$C100)-SUM($D100:J100),INDEX($D$81:$W$81,,$C100)/$F$67)))</f>
        <v>0</v>
      </c>
      <c r="L100" s="2">
        <f>IF($F$67="n/a",0,IF(L$69&lt;=$C100,0,IF(L$69&gt;($F$67+$C100),INDEX($D$81:$W$81,,$C100)-SUM($D100:K100),INDEX($D$81:$W$81,,$C100)/$F$67)))</f>
        <v>0</v>
      </c>
      <c r="M100" s="2">
        <f>IF($F$67="n/a",0,IF(M$69&lt;=$C100,0,IF(M$69&gt;($F$67+$C100),INDEX($D$81:$W$81,,$C100)-SUM($D100:L100),INDEX($D$81:$W$81,,$C100)/$F$67)))</f>
        <v>0</v>
      </c>
      <c r="N100" s="2">
        <f>IF($F$67="n/a",0,IF(N$69&lt;=$C100,0,IF(N$69&gt;($F$67+$C100),INDEX($D$81:$W$81,,$C100)-SUM($D100:M100),INDEX($D$81:$W$81,,$C100)/$F$67)))</f>
        <v>0</v>
      </c>
      <c r="O100" s="2">
        <f>IF($F$67="n/a",0,IF(O$69&lt;=$C100,0,IF(O$69&gt;($F$67+$C100),INDEX($D$81:$W$81,,$C100)-SUM($D100:N100),INDEX($D$81:$W$81,,$C100)/$F$67)))</f>
        <v>0</v>
      </c>
      <c r="P100" s="2">
        <f>IF($F$67="n/a",0,IF(P$69&lt;=$C100,0,IF(P$69&gt;($F$67+$C100),INDEX($D$81:$W$81,,$C100)-SUM($D100:O100),INDEX($D$81:$W$81,,$C100)/$F$67)))</f>
        <v>0</v>
      </c>
      <c r="Q100" s="2">
        <f>IF($F$67="n/a",0,IF(Q$69&lt;=$C100,0,IF(Q$69&gt;($F$67+$C100),INDEX($D$81:$W$81,,$C100)-SUM($D100:P100),INDEX($D$81:$W$81,,$C100)/$F$67)))</f>
        <v>0</v>
      </c>
      <c r="R100" s="2">
        <f>IF($F$67="n/a",0,IF(R$69&lt;=$C100,0,IF(R$69&gt;($F$67+$C100),INDEX($D$81:$W$81,,$C100)-SUM($D100:Q100),INDEX($D$81:$W$81,,$C100)/$F$67)))</f>
        <v>0</v>
      </c>
      <c r="S100" s="2">
        <f>IF($F$67="n/a",0,IF(S$69&lt;=$C100,0,IF(S$69&gt;($F$67+$C100),INDEX($D$81:$W$81,,$C100)-SUM($D100:R100),INDEX($D$81:$W$81,,$C100)/$F$67)))</f>
        <v>0</v>
      </c>
      <c r="T100" s="2">
        <f>IF($F$67="n/a",0,IF(T$69&lt;=$C100,0,IF(T$69&gt;($F$67+$C100),INDEX($D$81:$W$81,,$C100)-SUM($D100:S100),INDEX($D$81:$W$81,,$C100)/$F$67)))</f>
        <v>0</v>
      </c>
      <c r="U100" s="2">
        <f>IF($F$67="n/a",0,IF(U$69&lt;=$C100,0,IF(U$69&gt;($F$67+$C100),INDEX($D$81:$W$81,,$C100)-SUM($D100:T100),INDEX($D$81:$W$81,,$C100)/$F$67)))</f>
        <v>0</v>
      </c>
      <c r="V100" s="2">
        <f>IF($F$67="n/a",0,IF(V$69&lt;=$C100,0,IF(V$69&gt;($F$67+$C100),INDEX($D$81:$W$81,,$C100)-SUM($D100:U100),INDEX($D$81:$W$81,,$C100)/$F$67)))</f>
        <v>0</v>
      </c>
      <c r="W100" s="2">
        <f>IF($F$67="n/a",0,IF(W$69&lt;=$C100,0,IF(W$69&gt;($F$67+$C100),INDEX($D$81:$W$81,,$C100)-SUM($D100:V100),INDEX($D$81:$W$81,,$C100)/$F$67)))</f>
        <v>0</v>
      </c>
      <c r="X100" s="2">
        <f>IF($F$67="n/a",0,IF(X$69&lt;=$C100,0,IF(X$69&gt;($F$67+$C100),INDEX($D$81:$W$81,,$C100)-SUM($D100:W100),INDEX($D$81:$W$81,,$C100)/$F$67)))</f>
        <v>0</v>
      </c>
      <c r="Y100" s="2">
        <f>IF($F$67="n/a",0,IF(Y$69&lt;=$C100,0,IF(Y$69&gt;($F$67+$C100),INDEX($D$81:$W$81,,$C100)-SUM($D100:X100),INDEX($D$81:$W$81,,$C100)/$F$67)))</f>
        <v>0</v>
      </c>
      <c r="Z100" s="2">
        <f>IF($F$67="n/a",0,IF(Z$69&lt;=$C100,0,IF(Z$69&gt;($F$67+$C100),INDEX($D$81:$W$81,,$C100)-SUM($D100:Y100),INDEX($D$81:$W$81,,$C100)/$F$67)))</f>
        <v>0</v>
      </c>
      <c r="AA100" s="2">
        <f>IF($F$67="n/a",0,IF(AA$69&lt;=$C100,0,IF(AA$69&gt;($F$67+$C100),INDEX($D$81:$W$81,,$C100)-SUM($D100:Z100),INDEX($D$81:$W$81,,$C100)/$F$67)))</f>
        <v>0</v>
      </c>
      <c r="AB100" s="2">
        <f>IF($F$67="n/a",0,IF(AB$69&lt;=$C100,0,IF(AB$69&gt;($F$67+$C100),INDEX($D$81:$W$81,,$C100)-SUM($D100:AA100),INDEX($D$81:$W$81,,$C100)/$F$67)))</f>
        <v>0</v>
      </c>
      <c r="AC100" s="2">
        <f>IF($F$67="n/a",0,IF(AC$69&lt;=$C100,0,IF(AC$69&gt;($F$67+$C100),INDEX($D$81:$W$81,,$C100)-SUM($D100:AB100),INDEX($D$81:$W$81,,$C100)/$F$67)))</f>
        <v>0</v>
      </c>
      <c r="AD100" s="2">
        <f>IF($F$67="n/a",0,IF(AD$69&lt;=$C100,0,IF(AD$69&gt;($F$67+$C100),INDEX($D$81:$W$81,,$C100)-SUM($D100:AC100),INDEX($D$81:$W$81,,$C100)/$F$67)))</f>
        <v>0</v>
      </c>
      <c r="AE100" s="2">
        <f>IF($F$67="n/a",0,IF(AE$69&lt;=$C100,0,IF(AE$69&gt;($F$67+$C100),INDEX($D$81:$W$81,,$C100)-SUM($D100:AD100),INDEX($D$81:$W$81,,$C100)/$F$67)))</f>
        <v>0</v>
      </c>
      <c r="AF100" s="2">
        <f>IF($F$67="n/a",0,IF(AF$69&lt;=$C100,0,IF(AF$69&gt;($F$67+$C100),INDEX($D$81:$W$81,,$C100)-SUM($D100:AE100),INDEX($D$81:$W$81,,$C100)/$F$67)))</f>
        <v>0</v>
      </c>
      <c r="AG100" s="2">
        <f>IF($F$67="n/a",0,IF(AG$69&lt;=$C100,0,IF(AG$69&gt;($F$67+$C100),INDEX($D$81:$W$81,,$C100)-SUM($D100:AF100),INDEX($D$81:$W$81,,$C100)/$F$67)))</f>
        <v>0</v>
      </c>
      <c r="AH100" s="2">
        <f>IF($F$67="n/a",0,IF(AH$69&lt;=$C100,0,IF(AH$69&gt;($F$67+$C100),INDEX($D$81:$W$81,,$C100)-SUM($D100:AG100),INDEX($D$81:$W$81,,$C100)/$F$67)))</f>
        <v>0</v>
      </c>
      <c r="AI100" s="2">
        <f>IF($F$67="n/a",0,IF(AI$69&lt;=$C100,0,IF(AI$69&gt;($F$67+$C100),INDEX($D$81:$W$81,,$C100)-SUM($D100:AH100),INDEX($D$81:$W$81,,$C100)/$F$67)))</f>
        <v>0</v>
      </c>
      <c r="AJ100" s="2">
        <f>IF($F$67="n/a",0,IF(AJ$69&lt;=$C100,0,IF(AJ$69&gt;($F$67+$C100),INDEX($D$81:$W$81,,$C100)-SUM($D100:AI100),INDEX($D$81:$W$81,,$C100)/$F$67)))</f>
        <v>0</v>
      </c>
      <c r="AK100" s="2">
        <f>IF($F$67="n/a",0,IF(AK$69&lt;=$C100,0,IF(AK$69&gt;($F$67+$C100),INDEX($D$81:$W$81,,$C100)-SUM($D100:AJ100),INDEX($D$81:$W$81,,$C100)/$F$67)))</f>
        <v>0</v>
      </c>
      <c r="AL100" s="2">
        <f>IF($F$67="n/a",0,IF(AL$69&lt;=$C100,0,IF(AL$69&gt;($F$67+$C100),INDEX($D$81:$W$81,,$C100)-SUM($D100:AK100),INDEX($D$81:$W$81,,$C100)/$F$67)))</f>
        <v>0</v>
      </c>
      <c r="AM100" s="2">
        <f>IF($F$67="n/a",0,IF(AM$69&lt;=$C100,0,IF(AM$69&gt;($F$67+$C100),INDEX($D$81:$W$81,,$C100)-SUM($D100:AL100),INDEX($D$81:$W$81,,$C100)/$F$67)))</f>
        <v>0</v>
      </c>
      <c r="AN100" s="2">
        <f>IF($F$67="n/a",0,IF(AN$69&lt;=$C100,0,IF(AN$69&gt;($F$67+$C100),INDEX($D$81:$W$81,,$C100)-SUM($D100:AM100),INDEX($D$81:$W$81,,$C100)/$F$67)))</f>
        <v>0</v>
      </c>
      <c r="AO100" s="2">
        <f>IF($F$67="n/a",0,IF(AO$69&lt;=$C100,0,IF(AO$69&gt;($F$67+$C100),INDEX($D$81:$W$81,,$C100)-SUM($D100:AN100),INDEX($D$81:$W$81,,$C100)/$F$67)))</f>
        <v>0</v>
      </c>
      <c r="AP100" s="2">
        <f>IF($F$67="n/a",0,IF(AP$69&lt;=$C100,0,IF(AP$69&gt;($F$67+$C100),INDEX($D$81:$W$81,,$C100)-SUM($D100:AO100),INDEX($D$81:$W$81,,$C100)/$F$67)))</f>
        <v>0</v>
      </c>
      <c r="AQ100" s="2">
        <f>IF($F$67="n/a",0,IF(AQ$69&lt;=$C100,0,IF(AQ$69&gt;($F$67+$C100),INDEX($D$81:$W$81,,$C100)-SUM($D100:AP100),INDEX($D$81:$W$81,,$C100)/$F$67)))</f>
        <v>0</v>
      </c>
      <c r="AR100" s="2">
        <f>IF($F$67="n/a",0,IF(AR$69&lt;=$C100,0,IF(AR$69&gt;($F$67+$C100),INDEX($D$81:$W$81,,$C100)-SUM($D100:AQ100),INDEX($D$81:$W$81,,$C100)/$F$67)))</f>
        <v>0</v>
      </c>
      <c r="AS100" s="2">
        <f>IF($F$67="n/a",0,IF(AS$69&lt;=$C100,0,IF(AS$69&gt;($F$67+$C100),INDEX($D$81:$W$81,,$C100)-SUM($D100:AR100),INDEX($D$81:$W$81,,$C100)/$F$67)))</f>
        <v>0</v>
      </c>
      <c r="AT100" s="2">
        <f>IF($F$67="n/a",0,IF(AT$69&lt;=$C100,0,IF(AT$69&gt;($F$67+$C100),INDEX($D$81:$W$81,,$C100)-SUM($D100:AS100),INDEX($D$81:$W$81,,$C100)/$F$67)))</f>
        <v>0</v>
      </c>
      <c r="AU100" s="2">
        <f>IF($F$67="n/a",0,IF(AU$69&lt;=$C100,0,IF(AU$69&gt;($F$67+$C100),INDEX($D$81:$W$81,,$C100)-SUM($D100:AT100),INDEX($D$81:$W$81,,$C100)/$F$67)))</f>
        <v>0</v>
      </c>
      <c r="AV100" s="2">
        <f>IF($F$67="n/a",0,IF(AV$69&lt;=$C100,0,IF(AV$69&gt;($F$67+$C100),INDEX($D$81:$W$81,,$C100)-SUM($D100:AU100),INDEX($D$81:$W$81,,$C100)/$F$67)))</f>
        <v>0</v>
      </c>
      <c r="AW100" s="2">
        <f>IF($F$67="n/a",0,IF(AW$69&lt;=$C100,0,IF(AW$69&gt;($F$67+$C100),INDEX($D$81:$W$81,,$C100)-SUM($D100:AV100),INDEX($D$81:$W$81,,$C100)/$F$67)))</f>
        <v>0</v>
      </c>
      <c r="AX100" s="2">
        <f>IF($F$67="n/a",0,IF(AX$69&lt;=$C100,0,IF(AX$69&gt;($F$67+$C100),INDEX($D$81:$W$81,,$C100)-SUM($D100:AW100),INDEX($D$81:$W$81,,$C100)/$F$67)))</f>
        <v>0</v>
      </c>
      <c r="AY100" s="2">
        <f>IF($F$67="n/a",0,IF(AY$69&lt;=$C100,0,IF(AY$69&gt;($F$67+$C100),INDEX($D$81:$W$81,,$C100)-SUM($D100:AX100),INDEX($D$81:$W$81,,$C100)/$F$67)))</f>
        <v>0</v>
      </c>
      <c r="AZ100" s="2">
        <f>IF($F$67="n/a",0,IF(AZ$69&lt;=$C100,0,IF(AZ$69&gt;($F$67+$C100),INDEX($D$81:$W$81,,$C100)-SUM($D100:AY100),INDEX($D$81:$W$81,,$C100)/$F$67)))</f>
        <v>0</v>
      </c>
      <c r="BA100" s="2">
        <f>IF($F$67="n/a",0,IF(BA$69&lt;=$C100,0,IF(BA$69&gt;($F$67+$C100),INDEX($D$81:$W$81,,$C100)-SUM($D100:AZ100),INDEX($D$81:$W$81,,$C100)/$F$67)))</f>
        <v>0</v>
      </c>
      <c r="BB100" s="2">
        <f>IF($F$67="n/a",0,IF(BB$69&lt;=$C100,0,IF(BB$69&gt;($F$67+$C100),INDEX($D$81:$W$81,,$C100)-SUM($D100:BA100),INDEX($D$81:$W$81,,$C100)/$F$67)))</f>
        <v>0</v>
      </c>
      <c r="BC100" s="2">
        <f>IF($F$67="n/a",0,IF(BC$69&lt;=$C100,0,IF(BC$69&gt;($F$67+$C100),INDEX($D$81:$W$81,,$C100)-SUM($D100:BB100),INDEX($D$81:$W$81,,$C100)/$F$67)))</f>
        <v>0</v>
      </c>
      <c r="BD100" s="2">
        <f>IF($F$67="n/a",0,IF(BD$69&lt;=$C100,0,IF(BD$69&gt;($F$67+$C100),INDEX($D$81:$W$81,,$C100)-SUM($D100:BC100),INDEX($D$81:$W$81,,$C100)/$F$67)))</f>
        <v>0</v>
      </c>
      <c r="BE100" s="2">
        <f>IF($F$67="n/a",0,IF(BE$69&lt;=$C100,0,IF(BE$69&gt;($F$67+$C100),INDEX($D$81:$W$81,,$C100)-SUM($D100:BD100),INDEX($D$81:$W$81,,$C100)/$F$67)))</f>
        <v>0</v>
      </c>
      <c r="BF100" s="2">
        <f>IF($F$67="n/a",0,IF(BF$69&lt;=$C100,0,IF(BF$69&gt;($F$67+$C100),INDEX($D$81:$W$81,,$C100)-SUM($D100:BE100),INDEX($D$81:$W$81,,$C100)/$F$67)))</f>
        <v>0</v>
      </c>
      <c r="BG100" s="2">
        <f>IF($F$67="n/a",0,IF(BG$69&lt;=$C100,0,IF(BG$69&gt;($F$67+$C100),INDEX($D$81:$W$81,,$C100)-SUM($D100:BF100),INDEX($D$81:$W$81,,$C100)/$F$67)))</f>
        <v>0</v>
      </c>
      <c r="BH100" s="2">
        <f>IF($F$67="n/a",0,IF(BH$69&lt;=$C100,0,IF(BH$69&gt;($F$67+$C100),INDEX($D$81:$W$81,,$C100)-SUM($D100:BG100),INDEX($D$81:$W$81,,$C100)/$F$67)))</f>
        <v>0</v>
      </c>
      <c r="BI100" s="2">
        <f>IF($F$67="n/a",0,IF(BI$69&lt;=$C100,0,IF(BI$69&gt;($F$67+$C100),INDEX($D$81:$W$81,,$C100)-SUM($D100:BH100),INDEX($D$81:$W$81,,$C100)/$F$67)))</f>
        <v>0</v>
      </c>
      <c r="BJ100" s="2">
        <f>IF($F$67="n/a",0,IF(BJ$69&lt;=$C100,0,IF(BJ$69&gt;($F$67+$C100),INDEX($D$81:$W$81,,$C100)-SUM($D100:BI100),INDEX($D$81:$W$81,,$C100)/$F$67)))</f>
        <v>0</v>
      </c>
      <c r="BK100" s="2">
        <f>IF($F$67="n/a",0,IF(BK$69&lt;=$C100,0,IF(BK$69&gt;($F$67+$C100),INDEX($D$81:$W$81,,$C100)-SUM($D100:BJ100),INDEX($D$81:$W$81,,$C100)/$F$67)))</f>
        <v>0</v>
      </c>
    </row>
    <row r="101" spans="2:63" hidden="1" outlineLevel="1" x14ac:dyDescent="0.25">
      <c r="B101" s="24">
        <v>2028</v>
      </c>
      <c r="C101" s="24">
        <v>18</v>
      </c>
      <c r="E101" s="2">
        <f>IF($F$67="n/a",0,IF(E$69&lt;=$C101,0,IF(E$69&gt;($F$67+$C101),INDEX($D$81:$W$81,,$C101)-SUM($D101:D101),INDEX($D$81:$W$81,,$C101)/$F$67)))</f>
        <v>0</v>
      </c>
      <c r="F101" s="2">
        <f>IF($F$67="n/a",0,IF(F$69&lt;=$C101,0,IF(F$69&gt;($F$67+$C101),INDEX($D$81:$W$81,,$C101)-SUM($D101:E101),INDEX($D$81:$W$81,,$C101)/$F$67)))</f>
        <v>0</v>
      </c>
      <c r="G101" s="2">
        <f>IF($F$67="n/a",0,IF(G$69&lt;=$C101,0,IF(G$69&gt;($F$67+$C101),INDEX($D$81:$W$81,,$C101)-SUM($D101:F101),INDEX($D$81:$W$81,,$C101)/$F$67)))</f>
        <v>0</v>
      </c>
      <c r="H101" s="2">
        <f>IF($F$67="n/a",0,IF(H$69&lt;=$C101,0,IF(H$69&gt;($F$67+$C101),INDEX($D$81:$W$81,,$C101)-SUM($D101:G101),INDEX($D$81:$W$81,,$C101)/$F$67)))</f>
        <v>0</v>
      </c>
      <c r="I101" s="2">
        <f>IF($F$67="n/a",0,IF(I$69&lt;=$C101,0,IF(I$69&gt;($F$67+$C101),INDEX($D$81:$W$81,,$C101)-SUM($D101:H101),INDEX($D$81:$W$81,,$C101)/$F$67)))</f>
        <v>0</v>
      </c>
      <c r="J101" s="2">
        <f>IF($F$67="n/a",0,IF(J$69&lt;=$C101,0,IF(J$69&gt;($F$67+$C101),INDEX($D$81:$W$81,,$C101)-SUM($D101:I101),INDEX($D$81:$W$81,,$C101)/$F$67)))</f>
        <v>0</v>
      </c>
      <c r="K101" s="2">
        <f>IF($F$67="n/a",0,IF(K$69&lt;=$C101,0,IF(K$69&gt;($F$67+$C101),INDEX($D$81:$W$81,,$C101)-SUM($D101:J101),INDEX($D$81:$W$81,,$C101)/$F$67)))</f>
        <v>0</v>
      </c>
      <c r="L101" s="2">
        <f>IF($F$67="n/a",0,IF(L$69&lt;=$C101,0,IF(L$69&gt;($F$67+$C101),INDEX($D$81:$W$81,,$C101)-SUM($D101:K101),INDEX($D$81:$W$81,,$C101)/$F$67)))</f>
        <v>0</v>
      </c>
      <c r="M101" s="2">
        <f>IF($F$67="n/a",0,IF(M$69&lt;=$C101,0,IF(M$69&gt;($F$67+$C101),INDEX($D$81:$W$81,,$C101)-SUM($D101:L101),INDEX($D$81:$W$81,,$C101)/$F$67)))</f>
        <v>0</v>
      </c>
      <c r="N101" s="2">
        <f>IF($F$67="n/a",0,IF(N$69&lt;=$C101,0,IF(N$69&gt;($F$67+$C101),INDEX($D$81:$W$81,,$C101)-SUM($D101:M101),INDEX($D$81:$W$81,,$C101)/$F$67)))</f>
        <v>0</v>
      </c>
      <c r="O101" s="2">
        <f>IF($F$67="n/a",0,IF(O$69&lt;=$C101,0,IF(O$69&gt;($F$67+$C101),INDEX($D$81:$W$81,,$C101)-SUM($D101:N101),INDEX($D$81:$W$81,,$C101)/$F$67)))</f>
        <v>0</v>
      </c>
      <c r="P101" s="2">
        <f>IF($F$67="n/a",0,IF(P$69&lt;=$C101,0,IF(P$69&gt;($F$67+$C101),INDEX($D$81:$W$81,,$C101)-SUM($D101:O101),INDEX($D$81:$W$81,,$C101)/$F$67)))</f>
        <v>0</v>
      </c>
      <c r="Q101" s="2">
        <f>IF($F$67="n/a",0,IF(Q$69&lt;=$C101,0,IF(Q$69&gt;($F$67+$C101),INDEX($D$81:$W$81,,$C101)-SUM($D101:P101),INDEX($D$81:$W$81,,$C101)/$F$67)))</f>
        <v>0</v>
      </c>
      <c r="R101" s="2">
        <f>IF($F$67="n/a",0,IF(R$69&lt;=$C101,0,IF(R$69&gt;($F$67+$C101),INDEX($D$81:$W$81,,$C101)-SUM($D101:Q101),INDEX($D$81:$W$81,,$C101)/$F$67)))</f>
        <v>0</v>
      </c>
      <c r="S101" s="2">
        <f>IF($F$67="n/a",0,IF(S$69&lt;=$C101,0,IF(S$69&gt;($F$67+$C101),INDEX($D$81:$W$81,,$C101)-SUM($D101:R101),INDEX($D$81:$W$81,,$C101)/$F$67)))</f>
        <v>0</v>
      </c>
      <c r="T101" s="2">
        <f>IF($F$67="n/a",0,IF(T$69&lt;=$C101,0,IF(T$69&gt;($F$67+$C101),INDEX($D$81:$W$81,,$C101)-SUM($D101:S101),INDEX($D$81:$W$81,,$C101)/$F$67)))</f>
        <v>0</v>
      </c>
      <c r="U101" s="2">
        <f>IF($F$67="n/a",0,IF(U$69&lt;=$C101,0,IF(U$69&gt;($F$67+$C101),INDEX($D$81:$W$81,,$C101)-SUM($D101:T101),INDEX($D$81:$W$81,,$C101)/$F$67)))</f>
        <v>0</v>
      </c>
      <c r="V101" s="2">
        <f>IF($F$67="n/a",0,IF(V$69&lt;=$C101,0,IF(V$69&gt;($F$67+$C101),INDEX($D$81:$W$81,,$C101)-SUM($D101:U101),INDEX($D$81:$W$81,,$C101)/$F$67)))</f>
        <v>0</v>
      </c>
      <c r="W101" s="2">
        <f>IF($F$67="n/a",0,IF(W$69&lt;=$C101,0,IF(W$69&gt;($F$67+$C101),INDEX($D$81:$W$81,,$C101)-SUM($D101:V101),INDEX($D$81:$W$81,,$C101)/$F$67)))</f>
        <v>0</v>
      </c>
      <c r="X101" s="2">
        <f>IF($F$67="n/a",0,IF(X$69&lt;=$C101,0,IF(X$69&gt;($F$67+$C101),INDEX($D$81:$W$81,,$C101)-SUM($D101:W101),INDEX($D$81:$W$81,,$C101)/$F$67)))</f>
        <v>0</v>
      </c>
      <c r="Y101" s="2">
        <f>IF($F$67="n/a",0,IF(Y$69&lt;=$C101,0,IF(Y$69&gt;($F$67+$C101),INDEX($D$81:$W$81,,$C101)-SUM($D101:X101),INDEX($D$81:$W$81,,$C101)/$F$67)))</f>
        <v>0</v>
      </c>
      <c r="Z101" s="2">
        <f>IF($F$67="n/a",0,IF(Z$69&lt;=$C101,0,IF(Z$69&gt;($F$67+$C101),INDEX($D$81:$W$81,,$C101)-SUM($D101:Y101),INDEX($D$81:$W$81,,$C101)/$F$67)))</f>
        <v>0</v>
      </c>
      <c r="AA101" s="2">
        <f>IF($F$67="n/a",0,IF(AA$69&lt;=$C101,0,IF(AA$69&gt;($F$67+$C101),INDEX($D$81:$W$81,,$C101)-SUM($D101:Z101),INDEX($D$81:$W$81,,$C101)/$F$67)))</f>
        <v>0</v>
      </c>
      <c r="AB101" s="2">
        <f>IF($F$67="n/a",0,IF(AB$69&lt;=$C101,0,IF(AB$69&gt;($F$67+$C101),INDEX($D$81:$W$81,,$C101)-SUM($D101:AA101),INDEX($D$81:$W$81,,$C101)/$F$67)))</f>
        <v>0</v>
      </c>
      <c r="AC101" s="2">
        <f>IF($F$67="n/a",0,IF(AC$69&lt;=$C101,0,IF(AC$69&gt;($F$67+$C101),INDEX($D$81:$W$81,,$C101)-SUM($D101:AB101),INDEX($D$81:$W$81,,$C101)/$F$67)))</f>
        <v>0</v>
      </c>
      <c r="AD101" s="2">
        <f>IF($F$67="n/a",0,IF(AD$69&lt;=$C101,0,IF(AD$69&gt;($F$67+$C101),INDEX($D$81:$W$81,,$C101)-SUM($D101:AC101),INDEX($D$81:$W$81,,$C101)/$F$67)))</f>
        <v>0</v>
      </c>
      <c r="AE101" s="2">
        <f>IF($F$67="n/a",0,IF(AE$69&lt;=$C101,0,IF(AE$69&gt;($F$67+$C101),INDEX($D$81:$W$81,,$C101)-SUM($D101:AD101),INDEX($D$81:$W$81,,$C101)/$F$67)))</f>
        <v>0</v>
      </c>
      <c r="AF101" s="2">
        <f>IF($F$67="n/a",0,IF(AF$69&lt;=$C101,0,IF(AF$69&gt;($F$67+$C101),INDEX($D$81:$W$81,,$C101)-SUM($D101:AE101),INDEX($D$81:$W$81,,$C101)/$F$67)))</f>
        <v>0</v>
      </c>
      <c r="AG101" s="2">
        <f>IF($F$67="n/a",0,IF(AG$69&lt;=$C101,0,IF(AG$69&gt;($F$67+$C101),INDEX($D$81:$W$81,,$C101)-SUM($D101:AF101),INDEX($D$81:$W$81,,$C101)/$F$67)))</f>
        <v>0</v>
      </c>
      <c r="AH101" s="2">
        <f>IF($F$67="n/a",0,IF(AH$69&lt;=$C101,0,IF(AH$69&gt;($F$67+$C101),INDEX($D$81:$W$81,,$C101)-SUM($D101:AG101),INDEX($D$81:$W$81,,$C101)/$F$67)))</f>
        <v>0</v>
      </c>
      <c r="AI101" s="2">
        <f>IF($F$67="n/a",0,IF(AI$69&lt;=$C101,0,IF(AI$69&gt;($F$67+$C101),INDEX($D$81:$W$81,,$C101)-SUM($D101:AH101),INDEX($D$81:$W$81,,$C101)/$F$67)))</f>
        <v>0</v>
      </c>
      <c r="AJ101" s="2">
        <f>IF($F$67="n/a",0,IF(AJ$69&lt;=$C101,0,IF(AJ$69&gt;($F$67+$C101),INDEX($D$81:$W$81,,$C101)-SUM($D101:AI101),INDEX($D$81:$W$81,,$C101)/$F$67)))</f>
        <v>0</v>
      </c>
      <c r="AK101" s="2">
        <f>IF($F$67="n/a",0,IF(AK$69&lt;=$C101,0,IF(AK$69&gt;($F$67+$C101),INDEX($D$81:$W$81,,$C101)-SUM($D101:AJ101),INDEX($D$81:$W$81,,$C101)/$F$67)))</f>
        <v>0</v>
      </c>
      <c r="AL101" s="2">
        <f>IF($F$67="n/a",0,IF(AL$69&lt;=$C101,0,IF(AL$69&gt;($F$67+$C101),INDEX($D$81:$W$81,,$C101)-SUM($D101:AK101),INDEX($D$81:$W$81,,$C101)/$F$67)))</f>
        <v>0</v>
      </c>
      <c r="AM101" s="2">
        <f>IF($F$67="n/a",0,IF(AM$69&lt;=$C101,0,IF(AM$69&gt;($F$67+$C101),INDEX($D$81:$W$81,,$C101)-SUM($D101:AL101),INDEX($D$81:$W$81,,$C101)/$F$67)))</f>
        <v>0</v>
      </c>
      <c r="AN101" s="2">
        <f>IF($F$67="n/a",0,IF(AN$69&lt;=$C101,0,IF(AN$69&gt;($F$67+$C101),INDEX($D$81:$W$81,,$C101)-SUM($D101:AM101),INDEX($D$81:$W$81,,$C101)/$F$67)))</f>
        <v>0</v>
      </c>
      <c r="AO101" s="2">
        <f>IF($F$67="n/a",0,IF(AO$69&lt;=$C101,0,IF(AO$69&gt;($F$67+$C101),INDEX($D$81:$W$81,,$C101)-SUM($D101:AN101),INDEX($D$81:$W$81,,$C101)/$F$67)))</f>
        <v>0</v>
      </c>
      <c r="AP101" s="2">
        <f>IF($F$67="n/a",0,IF(AP$69&lt;=$C101,0,IF(AP$69&gt;($F$67+$C101),INDEX($D$81:$W$81,,$C101)-SUM($D101:AO101),INDEX($D$81:$W$81,,$C101)/$F$67)))</f>
        <v>0</v>
      </c>
      <c r="AQ101" s="2">
        <f>IF($F$67="n/a",0,IF(AQ$69&lt;=$C101,0,IF(AQ$69&gt;($F$67+$C101),INDEX($D$81:$W$81,,$C101)-SUM($D101:AP101),INDEX($D$81:$W$81,,$C101)/$F$67)))</f>
        <v>0</v>
      </c>
      <c r="AR101" s="2">
        <f>IF($F$67="n/a",0,IF(AR$69&lt;=$C101,0,IF(AR$69&gt;($F$67+$C101),INDEX($D$81:$W$81,,$C101)-SUM($D101:AQ101),INDEX($D$81:$W$81,,$C101)/$F$67)))</f>
        <v>0</v>
      </c>
      <c r="AS101" s="2">
        <f>IF($F$67="n/a",0,IF(AS$69&lt;=$C101,0,IF(AS$69&gt;($F$67+$C101),INDEX($D$81:$W$81,,$C101)-SUM($D101:AR101),INDEX($D$81:$W$81,,$C101)/$F$67)))</f>
        <v>0</v>
      </c>
      <c r="AT101" s="2">
        <f>IF($F$67="n/a",0,IF(AT$69&lt;=$C101,0,IF(AT$69&gt;($F$67+$C101),INDEX($D$81:$W$81,,$C101)-SUM($D101:AS101),INDEX($D$81:$W$81,,$C101)/$F$67)))</f>
        <v>0</v>
      </c>
      <c r="AU101" s="2">
        <f>IF($F$67="n/a",0,IF(AU$69&lt;=$C101,0,IF(AU$69&gt;($F$67+$C101),INDEX($D$81:$W$81,,$C101)-SUM($D101:AT101),INDEX($D$81:$W$81,,$C101)/$F$67)))</f>
        <v>0</v>
      </c>
      <c r="AV101" s="2">
        <f>IF($F$67="n/a",0,IF(AV$69&lt;=$C101,0,IF(AV$69&gt;($F$67+$C101),INDEX($D$81:$W$81,,$C101)-SUM($D101:AU101),INDEX($D$81:$W$81,,$C101)/$F$67)))</f>
        <v>0</v>
      </c>
      <c r="AW101" s="2">
        <f>IF($F$67="n/a",0,IF(AW$69&lt;=$C101,0,IF(AW$69&gt;($F$67+$C101),INDEX($D$81:$W$81,,$C101)-SUM($D101:AV101),INDEX($D$81:$W$81,,$C101)/$F$67)))</f>
        <v>0</v>
      </c>
      <c r="AX101" s="2">
        <f>IF($F$67="n/a",0,IF(AX$69&lt;=$C101,0,IF(AX$69&gt;($F$67+$C101),INDEX($D$81:$W$81,,$C101)-SUM($D101:AW101),INDEX($D$81:$W$81,,$C101)/$F$67)))</f>
        <v>0</v>
      </c>
      <c r="AY101" s="2">
        <f>IF($F$67="n/a",0,IF(AY$69&lt;=$C101,0,IF(AY$69&gt;($F$67+$C101),INDEX($D$81:$W$81,,$C101)-SUM($D101:AX101),INDEX($D$81:$W$81,,$C101)/$F$67)))</f>
        <v>0</v>
      </c>
      <c r="AZ101" s="2">
        <f>IF($F$67="n/a",0,IF(AZ$69&lt;=$C101,0,IF(AZ$69&gt;($F$67+$C101),INDEX($D$81:$W$81,,$C101)-SUM($D101:AY101),INDEX($D$81:$W$81,,$C101)/$F$67)))</f>
        <v>0</v>
      </c>
      <c r="BA101" s="2">
        <f>IF($F$67="n/a",0,IF(BA$69&lt;=$C101,0,IF(BA$69&gt;($F$67+$C101),INDEX($D$81:$W$81,,$C101)-SUM($D101:AZ101),INDEX($D$81:$W$81,,$C101)/$F$67)))</f>
        <v>0</v>
      </c>
      <c r="BB101" s="2">
        <f>IF($F$67="n/a",0,IF(BB$69&lt;=$C101,0,IF(BB$69&gt;($F$67+$C101),INDEX($D$81:$W$81,,$C101)-SUM($D101:BA101),INDEX($D$81:$W$81,,$C101)/$F$67)))</f>
        <v>0</v>
      </c>
      <c r="BC101" s="2">
        <f>IF($F$67="n/a",0,IF(BC$69&lt;=$C101,0,IF(BC$69&gt;($F$67+$C101),INDEX($D$81:$W$81,,$C101)-SUM($D101:BB101),INDEX($D$81:$W$81,,$C101)/$F$67)))</f>
        <v>0</v>
      </c>
      <c r="BD101" s="2">
        <f>IF($F$67="n/a",0,IF(BD$69&lt;=$C101,0,IF(BD$69&gt;($F$67+$C101),INDEX($D$81:$W$81,,$C101)-SUM($D101:BC101),INDEX($D$81:$W$81,,$C101)/$F$67)))</f>
        <v>0</v>
      </c>
      <c r="BE101" s="2">
        <f>IF($F$67="n/a",0,IF(BE$69&lt;=$C101,0,IF(BE$69&gt;($F$67+$C101),INDEX($D$81:$W$81,,$C101)-SUM($D101:BD101),INDEX($D$81:$W$81,,$C101)/$F$67)))</f>
        <v>0</v>
      </c>
      <c r="BF101" s="2">
        <f>IF($F$67="n/a",0,IF(BF$69&lt;=$C101,0,IF(BF$69&gt;($F$67+$C101),INDEX($D$81:$W$81,,$C101)-SUM($D101:BE101),INDEX($D$81:$W$81,,$C101)/$F$67)))</f>
        <v>0</v>
      </c>
      <c r="BG101" s="2">
        <f>IF($F$67="n/a",0,IF(BG$69&lt;=$C101,0,IF(BG$69&gt;($F$67+$C101),INDEX($D$81:$W$81,,$C101)-SUM($D101:BF101),INDEX($D$81:$W$81,,$C101)/$F$67)))</f>
        <v>0</v>
      </c>
      <c r="BH101" s="2">
        <f>IF($F$67="n/a",0,IF(BH$69&lt;=$C101,0,IF(BH$69&gt;($F$67+$C101),INDEX($D$81:$W$81,,$C101)-SUM($D101:BG101),INDEX($D$81:$W$81,,$C101)/$F$67)))</f>
        <v>0</v>
      </c>
      <c r="BI101" s="2">
        <f>IF($F$67="n/a",0,IF(BI$69&lt;=$C101,0,IF(BI$69&gt;($F$67+$C101),INDEX($D$81:$W$81,,$C101)-SUM($D101:BH101),INDEX($D$81:$W$81,,$C101)/$F$67)))</f>
        <v>0</v>
      </c>
      <c r="BJ101" s="2">
        <f>IF($F$67="n/a",0,IF(BJ$69&lt;=$C101,0,IF(BJ$69&gt;($F$67+$C101),INDEX($D$81:$W$81,,$C101)-SUM($D101:BI101),INDEX($D$81:$W$81,,$C101)/$F$67)))</f>
        <v>0</v>
      </c>
      <c r="BK101" s="2">
        <f>IF($F$67="n/a",0,IF(BK$69&lt;=$C101,0,IF(BK$69&gt;($F$67+$C101),INDEX($D$81:$W$81,,$C101)-SUM($D101:BJ101),INDEX($D$81:$W$81,,$C101)/$F$67)))</f>
        <v>0</v>
      </c>
    </row>
    <row r="102" spans="2:63" hidden="1" outlineLevel="1" x14ac:dyDescent="0.25">
      <c r="B102" s="24">
        <v>2029</v>
      </c>
      <c r="C102" s="24">
        <v>19</v>
      </c>
      <c r="E102" s="2">
        <f>IF($F$67="n/a",0,IF(E$69&lt;=$C102,0,IF(E$69&gt;($F$67+$C102),INDEX($D$81:$W$81,,$C102)-SUM($D102:D102),INDEX($D$81:$W$81,,$C102)/$F$67)))</f>
        <v>0</v>
      </c>
      <c r="F102" s="2">
        <f>IF($F$67="n/a",0,IF(F$69&lt;=$C102,0,IF(F$69&gt;($F$67+$C102),INDEX($D$81:$W$81,,$C102)-SUM($D102:E102),INDEX($D$81:$W$81,,$C102)/$F$67)))</f>
        <v>0</v>
      </c>
      <c r="G102" s="2">
        <f>IF($F$67="n/a",0,IF(G$69&lt;=$C102,0,IF(G$69&gt;($F$67+$C102),INDEX($D$81:$W$81,,$C102)-SUM($D102:F102),INDEX($D$81:$W$81,,$C102)/$F$67)))</f>
        <v>0</v>
      </c>
      <c r="H102" s="2">
        <f>IF($F$67="n/a",0,IF(H$69&lt;=$C102,0,IF(H$69&gt;($F$67+$C102),INDEX($D$81:$W$81,,$C102)-SUM($D102:G102),INDEX($D$81:$W$81,,$C102)/$F$67)))</f>
        <v>0</v>
      </c>
      <c r="I102" s="2">
        <f>IF($F$67="n/a",0,IF(I$69&lt;=$C102,0,IF(I$69&gt;($F$67+$C102),INDEX($D$81:$W$81,,$C102)-SUM($D102:H102),INDEX($D$81:$W$81,,$C102)/$F$67)))</f>
        <v>0</v>
      </c>
      <c r="J102" s="2">
        <f>IF($F$67="n/a",0,IF(J$69&lt;=$C102,0,IF(J$69&gt;($F$67+$C102),INDEX($D$81:$W$81,,$C102)-SUM($D102:I102),INDEX($D$81:$W$81,,$C102)/$F$67)))</f>
        <v>0</v>
      </c>
      <c r="K102" s="2">
        <f>IF($F$67="n/a",0,IF(K$69&lt;=$C102,0,IF(K$69&gt;($F$67+$C102),INDEX($D$81:$W$81,,$C102)-SUM($D102:J102),INDEX($D$81:$W$81,,$C102)/$F$67)))</f>
        <v>0</v>
      </c>
      <c r="L102" s="2">
        <f>IF($F$67="n/a",0,IF(L$69&lt;=$C102,0,IF(L$69&gt;($F$67+$C102),INDEX($D$81:$W$81,,$C102)-SUM($D102:K102),INDEX($D$81:$W$81,,$C102)/$F$67)))</f>
        <v>0</v>
      </c>
      <c r="M102" s="2">
        <f>IF($F$67="n/a",0,IF(M$69&lt;=$C102,0,IF(M$69&gt;($F$67+$C102),INDEX($D$81:$W$81,,$C102)-SUM($D102:L102),INDEX($D$81:$W$81,,$C102)/$F$67)))</f>
        <v>0</v>
      </c>
      <c r="N102" s="2">
        <f>IF($F$67="n/a",0,IF(N$69&lt;=$C102,0,IF(N$69&gt;($F$67+$C102),INDEX($D$81:$W$81,,$C102)-SUM($D102:M102),INDEX($D$81:$W$81,,$C102)/$F$67)))</f>
        <v>0</v>
      </c>
      <c r="O102" s="2">
        <f>IF($F$67="n/a",0,IF(O$69&lt;=$C102,0,IF(O$69&gt;($F$67+$C102),INDEX($D$81:$W$81,,$C102)-SUM($D102:N102),INDEX($D$81:$W$81,,$C102)/$F$67)))</f>
        <v>0</v>
      </c>
      <c r="P102" s="2">
        <f>IF($F$67="n/a",0,IF(P$69&lt;=$C102,0,IF(P$69&gt;($F$67+$C102),INDEX($D$81:$W$81,,$C102)-SUM($D102:O102),INDEX($D$81:$W$81,,$C102)/$F$67)))</f>
        <v>0</v>
      </c>
      <c r="Q102" s="2">
        <f>IF($F$67="n/a",0,IF(Q$69&lt;=$C102,0,IF(Q$69&gt;($F$67+$C102),INDEX($D$81:$W$81,,$C102)-SUM($D102:P102),INDEX($D$81:$W$81,,$C102)/$F$67)))</f>
        <v>0</v>
      </c>
      <c r="R102" s="2">
        <f>IF($F$67="n/a",0,IF(R$69&lt;=$C102,0,IF(R$69&gt;($F$67+$C102),INDEX($D$81:$W$81,,$C102)-SUM($D102:Q102),INDEX($D$81:$W$81,,$C102)/$F$67)))</f>
        <v>0</v>
      </c>
      <c r="S102" s="2">
        <f>IF($F$67="n/a",0,IF(S$69&lt;=$C102,0,IF(S$69&gt;($F$67+$C102),INDEX($D$81:$W$81,,$C102)-SUM($D102:R102),INDEX($D$81:$W$81,,$C102)/$F$67)))</f>
        <v>0</v>
      </c>
      <c r="T102" s="2">
        <f>IF($F$67="n/a",0,IF(T$69&lt;=$C102,0,IF(T$69&gt;($F$67+$C102),INDEX($D$81:$W$81,,$C102)-SUM($D102:S102),INDEX($D$81:$W$81,,$C102)/$F$67)))</f>
        <v>0</v>
      </c>
      <c r="U102" s="2">
        <f>IF($F$67="n/a",0,IF(U$69&lt;=$C102,0,IF(U$69&gt;($F$67+$C102),INDEX($D$81:$W$81,,$C102)-SUM($D102:T102),INDEX($D$81:$W$81,,$C102)/$F$67)))</f>
        <v>0</v>
      </c>
      <c r="V102" s="2">
        <f>IF($F$67="n/a",0,IF(V$69&lt;=$C102,0,IF(V$69&gt;($F$67+$C102),INDEX($D$81:$W$81,,$C102)-SUM($D102:U102),INDEX($D$81:$W$81,,$C102)/$F$67)))</f>
        <v>0</v>
      </c>
      <c r="W102" s="2">
        <f>IF($F$67="n/a",0,IF(W$69&lt;=$C102,0,IF(W$69&gt;($F$67+$C102),INDEX($D$81:$W$81,,$C102)-SUM($D102:V102),INDEX($D$81:$W$81,,$C102)/$F$67)))</f>
        <v>0</v>
      </c>
      <c r="X102" s="2">
        <f>IF($F$67="n/a",0,IF(X$69&lt;=$C102,0,IF(X$69&gt;($F$67+$C102),INDEX($D$81:$W$81,,$C102)-SUM($D102:W102),INDEX($D$81:$W$81,,$C102)/$F$67)))</f>
        <v>0</v>
      </c>
      <c r="Y102" s="2">
        <f>IF($F$67="n/a",0,IF(Y$69&lt;=$C102,0,IF(Y$69&gt;($F$67+$C102),INDEX($D$81:$W$81,,$C102)-SUM($D102:X102),INDEX($D$81:$W$81,,$C102)/$F$67)))</f>
        <v>0</v>
      </c>
      <c r="Z102" s="2">
        <f>IF($F$67="n/a",0,IF(Z$69&lt;=$C102,0,IF(Z$69&gt;($F$67+$C102),INDEX($D$81:$W$81,,$C102)-SUM($D102:Y102),INDEX($D$81:$W$81,,$C102)/$F$67)))</f>
        <v>0</v>
      </c>
      <c r="AA102" s="2">
        <f>IF($F$67="n/a",0,IF(AA$69&lt;=$C102,0,IF(AA$69&gt;($F$67+$C102),INDEX($D$81:$W$81,,$C102)-SUM($D102:Z102),INDEX($D$81:$W$81,,$C102)/$F$67)))</f>
        <v>0</v>
      </c>
      <c r="AB102" s="2">
        <f>IF($F$67="n/a",0,IF(AB$69&lt;=$C102,0,IF(AB$69&gt;($F$67+$C102),INDEX($D$81:$W$81,,$C102)-SUM($D102:AA102),INDEX($D$81:$W$81,,$C102)/$F$67)))</f>
        <v>0</v>
      </c>
      <c r="AC102" s="2">
        <f>IF($F$67="n/a",0,IF(AC$69&lt;=$C102,0,IF(AC$69&gt;($F$67+$C102),INDEX($D$81:$W$81,,$C102)-SUM($D102:AB102),INDEX($D$81:$W$81,,$C102)/$F$67)))</f>
        <v>0</v>
      </c>
      <c r="AD102" s="2">
        <f>IF($F$67="n/a",0,IF(AD$69&lt;=$C102,0,IF(AD$69&gt;($F$67+$C102),INDEX($D$81:$W$81,,$C102)-SUM($D102:AC102),INDEX($D$81:$W$81,,$C102)/$F$67)))</f>
        <v>0</v>
      </c>
      <c r="AE102" s="2">
        <f>IF($F$67="n/a",0,IF(AE$69&lt;=$C102,0,IF(AE$69&gt;($F$67+$C102),INDEX($D$81:$W$81,,$C102)-SUM($D102:AD102),INDEX($D$81:$W$81,,$C102)/$F$67)))</f>
        <v>0</v>
      </c>
      <c r="AF102" s="2">
        <f>IF($F$67="n/a",0,IF(AF$69&lt;=$C102,0,IF(AF$69&gt;($F$67+$C102),INDEX($D$81:$W$81,,$C102)-SUM($D102:AE102),INDEX($D$81:$W$81,,$C102)/$F$67)))</f>
        <v>0</v>
      </c>
      <c r="AG102" s="2">
        <f>IF($F$67="n/a",0,IF(AG$69&lt;=$C102,0,IF(AG$69&gt;($F$67+$C102),INDEX($D$81:$W$81,,$C102)-SUM($D102:AF102),INDEX($D$81:$W$81,,$C102)/$F$67)))</f>
        <v>0</v>
      </c>
      <c r="AH102" s="2">
        <f>IF($F$67="n/a",0,IF(AH$69&lt;=$C102,0,IF(AH$69&gt;($F$67+$C102),INDEX($D$81:$W$81,,$C102)-SUM($D102:AG102),INDEX($D$81:$W$81,,$C102)/$F$67)))</f>
        <v>0</v>
      </c>
      <c r="AI102" s="2">
        <f>IF($F$67="n/a",0,IF(AI$69&lt;=$C102,0,IF(AI$69&gt;($F$67+$C102),INDEX($D$81:$W$81,,$C102)-SUM($D102:AH102),INDEX($D$81:$W$81,,$C102)/$F$67)))</f>
        <v>0</v>
      </c>
      <c r="AJ102" s="2">
        <f>IF($F$67="n/a",0,IF(AJ$69&lt;=$C102,0,IF(AJ$69&gt;($F$67+$C102),INDEX($D$81:$W$81,,$C102)-SUM($D102:AI102),INDEX($D$81:$W$81,,$C102)/$F$67)))</f>
        <v>0</v>
      </c>
      <c r="AK102" s="2">
        <f>IF($F$67="n/a",0,IF(AK$69&lt;=$C102,0,IF(AK$69&gt;($F$67+$C102),INDEX($D$81:$W$81,,$C102)-SUM($D102:AJ102),INDEX($D$81:$W$81,,$C102)/$F$67)))</f>
        <v>0</v>
      </c>
      <c r="AL102" s="2">
        <f>IF($F$67="n/a",0,IF(AL$69&lt;=$C102,0,IF(AL$69&gt;($F$67+$C102),INDEX($D$81:$W$81,,$C102)-SUM($D102:AK102),INDEX($D$81:$W$81,,$C102)/$F$67)))</f>
        <v>0</v>
      </c>
      <c r="AM102" s="2">
        <f>IF($F$67="n/a",0,IF(AM$69&lt;=$C102,0,IF(AM$69&gt;($F$67+$C102),INDEX($D$81:$W$81,,$C102)-SUM($D102:AL102),INDEX($D$81:$W$81,,$C102)/$F$67)))</f>
        <v>0</v>
      </c>
      <c r="AN102" s="2">
        <f>IF($F$67="n/a",0,IF(AN$69&lt;=$C102,0,IF(AN$69&gt;($F$67+$C102),INDEX($D$81:$W$81,,$C102)-SUM($D102:AM102),INDEX($D$81:$W$81,,$C102)/$F$67)))</f>
        <v>0</v>
      </c>
      <c r="AO102" s="2">
        <f>IF($F$67="n/a",0,IF(AO$69&lt;=$C102,0,IF(AO$69&gt;($F$67+$C102),INDEX($D$81:$W$81,,$C102)-SUM($D102:AN102),INDEX($D$81:$W$81,,$C102)/$F$67)))</f>
        <v>0</v>
      </c>
      <c r="AP102" s="2">
        <f>IF($F$67="n/a",0,IF(AP$69&lt;=$C102,0,IF(AP$69&gt;($F$67+$C102),INDEX($D$81:$W$81,,$C102)-SUM($D102:AO102),INDEX($D$81:$W$81,,$C102)/$F$67)))</f>
        <v>0</v>
      </c>
      <c r="AQ102" s="2">
        <f>IF($F$67="n/a",0,IF(AQ$69&lt;=$C102,0,IF(AQ$69&gt;($F$67+$C102),INDEX($D$81:$W$81,,$C102)-SUM($D102:AP102),INDEX($D$81:$W$81,,$C102)/$F$67)))</f>
        <v>0</v>
      </c>
      <c r="AR102" s="2">
        <f>IF($F$67="n/a",0,IF(AR$69&lt;=$C102,0,IF(AR$69&gt;($F$67+$C102),INDEX($D$81:$W$81,,$C102)-SUM($D102:AQ102),INDEX($D$81:$W$81,,$C102)/$F$67)))</f>
        <v>0</v>
      </c>
      <c r="AS102" s="2">
        <f>IF($F$67="n/a",0,IF(AS$69&lt;=$C102,0,IF(AS$69&gt;($F$67+$C102),INDEX($D$81:$W$81,,$C102)-SUM($D102:AR102),INDEX($D$81:$W$81,,$C102)/$F$67)))</f>
        <v>0</v>
      </c>
      <c r="AT102" s="2">
        <f>IF($F$67="n/a",0,IF(AT$69&lt;=$C102,0,IF(AT$69&gt;($F$67+$C102),INDEX($D$81:$W$81,,$C102)-SUM($D102:AS102),INDEX($D$81:$W$81,,$C102)/$F$67)))</f>
        <v>0</v>
      </c>
      <c r="AU102" s="2">
        <f>IF($F$67="n/a",0,IF(AU$69&lt;=$C102,0,IF(AU$69&gt;($F$67+$C102),INDEX($D$81:$W$81,,$C102)-SUM($D102:AT102),INDEX($D$81:$W$81,,$C102)/$F$67)))</f>
        <v>0</v>
      </c>
      <c r="AV102" s="2">
        <f>IF($F$67="n/a",0,IF(AV$69&lt;=$C102,0,IF(AV$69&gt;($F$67+$C102),INDEX($D$81:$W$81,,$C102)-SUM($D102:AU102),INDEX($D$81:$W$81,,$C102)/$F$67)))</f>
        <v>0</v>
      </c>
      <c r="AW102" s="2">
        <f>IF($F$67="n/a",0,IF(AW$69&lt;=$C102,0,IF(AW$69&gt;($F$67+$C102),INDEX($D$81:$W$81,,$C102)-SUM($D102:AV102),INDEX($D$81:$W$81,,$C102)/$F$67)))</f>
        <v>0</v>
      </c>
      <c r="AX102" s="2">
        <f>IF($F$67="n/a",0,IF(AX$69&lt;=$C102,0,IF(AX$69&gt;($F$67+$C102),INDEX($D$81:$W$81,,$C102)-SUM($D102:AW102),INDEX($D$81:$W$81,,$C102)/$F$67)))</f>
        <v>0</v>
      </c>
      <c r="AY102" s="2">
        <f>IF($F$67="n/a",0,IF(AY$69&lt;=$C102,0,IF(AY$69&gt;($F$67+$C102),INDEX($D$81:$W$81,,$C102)-SUM($D102:AX102),INDEX($D$81:$W$81,,$C102)/$F$67)))</f>
        <v>0</v>
      </c>
      <c r="AZ102" s="2">
        <f>IF($F$67="n/a",0,IF(AZ$69&lt;=$C102,0,IF(AZ$69&gt;($F$67+$C102),INDEX($D$81:$W$81,,$C102)-SUM($D102:AY102),INDEX($D$81:$W$81,,$C102)/$F$67)))</f>
        <v>0</v>
      </c>
      <c r="BA102" s="2">
        <f>IF($F$67="n/a",0,IF(BA$69&lt;=$C102,0,IF(BA$69&gt;($F$67+$C102),INDEX($D$81:$W$81,,$C102)-SUM($D102:AZ102),INDEX($D$81:$W$81,,$C102)/$F$67)))</f>
        <v>0</v>
      </c>
      <c r="BB102" s="2">
        <f>IF($F$67="n/a",0,IF(BB$69&lt;=$C102,0,IF(BB$69&gt;($F$67+$C102),INDEX($D$81:$W$81,,$C102)-SUM($D102:BA102),INDEX($D$81:$W$81,,$C102)/$F$67)))</f>
        <v>0</v>
      </c>
      <c r="BC102" s="2">
        <f>IF($F$67="n/a",0,IF(BC$69&lt;=$C102,0,IF(BC$69&gt;($F$67+$C102),INDEX($D$81:$W$81,,$C102)-SUM($D102:BB102),INDEX($D$81:$W$81,,$C102)/$F$67)))</f>
        <v>0</v>
      </c>
      <c r="BD102" s="2">
        <f>IF($F$67="n/a",0,IF(BD$69&lt;=$C102,0,IF(BD$69&gt;($F$67+$C102),INDEX($D$81:$W$81,,$C102)-SUM($D102:BC102),INDEX($D$81:$W$81,,$C102)/$F$67)))</f>
        <v>0</v>
      </c>
      <c r="BE102" s="2">
        <f>IF($F$67="n/a",0,IF(BE$69&lt;=$C102,0,IF(BE$69&gt;($F$67+$C102),INDEX($D$81:$W$81,,$C102)-SUM($D102:BD102),INDEX($D$81:$W$81,,$C102)/$F$67)))</f>
        <v>0</v>
      </c>
      <c r="BF102" s="2">
        <f>IF($F$67="n/a",0,IF(BF$69&lt;=$C102,0,IF(BF$69&gt;($F$67+$C102),INDEX($D$81:$W$81,,$C102)-SUM($D102:BE102),INDEX($D$81:$W$81,,$C102)/$F$67)))</f>
        <v>0</v>
      </c>
      <c r="BG102" s="2">
        <f>IF($F$67="n/a",0,IF(BG$69&lt;=$C102,0,IF(BG$69&gt;($F$67+$C102),INDEX($D$81:$W$81,,$C102)-SUM($D102:BF102),INDEX($D$81:$W$81,,$C102)/$F$67)))</f>
        <v>0</v>
      </c>
      <c r="BH102" s="2">
        <f>IF($F$67="n/a",0,IF(BH$69&lt;=$C102,0,IF(BH$69&gt;($F$67+$C102),INDEX($D$81:$W$81,,$C102)-SUM($D102:BG102),INDEX($D$81:$W$81,,$C102)/$F$67)))</f>
        <v>0</v>
      </c>
      <c r="BI102" s="2">
        <f>IF($F$67="n/a",0,IF(BI$69&lt;=$C102,0,IF(BI$69&gt;($F$67+$C102),INDEX($D$81:$W$81,,$C102)-SUM($D102:BH102),INDEX($D$81:$W$81,,$C102)/$F$67)))</f>
        <v>0</v>
      </c>
      <c r="BJ102" s="2">
        <f>IF($F$67="n/a",0,IF(BJ$69&lt;=$C102,0,IF(BJ$69&gt;($F$67+$C102),INDEX($D$81:$W$81,,$C102)-SUM($D102:BI102),INDEX($D$81:$W$81,,$C102)/$F$67)))</f>
        <v>0</v>
      </c>
      <c r="BK102" s="2">
        <f>IF($F$67="n/a",0,IF(BK$69&lt;=$C102,0,IF(BK$69&gt;($F$67+$C102),INDEX($D$81:$W$81,,$C102)-SUM($D102:BJ102),INDEX($D$81:$W$81,,$C102)/$F$67)))</f>
        <v>0</v>
      </c>
    </row>
    <row r="103" spans="2:63" hidden="1" outlineLevel="1" x14ac:dyDescent="0.25">
      <c r="B103" s="24">
        <v>2030</v>
      </c>
      <c r="C103" s="24">
        <v>20</v>
      </c>
      <c r="E103" s="2">
        <f>IF($F$67="n/a",0,IF(E$69&lt;=$C103,0,IF(E$69&gt;($F$67+$C103),INDEX($D$81:$W$81,,$C103)-SUM($D103:D103),INDEX($D$81:$W$81,,$C103)/$F$67)))</f>
        <v>0</v>
      </c>
      <c r="F103" s="2">
        <f>IF($F$67="n/a",0,IF(F$69&lt;=$C103,0,IF(F$69&gt;($F$67+$C103),INDEX($D$81:$W$81,,$C103)-SUM($D103:E103),INDEX($D$81:$W$81,,$C103)/$F$67)))</f>
        <v>0</v>
      </c>
      <c r="G103" s="2">
        <f>IF($F$67="n/a",0,IF(G$69&lt;=$C103,0,IF(G$69&gt;($F$67+$C103),INDEX($D$81:$W$81,,$C103)-SUM($D103:F103),INDEX($D$81:$W$81,,$C103)/$F$67)))</f>
        <v>0</v>
      </c>
      <c r="H103" s="2">
        <f>IF($F$67="n/a",0,IF(H$69&lt;=$C103,0,IF(H$69&gt;($F$67+$C103),INDEX($D$81:$W$81,,$C103)-SUM($D103:G103),INDEX($D$81:$W$81,,$C103)/$F$67)))</f>
        <v>0</v>
      </c>
      <c r="I103" s="2">
        <f>IF($F$67="n/a",0,IF(I$69&lt;=$C103,0,IF(I$69&gt;($F$67+$C103),INDEX($D$81:$W$81,,$C103)-SUM($D103:H103),INDEX($D$81:$W$81,,$C103)/$F$67)))</f>
        <v>0</v>
      </c>
      <c r="J103" s="2">
        <f>IF($F$67="n/a",0,IF(J$69&lt;=$C103,0,IF(J$69&gt;($F$67+$C103),INDEX($D$81:$W$81,,$C103)-SUM($D103:I103),INDEX($D$81:$W$81,,$C103)/$F$67)))</f>
        <v>0</v>
      </c>
      <c r="K103" s="2">
        <f>IF($F$67="n/a",0,IF(K$69&lt;=$C103,0,IF(K$69&gt;($F$67+$C103),INDEX($D$81:$W$81,,$C103)-SUM($D103:J103),INDEX($D$81:$W$81,,$C103)/$F$67)))</f>
        <v>0</v>
      </c>
      <c r="L103" s="2">
        <f>IF($F$67="n/a",0,IF(L$69&lt;=$C103,0,IF(L$69&gt;($F$67+$C103),INDEX($D$81:$W$81,,$C103)-SUM($D103:K103),INDEX($D$81:$W$81,,$C103)/$F$67)))</f>
        <v>0</v>
      </c>
      <c r="M103" s="2">
        <f>IF($F$67="n/a",0,IF(M$69&lt;=$C103,0,IF(M$69&gt;($F$67+$C103),INDEX($D$81:$W$81,,$C103)-SUM($D103:L103),INDEX($D$81:$W$81,,$C103)/$F$67)))</f>
        <v>0</v>
      </c>
      <c r="N103" s="2">
        <f>IF($F$67="n/a",0,IF(N$69&lt;=$C103,0,IF(N$69&gt;($F$67+$C103),INDEX($D$81:$W$81,,$C103)-SUM($D103:M103),INDEX($D$81:$W$81,,$C103)/$F$67)))</f>
        <v>0</v>
      </c>
      <c r="O103" s="2">
        <f>IF($F$67="n/a",0,IF(O$69&lt;=$C103,0,IF(O$69&gt;($F$67+$C103),INDEX($D$81:$W$81,,$C103)-SUM($D103:N103),INDEX($D$81:$W$81,,$C103)/$F$67)))</f>
        <v>0</v>
      </c>
      <c r="P103" s="2">
        <f>IF($F$67="n/a",0,IF(P$69&lt;=$C103,0,IF(P$69&gt;($F$67+$C103),INDEX($D$81:$W$81,,$C103)-SUM($D103:O103),INDEX($D$81:$W$81,,$C103)/$F$67)))</f>
        <v>0</v>
      </c>
      <c r="Q103" s="2">
        <f>IF($F$67="n/a",0,IF(Q$69&lt;=$C103,0,IF(Q$69&gt;($F$67+$C103),INDEX($D$81:$W$81,,$C103)-SUM($D103:P103),INDEX($D$81:$W$81,,$C103)/$F$67)))</f>
        <v>0</v>
      </c>
      <c r="R103" s="2">
        <f>IF($F$67="n/a",0,IF(R$69&lt;=$C103,0,IF(R$69&gt;($F$67+$C103),INDEX($D$81:$W$81,,$C103)-SUM($D103:Q103),INDEX($D$81:$W$81,,$C103)/$F$67)))</f>
        <v>0</v>
      </c>
      <c r="S103" s="2">
        <f>IF($F$67="n/a",0,IF(S$69&lt;=$C103,0,IF(S$69&gt;($F$67+$C103),INDEX($D$81:$W$81,,$C103)-SUM($D103:R103),INDEX($D$81:$W$81,,$C103)/$F$67)))</f>
        <v>0</v>
      </c>
      <c r="T103" s="2">
        <f>IF($F$67="n/a",0,IF(T$69&lt;=$C103,0,IF(T$69&gt;($F$67+$C103),INDEX($D$81:$W$81,,$C103)-SUM($D103:S103),INDEX($D$81:$W$81,,$C103)/$F$67)))</f>
        <v>0</v>
      </c>
      <c r="U103" s="2">
        <f>IF($F$67="n/a",0,IF(U$69&lt;=$C103,0,IF(U$69&gt;($F$67+$C103),INDEX($D$81:$W$81,,$C103)-SUM($D103:T103),INDEX($D$81:$W$81,,$C103)/$F$67)))</f>
        <v>0</v>
      </c>
      <c r="V103" s="2">
        <f>IF($F$67="n/a",0,IF(V$69&lt;=$C103,0,IF(V$69&gt;($F$67+$C103),INDEX($D$81:$W$81,,$C103)-SUM($D103:U103),INDEX($D$81:$W$81,,$C103)/$F$67)))</f>
        <v>0</v>
      </c>
      <c r="W103" s="2">
        <f>IF($F$67="n/a",0,IF(W$69&lt;=$C103,0,IF(W$69&gt;($F$67+$C103),INDEX($D$81:$W$81,,$C103)-SUM($D103:V103),INDEX($D$81:$W$81,,$C103)/$F$67)))</f>
        <v>0</v>
      </c>
      <c r="X103" s="2">
        <f>IF($F$67="n/a",0,IF(X$69&lt;=$C103,0,IF(X$69&gt;($F$67+$C103),INDEX($D$81:$W$81,,$C103)-SUM($D103:W103),INDEX($D$81:$W$81,,$C103)/$F$67)))</f>
        <v>0</v>
      </c>
      <c r="Y103" s="2">
        <f>IF($F$67="n/a",0,IF(Y$69&lt;=$C103,0,IF(Y$69&gt;($F$67+$C103),INDEX($D$81:$W$81,,$C103)-SUM($D103:X103),INDEX($D$81:$W$81,,$C103)/$F$67)))</f>
        <v>0</v>
      </c>
      <c r="Z103" s="2">
        <f>IF($F$67="n/a",0,IF(Z$69&lt;=$C103,0,IF(Z$69&gt;($F$67+$C103),INDEX($D$81:$W$81,,$C103)-SUM($D103:Y103),INDEX($D$81:$W$81,,$C103)/$F$67)))</f>
        <v>0</v>
      </c>
      <c r="AA103" s="2">
        <f>IF($F$67="n/a",0,IF(AA$69&lt;=$C103,0,IF(AA$69&gt;($F$67+$C103),INDEX($D$81:$W$81,,$C103)-SUM($D103:Z103),INDEX($D$81:$W$81,,$C103)/$F$67)))</f>
        <v>0</v>
      </c>
      <c r="AB103" s="2">
        <f>IF($F$67="n/a",0,IF(AB$69&lt;=$C103,0,IF(AB$69&gt;($F$67+$C103),INDEX($D$81:$W$81,,$C103)-SUM($D103:AA103),INDEX($D$81:$W$81,,$C103)/$F$67)))</f>
        <v>0</v>
      </c>
      <c r="AC103" s="2">
        <f>IF($F$67="n/a",0,IF(AC$69&lt;=$C103,0,IF(AC$69&gt;($F$67+$C103),INDEX($D$81:$W$81,,$C103)-SUM($D103:AB103),INDEX($D$81:$W$81,,$C103)/$F$67)))</f>
        <v>0</v>
      </c>
      <c r="AD103" s="2">
        <f>IF($F$67="n/a",0,IF(AD$69&lt;=$C103,0,IF(AD$69&gt;($F$67+$C103),INDEX($D$81:$W$81,,$C103)-SUM($D103:AC103),INDEX($D$81:$W$81,,$C103)/$F$67)))</f>
        <v>0</v>
      </c>
      <c r="AE103" s="2">
        <f>IF($F$67="n/a",0,IF(AE$69&lt;=$C103,0,IF(AE$69&gt;($F$67+$C103),INDEX($D$81:$W$81,,$C103)-SUM($D103:AD103),INDEX($D$81:$W$81,,$C103)/$F$67)))</f>
        <v>0</v>
      </c>
      <c r="AF103" s="2">
        <f>IF($F$67="n/a",0,IF(AF$69&lt;=$C103,0,IF(AF$69&gt;($F$67+$C103),INDEX($D$81:$W$81,,$C103)-SUM($D103:AE103),INDEX($D$81:$W$81,,$C103)/$F$67)))</f>
        <v>0</v>
      </c>
      <c r="AG103" s="2">
        <f>IF($F$67="n/a",0,IF(AG$69&lt;=$C103,0,IF(AG$69&gt;($F$67+$C103),INDEX($D$81:$W$81,,$C103)-SUM($D103:AF103),INDEX($D$81:$W$81,,$C103)/$F$67)))</f>
        <v>0</v>
      </c>
      <c r="AH103" s="2">
        <f>IF($F$67="n/a",0,IF(AH$69&lt;=$C103,0,IF(AH$69&gt;($F$67+$C103),INDEX($D$81:$W$81,,$C103)-SUM($D103:AG103),INDEX($D$81:$W$81,,$C103)/$F$67)))</f>
        <v>0</v>
      </c>
      <c r="AI103" s="2">
        <f>IF($F$67="n/a",0,IF(AI$69&lt;=$C103,0,IF(AI$69&gt;($F$67+$C103),INDEX($D$81:$W$81,,$C103)-SUM($D103:AH103),INDEX($D$81:$W$81,,$C103)/$F$67)))</f>
        <v>0</v>
      </c>
      <c r="AJ103" s="2">
        <f>IF($F$67="n/a",0,IF(AJ$69&lt;=$C103,0,IF(AJ$69&gt;($F$67+$C103),INDEX($D$81:$W$81,,$C103)-SUM($D103:AI103),INDEX($D$81:$W$81,,$C103)/$F$67)))</f>
        <v>0</v>
      </c>
      <c r="AK103" s="2">
        <f>IF($F$67="n/a",0,IF(AK$69&lt;=$C103,0,IF(AK$69&gt;($F$67+$C103),INDEX($D$81:$W$81,,$C103)-SUM($D103:AJ103),INDEX($D$81:$W$81,,$C103)/$F$67)))</f>
        <v>0</v>
      </c>
      <c r="AL103" s="2">
        <f>IF($F$67="n/a",0,IF(AL$69&lt;=$C103,0,IF(AL$69&gt;($F$67+$C103),INDEX($D$81:$W$81,,$C103)-SUM($D103:AK103),INDEX($D$81:$W$81,,$C103)/$F$67)))</f>
        <v>0</v>
      </c>
      <c r="AM103" s="2">
        <f>IF($F$67="n/a",0,IF(AM$69&lt;=$C103,0,IF(AM$69&gt;($F$67+$C103),INDEX($D$81:$W$81,,$C103)-SUM($D103:AL103),INDEX($D$81:$W$81,,$C103)/$F$67)))</f>
        <v>0</v>
      </c>
      <c r="AN103" s="2">
        <f>IF($F$67="n/a",0,IF(AN$69&lt;=$C103,0,IF(AN$69&gt;($F$67+$C103),INDEX($D$81:$W$81,,$C103)-SUM($D103:AM103),INDEX($D$81:$W$81,,$C103)/$F$67)))</f>
        <v>0</v>
      </c>
      <c r="AO103" s="2">
        <f>IF($F$67="n/a",0,IF(AO$69&lt;=$C103,0,IF(AO$69&gt;($F$67+$C103),INDEX($D$81:$W$81,,$C103)-SUM($D103:AN103),INDEX($D$81:$W$81,,$C103)/$F$67)))</f>
        <v>0</v>
      </c>
      <c r="AP103" s="2">
        <f>IF($F$67="n/a",0,IF(AP$69&lt;=$C103,0,IF(AP$69&gt;($F$67+$C103),INDEX($D$81:$W$81,,$C103)-SUM($D103:AO103),INDEX($D$81:$W$81,,$C103)/$F$67)))</f>
        <v>0</v>
      </c>
      <c r="AQ103" s="2">
        <f>IF($F$67="n/a",0,IF(AQ$69&lt;=$C103,0,IF(AQ$69&gt;($F$67+$C103),INDEX($D$81:$W$81,,$C103)-SUM($D103:AP103),INDEX($D$81:$W$81,,$C103)/$F$67)))</f>
        <v>0</v>
      </c>
      <c r="AR103" s="2">
        <f>IF($F$67="n/a",0,IF(AR$69&lt;=$C103,0,IF(AR$69&gt;($F$67+$C103),INDEX($D$81:$W$81,,$C103)-SUM($D103:AQ103),INDEX($D$81:$W$81,,$C103)/$F$67)))</f>
        <v>0</v>
      </c>
      <c r="AS103" s="2">
        <f>IF($F$67="n/a",0,IF(AS$69&lt;=$C103,0,IF(AS$69&gt;($F$67+$C103),INDEX($D$81:$W$81,,$C103)-SUM($D103:AR103),INDEX($D$81:$W$81,,$C103)/$F$67)))</f>
        <v>0</v>
      </c>
      <c r="AT103" s="2">
        <f>IF($F$67="n/a",0,IF(AT$69&lt;=$C103,0,IF(AT$69&gt;($F$67+$C103),INDEX($D$81:$W$81,,$C103)-SUM($D103:AS103),INDEX($D$81:$W$81,,$C103)/$F$67)))</f>
        <v>0</v>
      </c>
      <c r="AU103" s="2">
        <f>IF($F$67="n/a",0,IF(AU$69&lt;=$C103,0,IF(AU$69&gt;($F$67+$C103),INDEX($D$81:$W$81,,$C103)-SUM($D103:AT103),INDEX($D$81:$W$81,,$C103)/$F$67)))</f>
        <v>0</v>
      </c>
      <c r="AV103" s="2">
        <f>IF($F$67="n/a",0,IF(AV$69&lt;=$C103,0,IF(AV$69&gt;($F$67+$C103),INDEX($D$81:$W$81,,$C103)-SUM($D103:AU103),INDEX($D$81:$W$81,,$C103)/$F$67)))</f>
        <v>0</v>
      </c>
      <c r="AW103" s="2">
        <f>IF($F$67="n/a",0,IF(AW$69&lt;=$C103,0,IF(AW$69&gt;($F$67+$C103),INDEX($D$81:$W$81,,$C103)-SUM($D103:AV103),INDEX($D$81:$W$81,,$C103)/$F$67)))</f>
        <v>0</v>
      </c>
      <c r="AX103" s="2">
        <f>IF($F$67="n/a",0,IF(AX$69&lt;=$C103,0,IF(AX$69&gt;($F$67+$C103),INDEX($D$81:$W$81,,$C103)-SUM($D103:AW103),INDEX($D$81:$W$81,,$C103)/$F$67)))</f>
        <v>0</v>
      </c>
      <c r="AY103" s="2">
        <f>IF($F$67="n/a",0,IF(AY$69&lt;=$C103,0,IF(AY$69&gt;($F$67+$C103),INDEX($D$81:$W$81,,$C103)-SUM($D103:AX103),INDEX($D$81:$W$81,,$C103)/$F$67)))</f>
        <v>0</v>
      </c>
      <c r="AZ103" s="2">
        <f>IF($F$67="n/a",0,IF(AZ$69&lt;=$C103,0,IF(AZ$69&gt;($F$67+$C103),INDEX($D$81:$W$81,,$C103)-SUM($D103:AY103),INDEX($D$81:$W$81,,$C103)/$F$67)))</f>
        <v>0</v>
      </c>
      <c r="BA103" s="2">
        <f>IF($F$67="n/a",0,IF(BA$69&lt;=$C103,0,IF(BA$69&gt;($F$67+$C103),INDEX($D$81:$W$81,,$C103)-SUM($D103:AZ103),INDEX($D$81:$W$81,,$C103)/$F$67)))</f>
        <v>0</v>
      </c>
      <c r="BB103" s="2">
        <f>IF($F$67="n/a",0,IF(BB$69&lt;=$C103,0,IF(BB$69&gt;($F$67+$C103),INDEX($D$81:$W$81,,$C103)-SUM($D103:BA103),INDEX($D$81:$W$81,,$C103)/$F$67)))</f>
        <v>0</v>
      </c>
      <c r="BC103" s="2">
        <f>IF($F$67="n/a",0,IF(BC$69&lt;=$C103,0,IF(BC$69&gt;($F$67+$C103),INDEX($D$81:$W$81,,$C103)-SUM($D103:BB103),INDEX($D$81:$W$81,,$C103)/$F$67)))</f>
        <v>0</v>
      </c>
      <c r="BD103" s="2">
        <f>IF($F$67="n/a",0,IF(BD$69&lt;=$C103,0,IF(BD$69&gt;($F$67+$C103),INDEX($D$81:$W$81,,$C103)-SUM($D103:BC103),INDEX($D$81:$W$81,,$C103)/$F$67)))</f>
        <v>0</v>
      </c>
      <c r="BE103" s="2">
        <f>IF($F$67="n/a",0,IF(BE$69&lt;=$C103,0,IF(BE$69&gt;($F$67+$C103),INDEX($D$81:$W$81,,$C103)-SUM($D103:BD103),INDEX($D$81:$W$81,,$C103)/$F$67)))</f>
        <v>0</v>
      </c>
      <c r="BF103" s="2">
        <f>IF($F$67="n/a",0,IF(BF$69&lt;=$C103,0,IF(BF$69&gt;($F$67+$C103),INDEX($D$81:$W$81,,$C103)-SUM($D103:BE103),INDEX($D$81:$W$81,,$C103)/$F$67)))</f>
        <v>0</v>
      </c>
      <c r="BG103" s="2">
        <f>IF($F$67="n/a",0,IF(BG$69&lt;=$C103,0,IF(BG$69&gt;($F$67+$C103),INDEX($D$81:$W$81,,$C103)-SUM($D103:BF103),INDEX($D$81:$W$81,,$C103)/$F$67)))</f>
        <v>0</v>
      </c>
      <c r="BH103" s="2">
        <f>IF($F$67="n/a",0,IF(BH$69&lt;=$C103,0,IF(BH$69&gt;($F$67+$C103),INDEX($D$81:$W$81,,$C103)-SUM($D103:BG103),INDEX($D$81:$W$81,,$C103)/$F$67)))</f>
        <v>0</v>
      </c>
      <c r="BI103" s="2">
        <f>IF($F$67="n/a",0,IF(BI$69&lt;=$C103,0,IF(BI$69&gt;($F$67+$C103),INDEX($D$81:$W$81,,$C103)-SUM($D103:BH103),INDEX($D$81:$W$81,,$C103)/$F$67)))</f>
        <v>0</v>
      </c>
      <c r="BJ103" s="2">
        <f>IF($F$67="n/a",0,IF(BJ$69&lt;=$C103,0,IF(BJ$69&gt;($F$67+$C103),INDEX($D$81:$W$81,,$C103)-SUM($D103:BI103),INDEX($D$81:$W$81,,$C103)/$F$67)))</f>
        <v>0</v>
      </c>
      <c r="BK103" s="2">
        <f>IF($F$67="n/a",0,IF(BK$69&lt;=$C103,0,IF(BK$69&gt;($F$67+$C103),INDEX($D$81:$W$81,,$C103)-SUM($D103:BJ103),INDEX($D$81:$W$81,,$C103)/$F$67)))</f>
        <v>0</v>
      </c>
    </row>
    <row r="104" spans="2:63" collapsed="1" x14ac:dyDescent="0.25">
      <c r="B104" s="24"/>
      <c r="C104" s="24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2:63" x14ac:dyDescent="0.25">
      <c r="B105" t="s">
        <v>30</v>
      </c>
      <c r="D105" s="2">
        <f>SUM(D84:D103)</f>
        <v>0</v>
      </c>
      <c r="E105" s="2">
        <f t="shared" ref="E105:BK105" si="147">SUM(E84:E103)</f>
        <v>3.7668927769990246</v>
      </c>
      <c r="F105" s="2">
        <f t="shared" si="147"/>
        <v>7.8093857565324249</v>
      </c>
      <c r="G105" s="2">
        <f t="shared" si="147"/>
        <v>12.456586996585933</v>
      </c>
      <c r="H105" s="2">
        <f t="shared" si="147"/>
        <v>17.77075911844905</v>
      </c>
      <c r="I105" s="2">
        <f t="shared" si="147"/>
        <v>22.607299146400056</v>
      </c>
      <c r="J105" s="2">
        <f t="shared" si="147"/>
        <v>22.607299146400056</v>
      </c>
      <c r="K105" s="2">
        <f t="shared" si="147"/>
        <v>22.607299146400056</v>
      </c>
      <c r="L105" s="2">
        <f t="shared" si="147"/>
        <v>22.607299146400056</v>
      </c>
      <c r="M105" s="2">
        <f t="shared" si="147"/>
        <v>22.607299146400056</v>
      </c>
      <c r="N105" s="2">
        <f t="shared" si="147"/>
        <v>22.607299146400056</v>
      </c>
      <c r="O105" s="2">
        <f t="shared" si="147"/>
        <v>22.607299146400056</v>
      </c>
      <c r="P105" s="2">
        <f t="shared" si="147"/>
        <v>22.607299146400056</v>
      </c>
      <c r="Q105" s="2">
        <f t="shared" si="147"/>
        <v>22.607299146400056</v>
      </c>
      <c r="R105" s="2">
        <f t="shared" si="147"/>
        <v>22.607299146400056</v>
      </c>
      <c r="S105" s="2">
        <f t="shared" si="147"/>
        <v>22.607299146400056</v>
      </c>
      <c r="T105" s="2">
        <f t="shared" si="147"/>
        <v>22.607299146400056</v>
      </c>
      <c r="U105" s="2">
        <f t="shared" si="147"/>
        <v>22.607299146400056</v>
      </c>
      <c r="V105" s="2">
        <f t="shared" si="147"/>
        <v>22.607299146400056</v>
      </c>
      <c r="W105" s="2">
        <f t="shared" si="147"/>
        <v>22.607299146400056</v>
      </c>
      <c r="X105" s="2">
        <f t="shared" si="147"/>
        <v>22.607299146400056</v>
      </c>
      <c r="Y105" s="2">
        <f t="shared" si="147"/>
        <v>22.607299146400056</v>
      </c>
      <c r="Z105" s="2">
        <f t="shared" si="147"/>
        <v>22.607299146400056</v>
      </c>
      <c r="AA105" s="2">
        <f t="shared" si="147"/>
        <v>22.607299146400056</v>
      </c>
      <c r="AB105" s="2">
        <f t="shared" si="147"/>
        <v>22.607299146400056</v>
      </c>
      <c r="AC105" s="2">
        <f t="shared" si="147"/>
        <v>22.607299146400056</v>
      </c>
      <c r="AD105" s="2">
        <f t="shared" si="147"/>
        <v>22.607299146400056</v>
      </c>
      <c r="AE105" s="2">
        <f t="shared" si="147"/>
        <v>22.607299146400056</v>
      </c>
      <c r="AF105" s="2">
        <f t="shared" si="147"/>
        <v>22.607299146400056</v>
      </c>
      <c r="AG105" s="2">
        <f t="shared" si="147"/>
        <v>22.607299146400056</v>
      </c>
      <c r="AH105" s="2">
        <f t="shared" si="147"/>
        <v>22.607299146400056</v>
      </c>
      <c r="AI105" s="2">
        <f t="shared" si="147"/>
        <v>22.607299146400056</v>
      </c>
      <c r="AJ105" s="2">
        <f t="shared" si="147"/>
        <v>22.607299146400056</v>
      </c>
      <c r="AK105" s="2">
        <f t="shared" si="147"/>
        <v>22.607299146400056</v>
      </c>
      <c r="AL105" s="2">
        <f t="shared" si="147"/>
        <v>22.607299146400056</v>
      </c>
      <c r="AM105" s="2">
        <f t="shared" si="147"/>
        <v>22.607299146400056</v>
      </c>
      <c r="AN105" s="2">
        <f t="shared" si="147"/>
        <v>22.607299146400056</v>
      </c>
      <c r="AO105" s="2">
        <f t="shared" si="147"/>
        <v>22.607299146400056</v>
      </c>
      <c r="AP105" s="2">
        <f t="shared" si="147"/>
        <v>22.607299146400056</v>
      </c>
      <c r="AQ105" s="2">
        <f t="shared" si="147"/>
        <v>22.607299146400056</v>
      </c>
      <c r="AR105" s="2">
        <f t="shared" si="147"/>
        <v>22.607299146400056</v>
      </c>
      <c r="AS105" s="2">
        <f t="shared" si="147"/>
        <v>22.607299146400056</v>
      </c>
      <c r="AT105" s="2">
        <f t="shared" si="147"/>
        <v>22.607299146400056</v>
      </c>
      <c r="AU105" s="2">
        <f t="shared" si="147"/>
        <v>22.607299146400056</v>
      </c>
      <c r="AV105" s="2">
        <f t="shared" si="147"/>
        <v>22.607299146400056</v>
      </c>
      <c r="AW105" s="2">
        <f t="shared" si="147"/>
        <v>22.607299146400056</v>
      </c>
      <c r="AX105" s="2">
        <f t="shared" si="147"/>
        <v>22.607299146400056</v>
      </c>
      <c r="AY105" s="2">
        <f t="shared" si="147"/>
        <v>22.607299146400056</v>
      </c>
      <c r="AZ105" s="2">
        <f t="shared" si="147"/>
        <v>22.607299146400056</v>
      </c>
      <c r="BA105" s="2">
        <f t="shared" si="147"/>
        <v>22.607299146400056</v>
      </c>
      <c r="BB105" s="2">
        <f t="shared" si="147"/>
        <v>22.607299146400056</v>
      </c>
      <c r="BC105" s="2">
        <f t="shared" si="147"/>
        <v>18.840406369401116</v>
      </c>
      <c r="BD105" s="2">
        <f t="shared" si="147"/>
        <v>14.797913389867684</v>
      </c>
      <c r="BE105" s="2">
        <f t="shared" si="147"/>
        <v>10.150712149814234</v>
      </c>
      <c r="BF105" s="2">
        <f t="shared" si="147"/>
        <v>4.8365400279508917</v>
      </c>
      <c r="BG105" s="2">
        <f t="shared" si="147"/>
        <v>8.5265128291212022E-14</v>
      </c>
      <c r="BH105" s="2">
        <f t="shared" si="147"/>
        <v>0</v>
      </c>
      <c r="BI105" s="2">
        <f t="shared" si="147"/>
        <v>0</v>
      </c>
      <c r="BJ105" s="2">
        <f t="shared" si="147"/>
        <v>0</v>
      </c>
      <c r="BK105" s="2">
        <f t="shared" si="147"/>
        <v>0</v>
      </c>
    </row>
    <row r="106" spans="2:63" x14ac:dyDescent="0.25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2:63" x14ac:dyDescent="0.25">
      <c r="B107" t="s">
        <v>28</v>
      </c>
      <c r="D107" s="2">
        <f>D72+D105</f>
        <v>60.241413499651479</v>
      </c>
      <c r="E107" s="2">
        <f t="shared" ref="E107" si="148">E72+E105</f>
        <v>64.008306276650501</v>
      </c>
      <c r="F107" s="2">
        <f t="shared" ref="F107" si="149">F72+F105</f>
        <v>68.050799256183907</v>
      </c>
      <c r="G107" s="2">
        <f t="shared" ref="G107" si="150">G72+G105</f>
        <v>72.698000496237412</v>
      </c>
      <c r="H107" s="2">
        <f t="shared" ref="H107" si="151">H72+H105</f>
        <v>78.012172618100522</v>
      </c>
      <c r="I107" s="2">
        <f t="shared" ref="I107" si="152">I72+I105</f>
        <v>79.939067654396439</v>
      </c>
      <c r="J107" s="2">
        <f t="shared" ref="J107" si="153">J72+J105</f>
        <v>79.939067654396439</v>
      </c>
      <c r="K107" s="2">
        <f t="shared" ref="K107" si="154">K72+K105</f>
        <v>79.939067654396439</v>
      </c>
      <c r="L107" s="2">
        <f t="shared" ref="L107" si="155">L72+L105</f>
        <v>79.939067654396439</v>
      </c>
      <c r="M107" s="2">
        <f t="shared" ref="M107" si="156">M72+M105</f>
        <v>79.939067654396439</v>
      </c>
      <c r="N107" s="2">
        <f t="shared" ref="N107" si="157">N72+N105</f>
        <v>79.939067654396439</v>
      </c>
      <c r="O107" s="2">
        <f t="shared" ref="O107" si="158">O72+O105</f>
        <v>79.939067654396439</v>
      </c>
      <c r="P107" s="2">
        <f t="shared" ref="P107" si="159">P72+P105</f>
        <v>79.939067654396439</v>
      </c>
      <c r="Q107" s="2">
        <f t="shared" ref="Q107" si="160">Q72+Q105</f>
        <v>79.939067654396439</v>
      </c>
      <c r="R107" s="2">
        <f t="shared" ref="R107" si="161">R72+R105</f>
        <v>79.939067654396439</v>
      </c>
      <c r="S107" s="2">
        <f t="shared" ref="S107" si="162">S72+S105</f>
        <v>79.939067654396439</v>
      </c>
      <c r="T107" s="2">
        <f t="shared" ref="T107" si="163">T72+T105</f>
        <v>79.939067654396439</v>
      </c>
      <c r="U107" s="2">
        <f t="shared" ref="U107" si="164">U72+U105</f>
        <v>79.939067654396439</v>
      </c>
      <c r="V107" s="2">
        <f t="shared" ref="V107" si="165">V72+V105</f>
        <v>79.939067654396439</v>
      </c>
      <c r="W107" s="2">
        <f t="shared" ref="W107" si="166">W72+W105</f>
        <v>79.939067654396439</v>
      </c>
      <c r="X107" s="2">
        <f t="shared" ref="X107" si="167">X72+X105</f>
        <v>79.939067654396439</v>
      </c>
      <c r="Y107" s="2">
        <f t="shared" ref="Y107" si="168">Y72+Y105</f>
        <v>79.939067654396439</v>
      </c>
      <c r="Z107" s="2">
        <f t="shared" ref="Z107" si="169">Z72+Z105</f>
        <v>79.939067654396439</v>
      </c>
      <c r="AA107" s="2">
        <f t="shared" ref="AA107" si="170">AA72+AA105</f>
        <v>79.939067654396439</v>
      </c>
      <c r="AB107" s="2">
        <f t="shared" ref="AB107" si="171">AB72+AB105</f>
        <v>79.939067654396439</v>
      </c>
      <c r="AC107" s="2">
        <f t="shared" ref="AC107" si="172">AC72+AC105</f>
        <v>79.939067654396439</v>
      </c>
      <c r="AD107" s="2">
        <f t="shared" ref="AD107" si="173">AD72+AD105</f>
        <v>79.939067654396439</v>
      </c>
      <c r="AE107" s="2">
        <f t="shared" ref="AE107" si="174">AE72+AE105</f>
        <v>79.939067654396439</v>
      </c>
      <c r="AF107" s="2">
        <f t="shared" ref="AF107" si="175">AF72+AF105</f>
        <v>79.939067654396439</v>
      </c>
      <c r="AG107" s="2">
        <f t="shared" ref="AG107" si="176">AG72+AG105</f>
        <v>25.588578124520883</v>
      </c>
      <c r="AH107" s="2">
        <f t="shared" ref="AH107" si="177">AH72+AH105</f>
        <v>22.607299146400056</v>
      </c>
      <c r="AI107" s="2">
        <f t="shared" ref="AI107" si="178">AI72+AI105</f>
        <v>22.607299146400056</v>
      </c>
      <c r="AJ107" s="2">
        <f t="shared" ref="AJ107" si="179">AJ72+AJ105</f>
        <v>22.607299146400056</v>
      </c>
      <c r="AK107" s="2">
        <f t="shared" ref="AK107" si="180">AK72+AK105</f>
        <v>22.607299146400056</v>
      </c>
      <c r="AL107" s="2">
        <f t="shared" ref="AL107" si="181">AL72+AL105</f>
        <v>22.607299146400056</v>
      </c>
      <c r="AM107" s="2">
        <f t="shared" ref="AM107" si="182">AM72+AM105</f>
        <v>22.607299146400056</v>
      </c>
      <c r="AN107" s="2">
        <f t="shared" ref="AN107" si="183">AN72+AN105</f>
        <v>22.607299146400056</v>
      </c>
      <c r="AO107" s="2">
        <f t="shared" ref="AO107" si="184">AO72+AO105</f>
        <v>22.607299146400056</v>
      </c>
      <c r="AP107" s="2">
        <f t="shared" ref="AP107" si="185">AP72+AP105</f>
        <v>22.607299146400056</v>
      </c>
      <c r="AQ107" s="2">
        <f t="shared" ref="AQ107" si="186">AQ72+AQ105</f>
        <v>22.607299146400056</v>
      </c>
      <c r="AR107" s="2">
        <f t="shared" ref="AR107" si="187">AR72+AR105</f>
        <v>22.607299146400056</v>
      </c>
      <c r="AS107" s="2">
        <f t="shared" ref="AS107" si="188">AS72+AS105</f>
        <v>22.607299146400056</v>
      </c>
      <c r="AT107" s="2">
        <f t="shared" ref="AT107" si="189">AT72+AT105</f>
        <v>22.607299146400056</v>
      </c>
      <c r="AU107" s="2">
        <f t="shared" ref="AU107" si="190">AU72+AU105</f>
        <v>22.607299146400056</v>
      </c>
      <c r="AV107" s="2">
        <f t="shared" ref="AV107" si="191">AV72+AV105</f>
        <v>22.607299146400056</v>
      </c>
      <c r="AW107" s="2">
        <f t="shared" ref="AW107" si="192">AW72+AW105</f>
        <v>22.607299146400056</v>
      </c>
      <c r="AX107" s="2">
        <f t="shared" ref="AX107" si="193">AX72+AX105</f>
        <v>22.607299146400056</v>
      </c>
      <c r="AY107" s="2">
        <f t="shared" ref="AY107" si="194">AY72+AY105</f>
        <v>22.607299146400056</v>
      </c>
      <c r="AZ107" s="2">
        <f t="shared" ref="AZ107" si="195">AZ72+AZ105</f>
        <v>22.607299146400056</v>
      </c>
      <c r="BA107" s="2">
        <f t="shared" ref="BA107:BK107" si="196">BA72+BA105</f>
        <v>22.607299146400056</v>
      </c>
      <c r="BB107" s="2">
        <f t="shared" si="196"/>
        <v>22.607299146400056</v>
      </c>
      <c r="BC107" s="2">
        <f t="shared" si="196"/>
        <v>18.840406369401116</v>
      </c>
      <c r="BD107" s="2">
        <f t="shared" si="196"/>
        <v>14.797913389867684</v>
      </c>
      <c r="BE107" s="2">
        <f t="shared" si="196"/>
        <v>10.150712149814234</v>
      </c>
      <c r="BF107" s="2">
        <f t="shared" si="196"/>
        <v>4.8365400279508917</v>
      </c>
      <c r="BG107" s="2">
        <f t="shared" si="196"/>
        <v>8.5265128291212022E-14</v>
      </c>
      <c r="BH107" s="2">
        <f t="shared" si="196"/>
        <v>0</v>
      </c>
      <c r="BI107" s="2">
        <f t="shared" si="196"/>
        <v>0</v>
      </c>
      <c r="BJ107" s="2">
        <f t="shared" si="196"/>
        <v>0</v>
      </c>
      <c r="BK107" s="2">
        <f t="shared" si="196"/>
        <v>0</v>
      </c>
    </row>
    <row r="108" spans="2:63" x14ac:dyDescent="0.25">
      <c r="B108" t="s">
        <v>29</v>
      </c>
      <c r="D108" s="2">
        <f>D81-D105</f>
        <v>188.34463884995122</v>
      </c>
      <c r="E108" s="2">
        <f>E81-E105+D108</f>
        <v>386.70239504962223</v>
      </c>
      <c r="F108" s="2">
        <f t="shared" ref="F108:BA108" si="197">F81-F105+E108</f>
        <v>611.25307129576515</v>
      </c>
      <c r="G108" s="2">
        <f t="shared" si="197"/>
        <v>864.50509039233498</v>
      </c>
      <c r="H108" s="2">
        <f t="shared" si="197"/>
        <v>1088.561332671436</v>
      </c>
      <c r="I108" s="2">
        <f t="shared" si="197"/>
        <v>1065.954033525036</v>
      </c>
      <c r="J108" s="2">
        <f t="shared" si="197"/>
        <v>1043.346734378636</v>
      </c>
      <c r="K108" s="2">
        <f t="shared" si="197"/>
        <v>1020.739435232236</v>
      </c>
      <c r="L108" s="2">
        <f t="shared" si="197"/>
        <v>998.13213608583601</v>
      </c>
      <c r="M108" s="2">
        <f t="shared" si="197"/>
        <v>975.524836939436</v>
      </c>
      <c r="N108" s="2">
        <f t="shared" si="197"/>
        <v>952.91753779303599</v>
      </c>
      <c r="O108" s="2">
        <f t="shared" si="197"/>
        <v>930.31023864663598</v>
      </c>
      <c r="P108" s="2">
        <f t="shared" si="197"/>
        <v>907.70293950023597</v>
      </c>
      <c r="Q108" s="2">
        <f t="shared" si="197"/>
        <v>885.09564035383596</v>
      </c>
      <c r="R108" s="2">
        <f t="shared" si="197"/>
        <v>862.48834120743595</v>
      </c>
      <c r="S108" s="2">
        <f t="shared" si="197"/>
        <v>839.88104206103594</v>
      </c>
      <c r="T108" s="2">
        <f t="shared" si="197"/>
        <v>817.27374291463593</v>
      </c>
      <c r="U108" s="2">
        <f t="shared" si="197"/>
        <v>794.66644376823592</v>
      </c>
      <c r="V108" s="2">
        <f t="shared" si="197"/>
        <v>772.05914462183591</v>
      </c>
      <c r="W108" s="2">
        <f t="shared" si="197"/>
        <v>749.4518454754359</v>
      </c>
      <c r="X108" s="2">
        <f t="shared" si="197"/>
        <v>726.84454632903589</v>
      </c>
      <c r="Y108" s="2">
        <f t="shared" si="197"/>
        <v>704.23724718263588</v>
      </c>
      <c r="Z108" s="2">
        <f t="shared" si="197"/>
        <v>681.62994803623587</v>
      </c>
      <c r="AA108" s="2">
        <f t="shared" si="197"/>
        <v>659.02264888983586</v>
      </c>
      <c r="AB108" s="2">
        <f t="shared" si="197"/>
        <v>636.41534974343585</v>
      </c>
      <c r="AC108" s="2">
        <f t="shared" si="197"/>
        <v>613.80805059703584</v>
      </c>
      <c r="AD108" s="2">
        <f t="shared" si="197"/>
        <v>591.20075145063583</v>
      </c>
      <c r="AE108" s="2">
        <f t="shared" si="197"/>
        <v>568.59345230423583</v>
      </c>
      <c r="AF108" s="2">
        <f t="shared" si="197"/>
        <v>545.98615315783582</v>
      </c>
      <c r="AG108" s="2">
        <f t="shared" si="197"/>
        <v>523.37885401143581</v>
      </c>
      <c r="AH108" s="2">
        <f t="shared" si="197"/>
        <v>500.77155486503574</v>
      </c>
      <c r="AI108" s="2">
        <f t="shared" si="197"/>
        <v>478.16425571863567</v>
      </c>
      <c r="AJ108" s="2">
        <f t="shared" si="197"/>
        <v>455.55695657223561</v>
      </c>
      <c r="AK108" s="2">
        <f t="shared" si="197"/>
        <v>432.94965742583554</v>
      </c>
      <c r="AL108" s="2">
        <f t="shared" si="197"/>
        <v>410.34235827943547</v>
      </c>
      <c r="AM108" s="2">
        <f t="shared" si="197"/>
        <v>387.73505913303541</v>
      </c>
      <c r="AN108" s="2">
        <f t="shared" si="197"/>
        <v>365.12775998663534</v>
      </c>
      <c r="AO108" s="2">
        <f t="shared" si="197"/>
        <v>342.52046084023527</v>
      </c>
      <c r="AP108" s="2">
        <f t="shared" si="197"/>
        <v>319.91316169383521</v>
      </c>
      <c r="AQ108" s="2">
        <f t="shared" si="197"/>
        <v>297.30586254743514</v>
      </c>
      <c r="AR108" s="2">
        <f t="shared" si="197"/>
        <v>274.69856340103507</v>
      </c>
      <c r="AS108" s="2">
        <f t="shared" si="197"/>
        <v>252.09126425463501</v>
      </c>
      <c r="AT108" s="2">
        <f t="shared" si="197"/>
        <v>229.48396510823494</v>
      </c>
      <c r="AU108" s="2">
        <f t="shared" si="197"/>
        <v>206.87666596183487</v>
      </c>
      <c r="AV108" s="2">
        <f t="shared" si="197"/>
        <v>184.26936681543481</v>
      </c>
      <c r="AW108" s="2">
        <f t="shared" si="197"/>
        <v>161.66206766903474</v>
      </c>
      <c r="AX108" s="2">
        <f t="shared" si="197"/>
        <v>139.05476852263467</v>
      </c>
      <c r="AY108" s="2">
        <f t="shared" si="197"/>
        <v>116.44746937623462</v>
      </c>
      <c r="AZ108" s="2">
        <f t="shared" si="197"/>
        <v>93.84017022983457</v>
      </c>
      <c r="BA108" s="2">
        <f t="shared" si="197"/>
        <v>71.232871083434517</v>
      </c>
      <c r="BB108" s="2">
        <f t="shared" ref="BB108" si="198">BB81-BB105+BA108</f>
        <v>48.625571937034465</v>
      </c>
      <c r="BC108" s="2">
        <f t="shared" ref="BC108" si="199">BC81-BC105+BB108</f>
        <v>29.785165567633349</v>
      </c>
      <c r="BD108" s="2">
        <f t="shared" ref="BD108" si="200">BD81-BD105+BC108</f>
        <v>14.987252177765665</v>
      </c>
      <c r="BE108" s="2">
        <f t="shared" ref="BE108" si="201">BE81-BE105+BD108</f>
        <v>4.8365400279514308</v>
      </c>
      <c r="BF108" s="2">
        <f t="shared" ref="BF108" si="202">BF81-BF105+BE108</f>
        <v>5.3912430075797602E-13</v>
      </c>
      <c r="BG108" s="2">
        <f t="shared" ref="BG108" si="203">BG81-BG105+BF108</f>
        <v>4.5385917246676399E-13</v>
      </c>
      <c r="BH108" s="2">
        <f t="shared" ref="BH108" si="204">BH81-BH105+BG108</f>
        <v>4.5385917246676399E-13</v>
      </c>
      <c r="BI108" s="2">
        <f t="shared" ref="BI108" si="205">BI81-BI105+BH108</f>
        <v>4.5385917246676399E-13</v>
      </c>
      <c r="BJ108" s="2">
        <f t="shared" ref="BJ108" si="206">BJ81-BJ105+BI108</f>
        <v>4.5385917246676399E-13</v>
      </c>
      <c r="BK108" s="2">
        <f t="shared" ref="BK108" si="207">BK81-BK105+BJ108</f>
        <v>4.5385917246676399E-13</v>
      </c>
    </row>
    <row r="109" spans="2:63" x14ac:dyDescent="0.25">
      <c r="B109" t="s">
        <v>31</v>
      </c>
      <c r="D109" s="2">
        <f>D78+D108</f>
        <v>1879.9050256619873</v>
      </c>
      <c r="E109" s="2">
        <f t="shared" ref="E109" si="208">E78+E108</f>
        <v>2018.0213683620068</v>
      </c>
      <c r="F109" s="2">
        <f t="shared" ref="F109" si="209">F78+F108</f>
        <v>2182.330631108498</v>
      </c>
      <c r="G109" s="2">
        <f t="shared" ref="G109" si="210">G78+G108</f>
        <v>2375.3412367054161</v>
      </c>
      <c r="H109" s="2">
        <f t="shared" ref="H109" si="211">H78+H108</f>
        <v>2467.5050558414705</v>
      </c>
      <c r="I109" s="2">
        <f t="shared" ref="I109" si="212">I78+I108</f>
        <v>2387.5659881870738</v>
      </c>
      <c r="J109" s="2">
        <f t="shared" ref="J109" si="213">J78+J108</f>
        <v>2307.6269205326771</v>
      </c>
      <c r="K109" s="2">
        <f t="shared" ref="K109" si="214">K78+K108</f>
        <v>2227.6878528782809</v>
      </c>
      <c r="L109" s="2">
        <f t="shared" ref="L109" si="215">L78+L108</f>
        <v>2147.7487852238846</v>
      </c>
      <c r="M109" s="2">
        <f t="shared" ref="M109" si="216">M78+M108</f>
        <v>2067.8097175694879</v>
      </c>
      <c r="N109" s="2">
        <f t="shared" ref="N109" si="217">N78+N108</f>
        <v>1987.8706499150915</v>
      </c>
      <c r="O109" s="2">
        <f t="shared" ref="O109" si="218">O78+O108</f>
        <v>1907.931582260695</v>
      </c>
      <c r="P109" s="2">
        <f t="shared" ref="P109" si="219">P78+P108</f>
        <v>1827.9925146062988</v>
      </c>
      <c r="Q109" s="2">
        <f t="shared" ref="Q109" si="220">Q78+Q108</f>
        <v>1748.0534469519025</v>
      </c>
      <c r="R109" s="2">
        <f t="shared" ref="R109" si="221">R78+R108</f>
        <v>1668.114379297506</v>
      </c>
      <c r="S109" s="2">
        <f t="shared" ref="S109" si="222">S78+S108</f>
        <v>1588.1753116431096</v>
      </c>
      <c r="T109" s="2">
        <f t="shared" ref="T109" si="223">T78+T108</f>
        <v>1508.2362439887133</v>
      </c>
      <c r="U109" s="2">
        <f t="shared" ref="U109" si="224">U78+U108</f>
        <v>1428.2971763343171</v>
      </c>
      <c r="V109" s="2">
        <f t="shared" ref="V109" si="225">V78+V108</f>
        <v>1348.3581086799206</v>
      </c>
      <c r="W109" s="2">
        <f t="shared" ref="W109" si="226">W78+W108</f>
        <v>1268.4190410255242</v>
      </c>
      <c r="X109" s="2">
        <f t="shared" ref="X109" si="227">X78+X108</f>
        <v>1188.4799733711279</v>
      </c>
      <c r="Y109" s="2">
        <f t="shared" ref="Y109" si="228">Y78+Y108</f>
        <v>1108.5409057167315</v>
      </c>
      <c r="Z109" s="2">
        <f t="shared" ref="Z109" si="229">Z78+Z108</f>
        <v>1028.601838062335</v>
      </c>
      <c r="AA109" s="2">
        <f t="shared" ref="AA109" si="230">AA78+AA108</f>
        <v>948.66277040793864</v>
      </c>
      <c r="AB109" s="2">
        <f t="shared" ref="AB109" si="231">AB78+AB108</f>
        <v>868.72370275354228</v>
      </c>
      <c r="AC109" s="2">
        <f t="shared" ref="AC109" si="232">AC78+AC108</f>
        <v>788.78463509914582</v>
      </c>
      <c r="AD109" s="2">
        <f t="shared" ref="AD109" si="233">AD78+AD108</f>
        <v>708.84556744474946</v>
      </c>
      <c r="AE109" s="2">
        <f t="shared" ref="AE109" si="234">AE78+AE108</f>
        <v>628.906499790353</v>
      </c>
      <c r="AF109" s="2">
        <f t="shared" ref="AF109" si="235">AF78+AF108</f>
        <v>548.96743213595664</v>
      </c>
      <c r="AG109" s="2">
        <f t="shared" ref="AG109" si="236">AG78+AG108</f>
        <v>523.37885401143581</v>
      </c>
      <c r="AH109" s="2">
        <f t="shared" ref="AH109" si="237">AH78+AH108</f>
        <v>500.77155486503574</v>
      </c>
      <c r="AI109" s="2">
        <f t="shared" ref="AI109" si="238">AI78+AI108</f>
        <v>478.16425571863567</v>
      </c>
      <c r="AJ109" s="2">
        <f t="shared" ref="AJ109" si="239">AJ78+AJ108</f>
        <v>455.55695657223561</v>
      </c>
      <c r="AK109" s="2">
        <f t="shared" ref="AK109" si="240">AK78+AK108</f>
        <v>432.94965742583554</v>
      </c>
      <c r="AL109" s="2">
        <f t="shared" ref="AL109" si="241">AL78+AL108</f>
        <v>410.34235827943547</v>
      </c>
      <c r="AM109" s="2">
        <f t="shared" ref="AM109" si="242">AM78+AM108</f>
        <v>387.73505913303541</v>
      </c>
      <c r="AN109" s="2">
        <f t="shared" ref="AN109" si="243">AN78+AN108</f>
        <v>365.12775998663534</v>
      </c>
      <c r="AO109" s="2">
        <f t="shared" ref="AO109" si="244">AO78+AO108</f>
        <v>342.52046084023527</v>
      </c>
      <c r="AP109" s="2">
        <f t="shared" ref="AP109" si="245">AP78+AP108</f>
        <v>319.91316169383521</v>
      </c>
      <c r="AQ109" s="2">
        <f t="shared" ref="AQ109" si="246">AQ78+AQ108</f>
        <v>297.30586254743514</v>
      </c>
      <c r="AR109" s="2">
        <f t="shared" ref="AR109" si="247">AR78+AR108</f>
        <v>274.69856340103507</v>
      </c>
      <c r="AS109" s="2">
        <f t="shared" ref="AS109" si="248">AS78+AS108</f>
        <v>252.09126425463501</v>
      </c>
      <c r="AT109" s="2">
        <f t="shared" ref="AT109" si="249">AT78+AT108</f>
        <v>229.48396510823494</v>
      </c>
      <c r="AU109" s="2">
        <f t="shared" ref="AU109" si="250">AU78+AU108</f>
        <v>206.87666596183487</v>
      </c>
      <c r="AV109" s="2">
        <f t="shared" ref="AV109" si="251">AV78+AV108</f>
        <v>184.26936681543481</v>
      </c>
      <c r="AW109" s="2">
        <f t="shared" ref="AW109" si="252">AW78+AW108</f>
        <v>161.66206766903474</v>
      </c>
      <c r="AX109" s="2">
        <f t="shared" ref="AX109" si="253">AX78+AX108</f>
        <v>139.05476852263467</v>
      </c>
      <c r="AY109" s="2">
        <f t="shared" ref="AY109" si="254">AY78+AY108</f>
        <v>116.44746937623461</v>
      </c>
      <c r="AZ109" s="2">
        <f t="shared" ref="AZ109" si="255">AZ78+AZ108</f>
        <v>93.840170229834555</v>
      </c>
      <c r="BA109" s="2">
        <f t="shared" ref="BA109:BK109" si="256">BA78+BA108</f>
        <v>71.232871083434503</v>
      </c>
      <c r="BB109" s="2">
        <f t="shared" si="256"/>
        <v>48.625571937034451</v>
      </c>
      <c r="BC109" s="2">
        <f t="shared" si="256"/>
        <v>29.785165567633335</v>
      </c>
      <c r="BD109" s="2">
        <f t="shared" si="256"/>
        <v>14.987252177765651</v>
      </c>
      <c r="BE109" s="2">
        <f t="shared" si="256"/>
        <v>4.8365400279514166</v>
      </c>
      <c r="BF109" s="2">
        <f t="shared" si="256"/>
        <v>5.2491344604277401E-13</v>
      </c>
      <c r="BG109" s="2">
        <f t="shared" si="256"/>
        <v>4.3964831775156199E-13</v>
      </c>
      <c r="BH109" s="2">
        <f t="shared" si="256"/>
        <v>4.3964831775156199E-13</v>
      </c>
      <c r="BI109" s="2">
        <f t="shared" si="256"/>
        <v>4.3964831775156199E-13</v>
      </c>
      <c r="BJ109" s="2">
        <f t="shared" si="256"/>
        <v>4.3964831775156199E-13</v>
      </c>
      <c r="BK109" s="2">
        <f t="shared" si="256"/>
        <v>4.3964831775156199E-13</v>
      </c>
    </row>
    <row r="111" spans="2:63" s="3" customFormat="1" x14ac:dyDescent="0.25">
      <c r="B111" s="3" t="s">
        <v>12</v>
      </c>
    </row>
    <row r="112" spans="2:63" s="4" customFormat="1" x14ac:dyDescent="0.25"/>
    <row r="113" spans="2:63" x14ac:dyDescent="0.25">
      <c r="D113" s="1" t="s">
        <v>2</v>
      </c>
      <c r="E113" s="1" t="s">
        <v>1</v>
      </c>
      <c r="F113" s="1" t="s">
        <v>3</v>
      </c>
    </row>
    <row r="114" spans="2:63" x14ac:dyDescent="0.25">
      <c r="B114" t="s">
        <v>20</v>
      </c>
      <c r="D114" s="2">
        <f>'OAV 2011'!C7</f>
        <v>15.790380770985777</v>
      </c>
      <c r="E114" s="2">
        <f>'OAV 2011'!D7</f>
        <v>1</v>
      </c>
      <c r="F114" s="2" t="str">
        <f>'OAV 2011'!E7</f>
        <v>n/a</v>
      </c>
      <c r="I114" s="57">
        <f>IF(OR(E114&lt;I116,E114="n/a"),0,(E114-5)*(H125-H123)/H125+(F114-5)*H123/H125)</f>
        <v>0</v>
      </c>
      <c r="J114" s="58" t="s">
        <v>100</v>
      </c>
      <c r="K114" s="44" t="s">
        <v>101</v>
      </c>
      <c r="L114" s="44"/>
      <c r="M114" s="44"/>
      <c r="N114" s="44"/>
    </row>
    <row r="116" spans="2:63" x14ac:dyDescent="0.25">
      <c r="D116" s="1">
        <v>1</v>
      </c>
      <c r="E116" s="1">
        <v>2</v>
      </c>
      <c r="F116" s="1">
        <v>3</v>
      </c>
      <c r="G116" s="1">
        <v>4</v>
      </c>
      <c r="H116" s="1">
        <v>5</v>
      </c>
      <c r="I116" s="1">
        <v>6</v>
      </c>
      <c r="J116" s="1">
        <v>7</v>
      </c>
      <c r="K116" s="1">
        <v>8</v>
      </c>
      <c r="L116" s="1">
        <v>9</v>
      </c>
      <c r="M116" s="1">
        <v>10</v>
      </c>
      <c r="N116" s="1">
        <v>11</v>
      </c>
      <c r="O116" s="1">
        <v>12</v>
      </c>
      <c r="P116" s="1">
        <v>13</v>
      </c>
      <c r="Q116" s="1">
        <v>14</v>
      </c>
      <c r="R116" s="1">
        <v>15</v>
      </c>
      <c r="S116" s="1">
        <v>16</v>
      </c>
      <c r="T116" s="1">
        <v>17</v>
      </c>
      <c r="U116" s="1">
        <v>18</v>
      </c>
      <c r="V116" s="1">
        <v>19</v>
      </c>
      <c r="W116" s="1">
        <v>20</v>
      </c>
      <c r="X116" s="1">
        <v>21</v>
      </c>
      <c r="Y116" s="1">
        <v>22</v>
      </c>
      <c r="Z116" s="1">
        <v>23</v>
      </c>
      <c r="AA116" s="1">
        <v>24</v>
      </c>
      <c r="AB116" s="1">
        <v>25</v>
      </c>
      <c r="AC116" s="1">
        <v>26</v>
      </c>
      <c r="AD116" s="1">
        <v>27</v>
      </c>
      <c r="AE116" s="1">
        <v>28</v>
      </c>
      <c r="AF116" s="1">
        <v>29</v>
      </c>
      <c r="AG116" s="1">
        <v>30</v>
      </c>
      <c r="AH116" s="1">
        <v>31</v>
      </c>
      <c r="AI116" s="1">
        <v>32</v>
      </c>
      <c r="AJ116" s="1">
        <v>33</v>
      </c>
      <c r="AK116" s="1">
        <v>34</v>
      </c>
      <c r="AL116" s="1">
        <v>35</v>
      </c>
      <c r="AM116" s="1">
        <v>36</v>
      </c>
      <c r="AN116" s="1">
        <v>37</v>
      </c>
      <c r="AO116" s="1">
        <v>38</v>
      </c>
      <c r="AP116" s="1">
        <v>39</v>
      </c>
      <c r="AQ116" s="1">
        <v>40</v>
      </c>
      <c r="AR116" s="1">
        <v>41</v>
      </c>
      <c r="AS116" s="1">
        <v>42</v>
      </c>
      <c r="AT116" s="1">
        <v>43</v>
      </c>
      <c r="AU116" s="1">
        <v>44</v>
      </c>
      <c r="AV116" s="1">
        <v>45</v>
      </c>
      <c r="AW116" s="1">
        <v>46</v>
      </c>
      <c r="AX116" s="1">
        <v>47</v>
      </c>
      <c r="AY116" s="1">
        <v>48</v>
      </c>
      <c r="AZ116" s="1">
        <v>49</v>
      </c>
      <c r="BA116" s="1">
        <v>50</v>
      </c>
      <c r="BB116" s="1">
        <v>51</v>
      </c>
      <c r="BC116" s="1">
        <v>52</v>
      </c>
      <c r="BD116" s="1">
        <v>53</v>
      </c>
      <c r="BE116" s="1">
        <v>54</v>
      </c>
      <c r="BF116" s="1">
        <v>55</v>
      </c>
      <c r="BG116" s="1">
        <v>56</v>
      </c>
      <c r="BH116" s="1">
        <v>57</v>
      </c>
      <c r="BI116" s="1">
        <v>58</v>
      </c>
      <c r="BJ116" s="1">
        <v>59</v>
      </c>
      <c r="BK116" s="1">
        <v>60</v>
      </c>
    </row>
    <row r="117" spans="2:63" x14ac:dyDescent="0.25">
      <c r="D117" s="1">
        <v>2011</v>
      </c>
      <c r="E117" s="1">
        <v>2012</v>
      </c>
      <c r="F117" s="1">
        <v>2013</v>
      </c>
      <c r="G117" s="1">
        <v>2014</v>
      </c>
      <c r="H117" s="1">
        <v>2015</v>
      </c>
      <c r="I117" s="1">
        <v>2016</v>
      </c>
      <c r="J117" s="1">
        <v>2017</v>
      </c>
      <c r="K117" s="1">
        <v>2018</v>
      </c>
      <c r="L117" s="1">
        <v>2019</v>
      </c>
      <c r="M117" s="1">
        <v>2020</v>
      </c>
      <c r="N117" s="1">
        <v>2021</v>
      </c>
      <c r="O117" s="1">
        <v>2022</v>
      </c>
      <c r="P117" s="1">
        <v>2023</v>
      </c>
      <c r="Q117" s="1">
        <v>2024</v>
      </c>
      <c r="R117" s="1">
        <v>2025</v>
      </c>
      <c r="S117" s="1">
        <v>2026</v>
      </c>
      <c r="T117" s="1">
        <v>2027</v>
      </c>
      <c r="U117" s="1">
        <v>2028</v>
      </c>
      <c r="V117" s="1">
        <v>2029</v>
      </c>
      <c r="W117" s="1">
        <v>2030</v>
      </c>
      <c r="X117" s="1">
        <v>2031</v>
      </c>
      <c r="Y117" s="1">
        <v>2032</v>
      </c>
      <c r="Z117" s="1">
        <v>2033</v>
      </c>
      <c r="AA117" s="1">
        <v>2034</v>
      </c>
      <c r="AB117" s="1">
        <v>2035</v>
      </c>
      <c r="AC117" s="1">
        <v>2036</v>
      </c>
      <c r="AD117" s="1">
        <v>2037</v>
      </c>
      <c r="AE117" s="1">
        <v>2038</v>
      </c>
      <c r="AF117" s="1">
        <v>2039</v>
      </c>
      <c r="AG117" s="1">
        <v>2040</v>
      </c>
      <c r="AH117" s="1">
        <v>2041</v>
      </c>
      <c r="AI117" s="1">
        <v>2042</v>
      </c>
      <c r="AJ117" s="1">
        <v>2043</v>
      </c>
      <c r="AK117" s="1">
        <v>2044</v>
      </c>
      <c r="AL117" s="1">
        <v>2045</v>
      </c>
      <c r="AM117" s="1">
        <v>2046</v>
      </c>
      <c r="AN117" s="1">
        <v>2047</v>
      </c>
      <c r="AO117" s="1">
        <v>2048</v>
      </c>
      <c r="AP117" s="1">
        <v>2049</v>
      </c>
      <c r="AQ117" s="1">
        <v>2050</v>
      </c>
      <c r="AR117" s="1">
        <v>2051</v>
      </c>
      <c r="AS117" s="1">
        <v>2052</v>
      </c>
      <c r="AT117" s="1">
        <v>2053</v>
      </c>
      <c r="AU117" s="1">
        <v>2054</v>
      </c>
      <c r="AV117" s="1">
        <v>2055</v>
      </c>
      <c r="AW117" s="1">
        <v>2056</v>
      </c>
      <c r="AX117" s="1">
        <v>2057</v>
      </c>
      <c r="AY117" s="1">
        <v>2058</v>
      </c>
      <c r="AZ117" s="1">
        <v>2059</v>
      </c>
      <c r="BA117" s="1">
        <v>2060</v>
      </c>
      <c r="BB117" s="1">
        <v>2061</v>
      </c>
      <c r="BC117" s="1">
        <v>2062</v>
      </c>
      <c r="BD117" s="1">
        <v>2063</v>
      </c>
      <c r="BE117" s="1">
        <v>2064</v>
      </c>
      <c r="BF117" s="1">
        <v>2065</v>
      </c>
      <c r="BG117" s="1">
        <v>2066</v>
      </c>
      <c r="BH117" s="1">
        <v>2067</v>
      </c>
      <c r="BI117" s="1">
        <v>2068</v>
      </c>
      <c r="BJ117" s="1">
        <v>2069</v>
      </c>
      <c r="BK117" s="1">
        <v>2070</v>
      </c>
    </row>
    <row r="119" spans="2:63" x14ac:dyDescent="0.25">
      <c r="B119" t="s">
        <v>25</v>
      </c>
      <c r="D119" s="2">
        <f>IF(AND($E114&lt;1,D116=1),$D114,IF(D116=1,$D114/$E114,IF(D116&gt;$E114,($D114+SUM(C123:$C123))-SUM(C119:$C119),($D114+SUM(C123:$C123))/$E114)))</f>
        <v>15.790380770985777</v>
      </c>
      <c r="E119" s="2">
        <f>IF(AND($E114&lt;1,E116=1),$D114,IF(E116=1,$D114/$E114,IF(E116&gt;$E114,($D114+SUM($C123:D123))-SUM($C119:D119),($D114+SUM($C123:D123))/$E114)))</f>
        <v>0</v>
      </c>
      <c r="F119" s="2">
        <f>IF(AND($E114&lt;1,F116=1),$D114,IF(F116=1,$D114/$E114,IF(F116&gt;$E114,($D114+SUM($C123:E123))-SUM($C119:E119),($D114+SUM($C123:E123))/$E114)))</f>
        <v>0</v>
      </c>
      <c r="G119" s="2">
        <f>IF(AND($E114&lt;1,G116=1),$D114,IF(G116=1,$D114/$E114,IF(G116&gt;$E114,($D114+SUM($C123:F123))-SUM($C119:F119),($D114+SUM($C123:F123))/$E114)))</f>
        <v>0</v>
      </c>
      <c r="H119" s="2">
        <f>IF(AND($E114&lt;1,H116=1),$D114,IF(H116=1,$D114/$E114,IF(H116&gt;$E114,($D114+SUM($C123:G123))-SUM($C119:G119),($D114+SUM($C123:G123))/$E114)))</f>
        <v>0</v>
      </c>
      <c r="I119" s="59">
        <f>IF(I114&gt;0,IF(AND(I116=1,$I114&lt;1),0,IF(I116-5&gt;$I114,$H125,$H125/$I114)),IF(OR(AND(I116=1,$E114&lt;1),$E114="n/a"),0,IF(I116&gt;$E114,($D114+SUM($C123:H124))-SUM($C119:H119),($D114+SUM($C123:H124))/$E114)))</f>
        <v>0</v>
      </c>
      <c r="J119" s="59">
        <f>IF(AND(J116=1,$I114&lt;1),0,IF(J116-5&gt;$I114,$H125-SUM($I119:I119),$H125/$I114))</f>
        <v>0</v>
      </c>
      <c r="K119" s="59">
        <f>IF(AND(K116=1,$I114&lt;1),0,IF(K116-5&gt;$I114,$H125-SUM($I119:J119),$H125/$I114))</f>
        <v>0</v>
      </c>
      <c r="L119" s="59">
        <f>IF(AND(L116=1,$I114&lt;1),0,IF(L116-5&gt;$I114,$H125-SUM($I119:K119),$H125/$I114))</f>
        <v>0</v>
      </c>
      <c r="M119" s="59">
        <f>IF(AND(M116=1,$I114&lt;1),0,IF(M116-5&gt;$I114,$H125-SUM($I119:L119),$H125/$I114))</f>
        <v>0</v>
      </c>
      <c r="N119" s="59">
        <f>IF(AND(N116=1,$I114&lt;1),0,IF(N116-5&gt;$I114,$H125-SUM($I119:M119),$H125/$I114))</f>
        <v>0</v>
      </c>
      <c r="O119" s="59">
        <f>IF(AND(O116=1,$I114&lt;1),0,IF(O116-5&gt;$I114,$H125-SUM($I119:N119),$H125/$I114))</f>
        <v>0</v>
      </c>
      <c r="P119" s="59">
        <f>IF(AND(P116=1,$I114&lt;1),0,IF(P116-5&gt;$I114,$H125-SUM($I119:O119),$H125/$I114))</f>
        <v>0</v>
      </c>
      <c r="Q119" s="59">
        <f>IF(AND(Q116=1,$I114&lt;1),0,IF(Q116-5&gt;$I114,$H125-SUM($I119:P119),$H125/$I114))</f>
        <v>0</v>
      </c>
      <c r="R119" s="59">
        <f>IF(AND(R116=1,$I114&lt;1),0,IF(R116-5&gt;$I114,$H125-SUM($I119:Q119),$H125/$I114))</f>
        <v>0</v>
      </c>
      <c r="S119" s="59">
        <f>IF(AND(S116=1,$I114&lt;1),0,IF(S116-5&gt;$I114,$H125-SUM($I119:R119),$H125/$I114))</f>
        <v>0</v>
      </c>
      <c r="T119" s="59">
        <f>IF(AND(T116=1,$I114&lt;1),0,IF(T116-5&gt;$I114,$H125-SUM($I119:S119),$H125/$I114))</f>
        <v>0</v>
      </c>
      <c r="U119" s="59">
        <f>IF(AND(U116=1,$I114&lt;1),0,IF(U116-5&gt;$I114,$H125-SUM($I119:T119),$H125/$I114))</f>
        <v>0</v>
      </c>
      <c r="V119" s="59">
        <f>IF(AND(V116=1,$I114&lt;1),0,IF(V116-5&gt;$I114,$H125-SUM($I119:U119),$H125/$I114))</f>
        <v>0</v>
      </c>
      <c r="W119" s="59">
        <f>IF(AND(W116=1,$I114&lt;1),0,IF(W116-5&gt;$I114,$H125-SUM($I119:V119),$H125/$I114))</f>
        <v>0</v>
      </c>
      <c r="X119" s="59">
        <f>IF(AND(X116=1,$I114&lt;1),0,IF(X116-5&gt;$I114,$H125-SUM($I119:W119),$H125/$I114))</f>
        <v>0</v>
      </c>
      <c r="Y119" s="59">
        <f>IF(AND(Y116=1,$I114&lt;1),0,IF(Y116-5&gt;$I114,$H125-SUM($I119:X119),$H125/$I114))</f>
        <v>0</v>
      </c>
      <c r="Z119" s="59">
        <f>IF(AND(Z116=1,$I114&lt;1),0,IF(Z116-5&gt;$I114,$H125-SUM($I119:Y119),$H125/$I114))</f>
        <v>0</v>
      </c>
      <c r="AA119" s="59">
        <f>IF(AND(AA116=1,$I114&lt;1),0,IF(AA116-5&gt;$I114,$H125-SUM($I119:Z119),$H125/$I114))</f>
        <v>0</v>
      </c>
      <c r="AB119" s="59">
        <f>IF(AND(AB116=1,$I114&lt;1),0,IF(AB116-5&gt;$I114,$H125-SUM($I119:AA119),$H125/$I114))</f>
        <v>0</v>
      </c>
      <c r="AC119" s="59">
        <f>IF(AND(AC116=1,$I114&lt;1),0,IF(AC116-5&gt;$I114,$H125-SUM($I119:AB119),$H125/$I114))</f>
        <v>0</v>
      </c>
      <c r="AD119" s="59">
        <f>IF(AND(AD116=1,$I114&lt;1),0,IF(AD116-5&gt;$I114,$H125-SUM($I119:AC119),$H125/$I114))</f>
        <v>0</v>
      </c>
      <c r="AE119" s="59">
        <f>IF(AND(AE116=1,$I114&lt;1),0,IF(AE116-5&gt;$I114,$H125-SUM($I119:AD119),$H125/$I114))</f>
        <v>0</v>
      </c>
      <c r="AF119" s="59">
        <f>IF(AND(AF116=1,$I114&lt;1),0,IF(AF116-5&gt;$I114,$H125-SUM($I119:AE119),$H125/$I114))</f>
        <v>0</v>
      </c>
      <c r="AG119" s="59">
        <f>IF(AND(AG116=1,$I114&lt;1),0,IF(AG116-5&gt;$I114,$H125-SUM($I119:AF119),$H125/$I114))</f>
        <v>0</v>
      </c>
      <c r="AH119" s="59">
        <f>IF(AND(AH116=1,$I114&lt;1),0,IF(AH116-5&gt;$I114,$H125-SUM($I119:AG119),$H125/$I114))</f>
        <v>0</v>
      </c>
      <c r="AI119" s="59">
        <f>IF(AND(AI116=1,$I114&lt;1),0,IF(AI116-5&gt;$I114,$H125-SUM($I119:AH119),$H125/$I114))</f>
        <v>0</v>
      </c>
      <c r="AJ119" s="59">
        <f>IF(AND(AJ116=1,$I114&lt;1),0,IF(AJ116-5&gt;$I114,$H125-SUM($I119:AI119),$H125/$I114))</f>
        <v>0</v>
      </c>
      <c r="AK119" s="59">
        <f>IF(AND(AK116=1,$I114&lt;1),0,IF(AK116-5&gt;$I114,$H125-SUM($I119:AJ119),$H125/$I114))</f>
        <v>0</v>
      </c>
      <c r="AL119" s="59">
        <f>IF(AND(AL116=1,$I114&lt;1),0,IF(AL116-5&gt;$I114,$H125-SUM($I119:AK119),$H125/$I114))</f>
        <v>0</v>
      </c>
      <c r="AM119" s="59">
        <f>IF(AND(AM116=1,$I114&lt;1),0,IF(AM116-5&gt;$I114,$H125-SUM($I119:AL119),$H125/$I114))</f>
        <v>0</v>
      </c>
      <c r="AN119" s="59">
        <f>IF(AND(AN116=1,$I114&lt;1),0,IF(AN116-5&gt;$I114,$H125-SUM($I119:AM119),$H125/$I114))</f>
        <v>0</v>
      </c>
      <c r="AO119" s="59">
        <f>IF(AND(AO116=1,$I114&lt;1),0,IF(AO116-5&gt;$I114,$H125-SUM($I119:AN119),$H125/$I114))</f>
        <v>0</v>
      </c>
      <c r="AP119" s="59">
        <f>IF(AND(AP116=1,$I114&lt;1),0,IF(AP116-5&gt;$I114,$H125-SUM($I119:AO119),$H125/$I114))</f>
        <v>0</v>
      </c>
      <c r="AQ119" s="59">
        <f>IF(AND(AQ116=1,$I114&lt;1),0,IF(AQ116-5&gt;$I114,$H125-SUM($I119:AP119),$H125/$I114))</f>
        <v>0</v>
      </c>
      <c r="AR119" s="59">
        <f>IF(AND(AR116=1,$I114&lt;1),0,IF(AR116-5&gt;$I114,$H125-SUM($I119:AQ119),$H125/$I114))</f>
        <v>0</v>
      </c>
      <c r="AS119" s="59">
        <f>IF(AND(AS116=1,$I114&lt;1),0,IF(AS116-5&gt;$I114,$H125-SUM($I119:AR119),$H125/$I114))</f>
        <v>0</v>
      </c>
      <c r="AT119" s="59">
        <f>IF(AND(AT116=1,$I114&lt;1),0,IF(AT116-5&gt;$I114,$H125-SUM($I119:AS119),$H125/$I114))</f>
        <v>0</v>
      </c>
      <c r="AU119" s="59">
        <f>IF(AND(AU116=1,$I114&lt;1),0,IF(AU116-5&gt;$I114,$H125-SUM($I119:AT119),$H125/$I114))</f>
        <v>0</v>
      </c>
      <c r="AV119" s="59">
        <f>IF(AND(AV116=1,$I114&lt;1),0,IF(AV116-5&gt;$I114,$H125-SUM($I119:AU119),$H125/$I114))</f>
        <v>0</v>
      </c>
      <c r="AW119" s="59">
        <f>IF(AND(AW116=1,$I114&lt;1),0,IF(AW116-5&gt;$I114,$H125-SUM($I119:AV119),$H125/$I114))</f>
        <v>0</v>
      </c>
      <c r="AX119" s="59">
        <f>IF(AND(AX116=1,$I114&lt;1),0,IF(AX116-5&gt;$I114,$H125-SUM($I119:AW119),$H125/$I114))</f>
        <v>0</v>
      </c>
      <c r="AY119" s="59">
        <f>IF(AND(AY116=1,$I114&lt;1),0,IF(AY116-5&gt;$I114,$H125-SUM($I119:AX119),$H125/$I114))</f>
        <v>0</v>
      </c>
      <c r="AZ119" s="59">
        <f>IF(AND(AZ116=1,$I114&lt;1),0,IF(AZ116-5&gt;$I114,$H125-SUM($I119:AY119),$H125/$I114))</f>
        <v>0</v>
      </c>
      <c r="BA119" s="59">
        <f>IF(AND(BA116=1,$I114&lt;1),0,IF(BA116-5&gt;$I114,$H125-SUM($I119:AZ119),$H125/$I114))</f>
        <v>0</v>
      </c>
      <c r="BB119" s="59">
        <f>IF(AND(BB116=1,$I114&lt;1),0,IF(BB116-5&gt;$I114,$H125-SUM($I119:BA119),$H125/$I114))</f>
        <v>0</v>
      </c>
      <c r="BC119" s="59">
        <f>IF(AND(BC116=1,$I114&lt;1),0,IF(BC116-5&gt;$I114,$H125-SUM($I119:BB119),$H125/$I114))</f>
        <v>0</v>
      </c>
      <c r="BD119" s="59">
        <f>IF(AND(BD116=1,$I114&lt;1),0,IF(BD116-5&gt;$I114,$H125-SUM($I119:BC119),$H125/$I114))</f>
        <v>0</v>
      </c>
      <c r="BE119" s="59">
        <f>IF(AND(BE116=1,$I114&lt;1),0,IF(BE116-5&gt;$I114,$H125-SUM($I119:BD119),$H125/$I114))</f>
        <v>0</v>
      </c>
      <c r="BF119" s="59">
        <f>IF(AND(BF116=1,$I114&lt;1),0,IF(BF116-5&gt;$I114,$H125-SUM($I119:BE119),$H125/$I114))</f>
        <v>0</v>
      </c>
      <c r="BG119" s="59">
        <f>IF(AND(BG116=1,$I114&lt;1),0,IF(BG116-5&gt;$I114,$H125-SUM($I119:BF119),$H125/$I114))</f>
        <v>0</v>
      </c>
      <c r="BH119" s="59">
        <f>IF(AND(BH116=1,$I114&lt;1),0,IF(BH116-5&gt;$I114,$H125-SUM($I119:BG119),$H125/$I114))</f>
        <v>0</v>
      </c>
      <c r="BI119" s="59">
        <f>IF(AND(BI116=1,$I114&lt;1),0,IF(BI116-5&gt;$I114,$H125-SUM($I119:BH119),$H125/$I114))</f>
        <v>0</v>
      </c>
      <c r="BJ119" s="59">
        <f>IF(AND(BJ116=1,$I114&lt;1),0,IF(BJ116-5&gt;$I114,$H125-SUM($I119:BI119),$H125/$I114))</f>
        <v>0</v>
      </c>
      <c r="BK119" s="59">
        <f>IF(AND(BK116=1,$I114&lt;1),0,IF(BK116-5&gt;$I114,$H125-SUM($I119:BJ119),$H125/$I114))</f>
        <v>0</v>
      </c>
    </row>
    <row r="120" spans="2:63" x14ac:dyDescent="0.25">
      <c r="B120" t="s">
        <v>21</v>
      </c>
    </row>
    <row r="121" spans="2:63" x14ac:dyDescent="0.25">
      <c r="B121" s="10" t="s">
        <v>22</v>
      </c>
      <c r="C121" s="10"/>
      <c r="H121" s="53">
        <f>VLOOKUP($B111,Inputs!$B$52:$I$59,8,FALSE)/Inputs!$I$5</f>
        <v>0</v>
      </c>
    </row>
    <row r="122" spans="2:63" x14ac:dyDescent="0.25">
      <c r="B122" s="10" t="s">
        <v>23</v>
      </c>
      <c r="C122" s="10"/>
      <c r="D122" s="12"/>
      <c r="E122" s="12"/>
      <c r="F122" s="12"/>
      <c r="G122" s="12"/>
      <c r="H122" s="13">
        <f>VLOOKUP($B111,Inputs!$B$63:$I$70,8,FALSE)/Inputs!$I$5</f>
        <v>0</v>
      </c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</row>
    <row r="123" spans="2:63" x14ac:dyDescent="0.25">
      <c r="B123" s="10" t="s">
        <v>83</v>
      </c>
      <c r="C123" s="10"/>
      <c r="D123" s="2">
        <f t="shared" ref="D123:AI123" si="257">SUM(D121:D122)</f>
        <v>0</v>
      </c>
      <c r="E123" s="2">
        <f t="shared" si="257"/>
        <v>0</v>
      </c>
      <c r="F123" s="2">
        <f t="shared" si="257"/>
        <v>0</v>
      </c>
      <c r="G123" s="2">
        <f t="shared" si="257"/>
        <v>0</v>
      </c>
      <c r="H123" s="2">
        <f t="shared" si="257"/>
        <v>0</v>
      </c>
      <c r="I123" s="2">
        <f t="shared" si="257"/>
        <v>0</v>
      </c>
      <c r="J123" s="2">
        <f t="shared" si="257"/>
        <v>0</v>
      </c>
      <c r="K123" s="2">
        <f t="shared" si="257"/>
        <v>0</v>
      </c>
      <c r="L123" s="2">
        <f t="shared" si="257"/>
        <v>0</v>
      </c>
      <c r="M123" s="2">
        <f t="shared" si="257"/>
        <v>0</v>
      </c>
      <c r="N123" s="2">
        <f t="shared" si="257"/>
        <v>0</v>
      </c>
      <c r="O123" s="2">
        <f t="shared" si="257"/>
        <v>0</v>
      </c>
      <c r="P123" s="2">
        <f t="shared" si="257"/>
        <v>0</v>
      </c>
      <c r="Q123" s="2">
        <f t="shared" si="257"/>
        <v>0</v>
      </c>
      <c r="R123" s="2">
        <f t="shared" si="257"/>
        <v>0</v>
      </c>
      <c r="S123" s="2">
        <f t="shared" si="257"/>
        <v>0</v>
      </c>
      <c r="T123" s="2">
        <f t="shared" si="257"/>
        <v>0</v>
      </c>
      <c r="U123" s="2">
        <f t="shared" si="257"/>
        <v>0</v>
      </c>
      <c r="V123" s="2">
        <f t="shared" si="257"/>
        <v>0</v>
      </c>
      <c r="W123" s="2">
        <f t="shared" si="257"/>
        <v>0</v>
      </c>
      <c r="X123" s="2">
        <f t="shared" si="257"/>
        <v>0</v>
      </c>
      <c r="Y123" s="2">
        <f t="shared" si="257"/>
        <v>0</v>
      </c>
      <c r="Z123" s="2">
        <f t="shared" si="257"/>
        <v>0</v>
      </c>
      <c r="AA123" s="2">
        <f t="shared" si="257"/>
        <v>0</v>
      </c>
      <c r="AB123" s="2">
        <f t="shared" si="257"/>
        <v>0</v>
      </c>
      <c r="AC123" s="2">
        <f t="shared" si="257"/>
        <v>0</v>
      </c>
      <c r="AD123" s="2">
        <f t="shared" si="257"/>
        <v>0</v>
      </c>
      <c r="AE123" s="2">
        <f t="shared" si="257"/>
        <v>0</v>
      </c>
      <c r="AF123" s="2">
        <f t="shared" si="257"/>
        <v>0</v>
      </c>
      <c r="AG123" s="2">
        <f t="shared" si="257"/>
        <v>0</v>
      </c>
      <c r="AH123" s="2">
        <f t="shared" si="257"/>
        <v>0</v>
      </c>
      <c r="AI123" s="2">
        <f t="shared" si="257"/>
        <v>0</v>
      </c>
      <c r="AJ123" s="2">
        <f t="shared" ref="AJ123:BK123" si="258">SUM(AJ121:AJ122)</f>
        <v>0</v>
      </c>
      <c r="AK123" s="2">
        <f t="shared" si="258"/>
        <v>0</v>
      </c>
      <c r="AL123" s="2">
        <f t="shared" si="258"/>
        <v>0</v>
      </c>
      <c r="AM123" s="2">
        <f t="shared" si="258"/>
        <v>0</v>
      </c>
      <c r="AN123" s="2">
        <f t="shared" si="258"/>
        <v>0</v>
      </c>
      <c r="AO123" s="2">
        <f t="shared" si="258"/>
        <v>0</v>
      </c>
      <c r="AP123" s="2">
        <f t="shared" si="258"/>
        <v>0</v>
      </c>
      <c r="AQ123" s="2">
        <f t="shared" si="258"/>
        <v>0</v>
      </c>
      <c r="AR123" s="2">
        <f t="shared" si="258"/>
        <v>0</v>
      </c>
      <c r="AS123" s="2">
        <f t="shared" si="258"/>
        <v>0</v>
      </c>
      <c r="AT123" s="2">
        <f t="shared" si="258"/>
        <v>0</v>
      </c>
      <c r="AU123" s="2">
        <f t="shared" si="258"/>
        <v>0</v>
      </c>
      <c r="AV123" s="2">
        <f t="shared" si="258"/>
        <v>0</v>
      </c>
      <c r="AW123" s="2">
        <f t="shared" si="258"/>
        <v>0</v>
      </c>
      <c r="AX123" s="2">
        <f t="shared" si="258"/>
        <v>0</v>
      </c>
      <c r="AY123" s="2">
        <f t="shared" si="258"/>
        <v>0</v>
      </c>
      <c r="AZ123" s="2">
        <f t="shared" si="258"/>
        <v>0</v>
      </c>
      <c r="BA123" s="2">
        <f t="shared" si="258"/>
        <v>0</v>
      </c>
      <c r="BB123" s="2">
        <f t="shared" si="258"/>
        <v>0</v>
      </c>
      <c r="BC123" s="2">
        <f t="shared" si="258"/>
        <v>0</v>
      </c>
      <c r="BD123" s="2">
        <f t="shared" si="258"/>
        <v>0</v>
      </c>
      <c r="BE123" s="2">
        <f t="shared" si="258"/>
        <v>0</v>
      </c>
      <c r="BF123" s="2">
        <f t="shared" si="258"/>
        <v>0</v>
      </c>
      <c r="BG123" s="2">
        <f t="shared" si="258"/>
        <v>0</v>
      </c>
      <c r="BH123" s="2">
        <f t="shared" si="258"/>
        <v>0</v>
      </c>
      <c r="BI123" s="2">
        <f t="shared" si="258"/>
        <v>0</v>
      </c>
      <c r="BJ123" s="2">
        <f t="shared" si="258"/>
        <v>0</v>
      </c>
      <c r="BK123" s="2">
        <f t="shared" si="258"/>
        <v>0</v>
      </c>
    </row>
    <row r="124" spans="2:63" x14ac:dyDescent="0.25">
      <c r="B124" s="10"/>
      <c r="C124" s="10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2:63" x14ac:dyDescent="0.25">
      <c r="B125" t="s">
        <v>26</v>
      </c>
      <c r="C125" s="57">
        <f>D114</f>
        <v>15.790380770985777</v>
      </c>
      <c r="D125" s="53">
        <f t="shared" ref="D125" si="259">C125-D119+D123+D124</f>
        <v>0</v>
      </c>
      <c r="E125" s="2">
        <f t="shared" ref="E125:AJ125" si="260">D125-E119+E123</f>
        <v>0</v>
      </c>
      <c r="F125" s="2">
        <f t="shared" si="260"/>
        <v>0</v>
      </c>
      <c r="G125" s="2">
        <f t="shared" si="260"/>
        <v>0</v>
      </c>
      <c r="H125" s="2">
        <f t="shared" si="260"/>
        <v>0</v>
      </c>
      <c r="I125" s="2">
        <f t="shared" si="260"/>
        <v>0</v>
      </c>
      <c r="J125" s="2">
        <f t="shared" si="260"/>
        <v>0</v>
      </c>
      <c r="K125" s="2">
        <f t="shared" si="260"/>
        <v>0</v>
      </c>
      <c r="L125" s="2">
        <f t="shared" si="260"/>
        <v>0</v>
      </c>
      <c r="M125" s="2">
        <f t="shared" si="260"/>
        <v>0</v>
      </c>
      <c r="N125" s="2">
        <f t="shared" si="260"/>
        <v>0</v>
      </c>
      <c r="O125" s="2">
        <f t="shared" si="260"/>
        <v>0</v>
      </c>
      <c r="P125" s="2">
        <f t="shared" si="260"/>
        <v>0</v>
      </c>
      <c r="Q125" s="2">
        <f t="shared" si="260"/>
        <v>0</v>
      </c>
      <c r="R125" s="2">
        <f t="shared" si="260"/>
        <v>0</v>
      </c>
      <c r="S125" s="2">
        <f t="shared" si="260"/>
        <v>0</v>
      </c>
      <c r="T125" s="2">
        <f t="shared" si="260"/>
        <v>0</v>
      </c>
      <c r="U125" s="2">
        <f t="shared" si="260"/>
        <v>0</v>
      </c>
      <c r="V125" s="2">
        <f t="shared" si="260"/>
        <v>0</v>
      </c>
      <c r="W125" s="2">
        <f t="shared" si="260"/>
        <v>0</v>
      </c>
      <c r="X125" s="2">
        <f t="shared" si="260"/>
        <v>0</v>
      </c>
      <c r="Y125" s="2">
        <f t="shared" si="260"/>
        <v>0</v>
      </c>
      <c r="Z125" s="2">
        <f t="shared" si="260"/>
        <v>0</v>
      </c>
      <c r="AA125" s="2">
        <f t="shared" si="260"/>
        <v>0</v>
      </c>
      <c r="AB125" s="2">
        <f t="shared" si="260"/>
        <v>0</v>
      </c>
      <c r="AC125" s="2">
        <f t="shared" si="260"/>
        <v>0</v>
      </c>
      <c r="AD125" s="2">
        <f t="shared" si="260"/>
        <v>0</v>
      </c>
      <c r="AE125" s="2">
        <f t="shared" si="260"/>
        <v>0</v>
      </c>
      <c r="AF125" s="2">
        <f t="shared" si="260"/>
        <v>0</v>
      </c>
      <c r="AG125" s="2">
        <f t="shared" si="260"/>
        <v>0</v>
      </c>
      <c r="AH125" s="2">
        <f t="shared" si="260"/>
        <v>0</v>
      </c>
      <c r="AI125" s="2">
        <f t="shared" si="260"/>
        <v>0</v>
      </c>
      <c r="AJ125" s="2">
        <f t="shared" si="260"/>
        <v>0</v>
      </c>
      <c r="AK125" s="2">
        <f t="shared" ref="AK125:BK125" si="261">AJ125-AK119+AK123</f>
        <v>0</v>
      </c>
      <c r="AL125" s="2">
        <f t="shared" si="261"/>
        <v>0</v>
      </c>
      <c r="AM125" s="2">
        <f t="shared" si="261"/>
        <v>0</v>
      </c>
      <c r="AN125" s="2">
        <f t="shared" si="261"/>
        <v>0</v>
      </c>
      <c r="AO125" s="2">
        <f t="shared" si="261"/>
        <v>0</v>
      </c>
      <c r="AP125" s="2">
        <f t="shared" si="261"/>
        <v>0</v>
      </c>
      <c r="AQ125" s="2">
        <f t="shared" si="261"/>
        <v>0</v>
      </c>
      <c r="AR125" s="2">
        <f t="shared" si="261"/>
        <v>0</v>
      </c>
      <c r="AS125" s="2">
        <f t="shared" si="261"/>
        <v>0</v>
      </c>
      <c r="AT125" s="2">
        <f t="shared" si="261"/>
        <v>0</v>
      </c>
      <c r="AU125" s="2">
        <f t="shared" si="261"/>
        <v>0</v>
      </c>
      <c r="AV125" s="2">
        <f t="shared" si="261"/>
        <v>0</v>
      </c>
      <c r="AW125" s="2">
        <f t="shared" si="261"/>
        <v>0</v>
      </c>
      <c r="AX125" s="2">
        <f t="shared" si="261"/>
        <v>0</v>
      </c>
      <c r="AY125" s="2">
        <f t="shared" si="261"/>
        <v>0</v>
      </c>
      <c r="AZ125" s="2">
        <f t="shared" si="261"/>
        <v>0</v>
      </c>
      <c r="BA125" s="2">
        <f t="shared" si="261"/>
        <v>0</v>
      </c>
      <c r="BB125" s="2">
        <f t="shared" si="261"/>
        <v>0</v>
      </c>
      <c r="BC125" s="2">
        <f t="shared" si="261"/>
        <v>0</v>
      </c>
      <c r="BD125" s="2">
        <f t="shared" si="261"/>
        <v>0</v>
      </c>
      <c r="BE125" s="2">
        <f t="shared" si="261"/>
        <v>0</v>
      </c>
      <c r="BF125" s="2">
        <f t="shared" si="261"/>
        <v>0</v>
      </c>
      <c r="BG125" s="2">
        <f t="shared" si="261"/>
        <v>0</v>
      </c>
      <c r="BH125" s="2">
        <f t="shared" si="261"/>
        <v>0</v>
      </c>
      <c r="BI125" s="2">
        <f t="shared" si="261"/>
        <v>0</v>
      </c>
      <c r="BJ125" s="2">
        <f t="shared" si="261"/>
        <v>0</v>
      </c>
      <c r="BK125" s="2">
        <f t="shared" si="261"/>
        <v>0</v>
      </c>
    </row>
    <row r="128" spans="2:63" x14ac:dyDescent="0.25">
      <c r="B128" t="s">
        <v>76</v>
      </c>
      <c r="D128" s="2">
        <f>INDEX(Inputs!$E$28:$X$35,MATCH('Depr schedule'!$B111,Inputs!$B$28:$B$35,0),MATCH('Depr schedule'!D117,Inputs!$E$15:$X$15,0))*IF(D116&gt;5,(1+D$3)^0.5,(1+D$4)^0.5)</f>
        <v>0</v>
      </c>
      <c r="E128" s="2">
        <f>INDEX(Inputs!$E$28:$X$35,MATCH('Depr schedule'!$B111,Inputs!$B$28:$B$35,0),MATCH('Depr schedule'!E117,Inputs!$E$15:$X$15,0))*IF(E116&gt;5,(1+E$3)^0.5,(1+E$4)^0.5)</f>
        <v>0</v>
      </c>
      <c r="F128" s="2">
        <f>INDEX(Inputs!$E$28:$X$35,MATCH('Depr schedule'!$B111,Inputs!$B$28:$B$35,0),MATCH('Depr schedule'!F117,Inputs!$E$15:$X$15,0))*IF(F116&gt;5,(1+F$3)^0.5,(1+F$4)^0.5)</f>
        <v>0</v>
      </c>
      <c r="G128" s="2">
        <f>INDEX(Inputs!$E$28:$X$35,MATCH('Depr schedule'!$B111,Inputs!$B$28:$B$35,0),MATCH('Depr schedule'!G117,Inputs!$E$15:$X$15,0))*IF(G116&gt;5,(1+G$3)^0.5,(1+G$4)^0.5)</f>
        <v>0</v>
      </c>
      <c r="H128" s="2">
        <f>INDEX(Inputs!$E$28:$X$35,MATCH('Depr schedule'!$B111,Inputs!$B$28:$B$35,0),MATCH('Depr schedule'!H117,Inputs!$E$15:$X$15,0))*IF(H116&gt;5,(1+H$3)^0.5,(1+H$4)^0.5)</f>
        <v>0</v>
      </c>
      <c r="I128" s="2">
        <f>INDEX(Inputs!$E$28:$X$35,MATCH('Depr schedule'!$B111,Inputs!$B$28:$B$35,0),MATCH('Depr schedule'!I117,Inputs!$E$15:$X$15,0))*IF(I116&gt;5,(1+I$3)^0.5,(1+I$4)^0.5)</f>
        <v>0</v>
      </c>
      <c r="J128" s="2">
        <f>INDEX(Inputs!$E$28:$X$35,MATCH('Depr schedule'!$B111,Inputs!$B$28:$B$35,0),MATCH('Depr schedule'!J117,Inputs!$E$15:$X$15,0))*IF(J116&gt;5,(1+J$3)^0.5,(1+J$4)^0.5)</f>
        <v>0</v>
      </c>
      <c r="K128" s="2">
        <f>INDEX(Inputs!$E$28:$X$35,MATCH('Depr schedule'!$B111,Inputs!$B$28:$B$35,0),MATCH('Depr schedule'!K117,Inputs!$E$15:$X$15,0))*IF(K116&gt;5,(1+K$3)^0.5,(1+K$4)^0.5)</f>
        <v>0</v>
      </c>
      <c r="L128" s="2">
        <f>INDEX(Inputs!$E$28:$X$35,MATCH('Depr schedule'!$B111,Inputs!$B$28:$B$35,0),MATCH('Depr schedule'!L117,Inputs!$E$15:$X$15,0))*IF(L116&gt;5,(1+L$3)^0.5,(1+L$4)^0.5)</f>
        <v>0</v>
      </c>
      <c r="M128" s="2">
        <f>INDEX(Inputs!$E$28:$X$35,MATCH('Depr schedule'!$B111,Inputs!$B$28:$B$35,0),MATCH('Depr schedule'!M117,Inputs!$E$15:$X$15,0))*IF(M116&gt;5,(1+M$3)^0.5,(1+M$4)^0.5)</f>
        <v>0</v>
      </c>
      <c r="N128" s="2">
        <f>INDEX(Inputs!$E$28:$X$35,MATCH('Depr schedule'!$B111,Inputs!$B$28:$B$35,0),MATCH('Depr schedule'!N117,Inputs!$E$15:$X$15,0))*IF(N116&gt;5,(1+N$3)^0.5,(1+N$4)^0.5)</f>
        <v>0</v>
      </c>
      <c r="O128" s="2">
        <f>INDEX(Inputs!$E$28:$X$35,MATCH('Depr schedule'!$B111,Inputs!$B$28:$B$35,0),MATCH('Depr schedule'!O117,Inputs!$E$15:$X$15,0))*IF(O116&gt;5,(1+O$3)^0.5,(1+O$4)^0.5)</f>
        <v>0</v>
      </c>
      <c r="P128" s="2">
        <f>INDEX(Inputs!$E$28:$X$35,MATCH('Depr schedule'!$B111,Inputs!$B$28:$B$35,0),MATCH('Depr schedule'!P117,Inputs!$E$15:$X$15,0))*IF(P116&gt;5,(1+P$3)^0.5,(1+P$4)^0.5)</f>
        <v>0</v>
      </c>
      <c r="Q128" s="2">
        <f>INDEX(Inputs!$E$28:$X$35,MATCH('Depr schedule'!$B111,Inputs!$B$28:$B$35,0),MATCH('Depr schedule'!Q117,Inputs!$E$15:$X$15,0))*IF(Q116&gt;5,(1+Q$3)^0.5,(1+Q$4)^0.5)</f>
        <v>0</v>
      </c>
      <c r="R128" s="2">
        <f>INDEX(Inputs!$E$28:$X$35,MATCH('Depr schedule'!$B111,Inputs!$B$28:$B$35,0),MATCH('Depr schedule'!R117,Inputs!$E$15:$X$15,0))*IF(R116&gt;5,(1+R$3)^0.5,(1+R$4)^0.5)</f>
        <v>0</v>
      </c>
      <c r="S128" s="2">
        <f>INDEX(Inputs!$E$28:$X$35,MATCH('Depr schedule'!$B111,Inputs!$B$28:$B$35,0),MATCH('Depr schedule'!S117,Inputs!$E$15:$X$15,0))*IF(S116&gt;5,(1+S$3)^0.5,(1+S$4)^0.5)</f>
        <v>0</v>
      </c>
      <c r="T128" s="2">
        <f>INDEX(Inputs!$E$28:$X$35,MATCH('Depr schedule'!$B111,Inputs!$B$28:$B$35,0),MATCH('Depr schedule'!T117,Inputs!$E$15:$X$15,0))*IF(T116&gt;5,(1+T$3)^0.5,(1+T$4)^0.5)</f>
        <v>0</v>
      </c>
      <c r="U128" s="2">
        <f>INDEX(Inputs!$E$28:$X$35,MATCH('Depr schedule'!$B111,Inputs!$B$28:$B$35,0),MATCH('Depr schedule'!U117,Inputs!$E$15:$X$15,0))*IF(U116&gt;5,(1+U$3)^0.5,(1+U$4)^0.5)</f>
        <v>0</v>
      </c>
      <c r="V128" s="2">
        <f>INDEX(Inputs!$E$28:$X$35,MATCH('Depr schedule'!$B111,Inputs!$B$28:$B$35,0),MATCH('Depr schedule'!V117,Inputs!$E$15:$X$15,0))*IF(V116&gt;5,(1+V$3)^0.5,(1+V$4)^0.5)</f>
        <v>0</v>
      </c>
      <c r="W128" s="2">
        <f>INDEX(Inputs!$E$28:$X$35,MATCH('Depr schedule'!$B111,Inputs!$B$28:$B$35,0),MATCH('Depr schedule'!W117,Inputs!$E$15:$X$15,0))*IF(W116&gt;5,(1+W$3)^0.5,(1+W$4)^0.5)</f>
        <v>0</v>
      </c>
    </row>
    <row r="130" spans="2:63" x14ac:dyDescent="0.25">
      <c r="B130" t="s">
        <v>27</v>
      </c>
    </row>
    <row r="131" spans="2:63" x14ac:dyDescent="0.25">
      <c r="B131" s="24">
        <v>2011</v>
      </c>
      <c r="C131" s="24">
        <v>1</v>
      </c>
      <c r="E131" s="2">
        <f>IF($F$114="n/a",0,IF(E$116&lt;=$C131,0,IF(E$116&gt;($F$114+$C131),INDEX($D$128:$W$128,,$C131)-SUM($D131:D131),INDEX($D$128:$W$128,,$C131)/$F$114)))</f>
        <v>0</v>
      </c>
      <c r="F131" s="2">
        <f>IF($F$114="n/a",0,IF(F$116&lt;=$C131,0,IF(F$116&gt;($F$114+$C131),INDEX($D$128:$W$128,,$C131)-SUM($D131:E131),INDEX($D$128:$W$128,,$C131)/$F$114)))</f>
        <v>0</v>
      </c>
      <c r="G131" s="2">
        <f>IF($F$114="n/a",0,IF(G$116&lt;=$C131,0,IF(G$116&gt;($F$114+$C131),INDEX($D$128:$W$128,,$C131)-SUM($D131:F131),INDEX($D$128:$W$128,,$C131)/$F$114)))</f>
        <v>0</v>
      </c>
      <c r="H131" s="2">
        <f>IF($F$114="n/a",0,IF(H$116&lt;=$C131,0,IF(H$116&gt;($F$114+$C131),INDEX($D$128:$W$128,,$C131)-SUM($D131:G131),INDEX($D$128:$W$128,,$C131)/$F$114)))</f>
        <v>0</v>
      </c>
      <c r="I131" s="2">
        <f>IF($F$114="n/a",0,IF(I$116&lt;=$C131,0,IF(I$116&gt;($F$114+$C131),INDEX($D$128:$W$128,,$C131)-SUM($D131:H131),INDEX($D$128:$W$128,,$C131)/$F$114)))</f>
        <v>0</v>
      </c>
      <c r="J131" s="2">
        <f>IF($F$114="n/a",0,IF(J$116&lt;=$C131,0,IF(J$116&gt;($F$114+$C131),INDEX($D$128:$W$128,,$C131)-SUM($D131:I131),INDEX($D$128:$W$128,,$C131)/$F$114)))</f>
        <v>0</v>
      </c>
      <c r="K131" s="2">
        <f>IF($F$114="n/a",0,IF(K$116&lt;=$C131,0,IF(K$116&gt;($F$114+$C131),INDEX($D$128:$W$128,,$C131)-SUM($D131:J131),INDEX($D$128:$W$128,,$C131)/$F$114)))</f>
        <v>0</v>
      </c>
      <c r="L131" s="2">
        <f>IF($F$114="n/a",0,IF(L$116&lt;=$C131,0,IF(L$116&gt;($F$114+$C131),INDEX($D$128:$W$128,,$C131)-SUM($D131:K131),INDEX($D$128:$W$128,,$C131)/$F$114)))</f>
        <v>0</v>
      </c>
      <c r="M131" s="2">
        <f>IF($F$114="n/a",0,IF(M$116&lt;=$C131,0,IF(M$116&gt;($F$114+$C131),INDEX($D$128:$W$128,,$C131)-SUM($D131:L131),INDEX($D$128:$W$128,,$C131)/$F$114)))</f>
        <v>0</v>
      </c>
      <c r="N131" s="2">
        <f>IF($F$114="n/a",0,IF(N$116&lt;=$C131,0,IF(N$116&gt;($F$114+$C131),INDEX($D$128:$W$128,,$C131)-SUM($D131:M131),INDEX($D$128:$W$128,,$C131)/$F$114)))</f>
        <v>0</v>
      </c>
      <c r="O131" s="2">
        <f>IF($F$114="n/a",0,IF(O$116&lt;=$C131,0,IF(O$116&gt;($F$114+$C131),INDEX($D$128:$W$128,,$C131)-SUM($D131:N131),INDEX($D$128:$W$128,,$C131)/$F$114)))</f>
        <v>0</v>
      </c>
      <c r="P131" s="2">
        <f>IF($F$114="n/a",0,IF(P$116&lt;=$C131,0,IF(P$116&gt;($F$114+$C131),INDEX($D$128:$W$128,,$C131)-SUM($D131:O131),INDEX($D$128:$W$128,,$C131)/$F$114)))</f>
        <v>0</v>
      </c>
      <c r="Q131" s="2">
        <f>IF($F$114="n/a",0,IF(Q$116&lt;=$C131,0,IF(Q$116&gt;($F$114+$C131),INDEX($D$128:$W$128,,$C131)-SUM($D131:P131),INDEX($D$128:$W$128,,$C131)/$F$114)))</f>
        <v>0</v>
      </c>
      <c r="R131" s="2">
        <f>IF($F$114="n/a",0,IF(R$116&lt;=$C131,0,IF(R$116&gt;($F$114+$C131),INDEX($D$128:$W$128,,$C131)-SUM($D131:Q131),INDEX($D$128:$W$128,,$C131)/$F$114)))</f>
        <v>0</v>
      </c>
      <c r="S131" s="2">
        <f>IF($F$114="n/a",0,IF(S$116&lt;=$C131,0,IF(S$116&gt;($F$114+$C131),INDEX($D$128:$W$128,,$C131)-SUM($D131:R131),INDEX($D$128:$W$128,,$C131)/$F$114)))</f>
        <v>0</v>
      </c>
      <c r="T131" s="2">
        <f>IF($F$114="n/a",0,IF(T$116&lt;=$C131,0,IF(T$116&gt;($F$114+$C131),INDEX($D$128:$W$128,,$C131)-SUM($D131:S131),INDEX($D$128:$W$128,,$C131)/$F$114)))</f>
        <v>0</v>
      </c>
      <c r="U131" s="2">
        <f>IF($F$114="n/a",0,IF(U$116&lt;=$C131,0,IF(U$116&gt;($F$114+$C131),INDEX($D$128:$W$128,,$C131)-SUM($D131:T131),INDEX($D$128:$W$128,,$C131)/$F$114)))</f>
        <v>0</v>
      </c>
      <c r="V131" s="2">
        <f>IF($F$114="n/a",0,IF(V$116&lt;=$C131,0,IF(V$116&gt;($F$114+$C131),INDEX($D$128:$W$128,,$C131)-SUM($D131:U131),INDEX($D$128:$W$128,,$C131)/$F$114)))</f>
        <v>0</v>
      </c>
      <c r="W131" s="2">
        <f>IF($F$114="n/a",0,IF(W$116&lt;=$C131,0,IF(W$116&gt;($F$114+$C131),INDEX($D$128:$W$128,,$C131)-SUM($D131:V131),INDEX($D$128:$W$128,,$C131)/$F$114)))</f>
        <v>0</v>
      </c>
      <c r="X131" s="2">
        <f>IF($F$114="n/a",0,IF(X$116&lt;=$C131,0,IF(X$116&gt;($F$114+$C131),INDEX($D$128:$W$128,,$C131)-SUM($D131:W131),INDEX($D$128:$W$128,,$C131)/$F$114)))</f>
        <v>0</v>
      </c>
      <c r="Y131" s="2">
        <f>IF($F$114="n/a",0,IF(Y$116&lt;=$C131,0,IF(Y$116&gt;($F$114+$C131),INDEX($D$128:$W$128,,$C131)-SUM($D131:X131),INDEX($D$128:$W$128,,$C131)/$F$114)))</f>
        <v>0</v>
      </c>
      <c r="Z131" s="2">
        <f>IF($F$114="n/a",0,IF(Z$116&lt;=$C131,0,IF(Z$116&gt;($F$114+$C131),INDEX($D$128:$W$128,,$C131)-SUM($D131:Y131),INDEX($D$128:$W$128,,$C131)/$F$114)))</f>
        <v>0</v>
      </c>
      <c r="AA131" s="2">
        <f>IF($F$114="n/a",0,IF(AA$116&lt;=$C131,0,IF(AA$116&gt;($F$114+$C131),INDEX($D$128:$W$128,,$C131)-SUM($D131:Z131),INDEX($D$128:$W$128,,$C131)/$F$114)))</f>
        <v>0</v>
      </c>
      <c r="AB131" s="2">
        <f>IF($F$114="n/a",0,IF(AB$116&lt;=$C131,0,IF(AB$116&gt;($F$114+$C131),INDEX($D$128:$W$128,,$C131)-SUM($D131:AA131),INDEX($D$128:$W$128,,$C131)/$F$114)))</f>
        <v>0</v>
      </c>
      <c r="AC131" s="2">
        <f>IF($F$114="n/a",0,IF(AC$116&lt;=$C131,0,IF(AC$116&gt;($F$114+$C131),INDEX($D$128:$W$128,,$C131)-SUM($D131:AB131),INDEX($D$128:$W$128,,$C131)/$F$114)))</f>
        <v>0</v>
      </c>
      <c r="AD131" s="2">
        <f>IF($F$114="n/a",0,IF(AD$116&lt;=$C131,0,IF(AD$116&gt;($F$114+$C131),INDEX($D$128:$W$128,,$C131)-SUM($D131:AC131),INDEX($D$128:$W$128,,$C131)/$F$114)))</f>
        <v>0</v>
      </c>
      <c r="AE131" s="2">
        <f>IF($F$114="n/a",0,IF(AE$116&lt;=$C131,0,IF(AE$116&gt;($F$114+$C131),INDEX($D$128:$W$128,,$C131)-SUM($D131:AD131),INDEX($D$128:$W$128,,$C131)/$F$114)))</f>
        <v>0</v>
      </c>
      <c r="AF131" s="2">
        <f>IF($F$114="n/a",0,IF(AF$116&lt;=$C131,0,IF(AF$116&gt;($F$114+$C131),INDEX($D$128:$W$128,,$C131)-SUM($D131:AE131),INDEX($D$128:$W$128,,$C131)/$F$114)))</f>
        <v>0</v>
      </c>
      <c r="AG131" s="2">
        <f>IF($F$114="n/a",0,IF(AG$116&lt;=$C131,0,IF(AG$116&gt;($F$114+$C131),INDEX($D$128:$W$128,,$C131)-SUM($D131:AF131),INDEX($D$128:$W$128,,$C131)/$F$114)))</f>
        <v>0</v>
      </c>
      <c r="AH131" s="2">
        <f>IF($F$114="n/a",0,IF(AH$116&lt;=$C131,0,IF(AH$116&gt;($F$114+$C131),INDEX($D$128:$W$128,,$C131)-SUM($D131:AG131),INDEX($D$128:$W$128,,$C131)/$F$114)))</f>
        <v>0</v>
      </c>
      <c r="AI131" s="2">
        <f>IF($F$114="n/a",0,IF(AI$116&lt;=$C131,0,IF(AI$116&gt;($F$114+$C131),INDEX($D$128:$W$128,,$C131)-SUM($D131:AH131),INDEX($D$128:$W$128,,$C131)/$F$114)))</f>
        <v>0</v>
      </c>
      <c r="AJ131" s="2">
        <f>IF($F$114="n/a",0,IF(AJ$116&lt;=$C131,0,IF(AJ$116&gt;($F$114+$C131),INDEX($D$128:$W$128,,$C131)-SUM($D131:AI131),INDEX($D$128:$W$128,,$C131)/$F$114)))</f>
        <v>0</v>
      </c>
      <c r="AK131" s="2">
        <f>IF($F$114="n/a",0,IF(AK$116&lt;=$C131,0,IF(AK$116&gt;($F$114+$C131),INDEX($D$128:$W$128,,$C131)-SUM($D131:AJ131),INDEX($D$128:$W$128,,$C131)/$F$114)))</f>
        <v>0</v>
      </c>
      <c r="AL131" s="2">
        <f>IF($F$114="n/a",0,IF(AL$116&lt;=$C131,0,IF(AL$116&gt;($F$114+$C131),INDEX($D$128:$W$128,,$C131)-SUM($D131:AK131),INDEX($D$128:$W$128,,$C131)/$F$114)))</f>
        <v>0</v>
      </c>
      <c r="AM131" s="2">
        <f>IF($F$114="n/a",0,IF(AM$116&lt;=$C131,0,IF(AM$116&gt;($F$114+$C131),INDEX($D$128:$W$128,,$C131)-SUM($D131:AL131),INDEX($D$128:$W$128,,$C131)/$F$114)))</f>
        <v>0</v>
      </c>
      <c r="AN131" s="2">
        <f>IF($F$114="n/a",0,IF(AN$116&lt;=$C131,0,IF(AN$116&gt;($F$114+$C131),INDEX($D$128:$W$128,,$C131)-SUM($D131:AM131),INDEX($D$128:$W$128,,$C131)/$F$114)))</f>
        <v>0</v>
      </c>
      <c r="AO131" s="2">
        <f>IF($F$114="n/a",0,IF(AO$116&lt;=$C131,0,IF(AO$116&gt;($F$114+$C131),INDEX($D$128:$W$128,,$C131)-SUM($D131:AN131),INDEX($D$128:$W$128,,$C131)/$F$114)))</f>
        <v>0</v>
      </c>
      <c r="AP131" s="2">
        <f>IF($F$114="n/a",0,IF(AP$116&lt;=$C131,0,IF(AP$116&gt;($F$114+$C131),INDEX($D$128:$W$128,,$C131)-SUM($D131:AO131),INDEX($D$128:$W$128,,$C131)/$F$114)))</f>
        <v>0</v>
      </c>
      <c r="AQ131" s="2">
        <f>IF($F$114="n/a",0,IF(AQ$116&lt;=$C131,0,IF(AQ$116&gt;($F$114+$C131),INDEX($D$128:$W$128,,$C131)-SUM($D131:AP131),INDEX($D$128:$W$128,,$C131)/$F$114)))</f>
        <v>0</v>
      </c>
      <c r="AR131" s="2">
        <f>IF($F$114="n/a",0,IF(AR$116&lt;=$C131,0,IF(AR$116&gt;($F$114+$C131),INDEX($D$128:$W$128,,$C131)-SUM($D131:AQ131),INDEX($D$128:$W$128,,$C131)/$F$114)))</f>
        <v>0</v>
      </c>
      <c r="AS131" s="2">
        <f>IF($F$114="n/a",0,IF(AS$116&lt;=$C131,0,IF(AS$116&gt;($F$114+$C131),INDEX($D$128:$W$128,,$C131)-SUM($D131:AR131),INDEX($D$128:$W$128,,$C131)/$F$114)))</f>
        <v>0</v>
      </c>
      <c r="AT131" s="2">
        <f>IF($F$114="n/a",0,IF(AT$116&lt;=$C131,0,IF(AT$116&gt;($F$114+$C131),INDEX($D$128:$W$128,,$C131)-SUM($D131:AS131),INDEX($D$128:$W$128,,$C131)/$F$114)))</f>
        <v>0</v>
      </c>
      <c r="AU131" s="2">
        <f>IF($F$114="n/a",0,IF(AU$116&lt;=$C131,0,IF(AU$116&gt;($F$114+$C131),INDEX($D$128:$W$128,,$C131)-SUM($D131:AT131),INDEX($D$128:$W$128,,$C131)/$F$114)))</f>
        <v>0</v>
      </c>
      <c r="AV131" s="2">
        <f>IF($F$114="n/a",0,IF(AV$116&lt;=$C131,0,IF(AV$116&gt;($F$114+$C131),INDEX($D$128:$W$128,,$C131)-SUM($D131:AU131),INDEX($D$128:$W$128,,$C131)/$F$114)))</f>
        <v>0</v>
      </c>
      <c r="AW131" s="2">
        <f>IF($F$114="n/a",0,IF(AW$116&lt;=$C131,0,IF(AW$116&gt;($F$114+$C131),INDEX($D$128:$W$128,,$C131)-SUM($D131:AV131),INDEX($D$128:$W$128,,$C131)/$F$114)))</f>
        <v>0</v>
      </c>
      <c r="AX131" s="2">
        <f>IF($F$114="n/a",0,IF(AX$116&lt;=$C131,0,IF(AX$116&gt;($F$114+$C131),INDEX($D$128:$W$128,,$C131)-SUM($D131:AW131),INDEX($D$128:$W$128,,$C131)/$F$114)))</f>
        <v>0</v>
      </c>
      <c r="AY131" s="2">
        <f>IF($F$114="n/a",0,IF(AY$116&lt;=$C131,0,IF(AY$116&gt;($F$114+$C131),INDEX($D$128:$W$128,,$C131)-SUM($D131:AX131),INDEX($D$128:$W$128,,$C131)/$F$114)))</f>
        <v>0</v>
      </c>
      <c r="AZ131" s="2">
        <f>IF($F$114="n/a",0,IF(AZ$116&lt;=$C131,0,IF(AZ$116&gt;($F$114+$C131),INDEX($D$128:$W$128,,$C131)-SUM($D131:AY131),INDEX($D$128:$W$128,,$C131)/$F$114)))</f>
        <v>0</v>
      </c>
      <c r="BA131" s="2">
        <f>IF($F$114="n/a",0,IF(BA$116&lt;=$C131,0,IF(BA$116&gt;($F$114+$C131),INDEX($D$128:$W$128,,$C131)-SUM($D131:AZ131),INDEX($D$128:$W$128,,$C131)/$F$114)))</f>
        <v>0</v>
      </c>
      <c r="BB131" s="2">
        <f>IF($F$114="n/a",0,IF(BB$116&lt;=$C131,0,IF(BB$116&gt;($F$114+$C131),INDEX($D$128:$W$128,,$C131)-SUM($D131:BA131),INDEX($D$128:$W$128,,$C131)/$F$114)))</f>
        <v>0</v>
      </c>
      <c r="BC131" s="2">
        <f>IF($F$114="n/a",0,IF(BC$116&lt;=$C131,0,IF(BC$116&gt;($F$114+$C131),INDEX($D$128:$W$128,,$C131)-SUM($D131:BB131),INDEX($D$128:$W$128,,$C131)/$F$114)))</f>
        <v>0</v>
      </c>
      <c r="BD131" s="2">
        <f>IF($F$114="n/a",0,IF(BD$116&lt;=$C131,0,IF(BD$116&gt;($F$114+$C131),INDEX($D$128:$W$128,,$C131)-SUM($D131:BC131),INDEX($D$128:$W$128,,$C131)/$F$114)))</f>
        <v>0</v>
      </c>
      <c r="BE131" s="2">
        <f>IF($F$114="n/a",0,IF(BE$116&lt;=$C131,0,IF(BE$116&gt;($F$114+$C131),INDEX($D$128:$W$128,,$C131)-SUM($D131:BD131),INDEX($D$128:$W$128,,$C131)/$F$114)))</f>
        <v>0</v>
      </c>
      <c r="BF131" s="2">
        <f>IF($F$114="n/a",0,IF(BF$116&lt;=$C131,0,IF(BF$116&gt;($F$114+$C131),INDEX($D$128:$W$128,,$C131)-SUM($D131:BE131),INDEX($D$128:$W$128,,$C131)/$F$114)))</f>
        <v>0</v>
      </c>
      <c r="BG131" s="2">
        <f>IF($F$114="n/a",0,IF(BG$116&lt;=$C131,0,IF(BG$116&gt;($F$114+$C131),INDEX($D$128:$W$128,,$C131)-SUM($D131:BF131),INDEX($D$128:$W$128,,$C131)/$F$114)))</f>
        <v>0</v>
      </c>
      <c r="BH131" s="2">
        <f>IF($F$114="n/a",0,IF(BH$116&lt;=$C131,0,IF(BH$116&gt;($F$114+$C131),INDEX($D$128:$W$128,,$C131)-SUM($D131:BG131),INDEX($D$128:$W$128,,$C131)/$F$114)))</f>
        <v>0</v>
      </c>
      <c r="BI131" s="2">
        <f>IF($F$114="n/a",0,IF(BI$116&lt;=$C131,0,IF(BI$116&gt;($F$114+$C131),INDEX($D$128:$W$128,,$C131)-SUM($D131:BH131),INDEX($D$128:$W$128,,$C131)/$F$114)))</f>
        <v>0</v>
      </c>
      <c r="BJ131" s="2">
        <f>IF($F$114="n/a",0,IF(BJ$116&lt;=$C131,0,IF(BJ$116&gt;($F$114+$C131),INDEX($D$128:$W$128,,$C131)-SUM($D131:BI131),INDEX($D$128:$W$128,,$C131)/$F$114)))</f>
        <v>0</v>
      </c>
      <c r="BK131" s="2">
        <f>IF($F$114="n/a",0,IF(BK$116&lt;=$C131,0,IF(BK$116&gt;($F$114+$C131),INDEX($D$128:$W$128,,$C131)-SUM($D131:BJ131),INDEX($D$128:$W$128,,$C131)/$F$114)))</f>
        <v>0</v>
      </c>
    </row>
    <row r="132" spans="2:63" x14ac:dyDescent="0.25">
      <c r="B132" s="24">
        <v>2012</v>
      </c>
      <c r="C132" s="24">
        <v>2</v>
      </c>
      <c r="E132" s="2">
        <f>IF($F$114="n/a",0,IF(E$116&lt;=$C132,0,IF(E$116&gt;($F$114+$C132),INDEX($D$128:$W$128,,$C132)-SUM($D132:D132),INDEX($D$128:$W$128,,$C132)/$F$114)))</f>
        <v>0</v>
      </c>
      <c r="F132" s="2">
        <f>IF($F$114="n/a",0,IF(F$116&lt;=$C132,0,IF(F$116&gt;($F$114+$C132),INDEX($D$128:$W$128,,$C132)-SUM($D132:E132),INDEX($D$128:$W$128,,$C132)/$F$114)))</f>
        <v>0</v>
      </c>
      <c r="G132" s="2">
        <f>IF($F$114="n/a",0,IF(G$116&lt;=$C132,0,IF(G$116&gt;($F$114+$C132),INDEX($D$128:$W$128,,$C132)-SUM($D132:F132),INDEX($D$128:$W$128,,$C132)/$F$114)))</f>
        <v>0</v>
      </c>
      <c r="H132" s="2">
        <f>IF($F$114="n/a",0,IF(H$116&lt;=$C132,0,IF(H$116&gt;($F$114+$C132),INDEX($D$128:$W$128,,$C132)-SUM($D132:G132),INDEX($D$128:$W$128,,$C132)/$F$114)))</f>
        <v>0</v>
      </c>
      <c r="I132" s="2">
        <f>IF($F$114="n/a",0,IF(I$116&lt;=$C132,0,IF(I$116&gt;($F$114+$C132),INDEX($D$128:$W$128,,$C132)-SUM($D132:H132),INDEX($D$128:$W$128,,$C132)/$F$114)))</f>
        <v>0</v>
      </c>
      <c r="J132" s="2">
        <f>IF($F$114="n/a",0,IF(J$116&lt;=$C132,0,IF(J$116&gt;($F$114+$C132),INDEX($D$128:$W$128,,$C132)-SUM($D132:I132),INDEX($D$128:$W$128,,$C132)/$F$114)))</f>
        <v>0</v>
      </c>
      <c r="K132" s="2">
        <f>IF($F$114="n/a",0,IF(K$116&lt;=$C132,0,IF(K$116&gt;($F$114+$C132),INDEX($D$128:$W$128,,$C132)-SUM($D132:J132),INDEX($D$128:$W$128,,$C132)/$F$114)))</f>
        <v>0</v>
      </c>
      <c r="L132" s="2">
        <f>IF($F$114="n/a",0,IF(L$116&lt;=$C132,0,IF(L$116&gt;($F$114+$C132),INDEX($D$128:$W$128,,$C132)-SUM($D132:K132),INDEX($D$128:$W$128,,$C132)/$F$114)))</f>
        <v>0</v>
      </c>
      <c r="M132" s="2">
        <f>IF($F$114="n/a",0,IF(M$116&lt;=$C132,0,IF(M$116&gt;($F$114+$C132),INDEX($D$128:$W$128,,$C132)-SUM($D132:L132),INDEX($D$128:$W$128,,$C132)/$F$114)))</f>
        <v>0</v>
      </c>
      <c r="N132" s="2">
        <f>IF($F$114="n/a",0,IF(N$116&lt;=$C132,0,IF(N$116&gt;($F$114+$C132),INDEX($D$128:$W$128,,$C132)-SUM($D132:M132),INDEX($D$128:$W$128,,$C132)/$F$114)))</f>
        <v>0</v>
      </c>
      <c r="O132" s="2">
        <f>IF($F$114="n/a",0,IF(O$116&lt;=$C132,0,IF(O$116&gt;($F$114+$C132),INDEX($D$128:$W$128,,$C132)-SUM($D132:N132),INDEX($D$128:$W$128,,$C132)/$F$114)))</f>
        <v>0</v>
      </c>
      <c r="P132" s="2">
        <f>IF($F$114="n/a",0,IF(P$116&lt;=$C132,0,IF(P$116&gt;($F$114+$C132),INDEX($D$128:$W$128,,$C132)-SUM($D132:O132),INDEX($D$128:$W$128,,$C132)/$F$114)))</f>
        <v>0</v>
      </c>
      <c r="Q132" s="2">
        <f>IF($F$114="n/a",0,IF(Q$116&lt;=$C132,0,IF(Q$116&gt;($F$114+$C132),INDEX($D$128:$W$128,,$C132)-SUM($D132:P132),INDEX($D$128:$W$128,,$C132)/$F$114)))</f>
        <v>0</v>
      </c>
      <c r="R132" s="2">
        <f>IF($F$114="n/a",0,IF(R$116&lt;=$C132,0,IF(R$116&gt;($F$114+$C132),INDEX($D$128:$W$128,,$C132)-SUM($D132:Q132),INDEX($D$128:$W$128,,$C132)/$F$114)))</f>
        <v>0</v>
      </c>
      <c r="S132" s="2">
        <f>IF($F$114="n/a",0,IF(S$116&lt;=$C132,0,IF(S$116&gt;($F$114+$C132),INDEX($D$128:$W$128,,$C132)-SUM($D132:R132),INDEX($D$128:$W$128,,$C132)/$F$114)))</f>
        <v>0</v>
      </c>
      <c r="T132" s="2">
        <f>IF($F$114="n/a",0,IF(T$116&lt;=$C132,0,IF(T$116&gt;($F$114+$C132),INDEX($D$128:$W$128,,$C132)-SUM($D132:S132),INDEX($D$128:$W$128,,$C132)/$F$114)))</f>
        <v>0</v>
      </c>
      <c r="U132" s="2">
        <f>IF($F$114="n/a",0,IF(U$116&lt;=$C132,0,IF(U$116&gt;($F$114+$C132),INDEX($D$128:$W$128,,$C132)-SUM($D132:T132),INDEX($D$128:$W$128,,$C132)/$F$114)))</f>
        <v>0</v>
      </c>
      <c r="V132" s="2">
        <f>IF($F$114="n/a",0,IF(V$116&lt;=$C132,0,IF(V$116&gt;($F$114+$C132),INDEX($D$128:$W$128,,$C132)-SUM($D132:U132),INDEX($D$128:$W$128,,$C132)/$F$114)))</f>
        <v>0</v>
      </c>
      <c r="W132" s="2">
        <f>IF($F$114="n/a",0,IF(W$116&lt;=$C132,0,IF(W$116&gt;($F$114+$C132),INDEX($D$128:$W$128,,$C132)-SUM($D132:V132),INDEX($D$128:$W$128,,$C132)/$F$114)))</f>
        <v>0</v>
      </c>
      <c r="X132" s="2">
        <f>IF($F$114="n/a",0,IF(X$116&lt;=$C132,0,IF(X$116&gt;($F$114+$C132),INDEX($D$128:$W$128,,$C132)-SUM($D132:W132),INDEX($D$128:$W$128,,$C132)/$F$114)))</f>
        <v>0</v>
      </c>
      <c r="Y132" s="2">
        <f>IF($F$114="n/a",0,IF(Y$116&lt;=$C132,0,IF(Y$116&gt;($F$114+$C132),INDEX($D$128:$W$128,,$C132)-SUM($D132:X132),INDEX($D$128:$W$128,,$C132)/$F$114)))</f>
        <v>0</v>
      </c>
      <c r="Z132" s="2">
        <f>IF($F$114="n/a",0,IF(Z$116&lt;=$C132,0,IF(Z$116&gt;($F$114+$C132),INDEX($D$128:$W$128,,$C132)-SUM($D132:Y132),INDEX($D$128:$W$128,,$C132)/$F$114)))</f>
        <v>0</v>
      </c>
      <c r="AA132" s="2">
        <f>IF($F$114="n/a",0,IF(AA$116&lt;=$C132,0,IF(AA$116&gt;($F$114+$C132),INDEX($D$128:$W$128,,$C132)-SUM($D132:Z132),INDEX($D$128:$W$128,,$C132)/$F$114)))</f>
        <v>0</v>
      </c>
      <c r="AB132" s="2">
        <f>IF($F$114="n/a",0,IF(AB$116&lt;=$C132,0,IF(AB$116&gt;($F$114+$C132),INDEX($D$128:$W$128,,$C132)-SUM($D132:AA132),INDEX($D$128:$W$128,,$C132)/$F$114)))</f>
        <v>0</v>
      </c>
      <c r="AC132" s="2">
        <f>IF($F$114="n/a",0,IF(AC$116&lt;=$C132,0,IF(AC$116&gt;($F$114+$C132),INDEX($D$128:$W$128,,$C132)-SUM($D132:AB132),INDEX($D$128:$W$128,,$C132)/$F$114)))</f>
        <v>0</v>
      </c>
      <c r="AD132" s="2">
        <f>IF($F$114="n/a",0,IF(AD$116&lt;=$C132,0,IF(AD$116&gt;($F$114+$C132),INDEX($D$128:$W$128,,$C132)-SUM($D132:AC132),INDEX($D$128:$W$128,,$C132)/$F$114)))</f>
        <v>0</v>
      </c>
      <c r="AE132" s="2">
        <f>IF($F$114="n/a",0,IF(AE$116&lt;=$C132,0,IF(AE$116&gt;($F$114+$C132),INDEX($D$128:$W$128,,$C132)-SUM($D132:AD132),INDEX($D$128:$W$128,,$C132)/$F$114)))</f>
        <v>0</v>
      </c>
      <c r="AF132" s="2">
        <f>IF($F$114="n/a",0,IF(AF$116&lt;=$C132,0,IF(AF$116&gt;($F$114+$C132),INDEX($D$128:$W$128,,$C132)-SUM($D132:AE132),INDEX($D$128:$W$128,,$C132)/$F$114)))</f>
        <v>0</v>
      </c>
      <c r="AG132" s="2">
        <f>IF($F$114="n/a",0,IF(AG$116&lt;=$C132,0,IF(AG$116&gt;($F$114+$C132),INDEX($D$128:$W$128,,$C132)-SUM($D132:AF132),INDEX($D$128:$W$128,,$C132)/$F$114)))</f>
        <v>0</v>
      </c>
      <c r="AH132" s="2">
        <f>IF($F$114="n/a",0,IF(AH$116&lt;=$C132,0,IF(AH$116&gt;($F$114+$C132),INDEX($D$128:$W$128,,$C132)-SUM($D132:AG132),INDEX($D$128:$W$128,,$C132)/$F$114)))</f>
        <v>0</v>
      </c>
      <c r="AI132" s="2">
        <f>IF($F$114="n/a",0,IF(AI$116&lt;=$C132,0,IF(AI$116&gt;($F$114+$C132),INDEX($D$128:$W$128,,$C132)-SUM($D132:AH132),INDEX($D$128:$W$128,,$C132)/$F$114)))</f>
        <v>0</v>
      </c>
      <c r="AJ132" s="2">
        <f>IF($F$114="n/a",0,IF(AJ$116&lt;=$C132,0,IF(AJ$116&gt;($F$114+$C132),INDEX($D$128:$W$128,,$C132)-SUM($D132:AI132),INDEX($D$128:$W$128,,$C132)/$F$114)))</f>
        <v>0</v>
      </c>
      <c r="AK132" s="2">
        <f>IF($F$114="n/a",0,IF(AK$116&lt;=$C132,0,IF(AK$116&gt;($F$114+$C132),INDEX($D$128:$W$128,,$C132)-SUM($D132:AJ132),INDEX($D$128:$W$128,,$C132)/$F$114)))</f>
        <v>0</v>
      </c>
      <c r="AL132" s="2">
        <f>IF($F$114="n/a",0,IF(AL$116&lt;=$C132,0,IF(AL$116&gt;($F$114+$C132),INDEX($D$128:$W$128,,$C132)-SUM($D132:AK132),INDEX($D$128:$W$128,,$C132)/$F$114)))</f>
        <v>0</v>
      </c>
      <c r="AM132" s="2">
        <f>IF($F$114="n/a",0,IF(AM$116&lt;=$C132,0,IF(AM$116&gt;($F$114+$C132),INDEX($D$128:$W$128,,$C132)-SUM($D132:AL132),INDEX($D$128:$W$128,,$C132)/$F$114)))</f>
        <v>0</v>
      </c>
      <c r="AN132" s="2">
        <f>IF($F$114="n/a",0,IF(AN$116&lt;=$C132,0,IF(AN$116&gt;($F$114+$C132),INDEX($D$128:$W$128,,$C132)-SUM($D132:AM132),INDEX($D$128:$W$128,,$C132)/$F$114)))</f>
        <v>0</v>
      </c>
      <c r="AO132" s="2">
        <f>IF($F$114="n/a",0,IF(AO$116&lt;=$C132,0,IF(AO$116&gt;($F$114+$C132),INDEX($D$128:$W$128,,$C132)-SUM($D132:AN132),INDEX($D$128:$W$128,,$C132)/$F$114)))</f>
        <v>0</v>
      </c>
      <c r="AP132" s="2">
        <f>IF($F$114="n/a",0,IF(AP$116&lt;=$C132,0,IF(AP$116&gt;($F$114+$C132),INDEX($D$128:$W$128,,$C132)-SUM($D132:AO132),INDEX($D$128:$W$128,,$C132)/$F$114)))</f>
        <v>0</v>
      </c>
      <c r="AQ132" s="2">
        <f>IF($F$114="n/a",0,IF(AQ$116&lt;=$C132,0,IF(AQ$116&gt;($F$114+$C132),INDEX($D$128:$W$128,,$C132)-SUM($D132:AP132),INDEX($D$128:$W$128,,$C132)/$F$114)))</f>
        <v>0</v>
      </c>
      <c r="AR132" s="2">
        <f>IF($F$114="n/a",0,IF(AR$116&lt;=$C132,0,IF(AR$116&gt;($F$114+$C132),INDEX($D$128:$W$128,,$C132)-SUM($D132:AQ132),INDEX($D$128:$W$128,,$C132)/$F$114)))</f>
        <v>0</v>
      </c>
      <c r="AS132" s="2">
        <f>IF($F$114="n/a",0,IF(AS$116&lt;=$C132,0,IF(AS$116&gt;($F$114+$C132),INDEX($D$128:$W$128,,$C132)-SUM($D132:AR132),INDEX($D$128:$W$128,,$C132)/$F$114)))</f>
        <v>0</v>
      </c>
      <c r="AT132" s="2">
        <f>IF($F$114="n/a",0,IF(AT$116&lt;=$C132,0,IF(AT$116&gt;($F$114+$C132),INDEX($D$128:$W$128,,$C132)-SUM($D132:AS132),INDEX($D$128:$W$128,,$C132)/$F$114)))</f>
        <v>0</v>
      </c>
      <c r="AU132" s="2">
        <f>IF($F$114="n/a",0,IF(AU$116&lt;=$C132,0,IF(AU$116&gt;($F$114+$C132),INDEX($D$128:$W$128,,$C132)-SUM($D132:AT132),INDEX($D$128:$W$128,,$C132)/$F$114)))</f>
        <v>0</v>
      </c>
      <c r="AV132" s="2">
        <f>IF($F$114="n/a",0,IF(AV$116&lt;=$C132,0,IF(AV$116&gt;($F$114+$C132),INDEX($D$128:$W$128,,$C132)-SUM($D132:AU132),INDEX($D$128:$W$128,,$C132)/$F$114)))</f>
        <v>0</v>
      </c>
      <c r="AW132" s="2">
        <f>IF($F$114="n/a",0,IF(AW$116&lt;=$C132,0,IF(AW$116&gt;($F$114+$C132),INDEX($D$128:$W$128,,$C132)-SUM($D132:AV132),INDEX($D$128:$W$128,,$C132)/$F$114)))</f>
        <v>0</v>
      </c>
      <c r="AX132" s="2">
        <f>IF($F$114="n/a",0,IF(AX$116&lt;=$C132,0,IF(AX$116&gt;($F$114+$C132),INDEX($D$128:$W$128,,$C132)-SUM($D132:AW132),INDEX($D$128:$W$128,,$C132)/$F$114)))</f>
        <v>0</v>
      </c>
      <c r="AY132" s="2">
        <f>IF($F$114="n/a",0,IF(AY$116&lt;=$C132,0,IF(AY$116&gt;($F$114+$C132),INDEX($D$128:$W$128,,$C132)-SUM($D132:AX132),INDEX($D$128:$W$128,,$C132)/$F$114)))</f>
        <v>0</v>
      </c>
      <c r="AZ132" s="2">
        <f>IF($F$114="n/a",0,IF(AZ$116&lt;=$C132,0,IF(AZ$116&gt;($F$114+$C132),INDEX($D$128:$W$128,,$C132)-SUM($D132:AY132),INDEX($D$128:$W$128,,$C132)/$F$114)))</f>
        <v>0</v>
      </c>
      <c r="BA132" s="2">
        <f>IF($F$114="n/a",0,IF(BA$116&lt;=$C132,0,IF(BA$116&gt;($F$114+$C132),INDEX($D$128:$W$128,,$C132)-SUM($D132:AZ132),INDEX($D$128:$W$128,,$C132)/$F$114)))</f>
        <v>0</v>
      </c>
      <c r="BB132" s="2">
        <f>IF($F$114="n/a",0,IF(BB$116&lt;=$C132,0,IF(BB$116&gt;($F$114+$C132),INDEX($D$128:$W$128,,$C132)-SUM($D132:BA132),INDEX($D$128:$W$128,,$C132)/$F$114)))</f>
        <v>0</v>
      </c>
      <c r="BC132" s="2">
        <f>IF($F$114="n/a",0,IF(BC$116&lt;=$C132,0,IF(BC$116&gt;($F$114+$C132),INDEX($D$128:$W$128,,$C132)-SUM($D132:BB132),INDEX($D$128:$W$128,,$C132)/$F$114)))</f>
        <v>0</v>
      </c>
      <c r="BD132" s="2">
        <f>IF($F$114="n/a",0,IF(BD$116&lt;=$C132,0,IF(BD$116&gt;($F$114+$C132),INDEX($D$128:$W$128,,$C132)-SUM($D132:BC132),INDEX($D$128:$W$128,,$C132)/$F$114)))</f>
        <v>0</v>
      </c>
      <c r="BE132" s="2">
        <f>IF($F$114="n/a",0,IF(BE$116&lt;=$C132,0,IF(BE$116&gt;($F$114+$C132),INDEX($D$128:$W$128,,$C132)-SUM($D132:BD132),INDEX($D$128:$W$128,,$C132)/$F$114)))</f>
        <v>0</v>
      </c>
      <c r="BF132" s="2">
        <f>IF($F$114="n/a",0,IF(BF$116&lt;=$C132,0,IF(BF$116&gt;($F$114+$C132),INDEX($D$128:$W$128,,$C132)-SUM($D132:BE132),INDEX($D$128:$W$128,,$C132)/$F$114)))</f>
        <v>0</v>
      </c>
      <c r="BG132" s="2">
        <f>IF($F$114="n/a",0,IF(BG$116&lt;=$C132,0,IF(BG$116&gt;($F$114+$C132),INDEX($D$128:$W$128,,$C132)-SUM($D132:BF132),INDEX($D$128:$W$128,,$C132)/$F$114)))</f>
        <v>0</v>
      </c>
      <c r="BH132" s="2">
        <f>IF($F$114="n/a",0,IF(BH$116&lt;=$C132,0,IF(BH$116&gt;($F$114+$C132),INDEX($D$128:$W$128,,$C132)-SUM($D132:BG132),INDEX($D$128:$W$128,,$C132)/$F$114)))</f>
        <v>0</v>
      </c>
      <c r="BI132" s="2">
        <f>IF($F$114="n/a",0,IF(BI$116&lt;=$C132,0,IF(BI$116&gt;($F$114+$C132),INDEX($D$128:$W$128,,$C132)-SUM($D132:BH132),INDEX($D$128:$W$128,,$C132)/$F$114)))</f>
        <v>0</v>
      </c>
      <c r="BJ132" s="2">
        <f>IF($F$114="n/a",0,IF(BJ$116&lt;=$C132,0,IF(BJ$116&gt;($F$114+$C132),INDEX($D$128:$W$128,,$C132)-SUM($D132:BI132),INDEX($D$128:$W$128,,$C132)/$F$114)))</f>
        <v>0</v>
      </c>
      <c r="BK132" s="2">
        <f>IF($F$114="n/a",0,IF(BK$116&lt;=$C132,0,IF(BK$116&gt;($F$114+$C132),INDEX($D$128:$W$128,,$C132)-SUM($D132:BJ132),INDEX($D$128:$W$128,,$C132)/$F$114)))</f>
        <v>0</v>
      </c>
    </row>
    <row r="133" spans="2:63" x14ac:dyDescent="0.25">
      <c r="B133" s="24">
        <v>2013</v>
      </c>
      <c r="C133" s="24">
        <v>3</v>
      </c>
      <c r="E133" s="2">
        <f>IF($F$114="n/a",0,IF(E$116&lt;=$C133,0,IF(E$116&gt;($F$114+$C133),INDEX($D$128:$W$128,,$C133)-SUM($D133:D133),INDEX($D$128:$W$128,,$C133)/$F$114)))</f>
        <v>0</v>
      </c>
      <c r="F133" s="2">
        <f>IF($F$114="n/a",0,IF(F$116&lt;=$C133,0,IF(F$116&gt;($F$114+$C133),INDEX($D$128:$W$128,,$C133)-SUM($D133:E133),INDEX($D$128:$W$128,,$C133)/$F$114)))</f>
        <v>0</v>
      </c>
      <c r="G133" s="2">
        <f>IF($F$114="n/a",0,IF(G$116&lt;=$C133,0,IF(G$116&gt;($F$114+$C133),INDEX($D$128:$W$128,,$C133)-SUM($D133:F133),INDEX($D$128:$W$128,,$C133)/$F$114)))</f>
        <v>0</v>
      </c>
      <c r="H133" s="2">
        <f>IF($F$114="n/a",0,IF(H$116&lt;=$C133,0,IF(H$116&gt;($F$114+$C133),INDEX($D$128:$W$128,,$C133)-SUM($D133:G133),INDEX($D$128:$W$128,,$C133)/$F$114)))</f>
        <v>0</v>
      </c>
      <c r="I133" s="2">
        <f>IF($F$114="n/a",0,IF(I$116&lt;=$C133,0,IF(I$116&gt;($F$114+$C133),INDEX($D$128:$W$128,,$C133)-SUM($D133:H133),INDEX($D$128:$W$128,,$C133)/$F$114)))</f>
        <v>0</v>
      </c>
      <c r="J133" s="2">
        <f>IF($F$114="n/a",0,IF(J$116&lt;=$C133,0,IF(J$116&gt;($F$114+$C133),INDEX($D$128:$W$128,,$C133)-SUM($D133:I133),INDEX($D$128:$W$128,,$C133)/$F$114)))</f>
        <v>0</v>
      </c>
      <c r="K133" s="2">
        <f>IF($F$114="n/a",0,IF(K$116&lt;=$C133,0,IF(K$116&gt;($F$114+$C133),INDEX($D$128:$W$128,,$C133)-SUM($D133:J133),INDEX($D$128:$W$128,,$C133)/$F$114)))</f>
        <v>0</v>
      </c>
      <c r="L133" s="2">
        <f>IF($F$114="n/a",0,IF(L$116&lt;=$C133,0,IF(L$116&gt;($F$114+$C133),INDEX($D$128:$W$128,,$C133)-SUM($D133:K133),INDEX($D$128:$W$128,,$C133)/$F$114)))</f>
        <v>0</v>
      </c>
      <c r="M133" s="2">
        <f>IF($F$114="n/a",0,IF(M$116&lt;=$C133,0,IF(M$116&gt;($F$114+$C133),INDEX($D$128:$W$128,,$C133)-SUM($D133:L133),INDEX($D$128:$W$128,,$C133)/$F$114)))</f>
        <v>0</v>
      </c>
      <c r="N133" s="2">
        <f>IF($F$114="n/a",0,IF(N$116&lt;=$C133,0,IF(N$116&gt;($F$114+$C133),INDEX($D$128:$W$128,,$C133)-SUM($D133:M133),INDEX($D$128:$W$128,,$C133)/$F$114)))</f>
        <v>0</v>
      </c>
      <c r="O133" s="2">
        <f>IF($F$114="n/a",0,IF(O$116&lt;=$C133,0,IF(O$116&gt;($F$114+$C133),INDEX($D$128:$W$128,,$C133)-SUM($D133:N133),INDEX($D$128:$W$128,,$C133)/$F$114)))</f>
        <v>0</v>
      </c>
      <c r="P133" s="2">
        <f>IF($F$114="n/a",0,IF(P$116&lt;=$C133,0,IF(P$116&gt;($F$114+$C133),INDEX($D$128:$W$128,,$C133)-SUM($D133:O133),INDEX($D$128:$W$128,,$C133)/$F$114)))</f>
        <v>0</v>
      </c>
      <c r="Q133" s="2">
        <f>IF($F$114="n/a",0,IF(Q$116&lt;=$C133,0,IF(Q$116&gt;($F$114+$C133),INDEX($D$128:$W$128,,$C133)-SUM($D133:P133),INDEX($D$128:$W$128,,$C133)/$F$114)))</f>
        <v>0</v>
      </c>
      <c r="R133" s="2">
        <f>IF($F$114="n/a",0,IF(R$116&lt;=$C133,0,IF(R$116&gt;($F$114+$C133),INDEX($D$128:$W$128,,$C133)-SUM($D133:Q133),INDEX($D$128:$W$128,,$C133)/$F$114)))</f>
        <v>0</v>
      </c>
      <c r="S133" s="2">
        <f>IF($F$114="n/a",0,IF(S$116&lt;=$C133,0,IF(S$116&gt;($F$114+$C133),INDEX($D$128:$W$128,,$C133)-SUM($D133:R133),INDEX($D$128:$W$128,,$C133)/$F$114)))</f>
        <v>0</v>
      </c>
      <c r="T133" s="2">
        <f>IF($F$114="n/a",0,IF(T$116&lt;=$C133,0,IF(T$116&gt;($F$114+$C133),INDEX($D$128:$W$128,,$C133)-SUM($D133:S133),INDEX($D$128:$W$128,,$C133)/$F$114)))</f>
        <v>0</v>
      </c>
      <c r="U133" s="2">
        <f>IF($F$114="n/a",0,IF(U$116&lt;=$C133,0,IF(U$116&gt;($F$114+$C133),INDEX($D$128:$W$128,,$C133)-SUM($D133:T133),INDEX($D$128:$W$128,,$C133)/$F$114)))</f>
        <v>0</v>
      </c>
      <c r="V133" s="2">
        <f>IF($F$114="n/a",0,IF(V$116&lt;=$C133,0,IF(V$116&gt;($F$114+$C133),INDEX($D$128:$W$128,,$C133)-SUM($D133:U133),INDEX($D$128:$W$128,,$C133)/$F$114)))</f>
        <v>0</v>
      </c>
      <c r="W133" s="2">
        <f>IF($F$114="n/a",0,IF(W$116&lt;=$C133,0,IF(W$116&gt;($F$114+$C133),INDEX($D$128:$W$128,,$C133)-SUM($D133:V133),INDEX($D$128:$W$128,,$C133)/$F$114)))</f>
        <v>0</v>
      </c>
      <c r="X133" s="2">
        <f>IF($F$114="n/a",0,IF(X$116&lt;=$C133,0,IF(X$116&gt;($F$114+$C133),INDEX($D$128:$W$128,,$C133)-SUM($D133:W133),INDEX($D$128:$W$128,,$C133)/$F$114)))</f>
        <v>0</v>
      </c>
      <c r="Y133" s="2">
        <f>IF($F$114="n/a",0,IF(Y$116&lt;=$C133,0,IF(Y$116&gt;($F$114+$C133),INDEX($D$128:$W$128,,$C133)-SUM($D133:X133),INDEX($D$128:$W$128,,$C133)/$F$114)))</f>
        <v>0</v>
      </c>
      <c r="Z133" s="2">
        <f>IF($F$114="n/a",0,IF(Z$116&lt;=$C133,0,IF(Z$116&gt;($F$114+$C133),INDEX($D$128:$W$128,,$C133)-SUM($D133:Y133),INDEX($D$128:$W$128,,$C133)/$F$114)))</f>
        <v>0</v>
      </c>
      <c r="AA133" s="2">
        <f>IF($F$114="n/a",0,IF(AA$116&lt;=$C133,0,IF(AA$116&gt;($F$114+$C133),INDEX($D$128:$W$128,,$C133)-SUM($D133:Z133),INDEX($D$128:$W$128,,$C133)/$F$114)))</f>
        <v>0</v>
      </c>
      <c r="AB133" s="2">
        <f>IF($F$114="n/a",0,IF(AB$116&lt;=$C133,0,IF(AB$116&gt;($F$114+$C133),INDEX($D$128:$W$128,,$C133)-SUM($D133:AA133),INDEX($D$128:$W$128,,$C133)/$F$114)))</f>
        <v>0</v>
      </c>
      <c r="AC133" s="2">
        <f>IF($F$114="n/a",0,IF(AC$116&lt;=$C133,0,IF(AC$116&gt;($F$114+$C133),INDEX($D$128:$W$128,,$C133)-SUM($D133:AB133),INDEX($D$128:$W$128,,$C133)/$F$114)))</f>
        <v>0</v>
      </c>
      <c r="AD133" s="2">
        <f>IF($F$114="n/a",0,IF(AD$116&lt;=$C133,0,IF(AD$116&gt;($F$114+$C133),INDEX($D$128:$W$128,,$C133)-SUM($D133:AC133),INDEX($D$128:$W$128,,$C133)/$F$114)))</f>
        <v>0</v>
      </c>
      <c r="AE133" s="2">
        <f>IF($F$114="n/a",0,IF(AE$116&lt;=$C133,0,IF(AE$116&gt;($F$114+$C133),INDEX($D$128:$W$128,,$C133)-SUM($D133:AD133),INDEX($D$128:$W$128,,$C133)/$F$114)))</f>
        <v>0</v>
      </c>
      <c r="AF133" s="2">
        <f>IF($F$114="n/a",0,IF(AF$116&lt;=$C133,0,IF(AF$116&gt;($F$114+$C133),INDEX($D$128:$W$128,,$C133)-SUM($D133:AE133),INDEX($D$128:$W$128,,$C133)/$F$114)))</f>
        <v>0</v>
      </c>
      <c r="AG133" s="2">
        <f>IF($F$114="n/a",0,IF(AG$116&lt;=$C133,0,IF(AG$116&gt;($F$114+$C133),INDEX($D$128:$W$128,,$C133)-SUM($D133:AF133),INDEX($D$128:$W$128,,$C133)/$F$114)))</f>
        <v>0</v>
      </c>
      <c r="AH133" s="2">
        <f>IF($F$114="n/a",0,IF(AH$116&lt;=$C133,0,IF(AH$116&gt;($F$114+$C133),INDEX($D$128:$W$128,,$C133)-SUM($D133:AG133),INDEX($D$128:$W$128,,$C133)/$F$114)))</f>
        <v>0</v>
      </c>
      <c r="AI133" s="2">
        <f>IF($F$114="n/a",0,IF(AI$116&lt;=$C133,0,IF(AI$116&gt;($F$114+$C133),INDEX($D$128:$W$128,,$C133)-SUM($D133:AH133),INDEX($D$128:$W$128,,$C133)/$F$114)))</f>
        <v>0</v>
      </c>
      <c r="AJ133" s="2">
        <f>IF($F$114="n/a",0,IF(AJ$116&lt;=$C133,0,IF(AJ$116&gt;($F$114+$C133),INDEX($D$128:$W$128,,$C133)-SUM($D133:AI133),INDEX($D$128:$W$128,,$C133)/$F$114)))</f>
        <v>0</v>
      </c>
      <c r="AK133" s="2">
        <f>IF($F$114="n/a",0,IF(AK$116&lt;=$C133,0,IF(AK$116&gt;($F$114+$C133),INDEX($D$128:$W$128,,$C133)-SUM($D133:AJ133),INDEX($D$128:$W$128,,$C133)/$F$114)))</f>
        <v>0</v>
      </c>
      <c r="AL133" s="2">
        <f>IF($F$114="n/a",0,IF(AL$116&lt;=$C133,0,IF(AL$116&gt;($F$114+$C133),INDEX($D$128:$W$128,,$C133)-SUM($D133:AK133),INDEX($D$128:$W$128,,$C133)/$F$114)))</f>
        <v>0</v>
      </c>
      <c r="AM133" s="2">
        <f>IF($F$114="n/a",0,IF(AM$116&lt;=$C133,0,IF(AM$116&gt;($F$114+$C133),INDEX($D$128:$W$128,,$C133)-SUM($D133:AL133),INDEX($D$128:$W$128,,$C133)/$F$114)))</f>
        <v>0</v>
      </c>
      <c r="AN133" s="2">
        <f>IF($F$114="n/a",0,IF(AN$116&lt;=$C133,0,IF(AN$116&gt;($F$114+$C133),INDEX($D$128:$W$128,,$C133)-SUM($D133:AM133),INDEX($D$128:$W$128,,$C133)/$F$114)))</f>
        <v>0</v>
      </c>
      <c r="AO133" s="2">
        <f>IF($F$114="n/a",0,IF(AO$116&lt;=$C133,0,IF(AO$116&gt;($F$114+$C133),INDEX($D$128:$W$128,,$C133)-SUM($D133:AN133),INDEX($D$128:$W$128,,$C133)/$F$114)))</f>
        <v>0</v>
      </c>
      <c r="AP133" s="2">
        <f>IF($F$114="n/a",0,IF(AP$116&lt;=$C133,0,IF(AP$116&gt;($F$114+$C133),INDEX($D$128:$W$128,,$C133)-SUM($D133:AO133),INDEX($D$128:$W$128,,$C133)/$F$114)))</f>
        <v>0</v>
      </c>
      <c r="AQ133" s="2">
        <f>IF($F$114="n/a",0,IF(AQ$116&lt;=$C133,0,IF(AQ$116&gt;($F$114+$C133),INDEX($D$128:$W$128,,$C133)-SUM($D133:AP133),INDEX($D$128:$W$128,,$C133)/$F$114)))</f>
        <v>0</v>
      </c>
      <c r="AR133" s="2">
        <f>IF($F$114="n/a",0,IF(AR$116&lt;=$C133,0,IF(AR$116&gt;($F$114+$C133),INDEX($D$128:$W$128,,$C133)-SUM($D133:AQ133),INDEX($D$128:$W$128,,$C133)/$F$114)))</f>
        <v>0</v>
      </c>
      <c r="AS133" s="2">
        <f>IF($F$114="n/a",0,IF(AS$116&lt;=$C133,0,IF(AS$116&gt;($F$114+$C133),INDEX($D$128:$W$128,,$C133)-SUM($D133:AR133),INDEX($D$128:$W$128,,$C133)/$F$114)))</f>
        <v>0</v>
      </c>
      <c r="AT133" s="2">
        <f>IF($F$114="n/a",0,IF(AT$116&lt;=$C133,0,IF(AT$116&gt;($F$114+$C133),INDEX($D$128:$W$128,,$C133)-SUM($D133:AS133),INDEX($D$128:$W$128,,$C133)/$F$114)))</f>
        <v>0</v>
      </c>
      <c r="AU133" s="2">
        <f>IF($F$114="n/a",0,IF(AU$116&lt;=$C133,0,IF(AU$116&gt;($F$114+$C133),INDEX($D$128:$W$128,,$C133)-SUM($D133:AT133),INDEX($D$128:$W$128,,$C133)/$F$114)))</f>
        <v>0</v>
      </c>
      <c r="AV133" s="2">
        <f>IF($F$114="n/a",0,IF(AV$116&lt;=$C133,0,IF(AV$116&gt;($F$114+$C133),INDEX($D$128:$W$128,,$C133)-SUM($D133:AU133),INDEX($D$128:$W$128,,$C133)/$F$114)))</f>
        <v>0</v>
      </c>
      <c r="AW133" s="2">
        <f>IF($F$114="n/a",0,IF(AW$116&lt;=$C133,0,IF(AW$116&gt;($F$114+$C133),INDEX($D$128:$W$128,,$C133)-SUM($D133:AV133),INDEX($D$128:$W$128,,$C133)/$F$114)))</f>
        <v>0</v>
      </c>
      <c r="AX133" s="2">
        <f>IF($F$114="n/a",0,IF(AX$116&lt;=$C133,0,IF(AX$116&gt;($F$114+$C133),INDEX($D$128:$W$128,,$C133)-SUM($D133:AW133),INDEX($D$128:$W$128,,$C133)/$F$114)))</f>
        <v>0</v>
      </c>
      <c r="AY133" s="2">
        <f>IF($F$114="n/a",0,IF(AY$116&lt;=$C133,0,IF(AY$116&gt;($F$114+$C133),INDEX($D$128:$W$128,,$C133)-SUM($D133:AX133),INDEX($D$128:$W$128,,$C133)/$F$114)))</f>
        <v>0</v>
      </c>
      <c r="AZ133" s="2">
        <f>IF($F$114="n/a",0,IF(AZ$116&lt;=$C133,0,IF(AZ$116&gt;($F$114+$C133),INDEX($D$128:$W$128,,$C133)-SUM($D133:AY133),INDEX($D$128:$W$128,,$C133)/$F$114)))</f>
        <v>0</v>
      </c>
      <c r="BA133" s="2">
        <f>IF($F$114="n/a",0,IF(BA$116&lt;=$C133,0,IF(BA$116&gt;($F$114+$C133),INDEX($D$128:$W$128,,$C133)-SUM($D133:AZ133),INDEX($D$128:$W$128,,$C133)/$F$114)))</f>
        <v>0</v>
      </c>
      <c r="BB133" s="2">
        <f>IF($F$114="n/a",0,IF(BB$116&lt;=$C133,0,IF(BB$116&gt;($F$114+$C133),INDEX($D$128:$W$128,,$C133)-SUM($D133:BA133),INDEX($D$128:$W$128,,$C133)/$F$114)))</f>
        <v>0</v>
      </c>
      <c r="BC133" s="2">
        <f>IF($F$114="n/a",0,IF(BC$116&lt;=$C133,0,IF(BC$116&gt;($F$114+$C133),INDEX($D$128:$W$128,,$C133)-SUM($D133:BB133),INDEX($D$128:$W$128,,$C133)/$F$114)))</f>
        <v>0</v>
      </c>
      <c r="BD133" s="2">
        <f>IF($F$114="n/a",0,IF(BD$116&lt;=$C133,0,IF(BD$116&gt;($F$114+$C133),INDEX($D$128:$W$128,,$C133)-SUM($D133:BC133),INDEX($D$128:$W$128,,$C133)/$F$114)))</f>
        <v>0</v>
      </c>
      <c r="BE133" s="2">
        <f>IF($F$114="n/a",0,IF(BE$116&lt;=$C133,0,IF(BE$116&gt;($F$114+$C133),INDEX($D$128:$W$128,,$C133)-SUM($D133:BD133),INDEX($D$128:$W$128,,$C133)/$F$114)))</f>
        <v>0</v>
      </c>
      <c r="BF133" s="2">
        <f>IF($F$114="n/a",0,IF(BF$116&lt;=$C133,0,IF(BF$116&gt;($F$114+$C133),INDEX($D$128:$W$128,,$C133)-SUM($D133:BE133),INDEX($D$128:$W$128,,$C133)/$F$114)))</f>
        <v>0</v>
      </c>
      <c r="BG133" s="2">
        <f>IF($F$114="n/a",0,IF(BG$116&lt;=$C133,0,IF(BG$116&gt;($F$114+$C133),INDEX($D$128:$W$128,,$C133)-SUM($D133:BF133),INDEX($D$128:$W$128,,$C133)/$F$114)))</f>
        <v>0</v>
      </c>
      <c r="BH133" s="2">
        <f>IF($F$114="n/a",0,IF(BH$116&lt;=$C133,0,IF(BH$116&gt;($F$114+$C133),INDEX($D$128:$W$128,,$C133)-SUM($D133:BG133),INDEX($D$128:$W$128,,$C133)/$F$114)))</f>
        <v>0</v>
      </c>
      <c r="BI133" s="2">
        <f>IF($F$114="n/a",0,IF(BI$116&lt;=$C133,0,IF(BI$116&gt;($F$114+$C133),INDEX($D$128:$W$128,,$C133)-SUM($D133:BH133),INDEX($D$128:$W$128,,$C133)/$F$114)))</f>
        <v>0</v>
      </c>
      <c r="BJ133" s="2">
        <f>IF($F$114="n/a",0,IF(BJ$116&lt;=$C133,0,IF(BJ$116&gt;($F$114+$C133),INDEX($D$128:$W$128,,$C133)-SUM($D133:BI133),INDEX($D$128:$W$128,,$C133)/$F$114)))</f>
        <v>0</v>
      </c>
      <c r="BK133" s="2">
        <f>IF($F$114="n/a",0,IF(BK$116&lt;=$C133,0,IF(BK$116&gt;($F$114+$C133),INDEX($D$128:$W$128,,$C133)-SUM($D133:BJ133),INDEX($D$128:$W$128,,$C133)/$F$114)))</f>
        <v>0</v>
      </c>
    </row>
    <row r="134" spans="2:63" x14ac:dyDescent="0.25">
      <c r="B134" s="24">
        <v>2014</v>
      </c>
      <c r="C134" s="24">
        <v>4</v>
      </c>
      <c r="E134" s="2">
        <f>IF($F$114="n/a",0,IF(E$116&lt;=$C134,0,IF(E$116&gt;($F$114+$C134),INDEX($D$128:$W$128,,$C134)-SUM($D134:D134),INDEX($D$128:$W$128,,$C134)/$F$114)))</f>
        <v>0</v>
      </c>
      <c r="F134" s="2">
        <f>IF($F$114="n/a",0,IF(F$116&lt;=$C134,0,IF(F$116&gt;($F$114+$C134),INDEX($D$128:$W$128,,$C134)-SUM($D134:E134),INDEX($D$128:$W$128,,$C134)/$F$114)))</f>
        <v>0</v>
      </c>
      <c r="G134" s="2">
        <f>IF($F$114="n/a",0,IF(G$116&lt;=$C134,0,IF(G$116&gt;($F$114+$C134),INDEX($D$128:$W$128,,$C134)-SUM($D134:F134),INDEX($D$128:$W$128,,$C134)/$F$114)))</f>
        <v>0</v>
      </c>
      <c r="H134" s="2">
        <f>IF($F$114="n/a",0,IF(H$116&lt;=$C134,0,IF(H$116&gt;($F$114+$C134),INDEX($D$128:$W$128,,$C134)-SUM($D134:G134),INDEX($D$128:$W$128,,$C134)/$F$114)))</f>
        <v>0</v>
      </c>
      <c r="I134" s="2">
        <f>IF($F$114="n/a",0,IF(I$116&lt;=$C134,0,IF(I$116&gt;($F$114+$C134),INDEX($D$128:$W$128,,$C134)-SUM($D134:H134),INDEX($D$128:$W$128,,$C134)/$F$114)))</f>
        <v>0</v>
      </c>
      <c r="J134" s="2">
        <f>IF($F$114="n/a",0,IF(J$116&lt;=$C134,0,IF(J$116&gt;($F$114+$C134),INDEX($D$128:$W$128,,$C134)-SUM($D134:I134),INDEX($D$128:$W$128,,$C134)/$F$114)))</f>
        <v>0</v>
      </c>
      <c r="K134" s="2">
        <f>IF($F$114="n/a",0,IF(K$116&lt;=$C134,0,IF(K$116&gt;($F$114+$C134),INDEX($D$128:$W$128,,$C134)-SUM($D134:J134),INDEX($D$128:$W$128,,$C134)/$F$114)))</f>
        <v>0</v>
      </c>
      <c r="L134" s="2">
        <f>IF($F$114="n/a",0,IF(L$116&lt;=$C134,0,IF(L$116&gt;($F$114+$C134),INDEX($D$128:$W$128,,$C134)-SUM($D134:K134),INDEX($D$128:$W$128,,$C134)/$F$114)))</f>
        <v>0</v>
      </c>
      <c r="M134" s="2">
        <f>IF($F$114="n/a",0,IF(M$116&lt;=$C134,0,IF(M$116&gt;($F$114+$C134),INDEX($D$128:$W$128,,$C134)-SUM($D134:L134),INDEX($D$128:$W$128,,$C134)/$F$114)))</f>
        <v>0</v>
      </c>
      <c r="N134" s="2">
        <f>IF($F$114="n/a",0,IF(N$116&lt;=$C134,0,IF(N$116&gt;($F$114+$C134),INDEX($D$128:$W$128,,$C134)-SUM($D134:M134),INDEX($D$128:$W$128,,$C134)/$F$114)))</f>
        <v>0</v>
      </c>
      <c r="O134" s="2">
        <f>IF($F$114="n/a",0,IF(O$116&lt;=$C134,0,IF(O$116&gt;($F$114+$C134),INDEX($D$128:$W$128,,$C134)-SUM($D134:N134),INDEX($D$128:$W$128,,$C134)/$F$114)))</f>
        <v>0</v>
      </c>
      <c r="P134" s="2">
        <f>IF($F$114="n/a",0,IF(P$116&lt;=$C134,0,IF(P$116&gt;($F$114+$C134),INDEX($D$128:$W$128,,$C134)-SUM($D134:O134),INDEX($D$128:$W$128,,$C134)/$F$114)))</f>
        <v>0</v>
      </c>
      <c r="Q134" s="2">
        <f>IF($F$114="n/a",0,IF(Q$116&lt;=$C134,0,IF(Q$116&gt;($F$114+$C134),INDEX($D$128:$W$128,,$C134)-SUM($D134:P134),INDEX($D$128:$W$128,,$C134)/$F$114)))</f>
        <v>0</v>
      </c>
      <c r="R134" s="2">
        <f>IF($F$114="n/a",0,IF(R$116&lt;=$C134,0,IF(R$116&gt;($F$114+$C134),INDEX($D$128:$W$128,,$C134)-SUM($D134:Q134),INDEX($D$128:$W$128,,$C134)/$F$114)))</f>
        <v>0</v>
      </c>
      <c r="S134" s="2">
        <f>IF($F$114="n/a",0,IF(S$116&lt;=$C134,0,IF(S$116&gt;($F$114+$C134),INDEX($D$128:$W$128,,$C134)-SUM($D134:R134),INDEX($D$128:$W$128,,$C134)/$F$114)))</f>
        <v>0</v>
      </c>
      <c r="T134" s="2">
        <f>IF($F$114="n/a",0,IF(T$116&lt;=$C134,0,IF(T$116&gt;($F$114+$C134),INDEX($D$128:$W$128,,$C134)-SUM($D134:S134),INDEX($D$128:$W$128,,$C134)/$F$114)))</f>
        <v>0</v>
      </c>
      <c r="U134" s="2">
        <f>IF($F$114="n/a",0,IF(U$116&lt;=$C134,0,IF(U$116&gt;($F$114+$C134),INDEX($D$128:$W$128,,$C134)-SUM($D134:T134),INDEX($D$128:$W$128,,$C134)/$F$114)))</f>
        <v>0</v>
      </c>
      <c r="V134" s="2">
        <f>IF($F$114="n/a",0,IF(V$116&lt;=$C134,0,IF(V$116&gt;($F$114+$C134),INDEX($D$128:$W$128,,$C134)-SUM($D134:U134),INDEX($D$128:$W$128,,$C134)/$F$114)))</f>
        <v>0</v>
      </c>
      <c r="W134" s="2">
        <f>IF($F$114="n/a",0,IF(W$116&lt;=$C134,0,IF(W$116&gt;($F$114+$C134),INDEX($D$128:$W$128,,$C134)-SUM($D134:V134),INDEX($D$128:$W$128,,$C134)/$F$114)))</f>
        <v>0</v>
      </c>
      <c r="X134" s="2">
        <f>IF($F$114="n/a",0,IF(X$116&lt;=$C134,0,IF(X$116&gt;($F$114+$C134),INDEX($D$128:$W$128,,$C134)-SUM($D134:W134),INDEX($D$128:$W$128,,$C134)/$F$114)))</f>
        <v>0</v>
      </c>
      <c r="Y134" s="2">
        <f>IF($F$114="n/a",0,IF(Y$116&lt;=$C134,0,IF(Y$116&gt;($F$114+$C134),INDEX($D$128:$W$128,,$C134)-SUM($D134:X134),INDEX($D$128:$W$128,,$C134)/$F$114)))</f>
        <v>0</v>
      </c>
      <c r="Z134" s="2">
        <f>IF($F$114="n/a",0,IF(Z$116&lt;=$C134,0,IF(Z$116&gt;($F$114+$C134),INDEX($D$128:$W$128,,$C134)-SUM($D134:Y134),INDEX($D$128:$W$128,,$C134)/$F$114)))</f>
        <v>0</v>
      </c>
      <c r="AA134" s="2">
        <f>IF($F$114="n/a",0,IF(AA$116&lt;=$C134,0,IF(AA$116&gt;($F$114+$C134),INDEX($D$128:$W$128,,$C134)-SUM($D134:Z134),INDEX($D$128:$W$128,,$C134)/$F$114)))</f>
        <v>0</v>
      </c>
      <c r="AB134" s="2">
        <f>IF($F$114="n/a",0,IF(AB$116&lt;=$C134,0,IF(AB$116&gt;($F$114+$C134),INDEX($D$128:$W$128,,$C134)-SUM($D134:AA134),INDEX($D$128:$W$128,,$C134)/$F$114)))</f>
        <v>0</v>
      </c>
      <c r="AC134" s="2">
        <f>IF($F$114="n/a",0,IF(AC$116&lt;=$C134,0,IF(AC$116&gt;($F$114+$C134),INDEX($D$128:$W$128,,$C134)-SUM($D134:AB134),INDEX($D$128:$W$128,,$C134)/$F$114)))</f>
        <v>0</v>
      </c>
      <c r="AD134" s="2">
        <f>IF($F$114="n/a",0,IF(AD$116&lt;=$C134,0,IF(AD$116&gt;($F$114+$C134),INDEX($D$128:$W$128,,$C134)-SUM($D134:AC134),INDEX($D$128:$W$128,,$C134)/$F$114)))</f>
        <v>0</v>
      </c>
      <c r="AE134" s="2">
        <f>IF($F$114="n/a",0,IF(AE$116&lt;=$C134,0,IF(AE$116&gt;($F$114+$C134),INDEX($D$128:$W$128,,$C134)-SUM($D134:AD134),INDEX($D$128:$W$128,,$C134)/$F$114)))</f>
        <v>0</v>
      </c>
      <c r="AF134" s="2">
        <f>IF($F$114="n/a",0,IF(AF$116&lt;=$C134,0,IF(AF$116&gt;($F$114+$C134),INDEX($D$128:$W$128,,$C134)-SUM($D134:AE134),INDEX($D$128:$W$128,,$C134)/$F$114)))</f>
        <v>0</v>
      </c>
      <c r="AG134" s="2">
        <f>IF($F$114="n/a",0,IF(AG$116&lt;=$C134,0,IF(AG$116&gt;($F$114+$C134),INDEX($D$128:$W$128,,$C134)-SUM($D134:AF134),INDEX($D$128:$W$128,,$C134)/$F$114)))</f>
        <v>0</v>
      </c>
      <c r="AH134" s="2">
        <f>IF($F$114="n/a",0,IF(AH$116&lt;=$C134,0,IF(AH$116&gt;($F$114+$C134),INDEX($D$128:$W$128,,$C134)-SUM($D134:AG134),INDEX($D$128:$W$128,,$C134)/$F$114)))</f>
        <v>0</v>
      </c>
      <c r="AI134" s="2">
        <f>IF($F$114="n/a",0,IF(AI$116&lt;=$C134,0,IF(AI$116&gt;($F$114+$C134),INDEX($D$128:$W$128,,$C134)-SUM($D134:AH134),INDEX($D$128:$W$128,,$C134)/$F$114)))</f>
        <v>0</v>
      </c>
      <c r="AJ134" s="2">
        <f>IF($F$114="n/a",0,IF(AJ$116&lt;=$C134,0,IF(AJ$116&gt;($F$114+$C134),INDEX($D$128:$W$128,,$C134)-SUM($D134:AI134),INDEX($D$128:$W$128,,$C134)/$F$114)))</f>
        <v>0</v>
      </c>
      <c r="AK134" s="2">
        <f>IF($F$114="n/a",0,IF(AK$116&lt;=$C134,0,IF(AK$116&gt;($F$114+$C134),INDEX($D$128:$W$128,,$C134)-SUM($D134:AJ134),INDEX($D$128:$W$128,,$C134)/$F$114)))</f>
        <v>0</v>
      </c>
      <c r="AL134" s="2">
        <f>IF($F$114="n/a",0,IF(AL$116&lt;=$C134,0,IF(AL$116&gt;($F$114+$C134),INDEX($D$128:$W$128,,$C134)-SUM($D134:AK134),INDEX($D$128:$W$128,,$C134)/$F$114)))</f>
        <v>0</v>
      </c>
      <c r="AM134" s="2">
        <f>IF($F$114="n/a",0,IF(AM$116&lt;=$C134,0,IF(AM$116&gt;($F$114+$C134),INDEX($D$128:$W$128,,$C134)-SUM($D134:AL134),INDEX($D$128:$W$128,,$C134)/$F$114)))</f>
        <v>0</v>
      </c>
      <c r="AN134" s="2">
        <f>IF($F$114="n/a",0,IF(AN$116&lt;=$C134,0,IF(AN$116&gt;($F$114+$C134),INDEX($D$128:$W$128,,$C134)-SUM($D134:AM134),INDEX($D$128:$W$128,,$C134)/$F$114)))</f>
        <v>0</v>
      </c>
      <c r="AO134" s="2">
        <f>IF($F$114="n/a",0,IF(AO$116&lt;=$C134,0,IF(AO$116&gt;($F$114+$C134),INDEX($D$128:$W$128,,$C134)-SUM($D134:AN134),INDEX($D$128:$W$128,,$C134)/$F$114)))</f>
        <v>0</v>
      </c>
      <c r="AP134" s="2">
        <f>IF($F$114="n/a",0,IF(AP$116&lt;=$C134,0,IF(AP$116&gt;($F$114+$C134),INDEX($D$128:$W$128,,$C134)-SUM($D134:AO134),INDEX($D$128:$W$128,,$C134)/$F$114)))</f>
        <v>0</v>
      </c>
      <c r="AQ134" s="2">
        <f>IF($F$114="n/a",0,IF(AQ$116&lt;=$C134,0,IF(AQ$116&gt;($F$114+$C134),INDEX($D$128:$W$128,,$C134)-SUM($D134:AP134),INDEX($D$128:$W$128,,$C134)/$F$114)))</f>
        <v>0</v>
      </c>
      <c r="AR134" s="2">
        <f>IF($F$114="n/a",0,IF(AR$116&lt;=$C134,0,IF(AR$116&gt;($F$114+$C134),INDEX($D$128:$W$128,,$C134)-SUM($D134:AQ134),INDEX($D$128:$W$128,,$C134)/$F$114)))</f>
        <v>0</v>
      </c>
      <c r="AS134" s="2">
        <f>IF($F$114="n/a",0,IF(AS$116&lt;=$C134,0,IF(AS$116&gt;($F$114+$C134),INDEX($D$128:$W$128,,$C134)-SUM($D134:AR134),INDEX($D$128:$W$128,,$C134)/$F$114)))</f>
        <v>0</v>
      </c>
      <c r="AT134" s="2">
        <f>IF($F$114="n/a",0,IF(AT$116&lt;=$C134,0,IF(AT$116&gt;($F$114+$C134),INDEX($D$128:$W$128,,$C134)-SUM($D134:AS134),INDEX($D$128:$W$128,,$C134)/$F$114)))</f>
        <v>0</v>
      </c>
      <c r="AU134" s="2">
        <f>IF($F$114="n/a",0,IF(AU$116&lt;=$C134,0,IF(AU$116&gt;($F$114+$C134),INDEX($D$128:$W$128,,$C134)-SUM($D134:AT134),INDEX($D$128:$W$128,,$C134)/$F$114)))</f>
        <v>0</v>
      </c>
      <c r="AV134" s="2">
        <f>IF($F$114="n/a",0,IF(AV$116&lt;=$C134,0,IF(AV$116&gt;($F$114+$C134),INDEX($D$128:$W$128,,$C134)-SUM($D134:AU134),INDEX($D$128:$W$128,,$C134)/$F$114)))</f>
        <v>0</v>
      </c>
      <c r="AW134" s="2">
        <f>IF($F$114="n/a",0,IF(AW$116&lt;=$C134,0,IF(AW$116&gt;($F$114+$C134),INDEX($D$128:$W$128,,$C134)-SUM($D134:AV134),INDEX($D$128:$W$128,,$C134)/$F$114)))</f>
        <v>0</v>
      </c>
      <c r="AX134" s="2">
        <f>IF($F$114="n/a",0,IF(AX$116&lt;=$C134,0,IF(AX$116&gt;($F$114+$C134),INDEX($D$128:$W$128,,$C134)-SUM($D134:AW134),INDEX($D$128:$W$128,,$C134)/$F$114)))</f>
        <v>0</v>
      </c>
      <c r="AY134" s="2">
        <f>IF($F$114="n/a",0,IF(AY$116&lt;=$C134,0,IF(AY$116&gt;($F$114+$C134),INDEX($D$128:$W$128,,$C134)-SUM($D134:AX134),INDEX($D$128:$W$128,,$C134)/$F$114)))</f>
        <v>0</v>
      </c>
      <c r="AZ134" s="2">
        <f>IF($F$114="n/a",0,IF(AZ$116&lt;=$C134,0,IF(AZ$116&gt;($F$114+$C134),INDEX($D$128:$W$128,,$C134)-SUM($D134:AY134),INDEX($D$128:$W$128,,$C134)/$F$114)))</f>
        <v>0</v>
      </c>
      <c r="BA134" s="2">
        <f>IF($F$114="n/a",0,IF(BA$116&lt;=$C134,0,IF(BA$116&gt;($F$114+$C134),INDEX($D$128:$W$128,,$C134)-SUM($D134:AZ134),INDEX($D$128:$W$128,,$C134)/$F$114)))</f>
        <v>0</v>
      </c>
      <c r="BB134" s="2">
        <f>IF($F$114="n/a",0,IF(BB$116&lt;=$C134,0,IF(BB$116&gt;($F$114+$C134),INDEX($D$128:$W$128,,$C134)-SUM($D134:BA134),INDEX($D$128:$W$128,,$C134)/$F$114)))</f>
        <v>0</v>
      </c>
      <c r="BC134" s="2">
        <f>IF($F$114="n/a",0,IF(BC$116&lt;=$C134,0,IF(BC$116&gt;($F$114+$C134),INDEX($D$128:$W$128,,$C134)-SUM($D134:BB134),INDEX($D$128:$W$128,,$C134)/$F$114)))</f>
        <v>0</v>
      </c>
      <c r="BD134" s="2">
        <f>IF($F$114="n/a",0,IF(BD$116&lt;=$C134,0,IF(BD$116&gt;($F$114+$C134),INDEX($D$128:$W$128,,$C134)-SUM($D134:BC134),INDEX($D$128:$W$128,,$C134)/$F$114)))</f>
        <v>0</v>
      </c>
      <c r="BE134" s="2">
        <f>IF($F$114="n/a",0,IF(BE$116&lt;=$C134,0,IF(BE$116&gt;($F$114+$C134),INDEX($D$128:$W$128,,$C134)-SUM($D134:BD134),INDEX($D$128:$W$128,,$C134)/$F$114)))</f>
        <v>0</v>
      </c>
      <c r="BF134" s="2">
        <f>IF($F$114="n/a",0,IF(BF$116&lt;=$C134,0,IF(BF$116&gt;($F$114+$C134),INDEX($D$128:$W$128,,$C134)-SUM($D134:BE134),INDEX($D$128:$W$128,,$C134)/$F$114)))</f>
        <v>0</v>
      </c>
      <c r="BG134" s="2">
        <f>IF($F$114="n/a",0,IF(BG$116&lt;=$C134,0,IF(BG$116&gt;($F$114+$C134),INDEX($D$128:$W$128,,$C134)-SUM($D134:BF134),INDEX($D$128:$W$128,,$C134)/$F$114)))</f>
        <v>0</v>
      </c>
      <c r="BH134" s="2">
        <f>IF($F$114="n/a",0,IF(BH$116&lt;=$C134,0,IF(BH$116&gt;($F$114+$C134),INDEX($D$128:$W$128,,$C134)-SUM($D134:BG134),INDEX($D$128:$W$128,,$C134)/$F$114)))</f>
        <v>0</v>
      </c>
      <c r="BI134" s="2">
        <f>IF($F$114="n/a",0,IF(BI$116&lt;=$C134,0,IF(BI$116&gt;($F$114+$C134),INDEX($D$128:$W$128,,$C134)-SUM($D134:BH134),INDEX($D$128:$W$128,,$C134)/$F$114)))</f>
        <v>0</v>
      </c>
      <c r="BJ134" s="2">
        <f>IF($F$114="n/a",0,IF(BJ$116&lt;=$C134,0,IF(BJ$116&gt;($F$114+$C134),INDEX($D$128:$W$128,,$C134)-SUM($D134:BI134),INDEX($D$128:$W$128,,$C134)/$F$114)))</f>
        <v>0</v>
      </c>
      <c r="BK134" s="2">
        <f>IF($F$114="n/a",0,IF(BK$116&lt;=$C134,0,IF(BK$116&gt;($F$114+$C134),INDEX($D$128:$W$128,,$C134)-SUM($D134:BJ134),INDEX($D$128:$W$128,,$C134)/$F$114)))</f>
        <v>0</v>
      </c>
    </row>
    <row r="135" spans="2:63" x14ac:dyDescent="0.25">
      <c r="B135" s="24">
        <v>2015</v>
      </c>
      <c r="C135" s="24">
        <v>5</v>
      </c>
      <c r="E135" s="2">
        <f>IF($F$114="n/a",0,IF(E$116&lt;=$C135,0,IF(E$116&gt;($F$114+$C135),INDEX($D$128:$W$128,,$C135)-SUM($D135:D135),INDEX($D$128:$W$128,,$C135)/$F$114)))</f>
        <v>0</v>
      </c>
      <c r="F135" s="2">
        <f>IF($F$114="n/a",0,IF(F$116&lt;=$C135,0,IF(F$116&gt;($F$114+$C135),INDEX($D$128:$W$128,,$C135)-SUM($D135:E135),INDEX($D$128:$W$128,,$C135)/$F$114)))</f>
        <v>0</v>
      </c>
      <c r="G135" s="2">
        <f>IF($F$114="n/a",0,IF(G$116&lt;=$C135,0,IF(G$116&gt;($F$114+$C135),INDEX($D$128:$W$128,,$C135)-SUM($D135:F135),INDEX($D$128:$W$128,,$C135)/$F$114)))</f>
        <v>0</v>
      </c>
      <c r="H135" s="2">
        <f>IF($F$114="n/a",0,IF(H$116&lt;=$C135,0,IF(H$116&gt;($F$114+$C135),INDEX($D$128:$W$128,,$C135)-SUM($D135:G135),INDEX($D$128:$W$128,,$C135)/$F$114)))</f>
        <v>0</v>
      </c>
      <c r="I135" s="2">
        <f>IF($F$114="n/a",0,IF(I$116&lt;=$C135,0,IF(I$116&gt;($F$114+$C135),INDEX($D$128:$W$128,,$C135)-SUM($D135:H135),INDEX($D$128:$W$128,,$C135)/$F$114)))</f>
        <v>0</v>
      </c>
      <c r="J135" s="2">
        <f>IF($F$114="n/a",0,IF(J$116&lt;=$C135,0,IF(J$116&gt;($F$114+$C135),INDEX($D$128:$W$128,,$C135)-SUM($D135:I135),INDEX($D$128:$W$128,,$C135)/$F$114)))</f>
        <v>0</v>
      </c>
      <c r="K135" s="2">
        <f>IF($F$114="n/a",0,IF(K$116&lt;=$C135,0,IF(K$116&gt;($F$114+$C135),INDEX($D$128:$W$128,,$C135)-SUM($D135:J135),INDEX($D$128:$W$128,,$C135)/$F$114)))</f>
        <v>0</v>
      </c>
      <c r="L135" s="2">
        <f>IF($F$114="n/a",0,IF(L$116&lt;=$C135,0,IF(L$116&gt;($F$114+$C135),INDEX($D$128:$W$128,,$C135)-SUM($D135:K135),INDEX($D$128:$W$128,,$C135)/$F$114)))</f>
        <v>0</v>
      </c>
      <c r="M135" s="2">
        <f>IF($F$114="n/a",0,IF(M$116&lt;=$C135,0,IF(M$116&gt;($F$114+$C135),INDEX($D$128:$W$128,,$C135)-SUM($D135:L135),INDEX($D$128:$W$128,,$C135)/$F$114)))</f>
        <v>0</v>
      </c>
      <c r="N135" s="2">
        <f>IF($F$114="n/a",0,IF(N$116&lt;=$C135,0,IF(N$116&gt;($F$114+$C135),INDEX($D$128:$W$128,,$C135)-SUM($D135:M135),INDEX($D$128:$W$128,,$C135)/$F$114)))</f>
        <v>0</v>
      </c>
      <c r="O135" s="2">
        <f>IF($F$114="n/a",0,IF(O$116&lt;=$C135,0,IF(O$116&gt;($F$114+$C135),INDEX($D$128:$W$128,,$C135)-SUM($D135:N135),INDEX($D$128:$W$128,,$C135)/$F$114)))</f>
        <v>0</v>
      </c>
      <c r="P135" s="2">
        <f>IF($F$114="n/a",0,IF(P$116&lt;=$C135,0,IF(P$116&gt;($F$114+$C135),INDEX($D$128:$W$128,,$C135)-SUM($D135:O135),INDEX($D$128:$W$128,,$C135)/$F$114)))</f>
        <v>0</v>
      </c>
      <c r="Q135" s="2">
        <f>IF($F$114="n/a",0,IF(Q$116&lt;=$C135,0,IF(Q$116&gt;($F$114+$C135),INDEX($D$128:$W$128,,$C135)-SUM($D135:P135),INDEX($D$128:$W$128,,$C135)/$F$114)))</f>
        <v>0</v>
      </c>
      <c r="R135" s="2">
        <f>IF($F$114="n/a",0,IF(R$116&lt;=$C135,0,IF(R$116&gt;($F$114+$C135),INDEX($D$128:$W$128,,$C135)-SUM($D135:Q135),INDEX($D$128:$W$128,,$C135)/$F$114)))</f>
        <v>0</v>
      </c>
      <c r="S135" s="2">
        <f>IF($F$114="n/a",0,IF(S$116&lt;=$C135,0,IF(S$116&gt;($F$114+$C135),INDEX($D$128:$W$128,,$C135)-SUM($D135:R135),INDEX($D$128:$W$128,,$C135)/$F$114)))</f>
        <v>0</v>
      </c>
      <c r="T135" s="2">
        <f>IF($F$114="n/a",0,IF(T$116&lt;=$C135,0,IF(T$116&gt;($F$114+$C135),INDEX($D$128:$W$128,,$C135)-SUM($D135:S135),INDEX($D$128:$W$128,,$C135)/$F$114)))</f>
        <v>0</v>
      </c>
      <c r="U135" s="2">
        <f>IF($F$114="n/a",0,IF(U$116&lt;=$C135,0,IF(U$116&gt;($F$114+$C135),INDEX($D$128:$W$128,,$C135)-SUM($D135:T135),INDEX($D$128:$W$128,,$C135)/$F$114)))</f>
        <v>0</v>
      </c>
      <c r="V135" s="2">
        <f>IF($F$114="n/a",0,IF(V$116&lt;=$C135,0,IF(V$116&gt;($F$114+$C135),INDEX($D$128:$W$128,,$C135)-SUM($D135:U135),INDEX($D$128:$W$128,,$C135)/$F$114)))</f>
        <v>0</v>
      </c>
      <c r="W135" s="2">
        <f>IF($F$114="n/a",0,IF(W$116&lt;=$C135,0,IF(W$116&gt;($F$114+$C135),INDEX($D$128:$W$128,,$C135)-SUM($D135:V135),INDEX($D$128:$W$128,,$C135)/$F$114)))</f>
        <v>0</v>
      </c>
      <c r="X135" s="2">
        <f>IF($F$114="n/a",0,IF(X$116&lt;=$C135,0,IF(X$116&gt;($F$114+$C135),INDEX($D$128:$W$128,,$C135)-SUM($D135:W135),INDEX($D$128:$W$128,,$C135)/$F$114)))</f>
        <v>0</v>
      </c>
      <c r="Y135" s="2">
        <f>IF($F$114="n/a",0,IF(Y$116&lt;=$C135,0,IF(Y$116&gt;($F$114+$C135),INDEX($D$128:$W$128,,$C135)-SUM($D135:X135),INDEX($D$128:$W$128,,$C135)/$F$114)))</f>
        <v>0</v>
      </c>
      <c r="Z135" s="2">
        <f>IF($F$114="n/a",0,IF(Z$116&lt;=$C135,0,IF(Z$116&gt;($F$114+$C135),INDEX($D$128:$W$128,,$C135)-SUM($D135:Y135),INDEX($D$128:$W$128,,$C135)/$F$114)))</f>
        <v>0</v>
      </c>
      <c r="AA135" s="2">
        <f>IF($F$114="n/a",0,IF(AA$116&lt;=$C135,0,IF(AA$116&gt;($F$114+$C135),INDEX($D$128:$W$128,,$C135)-SUM($D135:Z135),INDEX($D$128:$W$128,,$C135)/$F$114)))</f>
        <v>0</v>
      </c>
      <c r="AB135" s="2">
        <f>IF($F$114="n/a",0,IF(AB$116&lt;=$C135,0,IF(AB$116&gt;($F$114+$C135),INDEX($D$128:$W$128,,$C135)-SUM($D135:AA135),INDEX($D$128:$W$128,,$C135)/$F$114)))</f>
        <v>0</v>
      </c>
      <c r="AC135" s="2">
        <f>IF($F$114="n/a",0,IF(AC$116&lt;=$C135,0,IF(AC$116&gt;($F$114+$C135),INDEX($D$128:$W$128,,$C135)-SUM($D135:AB135),INDEX($D$128:$W$128,,$C135)/$F$114)))</f>
        <v>0</v>
      </c>
      <c r="AD135" s="2">
        <f>IF($F$114="n/a",0,IF(AD$116&lt;=$C135,0,IF(AD$116&gt;($F$114+$C135),INDEX($D$128:$W$128,,$C135)-SUM($D135:AC135),INDEX($D$128:$W$128,,$C135)/$F$114)))</f>
        <v>0</v>
      </c>
      <c r="AE135" s="2">
        <f>IF($F$114="n/a",0,IF(AE$116&lt;=$C135,0,IF(AE$116&gt;($F$114+$C135),INDEX($D$128:$W$128,,$C135)-SUM($D135:AD135),INDEX($D$128:$W$128,,$C135)/$F$114)))</f>
        <v>0</v>
      </c>
      <c r="AF135" s="2">
        <f>IF($F$114="n/a",0,IF(AF$116&lt;=$C135,0,IF(AF$116&gt;($F$114+$C135),INDEX($D$128:$W$128,,$C135)-SUM($D135:AE135),INDEX($D$128:$W$128,,$C135)/$F$114)))</f>
        <v>0</v>
      </c>
      <c r="AG135" s="2">
        <f>IF($F$114="n/a",0,IF(AG$116&lt;=$C135,0,IF(AG$116&gt;($F$114+$C135),INDEX($D$128:$W$128,,$C135)-SUM($D135:AF135),INDEX($D$128:$W$128,,$C135)/$F$114)))</f>
        <v>0</v>
      </c>
      <c r="AH135" s="2">
        <f>IF($F$114="n/a",0,IF(AH$116&lt;=$C135,0,IF(AH$116&gt;($F$114+$C135),INDEX($D$128:$W$128,,$C135)-SUM($D135:AG135),INDEX($D$128:$W$128,,$C135)/$F$114)))</f>
        <v>0</v>
      </c>
      <c r="AI135" s="2">
        <f>IF($F$114="n/a",0,IF(AI$116&lt;=$C135,0,IF(AI$116&gt;($F$114+$C135),INDEX($D$128:$W$128,,$C135)-SUM($D135:AH135),INDEX($D$128:$W$128,,$C135)/$F$114)))</f>
        <v>0</v>
      </c>
      <c r="AJ135" s="2">
        <f>IF($F$114="n/a",0,IF(AJ$116&lt;=$C135,0,IF(AJ$116&gt;($F$114+$C135),INDEX($D$128:$W$128,,$C135)-SUM($D135:AI135),INDEX($D$128:$W$128,,$C135)/$F$114)))</f>
        <v>0</v>
      </c>
      <c r="AK135" s="2">
        <f>IF($F$114="n/a",0,IF(AK$116&lt;=$C135,0,IF(AK$116&gt;($F$114+$C135),INDEX($D$128:$W$128,,$C135)-SUM($D135:AJ135),INDEX($D$128:$W$128,,$C135)/$F$114)))</f>
        <v>0</v>
      </c>
      <c r="AL135" s="2">
        <f>IF($F$114="n/a",0,IF(AL$116&lt;=$C135,0,IF(AL$116&gt;($F$114+$C135),INDEX($D$128:$W$128,,$C135)-SUM($D135:AK135),INDEX($D$128:$W$128,,$C135)/$F$114)))</f>
        <v>0</v>
      </c>
      <c r="AM135" s="2">
        <f>IF($F$114="n/a",0,IF(AM$116&lt;=$C135,0,IF(AM$116&gt;($F$114+$C135),INDEX($D$128:$W$128,,$C135)-SUM($D135:AL135),INDEX($D$128:$W$128,,$C135)/$F$114)))</f>
        <v>0</v>
      </c>
      <c r="AN135" s="2">
        <f>IF($F$114="n/a",0,IF(AN$116&lt;=$C135,0,IF(AN$116&gt;($F$114+$C135),INDEX($D$128:$W$128,,$C135)-SUM($D135:AM135),INDEX($D$128:$W$128,,$C135)/$F$114)))</f>
        <v>0</v>
      </c>
      <c r="AO135" s="2">
        <f>IF($F$114="n/a",0,IF(AO$116&lt;=$C135,0,IF(AO$116&gt;($F$114+$C135),INDEX($D$128:$W$128,,$C135)-SUM($D135:AN135),INDEX($D$128:$W$128,,$C135)/$F$114)))</f>
        <v>0</v>
      </c>
      <c r="AP135" s="2">
        <f>IF($F$114="n/a",0,IF(AP$116&lt;=$C135,0,IF(AP$116&gt;($F$114+$C135),INDEX($D$128:$W$128,,$C135)-SUM($D135:AO135),INDEX($D$128:$W$128,,$C135)/$F$114)))</f>
        <v>0</v>
      </c>
      <c r="AQ135" s="2">
        <f>IF($F$114="n/a",0,IF(AQ$116&lt;=$C135,0,IF(AQ$116&gt;($F$114+$C135),INDEX($D$128:$W$128,,$C135)-SUM($D135:AP135),INDEX($D$128:$W$128,,$C135)/$F$114)))</f>
        <v>0</v>
      </c>
      <c r="AR135" s="2">
        <f>IF($F$114="n/a",0,IF(AR$116&lt;=$C135,0,IF(AR$116&gt;($F$114+$C135),INDEX($D$128:$W$128,,$C135)-SUM($D135:AQ135),INDEX($D$128:$W$128,,$C135)/$F$114)))</f>
        <v>0</v>
      </c>
      <c r="AS135" s="2">
        <f>IF($F$114="n/a",0,IF(AS$116&lt;=$C135,0,IF(AS$116&gt;($F$114+$C135),INDEX($D$128:$W$128,,$C135)-SUM($D135:AR135),INDEX($D$128:$W$128,,$C135)/$F$114)))</f>
        <v>0</v>
      </c>
      <c r="AT135" s="2">
        <f>IF($F$114="n/a",0,IF(AT$116&lt;=$C135,0,IF(AT$116&gt;($F$114+$C135),INDEX($D$128:$W$128,,$C135)-SUM($D135:AS135),INDEX($D$128:$W$128,,$C135)/$F$114)))</f>
        <v>0</v>
      </c>
      <c r="AU135" s="2">
        <f>IF($F$114="n/a",0,IF(AU$116&lt;=$C135,0,IF(AU$116&gt;($F$114+$C135),INDEX($D$128:$W$128,,$C135)-SUM($D135:AT135),INDEX($D$128:$W$128,,$C135)/$F$114)))</f>
        <v>0</v>
      </c>
      <c r="AV135" s="2">
        <f>IF($F$114="n/a",0,IF(AV$116&lt;=$C135,0,IF(AV$116&gt;($F$114+$C135),INDEX($D$128:$W$128,,$C135)-SUM($D135:AU135),INDEX($D$128:$W$128,,$C135)/$F$114)))</f>
        <v>0</v>
      </c>
      <c r="AW135" s="2">
        <f>IF($F$114="n/a",0,IF(AW$116&lt;=$C135,0,IF(AW$116&gt;($F$114+$C135),INDEX($D$128:$W$128,,$C135)-SUM($D135:AV135),INDEX($D$128:$W$128,,$C135)/$F$114)))</f>
        <v>0</v>
      </c>
      <c r="AX135" s="2">
        <f>IF($F$114="n/a",0,IF(AX$116&lt;=$C135,0,IF(AX$116&gt;($F$114+$C135),INDEX($D$128:$W$128,,$C135)-SUM($D135:AW135),INDEX($D$128:$W$128,,$C135)/$F$114)))</f>
        <v>0</v>
      </c>
      <c r="AY135" s="2">
        <f>IF($F$114="n/a",0,IF(AY$116&lt;=$C135,0,IF(AY$116&gt;($F$114+$C135),INDEX($D$128:$W$128,,$C135)-SUM($D135:AX135),INDEX($D$128:$W$128,,$C135)/$F$114)))</f>
        <v>0</v>
      </c>
      <c r="AZ135" s="2">
        <f>IF($F$114="n/a",0,IF(AZ$116&lt;=$C135,0,IF(AZ$116&gt;($F$114+$C135),INDEX($D$128:$W$128,,$C135)-SUM($D135:AY135),INDEX($D$128:$W$128,,$C135)/$F$114)))</f>
        <v>0</v>
      </c>
      <c r="BA135" s="2">
        <f>IF($F$114="n/a",0,IF(BA$116&lt;=$C135,0,IF(BA$116&gt;($F$114+$C135),INDEX($D$128:$W$128,,$C135)-SUM($D135:AZ135),INDEX($D$128:$W$128,,$C135)/$F$114)))</f>
        <v>0</v>
      </c>
      <c r="BB135" s="2">
        <f>IF($F$114="n/a",0,IF(BB$116&lt;=$C135,0,IF(BB$116&gt;($F$114+$C135),INDEX($D$128:$W$128,,$C135)-SUM($D135:BA135),INDEX($D$128:$W$128,,$C135)/$F$114)))</f>
        <v>0</v>
      </c>
      <c r="BC135" s="2">
        <f>IF($F$114="n/a",0,IF(BC$116&lt;=$C135,0,IF(BC$116&gt;($F$114+$C135),INDEX($D$128:$W$128,,$C135)-SUM($D135:BB135),INDEX($D$128:$W$128,,$C135)/$F$114)))</f>
        <v>0</v>
      </c>
      <c r="BD135" s="2">
        <f>IF($F$114="n/a",0,IF(BD$116&lt;=$C135,0,IF(BD$116&gt;($F$114+$C135),INDEX($D$128:$W$128,,$C135)-SUM($D135:BC135),INDEX($D$128:$W$128,,$C135)/$F$114)))</f>
        <v>0</v>
      </c>
      <c r="BE135" s="2">
        <f>IF($F$114="n/a",0,IF(BE$116&lt;=$C135,0,IF(BE$116&gt;($F$114+$C135),INDEX($D$128:$W$128,,$C135)-SUM($D135:BD135),INDEX($D$128:$W$128,,$C135)/$F$114)))</f>
        <v>0</v>
      </c>
      <c r="BF135" s="2">
        <f>IF($F$114="n/a",0,IF(BF$116&lt;=$C135,0,IF(BF$116&gt;($F$114+$C135),INDEX($D$128:$W$128,,$C135)-SUM($D135:BE135),INDEX($D$128:$W$128,,$C135)/$F$114)))</f>
        <v>0</v>
      </c>
      <c r="BG135" s="2">
        <f>IF($F$114="n/a",0,IF(BG$116&lt;=$C135,0,IF(BG$116&gt;($F$114+$C135),INDEX($D$128:$W$128,,$C135)-SUM($D135:BF135),INDEX($D$128:$W$128,,$C135)/$F$114)))</f>
        <v>0</v>
      </c>
      <c r="BH135" s="2">
        <f>IF($F$114="n/a",0,IF(BH$116&lt;=$C135,0,IF(BH$116&gt;($F$114+$C135),INDEX($D$128:$W$128,,$C135)-SUM($D135:BG135),INDEX($D$128:$W$128,,$C135)/$F$114)))</f>
        <v>0</v>
      </c>
      <c r="BI135" s="2">
        <f>IF($F$114="n/a",0,IF(BI$116&lt;=$C135,0,IF(BI$116&gt;($F$114+$C135),INDEX($D$128:$W$128,,$C135)-SUM($D135:BH135),INDEX($D$128:$W$128,,$C135)/$F$114)))</f>
        <v>0</v>
      </c>
      <c r="BJ135" s="2">
        <f>IF($F$114="n/a",0,IF(BJ$116&lt;=$C135,0,IF(BJ$116&gt;($F$114+$C135),INDEX($D$128:$W$128,,$C135)-SUM($D135:BI135),INDEX($D$128:$W$128,,$C135)/$F$114)))</f>
        <v>0</v>
      </c>
      <c r="BK135" s="2">
        <f>IF($F$114="n/a",0,IF(BK$116&lt;=$C135,0,IF(BK$116&gt;($F$114+$C135),INDEX($D$128:$W$128,,$C135)-SUM($D135:BJ135),INDEX($D$128:$W$128,,$C135)/$F$114)))</f>
        <v>0</v>
      </c>
    </row>
    <row r="136" spans="2:63" x14ac:dyDescent="0.25">
      <c r="B136" s="24">
        <v>2016</v>
      </c>
      <c r="C136" s="24">
        <v>6</v>
      </c>
      <c r="E136" s="2">
        <f>IF($F$114="n/a",0,IF(E$116&lt;=$C136,0,IF(E$116&gt;($F$114+$C136),INDEX($D$128:$W$128,,$C136)-SUM($D136:D136),INDEX($D$128:$W$128,,$C136)/$F$114)))</f>
        <v>0</v>
      </c>
      <c r="F136" s="2">
        <f>IF($F$114="n/a",0,IF(F$116&lt;=$C136,0,IF(F$116&gt;($F$114+$C136),INDEX($D$128:$W$128,,$C136)-SUM($D136:E136),INDEX($D$128:$W$128,,$C136)/$F$114)))</f>
        <v>0</v>
      </c>
      <c r="G136" s="2">
        <f>IF($F$114="n/a",0,IF(G$116&lt;=$C136,0,IF(G$116&gt;($F$114+$C136),INDEX($D$128:$W$128,,$C136)-SUM($D136:F136),INDEX($D$128:$W$128,,$C136)/$F$114)))</f>
        <v>0</v>
      </c>
      <c r="H136" s="2">
        <f>IF($F$114="n/a",0,IF(H$116&lt;=$C136,0,IF(H$116&gt;($F$114+$C136),INDEX($D$128:$W$128,,$C136)-SUM($D136:G136),INDEX($D$128:$W$128,,$C136)/$F$114)))</f>
        <v>0</v>
      </c>
      <c r="I136" s="2">
        <f>IF($F$114="n/a",0,IF(I$116&lt;=$C136,0,IF(I$116&gt;($F$114+$C136),INDEX($D$128:$W$128,,$C136)-SUM($D136:H136),INDEX($D$128:$W$128,,$C136)/$F$114)))</f>
        <v>0</v>
      </c>
      <c r="J136" s="2">
        <f>IF($F$114="n/a",0,IF(J$116&lt;=$C136,0,IF(J$116&gt;($F$114+$C136),INDEX($D$128:$W$128,,$C136)-SUM($D136:I136),INDEX($D$128:$W$128,,$C136)/$F$114)))</f>
        <v>0</v>
      </c>
      <c r="K136" s="2">
        <f>IF($F$114="n/a",0,IF(K$116&lt;=$C136,0,IF(K$116&gt;($F$114+$C136),INDEX($D$128:$W$128,,$C136)-SUM($D136:J136),INDEX($D$128:$W$128,,$C136)/$F$114)))</f>
        <v>0</v>
      </c>
      <c r="L136" s="2">
        <f>IF($F$114="n/a",0,IF(L$116&lt;=$C136,0,IF(L$116&gt;($F$114+$C136),INDEX($D$128:$W$128,,$C136)-SUM($D136:K136),INDEX($D$128:$W$128,,$C136)/$F$114)))</f>
        <v>0</v>
      </c>
      <c r="M136" s="2">
        <f>IF($F$114="n/a",0,IF(M$116&lt;=$C136,0,IF(M$116&gt;($F$114+$C136),INDEX($D$128:$W$128,,$C136)-SUM($D136:L136),INDEX($D$128:$W$128,,$C136)/$F$114)))</f>
        <v>0</v>
      </c>
      <c r="N136" s="2">
        <f>IF($F$114="n/a",0,IF(N$116&lt;=$C136,0,IF(N$116&gt;($F$114+$C136),INDEX($D$128:$W$128,,$C136)-SUM($D136:M136),INDEX($D$128:$W$128,,$C136)/$F$114)))</f>
        <v>0</v>
      </c>
      <c r="O136" s="2">
        <f>IF($F$114="n/a",0,IF(O$116&lt;=$C136,0,IF(O$116&gt;($F$114+$C136),INDEX($D$128:$W$128,,$C136)-SUM($D136:N136),INDEX($D$128:$W$128,,$C136)/$F$114)))</f>
        <v>0</v>
      </c>
      <c r="P136" s="2">
        <f>IF($F$114="n/a",0,IF(P$116&lt;=$C136,0,IF(P$116&gt;($F$114+$C136),INDEX($D$128:$W$128,,$C136)-SUM($D136:O136),INDEX($D$128:$W$128,,$C136)/$F$114)))</f>
        <v>0</v>
      </c>
      <c r="Q136" s="2">
        <f>IF($F$114="n/a",0,IF(Q$116&lt;=$C136,0,IF(Q$116&gt;($F$114+$C136),INDEX($D$128:$W$128,,$C136)-SUM($D136:P136),INDEX($D$128:$W$128,,$C136)/$F$114)))</f>
        <v>0</v>
      </c>
      <c r="R136" s="2">
        <f>IF($F$114="n/a",0,IF(R$116&lt;=$C136,0,IF(R$116&gt;($F$114+$C136),INDEX($D$128:$W$128,,$C136)-SUM($D136:Q136),INDEX($D$128:$W$128,,$C136)/$F$114)))</f>
        <v>0</v>
      </c>
      <c r="S136" s="2">
        <f>IF($F$114="n/a",0,IF(S$116&lt;=$C136,0,IF(S$116&gt;($F$114+$C136),INDEX($D$128:$W$128,,$C136)-SUM($D136:R136),INDEX($D$128:$W$128,,$C136)/$F$114)))</f>
        <v>0</v>
      </c>
      <c r="T136" s="2">
        <f>IF($F$114="n/a",0,IF(T$116&lt;=$C136,0,IF(T$116&gt;($F$114+$C136),INDEX($D$128:$W$128,,$C136)-SUM($D136:S136),INDEX($D$128:$W$128,,$C136)/$F$114)))</f>
        <v>0</v>
      </c>
      <c r="U136" s="2">
        <f>IF($F$114="n/a",0,IF(U$116&lt;=$C136,0,IF(U$116&gt;($F$114+$C136),INDEX($D$128:$W$128,,$C136)-SUM($D136:T136),INDEX($D$128:$W$128,,$C136)/$F$114)))</f>
        <v>0</v>
      </c>
      <c r="V136" s="2">
        <f>IF($F$114="n/a",0,IF(V$116&lt;=$C136,0,IF(V$116&gt;($F$114+$C136),INDEX($D$128:$W$128,,$C136)-SUM($D136:U136),INDEX($D$128:$W$128,,$C136)/$F$114)))</f>
        <v>0</v>
      </c>
      <c r="W136" s="2">
        <f>IF($F$114="n/a",0,IF(W$116&lt;=$C136,0,IF(W$116&gt;($F$114+$C136),INDEX($D$128:$W$128,,$C136)-SUM($D136:V136),INDEX($D$128:$W$128,,$C136)/$F$114)))</f>
        <v>0</v>
      </c>
      <c r="X136" s="2">
        <f>IF($F$114="n/a",0,IF(X$116&lt;=$C136,0,IF(X$116&gt;($F$114+$C136),INDEX($D$128:$W$128,,$C136)-SUM($D136:W136),INDEX($D$128:$W$128,,$C136)/$F$114)))</f>
        <v>0</v>
      </c>
      <c r="Y136" s="2">
        <f>IF($F$114="n/a",0,IF(Y$116&lt;=$C136,0,IF(Y$116&gt;($F$114+$C136),INDEX($D$128:$W$128,,$C136)-SUM($D136:X136),INDEX($D$128:$W$128,,$C136)/$F$114)))</f>
        <v>0</v>
      </c>
      <c r="Z136" s="2">
        <f>IF($F$114="n/a",0,IF(Z$116&lt;=$C136,0,IF(Z$116&gt;($F$114+$C136),INDEX($D$128:$W$128,,$C136)-SUM($D136:Y136),INDEX($D$128:$W$128,,$C136)/$F$114)))</f>
        <v>0</v>
      </c>
      <c r="AA136" s="2">
        <f>IF($F$114="n/a",0,IF(AA$116&lt;=$C136,0,IF(AA$116&gt;($F$114+$C136),INDEX($D$128:$W$128,,$C136)-SUM($D136:Z136),INDEX($D$128:$W$128,,$C136)/$F$114)))</f>
        <v>0</v>
      </c>
      <c r="AB136" s="2">
        <f>IF($F$114="n/a",0,IF(AB$116&lt;=$C136,0,IF(AB$116&gt;($F$114+$C136),INDEX($D$128:$W$128,,$C136)-SUM($D136:AA136),INDEX($D$128:$W$128,,$C136)/$F$114)))</f>
        <v>0</v>
      </c>
      <c r="AC136" s="2">
        <f>IF($F$114="n/a",0,IF(AC$116&lt;=$C136,0,IF(AC$116&gt;($F$114+$C136),INDEX($D$128:$W$128,,$C136)-SUM($D136:AB136),INDEX($D$128:$W$128,,$C136)/$F$114)))</f>
        <v>0</v>
      </c>
      <c r="AD136" s="2">
        <f>IF($F$114="n/a",0,IF(AD$116&lt;=$C136,0,IF(AD$116&gt;($F$114+$C136),INDEX($D$128:$W$128,,$C136)-SUM($D136:AC136),INDEX($D$128:$W$128,,$C136)/$F$114)))</f>
        <v>0</v>
      </c>
      <c r="AE136" s="2">
        <f>IF($F$114="n/a",0,IF(AE$116&lt;=$C136,0,IF(AE$116&gt;($F$114+$C136),INDEX($D$128:$W$128,,$C136)-SUM($D136:AD136),INDEX($D$128:$W$128,,$C136)/$F$114)))</f>
        <v>0</v>
      </c>
      <c r="AF136" s="2">
        <f>IF($F$114="n/a",0,IF(AF$116&lt;=$C136,0,IF(AF$116&gt;($F$114+$C136),INDEX($D$128:$W$128,,$C136)-SUM($D136:AE136),INDEX($D$128:$W$128,,$C136)/$F$114)))</f>
        <v>0</v>
      </c>
      <c r="AG136" s="2">
        <f>IF($F$114="n/a",0,IF(AG$116&lt;=$C136,0,IF(AG$116&gt;($F$114+$C136),INDEX($D$128:$W$128,,$C136)-SUM($D136:AF136),INDEX($D$128:$W$128,,$C136)/$F$114)))</f>
        <v>0</v>
      </c>
      <c r="AH136" s="2">
        <f>IF($F$114="n/a",0,IF(AH$116&lt;=$C136,0,IF(AH$116&gt;($F$114+$C136),INDEX($D$128:$W$128,,$C136)-SUM($D136:AG136),INDEX($D$128:$W$128,,$C136)/$F$114)))</f>
        <v>0</v>
      </c>
      <c r="AI136" s="2">
        <f>IF($F$114="n/a",0,IF(AI$116&lt;=$C136,0,IF(AI$116&gt;($F$114+$C136),INDEX($D$128:$W$128,,$C136)-SUM($D136:AH136),INDEX($D$128:$W$128,,$C136)/$F$114)))</f>
        <v>0</v>
      </c>
      <c r="AJ136" s="2">
        <f>IF($F$114="n/a",0,IF(AJ$116&lt;=$C136,0,IF(AJ$116&gt;($F$114+$C136),INDEX($D$128:$W$128,,$C136)-SUM($D136:AI136),INDEX($D$128:$W$128,,$C136)/$F$114)))</f>
        <v>0</v>
      </c>
      <c r="AK136" s="2">
        <f>IF($F$114="n/a",0,IF(AK$116&lt;=$C136,0,IF(AK$116&gt;($F$114+$C136),INDEX($D$128:$W$128,,$C136)-SUM($D136:AJ136),INDEX($D$128:$W$128,,$C136)/$F$114)))</f>
        <v>0</v>
      </c>
      <c r="AL136" s="2">
        <f>IF($F$114="n/a",0,IF(AL$116&lt;=$C136,0,IF(AL$116&gt;($F$114+$C136),INDEX($D$128:$W$128,,$C136)-SUM($D136:AK136),INDEX($D$128:$W$128,,$C136)/$F$114)))</f>
        <v>0</v>
      </c>
      <c r="AM136" s="2">
        <f>IF($F$114="n/a",0,IF(AM$116&lt;=$C136,0,IF(AM$116&gt;($F$114+$C136),INDEX($D$128:$W$128,,$C136)-SUM($D136:AL136),INDEX($D$128:$W$128,,$C136)/$F$114)))</f>
        <v>0</v>
      </c>
      <c r="AN136" s="2">
        <f>IF($F$114="n/a",0,IF(AN$116&lt;=$C136,0,IF(AN$116&gt;($F$114+$C136),INDEX($D$128:$W$128,,$C136)-SUM($D136:AM136),INDEX($D$128:$W$128,,$C136)/$F$114)))</f>
        <v>0</v>
      </c>
      <c r="AO136" s="2">
        <f>IF($F$114="n/a",0,IF(AO$116&lt;=$C136,0,IF(AO$116&gt;($F$114+$C136),INDEX($D$128:$W$128,,$C136)-SUM($D136:AN136),INDEX($D$128:$W$128,,$C136)/$F$114)))</f>
        <v>0</v>
      </c>
      <c r="AP136" s="2">
        <f>IF($F$114="n/a",0,IF(AP$116&lt;=$C136,0,IF(AP$116&gt;($F$114+$C136),INDEX($D$128:$W$128,,$C136)-SUM($D136:AO136),INDEX($D$128:$W$128,,$C136)/$F$114)))</f>
        <v>0</v>
      </c>
      <c r="AQ136" s="2">
        <f>IF($F$114="n/a",0,IF(AQ$116&lt;=$C136,0,IF(AQ$116&gt;($F$114+$C136),INDEX($D$128:$W$128,,$C136)-SUM($D136:AP136),INDEX($D$128:$W$128,,$C136)/$F$114)))</f>
        <v>0</v>
      </c>
      <c r="AR136" s="2">
        <f>IF($F$114="n/a",0,IF(AR$116&lt;=$C136,0,IF(AR$116&gt;($F$114+$C136),INDEX($D$128:$W$128,,$C136)-SUM($D136:AQ136),INDEX($D$128:$W$128,,$C136)/$F$114)))</f>
        <v>0</v>
      </c>
      <c r="AS136" s="2">
        <f>IF($F$114="n/a",0,IF(AS$116&lt;=$C136,0,IF(AS$116&gt;($F$114+$C136),INDEX($D$128:$W$128,,$C136)-SUM($D136:AR136),INDEX($D$128:$W$128,,$C136)/$F$114)))</f>
        <v>0</v>
      </c>
      <c r="AT136" s="2">
        <f>IF($F$114="n/a",0,IF(AT$116&lt;=$C136,0,IF(AT$116&gt;($F$114+$C136),INDEX($D$128:$W$128,,$C136)-SUM($D136:AS136),INDEX($D$128:$W$128,,$C136)/$F$114)))</f>
        <v>0</v>
      </c>
      <c r="AU136" s="2">
        <f>IF($F$114="n/a",0,IF(AU$116&lt;=$C136,0,IF(AU$116&gt;($F$114+$C136),INDEX($D$128:$W$128,,$C136)-SUM($D136:AT136),INDEX($D$128:$W$128,,$C136)/$F$114)))</f>
        <v>0</v>
      </c>
      <c r="AV136" s="2">
        <f>IF($F$114="n/a",0,IF(AV$116&lt;=$C136,0,IF(AV$116&gt;($F$114+$C136),INDEX($D$128:$W$128,,$C136)-SUM($D136:AU136),INDEX($D$128:$W$128,,$C136)/$F$114)))</f>
        <v>0</v>
      </c>
      <c r="AW136" s="2">
        <f>IF($F$114="n/a",0,IF(AW$116&lt;=$C136,0,IF(AW$116&gt;($F$114+$C136),INDEX($D$128:$W$128,,$C136)-SUM($D136:AV136),INDEX($D$128:$W$128,,$C136)/$F$114)))</f>
        <v>0</v>
      </c>
      <c r="AX136" s="2">
        <f>IF($F$114="n/a",0,IF(AX$116&lt;=$C136,0,IF(AX$116&gt;($F$114+$C136),INDEX($D$128:$W$128,,$C136)-SUM($D136:AW136),INDEX($D$128:$W$128,,$C136)/$F$114)))</f>
        <v>0</v>
      </c>
      <c r="AY136" s="2">
        <f>IF($F$114="n/a",0,IF(AY$116&lt;=$C136,0,IF(AY$116&gt;($F$114+$C136),INDEX($D$128:$W$128,,$C136)-SUM($D136:AX136),INDEX($D$128:$W$128,,$C136)/$F$114)))</f>
        <v>0</v>
      </c>
      <c r="AZ136" s="2">
        <f>IF($F$114="n/a",0,IF(AZ$116&lt;=$C136,0,IF(AZ$116&gt;($F$114+$C136),INDEX($D$128:$W$128,,$C136)-SUM($D136:AY136),INDEX($D$128:$W$128,,$C136)/$F$114)))</f>
        <v>0</v>
      </c>
      <c r="BA136" s="2">
        <f>IF($F$114="n/a",0,IF(BA$116&lt;=$C136,0,IF(BA$116&gt;($F$114+$C136),INDEX($D$128:$W$128,,$C136)-SUM($D136:AZ136),INDEX($D$128:$W$128,,$C136)/$F$114)))</f>
        <v>0</v>
      </c>
      <c r="BB136" s="2">
        <f>IF($F$114="n/a",0,IF(BB$116&lt;=$C136,0,IF(BB$116&gt;($F$114+$C136),INDEX($D$128:$W$128,,$C136)-SUM($D136:BA136),INDEX($D$128:$W$128,,$C136)/$F$114)))</f>
        <v>0</v>
      </c>
      <c r="BC136" s="2">
        <f>IF($F$114="n/a",0,IF(BC$116&lt;=$C136,0,IF(BC$116&gt;($F$114+$C136),INDEX($D$128:$W$128,,$C136)-SUM($D136:BB136),INDEX($D$128:$W$128,,$C136)/$F$114)))</f>
        <v>0</v>
      </c>
      <c r="BD136" s="2">
        <f>IF($F$114="n/a",0,IF(BD$116&lt;=$C136,0,IF(BD$116&gt;($F$114+$C136),INDEX($D$128:$W$128,,$C136)-SUM($D136:BC136),INDEX($D$128:$W$128,,$C136)/$F$114)))</f>
        <v>0</v>
      </c>
      <c r="BE136" s="2">
        <f>IF($F$114="n/a",0,IF(BE$116&lt;=$C136,0,IF(BE$116&gt;($F$114+$C136),INDEX($D$128:$W$128,,$C136)-SUM($D136:BD136),INDEX($D$128:$W$128,,$C136)/$F$114)))</f>
        <v>0</v>
      </c>
      <c r="BF136" s="2">
        <f>IF($F$114="n/a",0,IF(BF$116&lt;=$C136,0,IF(BF$116&gt;($F$114+$C136),INDEX($D$128:$W$128,,$C136)-SUM($D136:BE136),INDEX($D$128:$W$128,,$C136)/$F$114)))</f>
        <v>0</v>
      </c>
      <c r="BG136" s="2">
        <f>IF($F$114="n/a",0,IF(BG$116&lt;=$C136,0,IF(BG$116&gt;($F$114+$C136),INDEX($D$128:$W$128,,$C136)-SUM($D136:BF136),INDEX($D$128:$W$128,,$C136)/$F$114)))</f>
        <v>0</v>
      </c>
      <c r="BH136" s="2">
        <f>IF($F$114="n/a",0,IF(BH$116&lt;=$C136,0,IF(BH$116&gt;($F$114+$C136),INDEX($D$128:$W$128,,$C136)-SUM($D136:BG136),INDEX($D$128:$W$128,,$C136)/$F$114)))</f>
        <v>0</v>
      </c>
      <c r="BI136" s="2">
        <f>IF($F$114="n/a",0,IF(BI$116&lt;=$C136,0,IF(BI$116&gt;($F$114+$C136),INDEX($D$128:$W$128,,$C136)-SUM($D136:BH136),INDEX($D$128:$W$128,,$C136)/$F$114)))</f>
        <v>0</v>
      </c>
      <c r="BJ136" s="2">
        <f>IF($F$114="n/a",0,IF(BJ$116&lt;=$C136,0,IF(BJ$116&gt;($F$114+$C136),INDEX($D$128:$W$128,,$C136)-SUM($D136:BI136),INDEX($D$128:$W$128,,$C136)/$F$114)))</f>
        <v>0</v>
      </c>
      <c r="BK136" s="2">
        <f>IF($F$114="n/a",0,IF(BK$116&lt;=$C136,0,IF(BK$116&gt;($F$114+$C136),INDEX($D$128:$W$128,,$C136)-SUM($D136:BJ136),INDEX($D$128:$W$128,,$C136)/$F$114)))</f>
        <v>0</v>
      </c>
    </row>
    <row r="137" spans="2:63" x14ac:dyDescent="0.25">
      <c r="B137" s="24">
        <v>2017</v>
      </c>
      <c r="C137" s="24">
        <v>7</v>
      </c>
      <c r="E137" s="2">
        <f>IF($F$114="n/a",0,IF(E$116&lt;=$C137,0,IF(E$116&gt;($F$114+$C137),INDEX($D$128:$W$128,,$C137)-SUM($D137:D137),INDEX($D$128:$W$128,,$C137)/$F$114)))</f>
        <v>0</v>
      </c>
      <c r="F137" s="2">
        <f>IF($F$114="n/a",0,IF(F$116&lt;=$C137,0,IF(F$116&gt;($F$114+$C137),INDEX($D$128:$W$128,,$C137)-SUM($D137:E137),INDEX($D$128:$W$128,,$C137)/$F$114)))</f>
        <v>0</v>
      </c>
      <c r="G137" s="2">
        <f>IF($F$114="n/a",0,IF(G$116&lt;=$C137,0,IF(G$116&gt;($F$114+$C137),INDEX($D$128:$W$128,,$C137)-SUM($D137:F137),INDEX($D$128:$W$128,,$C137)/$F$114)))</f>
        <v>0</v>
      </c>
      <c r="H137" s="2">
        <f>IF($F$114="n/a",0,IF(H$116&lt;=$C137,0,IF(H$116&gt;($F$114+$C137),INDEX($D$128:$W$128,,$C137)-SUM($D137:G137),INDEX($D$128:$W$128,,$C137)/$F$114)))</f>
        <v>0</v>
      </c>
      <c r="I137" s="2">
        <f>IF($F$114="n/a",0,IF(I$116&lt;=$C137,0,IF(I$116&gt;($F$114+$C137),INDEX($D$128:$W$128,,$C137)-SUM($D137:H137),INDEX($D$128:$W$128,,$C137)/$F$114)))</f>
        <v>0</v>
      </c>
      <c r="J137" s="2">
        <f>IF($F$114="n/a",0,IF(J$116&lt;=$C137,0,IF(J$116&gt;($F$114+$C137),INDEX($D$128:$W$128,,$C137)-SUM($D137:I137),INDEX($D$128:$W$128,,$C137)/$F$114)))</f>
        <v>0</v>
      </c>
      <c r="K137" s="2">
        <f>IF($F$114="n/a",0,IF(K$116&lt;=$C137,0,IF(K$116&gt;($F$114+$C137),INDEX($D$128:$W$128,,$C137)-SUM($D137:J137),INDEX($D$128:$W$128,,$C137)/$F$114)))</f>
        <v>0</v>
      </c>
      <c r="L137" s="2">
        <f>IF($F$114="n/a",0,IF(L$116&lt;=$C137,0,IF(L$116&gt;($F$114+$C137),INDEX($D$128:$W$128,,$C137)-SUM($D137:K137),INDEX($D$128:$W$128,,$C137)/$F$114)))</f>
        <v>0</v>
      </c>
      <c r="M137" s="2">
        <f>IF($F$114="n/a",0,IF(M$116&lt;=$C137,0,IF(M$116&gt;($F$114+$C137),INDEX($D$128:$W$128,,$C137)-SUM($D137:L137),INDEX($D$128:$W$128,,$C137)/$F$114)))</f>
        <v>0</v>
      </c>
      <c r="N137" s="2">
        <f>IF($F$114="n/a",0,IF(N$116&lt;=$C137,0,IF(N$116&gt;($F$114+$C137),INDEX($D$128:$W$128,,$C137)-SUM($D137:M137),INDEX($D$128:$W$128,,$C137)/$F$114)))</f>
        <v>0</v>
      </c>
      <c r="O137" s="2">
        <f>IF($F$114="n/a",0,IF(O$116&lt;=$C137,0,IF(O$116&gt;($F$114+$C137),INDEX($D$128:$W$128,,$C137)-SUM($D137:N137),INDEX($D$128:$W$128,,$C137)/$F$114)))</f>
        <v>0</v>
      </c>
      <c r="P137" s="2">
        <f>IF($F$114="n/a",0,IF(P$116&lt;=$C137,0,IF(P$116&gt;($F$114+$C137),INDEX($D$128:$W$128,,$C137)-SUM($D137:O137),INDEX($D$128:$W$128,,$C137)/$F$114)))</f>
        <v>0</v>
      </c>
      <c r="Q137" s="2">
        <f>IF($F$114="n/a",0,IF(Q$116&lt;=$C137,0,IF(Q$116&gt;($F$114+$C137),INDEX($D$128:$W$128,,$C137)-SUM($D137:P137),INDEX($D$128:$W$128,,$C137)/$F$114)))</f>
        <v>0</v>
      </c>
      <c r="R137" s="2">
        <f>IF($F$114="n/a",0,IF(R$116&lt;=$C137,0,IF(R$116&gt;($F$114+$C137),INDEX($D$128:$W$128,,$C137)-SUM($D137:Q137),INDEX($D$128:$W$128,,$C137)/$F$114)))</f>
        <v>0</v>
      </c>
      <c r="S137" s="2">
        <f>IF($F$114="n/a",0,IF(S$116&lt;=$C137,0,IF(S$116&gt;($F$114+$C137),INDEX($D$128:$W$128,,$C137)-SUM($D137:R137),INDEX($D$128:$W$128,,$C137)/$F$114)))</f>
        <v>0</v>
      </c>
      <c r="T137" s="2">
        <f>IF($F$114="n/a",0,IF(T$116&lt;=$C137,0,IF(T$116&gt;($F$114+$C137),INDEX($D$128:$W$128,,$C137)-SUM($D137:S137),INDEX($D$128:$W$128,,$C137)/$F$114)))</f>
        <v>0</v>
      </c>
      <c r="U137" s="2">
        <f>IF($F$114="n/a",0,IF(U$116&lt;=$C137,0,IF(U$116&gt;($F$114+$C137),INDEX($D$128:$W$128,,$C137)-SUM($D137:T137),INDEX($D$128:$W$128,,$C137)/$F$114)))</f>
        <v>0</v>
      </c>
      <c r="V137" s="2">
        <f>IF($F$114="n/a",0,IF(V$116&lt;=$C137,0,IF(V$116&gt;($F$114+$C137),INDEX($D$128:$W$128,,$C137)-SUM($D137:U137),INDEX($D$128:$W$128,,$C137)/$F$114)))</f>
        <v>0</v>
      </c>
      <c r="W137" s="2">
        <f>IF($F$114="n/a",0,IF(W$116&lt;=$C137,0,IF(W$116&gt;($F$114+$C137),INDEX($D$128:$W$128,,$C137)-SUM($D137:V137),INDEX($D$128:$W$128,,$C137)/$F$114)))</f>
        <v>0</v>
      </c>
      <c r="X137" s="2">
        <f>IF($F$114="n/a",0,IF(X$116&lt;=$C137,0,IF(X$116&gt;($F$114+$C137),INDEX($D$128:$W$128,,$C137)-SUM($D137:W137),INDEX($D$128:$W$128,,$C137)/$F$114)))</f>
        <v>0</v>
      </c>
      <c r="Y137" s="2">
        <f>IF($F$114="n/a",0,IF(Y$116&lt;=$C137,0,IF(Y$116&gt;($F$114+$C137),INDEX($D$128:$W$128,,$C137)-SUM($D137:X137),INDEX($D$128:$W$128,,$C137)/$F$114)))</f>
        <v>0</v>
      </c>
      <c r="Z137" s="2">
        <f>IF($F$114="n/a",0,IF(Z$116&lt;=$C137,0,IF(Z$116&gt;($F$114+$C137),INDEX($D$128:$W$128,,$C137)-SUM($D137:Y137),INDEX($D$128:$W$128,,$C137)/$F$114)))</f>
        <v>0</v>
      </c>
      <c r="AA137" s="2">
        <f>IF($F$114="n/a",0,IF(AA$116&lt;=$C137,0,IF(AA$116&gt;($F$114+$C137),INDEX($D$128:$W$128,,$C137)-SUM($D137:Z137),INDEX($D$128:$W$128,,$C137)/$F$114)))</f>
        <v>0</v>
      </c>
      <c r="AB137" s="2">
        <f>IF($F$114="n/a",0,IF(AB$116&lt;=$C137,0,IF(AB$116&gt;($F$114+$C137),INDEX($D$128:$W$128,,$C137)-SUM($D137:AA137),INDEX($D$128:$W$128,,$C137)/$F$114)))</f>
        <v>0</v>
      </c>
      <c r="AC137" s="2">
        <f>IF($F$114="n/a",0,IF(AC$116&lt;=$C137,0,IF(AC$116&gt;($F$114+$C137),INDEX($D$128:$W$128,,$C137)-SUM($D137:AB137),INDEX($D$128:$W$128,,$C137)/$F$114)))</f>
        <v>0</v>
      </c>
      <c r="AD137" s="2">
        <f>IF($F$114="n/a",0,IF(AD$116&lt;=$C137,0,IF(AD$116&gt;($F$114+$C137),INDEX($D$128:$W$128,,$C137)-SUM($D137:AC137),INDEX($D$128:$W$128,,$C137)/$F$114)))</f>
        <v>0</v>
      </c>
      <c r="AE137" s="2">
        <f>IF($F$114="n/a",0,IF(AE$116&lt;=$C137,0,IF(AE$116&gt;($F$114+$C137),INDEX($D$128:$W$128,,$C137)-SUM($D137:AD137),INDEX($D$128:$W$128,,$C137)/$F$114)))</f>
        <v>0</v>
      </c>
      <c r="AF137" s="2">
        <f>IF($F$114="n/a",0,IF(AF$116&lt;=$C137,0,IF(AF$116&gt;($F$114+$C137),INDEX($D$128:$W$128,,$C137)-SUM($D137:AE137),INDEX($D$128:$W$128,,$C137)/$F$114)))</f>
        <v>0</v>
      </c>
      <c r="AG137" s="2">
        <f>IF($F$114="n/a",0,IF(AG$116&lt;=$C137,0,IF(AG$116&gt;($F$114+$C137),INDEX($D$128:$W$128,,$C137)-SUM($D137:AF137),INDEX($D$128:$W$128,,$C137)/$F$114)))</f>
        <v>0</v>
      </c>
      <c r="AH137" s="2">
        <f>IF($F$114="n/a",0,IF(AH$116&lt;=$C137,0,IF(AH$116&gt;($F$114+$C137),INDEX($D$128:$W$128,,$C137)-SUM($D137:AG137),INDEX($D$128:$W$128,,$C137)/$F$114)))</f>
        <v>0</v>
      </c>
      <c r="AI137" s="2">
        <f>IF($F$114="n/a",0,IF(AI$116&lt;=$C137,0,IF(AI$116&gt;($F$114+$C137),INDEX($D$128:$W$128,,$C137)-SUM($D137:AH137),INDEX($D$128:$W$128,,$C137)/$F$114)))</f>
        <v>0</v>
      </c>
      <c r="AJ137" s="2">
        <f>IF($F$114="n/a",0,IF(AJ$116&lt;=$C137,0,IF(AJ$116&gt;($F$114+$C137),INDEX($D$128:$W$128,,$C137)-SUM($D137:AI137),INDEX($D$128:$W$128,,$C137)/$F$114)))</f>
        <v>0</v>
      </c>
      <c r="AK137" s="2">
        <f>IF($F$114="n/a",0,IF(AK$116&lt;=$C137,0,IF(AK$116&gt;($F$114+$C137),INDEX($D$128:$W$128,,$C137)-SUM($D137:AJ137),INDEX($D$128:$W$128,,$C137)/$F$114)))</f>
        <v>0</v>
      </c>
      <c r="AL137" s="2">
        <f>IF($F$114="n/a",0,IF(AL$116&lt;=$C137,0,IF(AL$116&gt;($F$114+$C137),INDEX($D$128:$W$128,,$C137)-SUM($D137:AK137),INDEX($D$128:$W$128,,$C137)/$F$114)))</f>
        <v>0</v>
      </c>
      <c r="AM137" s="2">
        <f>IF($F$114="n/a",0,IF(AM$116&lt;=$C137,0,IF(AM$116&gt;($F$114+$C137),INDEX($D$128:$W$128,,$C137)-SUM($D137:AL137),INDEX($D$128:$W$128,,$C137)/$F$114)))</f>
        <v>0</v>
      </c>
      <c r="AN137" s="2">
        <f>IF($F$114="n/a",0,IF(AN$116&lt;=$C137,0,IF(AN$116&gt;($F$114+$C137),INDEX($D$128:$W$128,,$C137)-SUM($D137:AM137),INDEX($D$128:$W$128,,$C137)/$F$114)))</f>
        <v>0</v>
      </c>
      <c r="AO137" s="2">
        <f>IF($F$114="n/a",0,IF(AO$116&lt;=$C137,0,IF(AO$116&gt;($F$114+$C137),INDEX($D$128:$W$128,,$C137)-SUM($D137:AN137),INDEX($D$128:$W$128,,$C137)/$F$114)))</f>
        <v>0</v>
      </c>
      <c r="AP137" s="2">
        <f>IF($F$114="n/a",0,IF(AP$116&lt;=$C137,0,IF(AP$116&gt;($F$114+$C137),INDEX($D$128:$W$128,,$C137)-SUM($D137:AO137),INDEX($D$128:$W$128,,$C137)/$F$114)))</f>
        <v>0</v>
      </c>
      <c r="AQ137" s="2">
        <f>IF($F$114="n/a",0,IF(AQ$116&lt;=$C137,0,IF(AQ$116&gt;($F$114+$C137),INDEX($D$128:$W$128,,$C137)-SUM($D137:AP137),INDEX($D$128:$W$128,,$C137)/$F$114)))</f>
        <v>0</v>
      </c>
      <c r="AR137" s="2">
        <f>IF($F$114="n/a",0,IF(AR$116&lt;=$C137,0,IF(AR$116&gt;($F$114+$C137),INDEX($D$128:$W$128,,$C137)-SUM($D137:AQ137),INDEX($D$128:$W$128,,$C137)/$F$114)))</f>
        <v>0</v>
      </c>
      <c r="AS137" s="2">
        <f>IF($F$114="n/a",0,IF(AS$116&lt;=$C137,0,IF(AS$116&gt;($F$114+$C137),INDEX($D$128:$W$128,,$C137)-SUM($D137:AR137),INDEX($D$128:$W$128,,$C137)/$F$114)))</f>
        <v>0</v>
      </c>
      <c r="AT137" s="2">
        <f>IF($F$114="n/a",0,IF(AT$116&lt;=$C137,0,IF(AT$116&gt;($F$114+$C137),INDEX($D$128:$W$128,,$C137)-SUM($D137:AS137),INDEX($D$128:$W$128,,$C137)/$F$114)))</f>
        <v>0</v>
      </c>
      <c r="AU137" s="2">
        <f>IF($F$114="n/a",0,IF(AU$116&lt;=$C137,0,IF(AU$116&gt;($F$114+$C137),INDEX($D$128:$W$128,,$C137)-SUM($D137:AT137),INDEX($D$128:$W$128,,$C137)/$F$114)))</f>
        <v>0</v>
      </c>
      <c r="AV137" s="2">
        <f>IF($F$114="n/a",0,IF(AV$116&lt;=$C137,0,IF(AV$116&gt;($F$114+$C137),INDEX($D$128:$W$128,,$C137)-SUM($D137:AU137),INDEX($D$128:$W$128,,$C137)/$F$114)))</f>
        <v>0</v>
      </c>
      <c r="AW137" s="2">
        <f>IF($F$114="n/a",0,IF(AW$116&lt;=$C137,0,IF(AW$116&gt;($F$114+$C137),INDEX($D$128:$W$128,,$C137)-SUM($D137:AV137),INDEX($D$128:$W$128,,$C137)/$F$114)))</f>
        <v>0</v>
      </c>
      <c r="AX137" s="2">
        <f>IF($F$114="n/a",0,IF(AX$116&lt;=$C137,0,IF(AX$116&gt;($F$114+$C137),INDEX($D$128:$W$128,,$C137)-SUM($D137:AW137),INDEX($D$128:$W$128,,$C137)/$F$114)))</f>
        <v>0</v>
      </c>
      <c r="AY137" s="2">
        <f>IF($F$114="n/a",0,IF(AY$116&lt;=$C137,0,IF(AY$116&gt;($F$114+$C137),INDEX($D$128:$W$128,,$C137)-SUM($D137:AX137),INDEX($D$128:$W$128,,$C137)/$F$114)))</f>
        <v>0</v>
      </c>
      <c r="AZ137" s="2">
        <f>IF($F$114="n/a",0,IF(AZ$116&lt;=$C137,0,IF(AZ$116&gt;($F$114+$C137),INDEX($D$128:$W$128,,$C137)-SUM($D137:AY137),INDEX($D$128:$W$128,,$C137)/$F$114)))</f>
        <v>0</v>
      </c>
      <c r="BA137" s="2">
        <f>IF($F$114="n/a",0,IF(BA$116&lt;=$C137,0,IF(BA$116&gt;($F$114+$C137),INDEX($D$128:$W$128,,$C137)-SUM($D137:AZ137),INDEX($D$128:$W$128,,$C137)/$F$114)))</f>
        <v>0</v>
      </c>
      <c r="BB137" s="2">
        <f>IF($F$114="n/a",0,IF(BB$116&lt;=$C137,0,IF(BB$116&gt;($F$114+$C137),INDEX($D$128:$W$128,,$C137)-SUM($D137:BA137),INDEX($D$128:$W$128,,$C137)/$F$114)))</f>
        <v>0</v>
      </c>
      <c r="BC137" s="2">
        <f>IF($F$114="n/a",0,IF(BC$116&lt;=$C137,0,IF(BC$116&gt;($F$114+$C137),INDEX($D$128:$W$128,,$C137)-SUM($D137:BB137),INDEX($D$128:$W$128,,$C137)/$F$114)))</f>
        <v>0</v>
      </c>
      <c r="BD137" s="2">
        <f>IF($F$114="n/a",0,IF(BD$116&lt;=$C137,0,IF(BD$116&gt;($F$114+$C137),INDEX($D$128:$W$128,,$C137)-SUM($D137:BC137),INDEX($D$128:$W$128,,$C137)/$F$114)))</f>
        <v>0</v>
      </c>
      <c r="BE137" s="2">
        <f>IF($F$114="n/a",0,IF(BE$116&lt;=$C137,0,IF(BE$116&gt;($F$114+$C137),INDEX($D$128:$W$128,,$C137)-SUM($D137:BD137),INDEX($D$128:$W$128,,$C137)/$F$114)))</f>
        <v>0</v>
      </c>
      <c r="BF137" s="2">
        <f>IF($F$114="n/a",0,IF(BF$116&lt;=$C137,0,IF(BF$116&gt;($F$114+$C137),INDEX($D$128:$W$128,,$C137)-SUM($D137:BE137),INDEX($D$128:$W$128,,$C137)/$F$114)))</f>
        <v>0</v>
      </c>
      <c r="BG137" s="2">
        <f>IF($F$114="n/a",0,IF(BG$116&lt;=$C137,0,IF(BG$116&gt;($F$114+$C137),INDEX($D$128:$W$128,,$C137)-SUM($D137:BF137),INDEX($D$128:$W$128,,$C137)/$F$114)))</f>
        <v>0</v>
      </c>
      <c r="BH137" s="2">
        <f>IF($F$114="n/a",0,IF(BH$116&lt;=$C137,0,IF(BH$116&gt;($F$114+$C137),INDEX($D$128:$W$128,,$C137)-SUM($D137:BG137),INDEX($D$128:$W$128,,$C137)/$F$114)))</f>
        <v>0</v>
      </c>
      <c r="BI137" s="2">
        <f>IF($F$114="n/a",0,IF(BI$116&lt;=$C137,0,IF(BI$116&gt;($F$114+$C137),INDEX($D$128:$W$128,,$C137)-SUM($D137:BH137),INDEX($D$128:$W$128,,$C137)/$F$114)))</f>
        <v>0</v>
      </c>
      <c r="BJ137" s="2">
        <f>IF($F$114="n/a",0,IF(BJ$116&lt;=$C137,0,IF(BJ$116&gt;($F$114+$C137),INDEX($D$128:$W$128,,$C137)-SUM($D137:BI137),INDEX($D$128:$W$128,,$C137)/$F$114)))</f>
        <v>0</v>
      </c>
      <c r="BK137" s="2">
        <f>IF($F$114="n/a",0,IF(BK$116&lt;=$C137,0,IF(BK$116&gt;($F$114+$C137),INDEX($D$128:$W$128,,$C137)-SUM($D137:BJ137),INDEX($D$128:$W$128,,$C137)/$F$114)))</f>
        <v>0</v>
      </c>
    </row>
    <row r="138" spans="2:63" x14ac:dyDescent="0.25">
      <c r="B138" s="24">
        <v>2018</v>
      </c>
      <c r="C138" s="24">
        <v>8</v>
      </c>
      <c r="E138" s="2">
        <f>IF($F$114="n/a",0,IF(E$116&lt;=$C138,0,IF(E$116&gt;($F$114+$C138),INDEX($D$128:$W$128,,$C138)-SUM($D138:D138),INDEX($D$128:$W$128,,$C138)/$F$114)))</f>
        <v>0</v>
      </c>
      <c r="F138" s="2">
        <f>IF($F$114="n/a",0,IF(F$116&lt;=$C138,0,IF(F$116&gt;($F$114+$C138),INDEX($D$128:$W$128,,$C138)-SUM($D138:E138),INDEX($D$128:$W$128,,$C138)/$F$114)))</f>
        <v>0</v>
      </c>
      <c r="G138" s="2">
        <f>IF($F$114="n/a",0,IF(G$116&lt;=$C138,0,IF(G$116&gt;($F$114+$C138),INDEX($D$128:$W$128,,$C138)-SUM($D138:F138),INDEX($D$128:$W$128,,$C138)/$F$114)))</f>
        <v>0</v>
      </c>
      <c r="H138" s="2">
        <f>IF($F$114="n/a",0,IF(H$116&lt;=$C138,0,IF(H$116&gt;($F$114+$C138),INDEX($D$128:$W$128,,$C138)-SUM($D138:G138),INDEX($D$128:$W$128,,$C138)/$F$114)))</f>
        <v>0</v>
      </c>
      <c r="I138" s="2">
        <f>IF($F$114="n/a",0,IF(I$116&lt;=$C138,0,IF(I$116&gt;($F$114+$C138),INDEX($D$128:$W$128,,$C138)-SUM($D138:H138),INDEX($D$128:$W$128,,$C138)/$F$114)))</f>
        <v>0</v>
      </c>
      <c r="J138" s="2">
        <f>IF($F$114="n/a",0,IF(J$116&lt;=$C138,0,IF(J$116&gt;($F$114+$C138),INDEX($D$128:$W$128,,$C138)-SUM($D138:I138),INDEX($D$128:$W$128,,$C138)/$F$114)))</f>
        <v>0</v>
      </c>
      <c r="K138" s="2">
        <f>IF($F$114="n/a",0,IF(K$116&lt;=$C138,0,IF(K$116&gt;($F$114+$C138),INDEX($D$128:$W$128,,$C138)-SUM($D138:J138),INDEX($D$128:$W$128,,$C138)/$F$114)))</f>
        <v>0</v>
      </c>
      <c r="L138" s="2">
        <f>IF($F$114="n/a",0,IF(L$116&lt;=$C138,0,IF(L$116&gt;($F$114+$C138),INDEX($D$128:$W$128,,$C138)-SUM($D138:K138),INDEX($D$128:$W$128,,$C138)/$F$114)))</f>
        <v>0</v>
      </c>
      <c r="M138" s="2">
        <f>IF($F$114="n/a",0,IF(M$116&lt;=$C138,0,IF(M$116&gt;($F$114+$C138),INDEX($D$128:$W$128,,$C138)-SUM($D138:L138),INDEX($D$128:$W$128,,$C138)/$F$114)))</f>
        <v>0</v>
      </c>
      <c r="N138" s="2">
        <f>IF($F$114="n/a",0,IF(N$116&lt;=$C138,0,IF(N$116&gt;($F$114+$C138),INDEX($D$128:$W$128,,$C138)-SUM($D138:M138),INDEX($D$128:$W$128,,$C138)/$F$114)))</f>
        <v>0</v>
      </c>
      <c r="O138" s="2">
        <f>IF($F$114="n/a",0,IF(O$116&lt;=$C138,0,IF(O$116&gt;($F$114+$C138),INDEX($D$128:$W$128,,$C138)-SUM($D138:N138),INDEX($D$128:$W$128,,$C138)/$F$114)))</f>
        <v>0</v>
      </c>
      <c r="P138" s="2">
        <f>IF($F$114="n/a",0,IF(P$116&lt;=$C138,0,IF(P$116&gt;($F$114+$C138),INDEX($D$128:$W$128,,$C138)-SUM($D138:O138),INDEX($D$128:$W$128,,$C138)/$F$114)))</f>
        <v>0</v>
      </c>
      <c r="Q138" s="2">
        <f>IF($F$114="n/a",0,IF(Q$116&lt;=$C138,0,IF(Q$116&gt;($F$114+$C138),INDEX($D$128:$W$128,,$C138)-SUM($D138:P138),INDEX($D$128:$W$128,,$C138)/$F$114)))</f>
        <v>0</v>
      </c>
      <c r="R138" s="2">
        <f>IF($F$114="n/a",0,IF(R$116&lt;=$C138,0,IF(R$116&gt;($F$114+$C138),INDEX($D$128:$W$128,,$C138)-SUM($D138:Q138),INDEX($D$128:$W$128,,$C138)/$F$114)))</f>
        <v>0</v>
      </c>
      <c r="S138" s="2">
        <f>IF($F$114="n/a",0,IF(S$116&lt;=$C138,0,IF(S$116&gt;($F$114+$C138),INDEX($D$128:$W$128,,$C138)-SUM($D138:R138),INDEX($D$128:$W$128,,$C138)/$F$114)))</f>
        <v>0</v>
      </c>
      <c r="T138" s="2">
        <f>IF($F$114="n/a",0,IF(T$116&lt;=$C138,0,IF(T$116&gt;($F$114+$C138),INDEX($D$128:$W$128,,$C138)-SUM($D138:S138),INDEX($D$128:$W$128,,$C138)/$F$114)))</f>
        <v>0</v>
      </c>
      <c r="U138" s="2">
        <f>IF($F$114="n/a",0,IF(U$116&lt;=$C138,0,IF(U$116&gt;($F$114+$C138),INDEX($D$128:$W$128,,$C138)-SUM($D138:T138),INDEX($D$128:$W$128,,$C138)/$F$114)))</f>
        <v>0</v>
      </c>
      <c r="V138" s="2">
        <f>IF($F$114="n/a",0,IF(V$116&lt;=$C138,0,IF(V$116&gt;($F$114+$C138),INDEX($D$128:$W$128,,$C138)-SUM($D138:U138),INDEX($D$128:$W$128,,$C138)/$F$114)))</f>
        <v>0</v>
      </c>
      <c r="W138" s="2">
        <f>IF($F$114="n/a",0,IF(W$116&lt;=$C138,0,IF(W$116&gt;($F$114+$C138),INDEX($D$128:$W$128,,$C138)-SUM($D138:V138),INDEX($D$128:$W$128,,$C138)/$F$114)))</f>
        <v>0</v>
      </c>
      <c r="X138" s="2">
        <f>IF($F$114="n/a",0,IF(X$116&lt;=$C138,0,IF(X$116&gt;($F$114+$C138),INDEX($D$128:$W$128,,$C138)-SUM($D138:W138),INDEX($D$128:$W$128,,$C138)/$F$114)))</f>
        <v>0</v>
      </c>
      <c r="Y138" s="2">
        <f>IF($F$114="n/a",0,IF(Y$116&lt;=$C138,0,IF(Y$116&gt;($F$114+$C138),INDEX($D$128:$W$128,,$C138)-SUM($D138:X138),INDEX($D$128:$W$128,,$C138)/$F$114)))</f>
        <v>0</v>
      </c>
      <c r="Z138" s="2">
        <f>IF($F$114="n/a",0,IF(Z$116&lt;=$C138,0,IF(Z$116&gt;($F$114+$C138),INDEX($D$128:$W$128,,$C138)-SUM($D138:Y138),INDEX($D$128:$W$128,,$C138)/$F$114)))</f>
        <v>0</v>
      </c>
      <c r="AA138" s="2">
        <f>IF($F$114="n/a",0,IF(AA$116&lt;=$C138,0,IF(AA$116&gt;($F$114+$C138),INDEX($D$128:$W$128,,$C138)-SUM($D138:Z138),INDEX($D$128:$W$128,,$C138)/$F$114)))</f>
        <v>0</v>
      </c>
      <c r="AB138" s="2">
        <f>IF($F$114="n/a",0,IF(AB$116&lt;=$C138,0,IF(AB$116&gt;($F$114+$C138),INDEX($D$128:$W$128,,$C138)-SUM($D138:AA138),INDEX($D$128:$W$128,,$C138)/$F$114)))</f>
        <v>0</v>
      </c>
      <c r="AC138" s="2">
        <f>IF($F$114="n/a",0,IF(AC$116&lt;=$C138,0,IF(AC$116&gt;($F$114+$C138),INDEX($D$128:$W$128,,$C138)-SUM($D138:AB138),INDEX($D$128:$W$128,,$C138)/$F$114)))</f>
        <v>0</v>
      </c>
      <c r="AD138" s="2">
        <f>IF($F$114="n/a",0,IF(AD$116&lt;=$C138,0,IF(AD$116&gt;($F$114+$C138),INDEX($D$128:$W$128,,$C138)-SUM($D138:AC138),INDEX($D$128:$W$128,,$C138)/$F$114)))</f>
        <v>0</v>
      </c>
      <c r="AE138" s="2">
        <f>IF($F$114="n/a",0,IF(AE$116&lt;=$C138,0,IF(AE$116&gt;($F$114+$C138),INDEX($D$128:$W$128,,$C138)-SUM($D138:AD138),INDEX($D$128:$W$128,,$C138)/$F$114)))</f>
        <v>0</v>
      </c>
      <c r="AF138" s="2">
        <f>IF($F$114="n/a",0,IF(AF$116&lt;=$C138,0,IF(AF$116&gt;($F$114+$C138),INDEX($D$128:$W$128,,$C138)-SUM($D138:AE138),INDEX($D$128:$W$128,,$C138)/$F$114)))</f>
        <v>0</v>
      </c>
      <c r="AG138" s="2">
        <f>IF($F$114="n/a",0,IF(AG$116&lt;=$C138,0,IF(AG$116&gt;($F$114+$C138),INDEX($D$128:$W$128,,$C138)-SUM($D138:AF138),INDEX($D$128:$W$128,,$C138)/$F$114)))</f>
        <v>0</v>
      </c>
      <c r="AH138" s="2">
        <f>IF($F$114="n/a",0,IF(AH$116&lt;=$C138,0,IF(AH$116&gt;($F$114+$C138),INDEX($D$128:$W$128,,$C138)-SUM($D138:AG138),INDEX($D$128:$W$128,,$C138)/$F$114)))</f>
        <v>0</v>
      </c>
      <c r="AI138" s="2">
        <f>IF($F$114="n/a",0,IF(AI$116&lt;=$C138,0,IF(AI$116&gt;($F$114+$C138),INDEX($D$128:$W$128,,$C138)-SUM($D138:AH138),INDEX($D$128:$W$128,,$C138)/$F$114)))</f>
        <v>0</v>
      </c>
      <c r="AJ138" s="2">
        <f>IF($F$114="n/a",0,IF(AJ$116&lt;=$C138,0,IF(AJ$116&gt;($F$114+$C138),INDEX($D$128:$W$128,,$C138)-SUM($D138:AI138),INDEX($D$128:$W$128,,$C138)/$F$114)))</f>
        <v>0</v>
      </c>
      <c r="AK138" s="2">
        <f>IF($F$114="n/a",0,IF(AK$116&lt;=$C138,0,IF(AK$116&gt;($F$114+$C138),INDEX($D$128:$W$128,,$C138)-SUM($D138:AJ138),INDEX($D$128:$W$128,,$C138)/$F$114)))</f>
        <v>0</v>
      </c>
      <c r="AL138" s="2">
        <f>IF($F$114="n/a",0,IF(AL$116&lt;=$C138,0,IF(AL$116&gt;($F$114+$C138),INDEX($D$128:$W$128,,$C138)-SUM($D138:AK138),INDEX($D$128:$W$128,,$C138)/$F$114)))</f>
        <v>0</v>
      </c>
      <c r="AM138" s="2">
        <f>IF($F$114="n/a",0,IF(AM$116&lt;=$C138,0,IF(AM$116&gt;($F$114+$C138),INDEX($D$128:$W$128,,$C138)-SUM($D138:AL138),INDEX($D$128:$W$128,,$C138)/$F$114)))</f>
        <v>0</v>
      </c>
      <c r="AN138" s="2">
        <f>IF($F$114="n/a",0,IF(AN$116&lt;=$C138,0,IF(AN$116&gt;($F$114+$C138),INDEX($D$128:$W$128,,$C138)-SUM($D138:AM138),INDEX($D$128:$W$128,,$C138)/$F$114)))</f>
        <v>0</v>
      </c>
      <c r="AO138" s="2">
        <f>IF($F$114="n/a",0,IF(AO$116&lt;=$C138,0,IF(AO$116&gt;($F$114+$C138),INDEX($D$128:$W$128,,$C138)-SUM($D138:AN138),INDEX($D$128:$W$128,,$C138)/$F$114)))</f>
        <v>0</v>
      </c>
      <c r="AP138" s="2">
        <f>IF($F$114="n/a",0,IF(AP$116&lt;=$C138,0,IF(AP$116&gt;($F$114+$C138),INDEX($D$128:$W$128,,$C138)-SUM($D138:AO138),INDEX($D$128:$W$128,,$C138)/$F$114)))</f>
        <v>0</v>
      </c>
      <c r="AQ138" s="2">
        <f>IF($F$114="n/a",0,IF(AQ$116&lt;=$C138,0,IF(AQ$116&gt;($F$114+$C138),INDEX($D$128:$W$128,,$C138)-SUM($D138:AP138),INDEX($D$128:$W$128,,$C138)/$F$114)))</f>
        <v>0</v>
      </c>
      <c r="AR138" s="2">
        <f>IF($F$114="n/a",0,IF(AR$116&lt;=$C138,0,IF(AR$116&gt;($F$114+$C138),INDEX($D$128:$W$128,,$C138)-SUM($D138:AQ138),INDEX($D$128:$W$128,,$C138)/$F$114)))</f>
        <v>0</v>
      </c>
      <c r="AS138" s="2">
        <f>IF($F$114="n/a",0,IF(AS$116&lt;=$C138,0,IF(AS$116&gt;($F$114+$C138),INDEX($D$128:$W$128,,$C138)-SUM($D138:AR138),INDEX($D$128:$W$128,,$C138)/$F$114)))</f>
        <v>0</v>
      </c>
      <c r="AT138" s="2">
        <f>IF($F$114="n/a",0,IF(AT$116&lt;=$C138,0,IF(AT$116&gt;($F$114+$C138),INDEX($D$128:$W$128,,$C138)-SUM($D138:AS138),INDEX($D$128:$W$128,,$C138)/$F$114)))</f>
        <v>0</v>
      </c>
      <c r="AU138" s="2">
        <f>IF($F$114="n/a",0,IF(AU$116&lt;=$C138,0,IF(AU$116&gt;($F$114+$C138),INDEX($D$128:$W$128,,$C138)-SUM($D138:AT138),INDEX($D$128:$W$128,,$C138)/$F$114)))</f>
        <v>0</v>
      </c>
      <c r="AV138" s="2">
        <f>IF($F$114="n/a",0,IF(AV$116&lt;=$C138,0,IF(AV$116&gt;($F$114+$C138),INDEX($D$128:$W$128,,$C138)-SUM($D138:AU138),INDEX($D$128:$W$128,,$C138)/$F$114)))</f>
        <v>0</v>
      </c>
      <c r="AW138" s="2">
        <f>IF($F$114="n/a",0,IF(AW$116&lt;=$C138,0,IF(AW$116&gt;($F$114+$C138),INDEX($D$128:$W$128,,$C138)-SUM($D138:AV138),INDEX($D$128:$W$128,,$C138)/$F$114)))</f>
        <v>0</v>
      </c>
      <c r="AX138" s="2">
        <f>IF($F$114="n/a",0,IF(AX$116&lt;=$C138,0,IF(AX$116&gt;($F$114+$C138),INDEX($D$128:$W$128,,$C138)-SUM($D138:AW138),INDEX($D$128:$W$128,,$C138)/$F$114)))</f>
        <v>0</v>
      </c>
      <c r="AY138" s="2">
        <f>IF($F$114="n/a",0,IF(AY$116&lt;=$C138,0,IF(AY$116&gt;($F$114+$C138),INDEX($D$128:$W$128,,$C138)-SUM($D138:AX138),INDEX($D$128:$W$128,,$C138)/$F$114)))</f>
        <v>0</v>
      </c>
      <c r="AZ138" s="2">
        <f>IF($F$114="n/a",0,IF(AZ$116&lt;=$C138,0,IF(AZ$116&gt;($F$114+$C138),INDEX($D$128:$W$128,,$C138)-SUM($D138:AY138),INDEX($D$128:$W$128,,$C138)/$F$114)))</f>
        <v>0</v>
      </c>
      <c r="BA138" s="2">
        <f>IF($F$114="n/a",0,IF(BA$116&lt;=$C138,0,IF(BA$116&gt;($F$114+$C138),INDEX($D$128:$W$128,,$C138)-SUM($D138:AZ138),INDEX($D$128:$W$128,,$C138)/$F$114)))</f>
        <v>0</v>
      </c>
      <c r="BB138" s="2">
        <f>IF($F$114="n/a",0,IF(BB$116&lt;=$C138,0,IF(BB$116&gt;($F$114+$C138),INDEX($D$128:$W$128,,$C138)-SUM($D138:BA138),INDEX($D$128:$W$128,,$C138)/$F$114)))</f>
        <v>0</v>
      </c>
      <c r="BC138" s="2">
        <f>IF($F$114="n/a",0,IF(BC$116&lt;=$C138,0,IF(BC$116&gt;($F$114+$C138),INDEX($D$128:$W$128,,$C138)-SUM($D138:BB138),INDEX($D$128:$W$128,,$C138)/$F$114)))</f>
        <v>0</v>
      </c>
      <c r="BD138" s="2">
        <f>IF($F$114="n/a",0,IF(BD$116&lt;=$C138,0,IF(BD$116&gt;($F$114+$C138),INDEX($D$128:$W$128,,$C138)-SUM($D138:BC138),INDEX($D$128:$W$128,,$C138)/$F$114)))</f>
        <v>0</v>
      </c>
      <c r="BE138" s="2">
        <f>IF($F$114="n/a",0,IF(BE$116&lt;=$C138,0,IF(BE$116&gt;($F$114+$C138),INDEX($D$128:$W$128,,$C138)-SUM($D138:BD138),INDEX($D$128:$W$128,,$C138)/$F$114)))</f>
        <v>0</v>
      </c>
      <c r="BF138" s="2">
        <f>IF($F$114="n/a",0,IF(BF$116&lt;=$C138,0,IF(BF$116&gt;($F$114+$C138),INDEX($D$128:$W$128,,$C138)-SUM($D138:BE138),INDEX($D$128:$W$128,,$C138)/$F$114)))</f>
        <v>0</v>
      </c>
      <c r="BG138" s="2">
        <f>IF($F$114="n/a",0,IF(BG$116&lt;=$C138,0,IF(BG$116&gt;($F$114+$C138),INDEX($D$128:$W$128,,$C138)-SUM($D138:BF138),INDEX($D$128:$W$128,,$C138)/$F$114)))</f>
        <v>0</v>
      </c>
      <c r="BH138" s="2">
        <f>IF($F$114="n/a",0,IF(BH$116&lt;=$C138,0,IF(BH$116&gt;($F$114+$C138),INDEX($D$128:$W$128,,$C138)-SUM($D138:BG138),INDEX($D$128:$W$128,,$C138)/$F$114)))</f>
        <v>0</v>
      </c>
      <c r="BI138" s="2">
        <f>IF($F$114="n/a",0,IF(BI$116&lt;=$C138,0,IF(BI$116&gt;($F$114+$C138),INDEX($D$128:$W$128,,$C138)-SUM($D138:BH138),INDEX($D$128:$W$128,,$C138)/$F$114)))</f>
        <v>0</v>
      </c>
      <c r="BJ138" s="2">
        <f>IF($F$114="n/a",0,IF(BJ$116&lt;=$C138,0,IF(BJ$116&gt;($F$114+$C138),INDEX($D$128:$W$128,,$C138)-SUM($D138:BI138),INDEX($D$128:$W$128,,$C138)/$F$114)))</f>
        <v>0</v>
      </c>
      <c r="BK138" s="2">
        <f>IF($F$114="n/a",0,IF(BK$116&lt;=$C138,0,IF(BK$116&gt;($F$114+$C138),INDEX($D$128:$W$128,,$C138)-SUM($D138:BJ138),INDEX($D$128:$W$128,,$C138)/$F$114)))</f>
        <v>0</v>
      </c>
    </row>
    <row r="139" spans="2:63" x14ac:dyDescent="0.25">
      <c r="B139" s="24">
        <v>2019</v>
      </c>
      <c r="C139" s="24">
        <v>9</v>
      </c>
      <c r="E139" s="2">
        <f>IF($F$114="n/a",0,IF(E$116&lt;=$C139,0,IF(E$116&gt;($F$114+$C139),INDEX($D$128:$W$128,,$C139)-SUM($D139:D139),INDEX($D$128:$W$128,,$C139)/$F$114)))</f>
        <v>0</v>
      </c>
      <c r="F139" s="2">
        <f>IF($F$114="n/a",0,IF(F$116&lt;=$C139,0,IF(F$116&gt;($F$114+$C139),INDEX($D$128:$W$128,,$C139)-SUM($D139:E139),INDEX($D$128:$W$128,,$C139)/$F$114)))</f>
        <v>0</v>
      </c>
      <c r="G139" s="2">
        <f>IF($F$114="n/a",0,IF(G$116&lt;=$C139,0,IF(G$116&gt;($F$114+$C139),INDEX($D$128:$W$128,,$C139)-SUM($D139:F139),INDEX($D$128:$W$128,,$C139)/$F$114)))</f>
        <v>0</v>
      </c>
      <c r="H139" s="2">
        <f>IF($F$114="n/a",0,IF(H$116&lt;=$C139,0,IF(H$116&gt;($F$114+$C139),INDEX($D$128:$W$128,,$C139)-SUM($D139:G139),INDEX($D$128:$W$128,,$C139)/$F$114)))</f>
        <v>0</v>
      </c>
      <c r="I139" s="2">
        <f>IF($F$114="n/a",0,IF(I$116&lt;=$C139,0,IF(I$116&gt;($F$114+$C139),INDEX($D$128:$W$128,,$C139)-SUM($D139:H139),INDEX($D$128:$W$128,,$C139)/$F$114)))</f>
        <v>0</v>
      </c>
      <c r="J139" s="2">
        <f>IF($F$114="n/a",0,IF(J$116&lt;=$C139,0,IF(J$116&gt;($F$114+$C139),INDEX($D$128:$W$128,,$C139)-SUM($D139:I139),INDEX($D$128:$W$128,,$C139)/$F$114)))</f>
        <v>0</v>
      </c>
      <c r="K139" s="2">
        <f>IF($F$114="n/a",0,IF(K$116&lt;=$C139,0,IF(K$116&gt;($F$114+$C139),INDEX($D$128:$W$128,,$C139)-SUM($D139:J139),INDEX($D$128:$W$128,,$C139)/$F$114)))</f>
        <v>0</v>
      </c>
      <c r="L139" s="2">
        <f>IF($F$114="n/a",0,IF(L$116&lt;=$C139,0,IF(L$116&gt;($F$114+$C139),INDEX($D$128:$W$128,,$C139)-SUM($D139:K139),INDEX($D$128:$W$128,,$C139)/$F$114)))</f>
        <v>0</v>
      </c>
      <c r="M139" s="2">
        <f>IF($F$114="n/a",0,IF(M$116&lt;=$C139,0,IF(M$116&gt;($F$114+$C139),INDEX($D$128:$W$128,,$C139)-SUM($D139:L139),INDEX($D$128:$W$128,,$C139)/$F$114)))</f>
        <v>0</v>
      </c>
      <c r="N139" s="2">
        <f>IF($F$114="n/a",0,IF(N$116&lt;=$C139,0,IF(N$116&gt;($F$114+$C139),INDEX($D$128:$W$128,,$C139)-SUM($D139:M139),INDEX($D$128:$W$128,,$C139)/$F$114)))</f>
        <v>0</v>
      </c>
      <c r="O139" s="2">
        <f>IF($F$114="n/a",0,IF(O$116&lt;=$C139,0,IF(O$116&gt;($F$114+$C139),INDEX($D$128:$W$128,,$C139)-SUM($D139:N139),INDEX($D$128:$W$128,,$C139)/$F$114)))</f>
        <v>0</v>
      </c>
      <c r="P139" s="2">
        <f>IF($F$114="n/a",0,IF(P$116&lt;=$C139,0,IF(P$116&gt;($F$114+$C139),INDEX($D$128:$W$128,,$C139)-SUM($D139:O139),INDEX($D$128:$W$128,,$C139)/$F$114)))</f>
        <v>0</v>
      </c>
      <c r="Q139" s="2">
        <f>IF($F$114="n/a",0,IF(Q$116&lt;=$C139,0,IF(Q$116&gt;($F$114+$C139),INDEX($D$128:$W$128,,$C139)-SUM($D139:P139),INDEX($D$128:$W$128,,$C139)/$F$114)))</f>
        <v>0</v>
      </c>
      <c r="R139" s="2">
        <f>IF($F$114="n/a",0,IF(R$116&lt;=$C139,0,IF(R$116&gt;($F$114+$C139),INDEX($D$128:$W$128,,$C139)-SUM($D139:Q139),INDEX($D$128:$W$128,,$C139)/$F$114)))</f>
        <v>0</v>
      </c>
      <c r="S139" s="2">
        <f>IF($F$114="n/a",0,IF(S$116&lt;=$C139,0,IF(S$116&gt;($F$114+$C139),INDEX($D$128:$W$128,,$C139)-SUM($D139:R139),INDEX($D$128:$W$128,,$C139)/$F$114)))</f>
        <v>0</v>
      </c>
      <c r="T139" s="2">
        <f>IF($F$114="n/a",0,IF(T$116&lt;=$C139,0,IF(T$116&gt;($F$114+$C139),INDEX($D$128:$W$128,,$C139)-SUM($D139:S139),INDEX($D$128:$W$128,,$C139)/$F$114)))</f>
        <v>0</v>
      </c>
      <c r="U139" s="2">
        <f>IF($F$114="n/a",0,IF(U$116&lt;=$C139,0,IF(U$116&gt;($F$114+$C139),INDEX($D$128:$W$128,,$C139)-SUM($D139:T139),INDEX($D$128:$W$128,,$C139)/$F$114)))</f>
        <v>0</v>
      </c>
      <c r="V139" s="2">
        <f>IF($F$114="n/a",0,IF(V$116&lt;=$C139,0,IF(V$116&gt;($F$114+$C139),INDEX($D$128:$W$128,,$C139)-SUM($D139:U139),INDEX($D$128:$W$128,,$C139)/$F$114)))</f>
        <v>0</v>
      </c>
      <c r="W139" s="2">
        <f>IF($F$114="n/a",0,IF(W$116&lt;=$C139,0,IF(W$116&gt;($F$114+$C139),INDEX($D$128:$W$128,,$C139)-SUM($D139:V139),INDEX($D$128:$W$128,,$C139)/$F$114)))</f>
        <v>0</v>
      </c>
      <c r="X139" s="2">
        <f>IF($F$114="n/a",0,IF(X$116&lt;=$C139,0,IF(X$116&gt;($F$114+$C139),INDEX($D$128:$W$128,,$C139)-SUM($D139:W139),INDEX($D$128:$W$128,,$C139)/$F$114)))</f>
        <v>0</v>
      </c>
      <c r="Y139" s="2">
        <f>IF($F$114="n/a",0,IF(Y$116&lt;=$C139,0,IF(Y$116&gt;($F$114+$C139),INDEX($D$128:$W$128,,$C139)-SUM($D139:X139),INDEX($D$128:$W$128,,$C139)/$F$114)))</f>
        <v>0</v>
      </c>
      <c r="Z139" s="2">
        <f>IF($F$114="n/a",0,IF(Z$116&lt;=$C139,0,IF(Z$116&gt;($F$114+$C139),INDEX($D$128:$W$128,,$C139)-SUM($D139:Y139),INDEX($D$128:$W$128,,$C139)/$F$114)))</f>
        <v>0</v>
      </c>
      <c r="AA139" s="2">
        <f>IF($F$114="n/a",0,IF(AA$116&lt;=$C139,0,IF(AA$116&gt;($F$114+$C139),INDEX($D$128:$W$128,,$C139)-SUM($D139:Z139),INDEX($D$128:$W$128,,$C139)/$F$114)))</f>
        <v>0</v>
      </c>
      <c r="AB139" s="2">
        <f>IF($F$114="n/a",0,IF(AB$116&lt;=$C139,0,IF(AB$116&gt;($F$114+$C139),INDEX($D$128:$W$128,,$C139)-SUM($D139:AA139),INDEX($D$128:$W$128,,$C139)/$F$114)))</f>
        <v>0</v>
      </c>
      <c r="AC139" s="2">
        <f>IF($F$114="n/a",0,IF(AC$116&lt;=$C139,0,IF(AC$116&gt;($F$114+$C139),INDEX($D$128:$W$128,,$C139)-SUM($D139:AB139),INDEX($D$128:$W$128,,$C139)/$F$114)))</f>
        <v>0</v>
      </c>
      <c r="AD139" s="2">
        <f>IF($F$114="n/a",0,IF(AD$116&lt;=$C139,0,IF(AD$116&gt;($F$114+$C139),INDEX($D$128:$W$128,,$C139)-SUM($D139:AC139),INDEX($D$128:$W$128,,$C139)/$F$114)))</f>
        <v>0</v>
      </c>
      <c r="AE139" s="2">
        <f>IF($F$114="n/a",0,IF(AE$116&lt;=$C139,0,IF(AE$116&gt;($F$114+$C139),INDEX($D$128:$W$128,,$C139)-SUM($D139:AD139),INDEX($D$128:$W$128,,$C139)/$F$114)))</f>
        <v>0</v>
      </c>
      <c r="AF139" s="2">
        <f>IF($F$114="n/a",0,IF(AF$116&lt;=$C139,0,IF(AF$116&gt;($F$114+$C139),INDEX($D$128:$W$128,,$C139)-SUM($D139:AE139),INDEX($D$128:$W$128,,$C139)/$F$114)))</f>
        <v>0</v>
      </c>
      <c r="AG139" s="2">
        <f>IF($F$114="n/a",0,IF(AG$116&lt;=$C139,0,IF(AG$116&gt;($F$114+$C139),INDEX($D$128:$W$128,,$C139)-SUM($D139:AF139),INDEX($D$128:$W$128,,$C139)/$F$114)))</f>
        <v>0</v>
      </c>
      <c r="AH139" s="2">
        <f>IF($F$114="n/a",0,IF(AH$116&lt;=$C139,0,IF(AH$116&gt;($F$114+$C139),INDEX($D$128:$W$128,,$C139)-SUM($D139:AG139),INDEX($D$128:$W$128,,$C139)/$F$114)))</f>
        <v>0</v>
      </c>
      <c r="AI139" s="2">
        <f>IF($F$114="n/a",0,IF(AI$116&lt;=$C139,0,IF(AI$116&gt;($F$114+$C139),INDEX($D$128:$W$128,,$C139)-SUM($D139:AH139),INDEX($D$128:$W$128,,$C139)/$F$114)))</f>
        <v>0</v>
      </c>
      <c r="AJ139" s="2">
        <f>IF($F$114="n/a",0,IF(AJ$116&lt;=$C139,0,IF(AJ$116&gt;($F$114+$C139),INDEX($D$128:$W$128,,$C139)-SUM($D139:AI139),INDEX($D$128:$W$128,,$C139)/$F$114)))</f>
        <v>0</v>
      </c>
      <c r="AK139" s="2">
        <f>IF($F$114="n/a",0,IF(AK$116&lt;=$C139,0,IF(AK$116&gt;($F$114+$C139),INDEX($D$128:$W$128,,$C139)-SUM($D139:AJ139),INDEX($D$128:$W$128,,$C139)/$F$114)))</f>
        <v>0</v>
      </c>
      <c r="AL139" s="2">
        <f>IF($F$114="n/a",0,IF(AL$116&lt;=$C139,0,IF(AL$116&gt;($F$114+$C139),INDEX($D$128:$W$128,,$C139)-SUM($D139:AK139),INDEX($D$128:$W$128,,$C139)/$F$114)))</f>
        <v>0</v>
      </c>
      <c r="AM139" s="2">
        <f>IF($F$114="n/a",0,IF(AM$116&lt;=$C139,0,IF(AM$116&gt;($F$114+$C139),INDEX($D$128:$W$128,,$C139)-SUM($D139:AL139),INDEX($D$128:$W$128,,$C139)/$F$114)))</f>
        <v>0</v>
      </c>
      <c r="AN139" s="2">
        <f>IF($F$114="n/a",0,IF(AN$116&lt;=$C139,0,IF(AN$116&gt;($F$114+$C139),INDEX($D$128:$W$128,,$C139)-SUM($D139:AM139),INDEX($D$128:$W$128,,$C139)/$F$114)))</f>
        <v>0</v>
      </c>
      <c r="AO139" s="2">
        <f>IF($F$114="n/a",0,IF(AO$116&lt;=$C139,0,IF(AO$116&gt;($F$114+$C139),INDEX($D$128:$W$128,,$C139)-SUM($D139:AN139),INDEX($D$128:$W$128,,$C139)/$F$114)))</f>
        <v>0</v>
      </c>
      <c r="AP139" s="2">
        <f>IF($F$114="n/a",0,IF(AP$116&lt;=$C139,0,IF(AP$116&gt;($F$114+$C139),INDEX($D$128:$W$128,,$C139)-SUM($D139:AO139),INDEX($D$128:$W$128,,$C139)/$F$114)))</f>
        <v>0</v>
      </c>
      <c r="AQ139" s="2">
        <f>IF($F$114="n/a",0,IF(AQ$116&lt;=$C139,0,IF(AQ$116&gt;($F$114+$C139),INDEX($D$128:$W$128,,$C139)-SUM($D139:AP139),INDEX($D$128:$W$128,,$C139)/$F$114)))</f>
        <v>0</v>
      </c>
      <c r="AR139" s="2">
        <f>IF($F$114="n/a",0,IF(AR$116&lt;=$C139,0,IF(AR$116&gt;($F$114+$C139),INDEX($D$128:$W$128,,$C139)-SUM($D139:AQ139),INDEX($D$128:$W$128,,$C139)/$F$114)))</f>
        <v>0</v>
      </c>
      <c r="AS139" s="2">
        <f>IF($F$114="n/a",0,IF(AS$116&lt;=$C139,0,IF(AS$116&gt;($F$114+$C139),INDEX($D$128:$W$128,,$C139)-SUM($D139:AR139),INDEX($D$128:$W$128,,$C139)/$F$114)))</f>
        <v>0</v>
      </c>
      <c r="AT139" s="2">
        <f>IF($F$114="n/a",0,IF(AT$116&lt;=$C139,0,IF(AT$116&gt;($F$114+$C139),INDEX($D$128:$W$128,,$C139)-SUM($D139:AS139),INDEX($D$128:$W$128,,$C139)/$F$114)))</f>
        <v>0</v>
      </c>
      <c r="AU139" s="2">
        <f>IF($F$114="n/a",0,IF(AU$116&lt;=$C139,0,IF(AU$116&gt;($F$114+$C139),INDEX($D$128:$W$128,,$C139)-SUM($D139:AT139),INDEX($D$128:$W$128,,$C139)/$F$114)))</f>
        <v>0</v>
      </c>
      <c r="AV139" s="2">
        <f>IF($F$114="n/a",0,IF(AV$116&lt;=$C139,0,IF(AV$116&gt;($F$114+$C139),INDEX($D$128:$W$128,,$C139)-SUM($D139:AU139),INDEX($D$128:$W$128,,$C139)/$F$114)))</f>
        <v>0</v>
      </c>
      <c r="AW139" s="2">
        <f>IF($F$114="n/a",0,IF(AW$116&lt;=$C139,0,IF(AW$116&gt;($F$114+$C139),INDEX($D$128:$W$128,,$C139)-SUM($D139:AV139),INDEX($D$128:$W$128,,$C139)/$F$114)))</f>
        <v>0</v>
      </c>
      <c r="AX139" s="2">
        <f>IF($F$114="n/a",0,IF(AX$116&lt;=$C139,0,IF(AX$116&gt;($F$114+$C139),INDEX($D$128:$W$128,,$C139)-SUM($D139:AW139),INDEX($D$128:$W$128,,$C139)/$F$114)))</f>
        <v>0</v>
      </c>
      <c r="AY139" s="2">
        <f>IF($F$114="n/a",0,IF(AY$116&lt;=$C139,0,IF(AY$116&gt;($F$114+$C139),INDEX($D$128:$W$128,,$C139)-SUM($D139:AX139),INDEX($D$128:$W$128,,$C139)/$F$114)))</f>
        <v>0</v>
      </c>
      <c r="AZ139" s="2">
        <f>IF($F$114="n/a",0,IF(AZ$116&lt;=$C139,0,IF(AZ$116&gt;($F$114+$C139),INDEX($D$128:$W$128,,$C139)-SUM($D139:AY139),INDEX($D$128:$W$128,,$C139)/$F$114)))</f>
        <v>0</v>
      </c>
      <c r="BA139" s="2">
        <f>IF($F$114="n/a",0,IF(BA$116&lt;=$C139,0,IF(BA$116&gt;($F$114+$C139),INDEX($D$128:$W$128,,$C139)-SUM($D139:AZ139),INDEX($D$128:$W$128,,$C139)/$F$114)))</f>
        <v>0</v>
      </c>
      <c r="BB139" s="2">
        <f>IF($F$114="n/a",0,IF(BB$116&lt;=$C139,0,IF(BB$116&gt;($F$114+$C139),INDEX($D$128:$W$128,,$C139)-SUM($D139:BA139),INDEX($D$128:$W$128,,$C139)/$F$114)))</f>
        <v>0</v>
      </c>
      <c r="BC139" s="2">
        <f>IF($F$114="n/a",0,IF(BC$116&lt;=$C139,0,IF(BC$116&gt;($F$114+$C139),INDEX($D$128:$W$128,,$C139)-SUM($D139:BB139),INDEX($D$128:$W$128,,$C139)/$F$114)))</f>
        <v>0</v>
      </c>
      <c r="BD139" s="2">
        <f>IF($F$114="n/a",0,IF(BD$116&lt;=$C139,0,IF(BD$116&gt;($F$114+$C139),INDEX($D$128:$W$128,,$C139)-SUM($D139:BC139),INDEX($D$128:$W$128,,$C139)/$F$114)))</f>
        <v>0</v>
      </c>
      <c r="BE139" s="2">
        <f>IF($F$114="n/a",0,IF(BE$116&lt;=$C139,0,IF(BE$116&gt;($F$114+$C139),INDEX($D$128:$W$128,,$C139)-SUM($D139:BD139),INDEX($D$128:$W$128,,$C139)/$F$114)))</f>
        <v>0</v>
      </c>
      <c r="BF139" s="2">
        <f>IF($F$114="n/a",0,IF(BF$116&lt;=$C139,0,IF(BF$116&gt;($F$114+$C139),INDEX($D$128:$W$128,,$C139)-SUM($D139:BE139),INDEX($D$128:$W$128,,$C139)/$F$114)))</f>
        <v>0</v>
      </c>
      <c r="BG139" s="2">
        <f>IF($F$114="n/a",0,IF(BG$116&lt;=$C139,0,IF(BG$116&gt;($F$114+$C139),INDEX($D$128:$W$128,,$C139)-SUM($D139:BF139),INDEX($D$128:$W$128,,$C139)/$F$114)))</f>
        <v>0</v>
      </c>
      <c r="BH139" s="2">
        <f>IF($F$114="n/a",0,IF(BH$116&lt;=$C139,0,IF(BH$116&gt;($F$114+$C139),INDEX($D$128:$W$128,,$C139)-SUM($D139:BG139),INDEX($D$128:$W$128,,$C139)/$F$114)))</f>
        <v>0</v>
      </c>
      <c r="BI139" s="2">
        <f>IF($F$114="n/a",0,IF(BI$116&lt;=$C139,0,IF(BI$116&gt;($F$114+$C139),INDEX($D$128:$W$128,,$C139)-SUM($D139:BH139),INDEX($D$128:$W$128,,$C139)/$F$114)))</f>
        <v>0</v>
      </c>
      <c r="BJ139" s="2">
        <f>IF($F$114="n/a",0,IF(BJ$116&lt;=$C139,0,IF(BJ$116&gt;($F$114+$C139),INDEX($D$128:$W$128,,$C139)-SUM($D139:BI139),INDEX($D$128:$W$128,,$C139)/$F$114)))</f>
        <v>0</v>
      </c>
      <c r="BK139" s="2">
        <f>IF($F$114="n/a",0,IF(BK$116&lt;=$C139,0,IF(BK$116&gt;($F$114+$C139),INDEX($D$128:$W$128,,$C139)-SUM($D139:BJ139),INDEX($D$128:$W$128,,$C139)/$F$114)))</f>
        <v>0</v>
      </c>
    </row>
    <row r="140" spans="2:63" x14ac:dyDescent="0.25">
      <c r="B140" s="24">
        <v>2020</v>
      </c>
      <c r="C140" s="24">
        <v>10</v>
      </c>
      <c r="E140" s="2">
        <f>IF($F$114="n/a",0,IF(E$116&lt;=$C140,0,IF(E$116&gt;($F$114+$C140),INDEX($D$128:$W$128,,$C140)-SUM($D140:D140),INDEX($D$128:$W$128,,$C140)/$F$114)))</f>
        <v>0</v>
      </c>
      <c r="F140" s="2">
        <f>IF($F$114="n/a",0,IF(F$116&lt;=$C140,0,IF(F$116&gt;($F$114+$C140),INDEX($D$128:$W$128,,$C140)-SUM($D140:E140),INDEX($D$128:$W$128,,$C140)/$F$114)))</f>
        <v>0</v>
      </c>
      <c r="G140" s="2">
        <f>IF($F$114="n/a",0,IF(G$116&lt;=$C140,0,IF(G$116&gt;($F$114+$C140),INDEX($D$128:$W$128,,$C140)-SUM($D140:F140),INDEX($D$128:$W$128,,$C140)/$F$114)))</f>
        <v>0</v>
      </c>
      <c r="H140" s="2">
        <f>IF($F$114="n/a",0,IF(H$116&lt;=$C140,0,IF(H$116&gt;($F$114+$C140),INDEX($D$128:$W$128,,$C140)-SUM($D140:G140),INDEX($D$128:$W$128,,$C140)/$F$114)))</f>
        <v>0</v>
      </c>
      <c r="I140" s="2">
        <f>IF($F$114="n/a",0,IF(I$116&lt;=$C140,0,IF(I$116&gt;($F$114+$C140),INDEX($D$128:$W$128,,$C140)-SUM($D140:H140),INDEX($D$128:$W$128,,$C140)/$F$114)))</f>
        <v>0</v>
      </c>
      <c r="J140" s="2">
        <f>IF($F$114="n/a",0,IF(J$116&lt;=$C140,0,IF(J$116&gt;($F$114+$C140),INDEX($D$128:$W$128,,$C140)-SUM($D140:I140),INDEX($D$128:$W$128,,$C140)/$F$114)))</f>
        <v>0</v>
      </c>
      <c r="K140" s="2">
        <f>IF($F$114="n/a",0,IF(K$116&lt;=$C140,0,IF(K$116&gt;($F$114+$C140),INDEX($D$128:$W$128,,$C140)-SUM($D140:J140),INDEX($D$128:$W$128,,$C140)/$F$114)))</f>
        <v>0</v>
      </c>
      <c r="L140" s="2">
        <f>IF($F$114="n/a",0,IF(L$116&lt;=$C140,0,IF(L$116&gt;($F$114+$C140),INDEX($D$128:$W$128,,$C140)-SUM($D140:K140),INDEX($D$128:$W$128,,$C140)/$F$114)))</f>
        <v>0</v>
      </c>
      <c r="M140" s="2">
        <f>IF($F$114="n/a",0,IF(M$116&lt;=$C140,0,IF(M$116&gt;($F$114+$C140),INDEX($D$128:$W$128,,$C140)-SUM($D140:L140),INDEX($D$128:$W$128,,$C140)/$F$114)))</f>
        <v>0</v>
      </c>
      <c r="N140" s="2">
        <f>IF($F$114="n/a",0,IF(N$116&lt;=$C140,0,IF(N$116&gt;($F$114+$C140),INDEX($D$128:$W$128,,$C140)-SUM($D140:M140),INDEX($D$128:$W$128,,$C140)/$F$114)))</f>
        <v>0</v>
      </c>
      <c r="O140" s="2">
        <f>IF($F$114="n/a",0,IF(O$116&lt;=$C140,0,IF(O$116&gt;($F$114+$C140),INDEX($D$128:$W$128,,$C140)-SUM($D140:N140),INDEX($D$128:$W$128,,$C140)/$F$114)))</f>
        <v>0</v>
      </c>
      <c r="P140" s="2">
        <f>IF($F$114="n/a",0,IF(P$116&lt;=$C140,0,IF(P$116&gt;($F$114+$C140),INDEX($D$128:$W$128,,$C140)-SUM($D140:O140),INDEX($D$128:$W$128,,$C140)/$F$114)))</f>
        <v>0</v>
      </c>
      <c r="Q140" s="2">
        <f>IF($F$114="n/a",0,IF(Q$116&lt;=$C140,0,IF(Q$116&gt;($F$114+$C140),INDEX($D$128:$W$128,,$C140)-SUM($D140:P140),INDEX($D$128:$W$128,,$C140)/$F$114)))</f>
        <v>0</v>
      </c>
      <c r="R140" s="2">
        <f>IF($F$114="n/a",0,IF(R$116&lt;=$C140,0,IF(R$116&gt;($F$114+$C140),INDEX($D$128:$W$128,,$C140)-SUM($D140:Q140),INDEX($D$128:$W$128,,$C140)/$F$114)))</f>
        <v>0</v>
      </c>
      <c r="S140" s="2">
        <f>IF($F$114="n/a",0,IF(S$116&lt;=$C140,0,IF(S$116&gt;($F$114+$C140),INDEX($D$128:$W$128,,$C140)-SUM($D140:R140),INDEX($D$128:$W$128,,$C140)/$F$114)))</f>
        <v>0</v>
      </c>
      <c r="T140" s="2">
        <f>IF($F$114="n/a",0,IF(T$116&lt;=$C140,0,IF(T$116&gt;($F$114+$C140),INDEX($D$128:$W$128,,$C140)-SUM($D140:S140),INDEX($D$128:$W$128,,$C140)/$F$114)))</f>
        <v>0</v>
      </c>
      <c r="U140" s="2">
        <f>IF($F$114="n/a",0,IF(U$116&lt;=$C140,0,IF(U$116&gt;($F$114+$C140),INDEX($D$128:$W$128,,$C140)-SUM($D140:T140),INDEX($D$128:$W$128,,$C140)/$F$114)))</f>
        <v>0</v>
      </c>
      <c r="V140" s="2">
        <f>IF($F$114="n/a",0,IF(V$116&lt;=$C140,0,IF(V$116&gt;($F$114+$C140),INDEX($D$128:$W$128,,$C140)-SUM($D140:U140),INDEX($D$128:$W$128,,$C140)/$F$114)))</f>
        <v>0</v>
      </c>
      <c r="W140" s="2">
        <f>IF($F$114="n/a",0,IF(W$116&lt;=$C140,0,IF(W$116&gt;($F$114+$C140),INDEX($D$128:$W$128,,$C140)-SUM($D140:V140),INDEX($D$128:$W$128,,$C140)/$F$114)))</f>
        <v>0</v>
      </c>
      <c r="X140" s="2">
        <f>IF($F$114="n/a",0,IF(X$116&lt;=$C140,0,IF(X$116&gt;($F$114+$C140),INDEX($D$128:$W$128,,$C140)-SUM($D140:W140),INDEX($D$128:$W$128,,$C140)/$F$114)))</f>
        <v>0</v>
      </c>
      <c r="Y140" s="2">
        <f>IF($F$114="n/a",0,IF(Y$116&lt;=$C140,0,IF(Y$116&gt;($F$114+$C140),INDEX($D$128:$W$128,,$C140)-SUM($D140:X140),INDEX($D$128:$W$128,,$C140)/$F$114)))</f>
        <v>0</v>
      </c>
      <c r="Z140" s="2">
        <f>IF($F$114="n/a",0,IF(Z$116&lt;=$C140,0,IF(Z$116&gt;($F$114+$C140),INDEX($D$128:$W$128,,$C140)-SUM($D140:Y140),INDEX($D$128:$W$128,,$C140)/$F$114)))</f>
        <v>0</v>
      </c>
      <c r="AA140" s="2">
        <f>IF($F$114="n/a",0,IF(AA$116&lt;=$C140,0,IF(AA$116&gt;($F$114+$C140),INDEX($D$128:$W$128,,$C140)-SUM($D140:Z140),INDEX($D$128:$W$128,,$C140)/$F$114)))</f>
        <v>0</v>
      </c>
      <c r="AB140" s="2">
        <f>IF($F$114="n/a",0,IF(AB$116&lt;=$C140,0,IF(AB$116&gt;($F$114+$C140),INDEX($D$128:$W$128,,$C140)-SUM($D140:AA140),INDEX($D$128:$W$128,,$C140)/$F$114)))</f>
        <v>0</v>
      </c>
      <c r="AC140" s="2">
        <f>IF($F$114="n/a",0,IF(AC$116&lt;=$C140,0,IF(AC$116&gt;($F$114+$C140),INDEX($D$128:$W$128,,$C140)-SUM($D140:AB140),INDEX($D$128:$W$128,,$C140)/$F$114)))</f>
        <v>0</v>
      </c>
      <c r="AD140" s="2">
        <f>IF($F$114="n/a",0,IF(AD$116&lt;=$C140,0,IF(AD$116&gt;($F$114+$C140),INDEX($D$128:$W$128,,$C140)-SUM($D140:AC140),INDEX($D$128:$W$128,,$C140)/$F$114)))</f>
        <v>0</v>
      </c>
      <c r="AE140" s="2">
        <f>IF($F$114="n/a",0,IF(AE$116&lt;=$C140,0,IF(AE$116&gt;($F$114+$C140),INDEX($D$128:$W$128,,$C140)-SUM($D140:AD140),INDEX($D$128:$W$128,,$C140)/$F$114)))</f>
        <v>0</v>
      </c>
      <c r="AF140" s="2">
        <f>IF($F$114="n/a",0,IF(AF$116&lt;=$C140,0,IF(AF$116&gt;($F$114+$C140),INDEX($D$128:$W$128,,$C140)-SUM($D140:AE140),INDEX($D$128:$W$128,,$C140)/$F$114)))</f>
        <v>0</v>
      </c>
      <c r="AG140" s="2">
        <f>IF($F$114="n/a",0,IF(AG$116&lt;=$C140,0,IF(AG$116&gt;($F$114+$C140),INDEX($D$128:$W$128,,$C140)-SUM($D140:AF140),INDEX($D$128:$W$128,,$C140)/$F$114)))</f>
        <v>0</v>
      </c>
      <c r="AH140" s="2">
        <f>IF($F$114="n/a",0,IF(AH$116&lt;=$C140,0,IF(AH$116&gt;($F$114+$C140),INDEX($D$128:$W$128,,$C140)-SUM($D140:AG140),INDEX($D$128:$W$128,,$C140)/$F$114)))</f>
        <v>0</v>
      </c>
      <c r="AI140" s="2">
        <f>IF($F$114="n/a",0,IF(AI$116&lt;=$C140,0,IF(AI$116&gt;($F$114+$C140),INDEX($D$128:$W$128,,$C140)-SUM($D140:AH140),INDEX($D$128:$W$128,,$C140)/$F$114)))</f>
        <v>0</v>
      </c>
      <c r="AJ140" s="2">
        <f>IF($F$114="n/a",0,IF(AJ$116&lt;=$C140,0,IF(AJ$116&gt;($F$114+$C140),INDEX($D$128:$W$128,,$C140)-SUM($D140:AI140),INDEX($D$128:$W$128,,$C140)/$F$114)))</f>
        <v>0</v>
      </c>
      <c r="AK140" s="2">
        <f>IF($F$114="n/a",0,IF(AK$116&lt;=$C140,0,IF(AK$116&gt;($F$114+$C140),INDEX($D$128:$W$128,,$C140)-SUM($D140:AJ140),INDEX($D$128:$W$128,,$C140)/$F$114)))</f>
        <v>0</v>
      </c>
      <c r="AL140" s="2">
        <f>IF($F$114="n/a",0,IF(AL$116&lt;=$C140,0,IF(AL$116&gt;($F$114+$C140),INDEX($D$128:$W$128,,$C140)-SUM($D140:AK140),INDEX($D$128:$W$128,,$C140)/$F$114)))</f>
        <v>0</v>
      </c>
      <c r="AM140" s="2">
        <f>IF($F$114="n/a",0,IF(AM$116&lt;=$C140,0,IF(AM$116&gt;($F$114+$C140),INDEX($D$128:$W$128,,$C140)-SUM($D140:AL140),INDEX($D$128:$W$128,,$C140)/$F$114)))</f>
        <v>0</v>
      </c>
      <c r="AN140" s="2">
        <f>IF($F$114="n/a",0,IF(AN$116&lt;=$C140,0,IF(AN$116&gt;($F$114+$C140),INDEX($D$128:$W$128,,$C140)-SUM($D140:AM140),INDEX($D$128:$W$128,,$C140)/$F$114)))</f>
        <v>0</v>
      </c>
      <c r="AO140" s="2">
        <f>IF($F$114="n/a",0,IF(AO$116&lt;=$C140,0,IF(AO$116&gt;($F$114+$C140),INDEX($D$128:$W$128,,$C140)-SUM($D140:AN140),INDEX($D$128:$W$128,,$C140)/$F$114)))</f>
        <v>0</v>
      </c>
      <c r="AP140" s="2">
        <f>IF($F$114="n/a",0,IF(AP$116&lt;=$C140,0,IF(AP$116&gt;($F$114+$C140),INDEX($D$128:$W$128,,$C140)-SUM($D140:AO140),INDEX($D$128:$W$128,,$C140)/$F$114)))</f>
        <v>0</v>
      </c>
      <c r="AQ140" s="2">
        <f>IF($F$114="n/a",0,IF(AQ$116&lt;=$C140,0,IF(AQ$116&gt;($F$114+$C140),INDEX($D$128:$W$128,,$C140)-SUM($D140:AP140),INDEX($D$128:$W$128,,$C140)/$F$114)))</f>
        <v>0</v>
      </c>
      <c r="AR140" s="2">
        <f>IF($F$114="n/a",0,IF(AR$116&lt;=$C140,0,IF(AR$116&gt;($F$114+$C140),INDEX($D$128:$W$128,,$C140)-SUM($D140:AQ140),INDEX($D$128:$W$128,,$C140)/$F$114)))</f>
        <v>0</v>
      </c>
      <c r="AS140" s="2">
        <f>IF($F$114="n/a",0,IF(AS$116&lt;=$C140,0,IF(AS$116&gt;($F$114+$C140),INDEX($D$128:$W$128,,$C140)-SUM($D140:AR140),INDEX($D$128:$W$128,,$C140)/$F$114)))</f>
        <v>0</v>
      </c>
      <c r="AT140" s="2">
        <f>IF($F$114="n/a",0,IF(AT$116&lt;=$C140,0,IF(AT$116&gt;($F$114+$C140),INDEX($D$128:$W$128,,$C140)-SUM($D140:AS140),INDEX($D$128:$W$128,,$C140)/$F$114)))</f>
        <v>0</v>
      </c>
      <c r="AU140" s="2">
        <f>IF($F$114="n/a",0,IF(AU$116&lt;=$C140,0,IF(AU$116&gt;($F$114+$C140),INDEX($D$128:$W$128,,$C140)-SUM($D140:AT140),INDEX($D$128:$W$128,,$C140)/$F$114)))</f>
        <v>0</v>
      </c>
      <c r="AV140" s="2">
        <f>IF($F$114="n/a",0,IF(AV$116&lt;=$C140,0,IF(AV$116&gt;($F$114+$C140),INDEX($D$128:$W$128,,$C140)-SUM($D140:AU140),INDEX($D$128:$W$128,,$C140)/$F$114)))</f>
        <v>0</v>
      </c>
      <c r="AW140" s="2">
        <f>IF($F$114="n/a",0,IF(AW$116&lt;=$C140,0,IF(AW$116&gt;($F$114+$C140),INDEX($D$128:$W$128,,$C140)-SUM($D140:AV140),INDEX($D$128:$W$128,,$C140)/$F$114)))</f>
        <v>0</v>
      </c>
      <c r="AX140" s="2">
        <f>IF($F$114="n/a",0,IF(AX$116&lt;=$C140,0,IF(AX$116&gt;($F$114+$C140),INDEX($D$128:$W$128,,$C140)-SUM($D140:AW140),INDEX($D$128:$W$128,,$C140)/$F$114)))</f>
        <v>0</v>
      </c>
      <c r="AY140" s="2">
        <f>IF($F$114="n/a",0,IF(AY$116&lt;=$C140,0,IF(AY$116&gt;($F$114+$C140),INDEX($D$128:$W$128,,$C140)-SUM($D140:AX140),INDEX($D$128:$W$128,,$C140)/$F$114)))</f>
        <v>0</v>
      </c>
      <c r="AZ140" s="2">
        <f>IF($F$114="n/a",0,IF(AZ$116&lt;=$C140,0,IF(AZ$116&gt;($F$114+$C140),INDEX($D$128:$W$128,,$C140)-SUM($D140:AY140),INDEX($D$128:$W$128,,$C140)/$F$114)))</f>
        <v>0</v>
      </c>
      <c r="BA140" s="2">
        <f>IF($F$114="n/a",0,IF(BA$116&lt;=$C140,0,IF(BA$116&gt;($F$114+$C140),INDEX($D$128:$W$128,,$C140)-SUM($D140:AZ140),INDEX($D$128:$W$128,,$C140)/$F$114)))</f>
        <v>0</v>
      </c>
      <c r="BB140" s="2">
        <f>IF($F$114="n/a",0,IF(BB$116&lt;=$C140,0,IF(BB$116&gt;($F$114+$C140),INDEX($D$128:$W$128,,$C140)-SUM($D140:BA140),INDEX($D$128:$W$128,,$C140)/$F$114)))</f>
        <v>0</v>
      </c>
      <c r="BC140" s="2">
        <f>IF($F$114="n/a",0,IF(BC$116&lt;=$C140,0,IF(BC$116&gt;($F$114+$C140),INDEX($D$128:$W$128,,$C140)-SUM($D140:BB140),INDEX($D$128:$W$128,,$C140)/$F$114)))</f>
        <v>0</v>
      </c>
      <c r="BD140" s="2">
        <f>IF($F$114="n/a",0,IF(BD$116&lt;=$C140,0,IF(BD$116&gt;($F$114+$C140),INDEX($D$128:$W$128,,$C140)-SUM($D140:BC140),INDEX($D$128:$W$128,,$C140)/$F$114)))</f>
        <v>0</v>
      </c>
      <c r="BE140" s="2">
        <f>IF($F$114="n/a",0,IF(BE$116&lt;=$C140,0,IF(BE$116&gt;($F$114+$C140),INDEX($D$128:$W$128,,$C140)-SUM($D140:BD140),INDEX($D$128:$W$128,,$C140)/$F$114)))</f>
        <v>0</v>
      </c>
      <c r="BF140" s="2">
        <f>IF($F$114="n/a",0,IF(BF$116&lt;=$C140,0,IF(BF$116&gt;($F$114+$C140),INDEX($D$128:$W$128,,$C140)-SUM($D140:BE140),INDEX($D$128:$W$128,,$C140)/$F$114)))</f>
        <v>0</v>
      </c>
      <c r="BG140" s="2">
        <f>IF($F$114="n/a",0,IF(BG$116&lt;=$C140,0,IF(BG$116&gt;($F$114+$C140),INDEX($D$128:$W$128,,$C140)-SUM($D140:BF140),INDEX($D$128:$W$128,,$C140)/$F$114)))</f>
        <v>0</v>
      </c>
      <c r="BH140" s="2">
        <f>IF($F$114="n/a",0,IF(BH$116&lt;=$C140,0,IF(BH$116&gt;($F$114+$C140),INDEX($D$128:$W$128,,$C140)-SUM($D140:BG140),INDEX($D$128:$W$128,,$C140)/$F$114)))</f>
        <v>0</v>
      </c>
      <c r="BI140" s="2">
        <f>IF($F$114="n/a",0,IF(BI$116&lt;=$C140,0,IF(BI$116&gt;($F$114+$C140),INDEX($D$128:$W$128,,$C140)-SUM($D140:BH140),INDEX($D$128:$W$128,,$C140)/$F$114)))</f>
        <v>0</v>
      </c>
      <c r="BJ140" s="2">
        <f>IF($F$114="n/a",0,IF(BJ$116&lt;=$C140,0,IF(BJ$116&gt;($F$114+$C140),INDEX($D$128:$W$128,,$C140)-SUM($D140:BI140),INDEX($D$128:$W$128,,$C140)/$F$114)))</f>
        <v>0</v>
      </c>
      <c r="BK140" s="2">
        <f>IF($F$114="n/a",0,IF(BK$116&lt;=$C140,0,IF(BK$116&gt;($F$114+$C140),INDEX($D$128:$W$128,,$C140)-SUM($D140:BJ140),INDEX($D$128:$W$128,,$C140)/$F$114)))</f>
        <v>0</v>
      </c>
    </row>
    <row r="141" spans="2:63" hidden="1" outlineLevel="1" x14ac:dyDescent="0.25">
      <c r="B141" s="24">
        <v>2021</v>
      </c>
      <c r="C141" s="24">
        <v>11</v>
      </c>
      <c r="E141" s="2">
        <f>IF($F$114="n/a",0,IF(E$116&lt;=$C141,0,IF(E$116&gt;($F$114+$C141),INDEX($D$128:$W$128,,$C141)-SUM($D141:D141),INDEX($D$128:$W$128,,$C141)/$F$114)))</f>
        <v>0</v>
      </c>
      <c r="F141" s="2">
        <f>IF($F$114="n/a",0,IF(F$116&lt;=$C141,0,IF(F$116&gt;($F$114+$C141),INDEX($D$128:$W$128,,$C141)-SUM($D141:E141),INDEX($D$128:$W$128,,$C141)/$F$114)))</f>
        <v>0</v>
      </c>
      <c r="G141" s="2">
        <f>IF($F$114="n/a",0,IF(G$116&lt;=$C141,0,IF(G$116&gt;($F$114+$C141),INDEX($D$128:$W$128,,$C141)-SUM($D141:F141),INDEX($D$128:$W$128,,$C141)/$F$114)))</f>
        <v>0</v>
      </c>
      <c r="H141" s="2">
        <f>IF($F$114="n/a",0,IF(H$116&lt;=$C141,0,IF(H$116&gt;($F$114+$C141),INDEX($D$128:$W$128,,$C141)-SUM($D141:G141),INDEX($D$128:$W$128,,$C141)/$F$114)))</f>
        <v>0</v>
      </c>
      <c r="I141" s="2">
        <f>IF($F$114="n/a",0,IF(I$116&lt;=$C141,0,IF(I$116&gt;($F$114+$C141),INDEX($D$128:$W$128,,$C141)-SUM($D141:H141),INDEX($D$128:$W$128,,$C141)/$F$114)))</f>
        <v>0</v>
      </c>
      <c r="J141" s="2">
        <f>IF($F$114="n/a",0,IF(J$116&lt;=$C141,0,IF(J$116&gt;($F$114+$C141),INDEX($D$128:$W$128,,$C141)-SUM($D141:I141),INDEX($D$128:$W$128,,$C141)/$F$114)))</f>
        <v>0</v>
      </c>
      <c r="K141" s="2">
        <f>IF($F$114="n/a",0,IF(K$116&lt;=$C141,0,IF(K$116&gt;($F$114+$C141),INDEX($D$128:$W$128,,$C141)-SUM($D141:J141),INDEX($D$128:$W$128,,$C141)/$F$114)))</f>
        <v>0</v>
      </c>
      <c r="L141" s="2">
        <f>IF($F$114="n/a",0,IF(L$116&lt;=$C141,0,IF(L$116&gt;($F$114+$C141),INDEX($D$128:$W$128,,$C141)-SUM($D141:K141),INDEX($D$128:$W$128,,$C141)/$F$114)))</f>
        <v>0</v>
      </c>
      <c r="M141" s="2">
        <f>IF($F$114="n/a",0,IF(M$116&lt;=$C141,0,IF(M$116&gt;($F$114+$C141),INDEX($D$128:$W$128,,$C141)-SUM($D141:L141),INDEX($D$128:$W$128,,$C141)/$F$114)))</f>
        <v>0</v>
      </c>
      <c r="N141" s="2">
        <f>IF($F$114="n/a",0,IF(N$116&lt;=$C141,0,IF(N$116&gt;($F$114+$C141),INDEX($D$128:$W$128,,$C141)-SUM($D141:M141),INDEX($D$128:$W$128,,$C141)/$F$114)))</f>
        <v>0</v>
      </c>
      <c r="O141" s="2">
        <f>IF($F$114="n/a",0,IF(O$116&lt;=$C141,0,IF(O$116&gt;($F$114+$C141),INDEX($D$128:$W$128,,$C141)-SUM($D141:N141),INDEX($D$128:$W$128,,$C141)/$F$114)))</f>
        <v>0</v>
      </c>
      <c r="P141" s="2">
        <f>IF($F$114="n/a",0,IF(P$116&lt;=$C141,0,IF(P$116&gt;($F$114+$C141),INDEX($D$128:$W$128,,$C141)-SUM($D141:O141),INDEX($D$128:$W$128,,$C141)/$F$114)))</f>
        <v>0</v>
      </c>
      <c r="Q141" s="2">
        <f>IF($F$114="n/a",0,IF(Q$116&lt;=$C141,0,IF(Q$116&gt;($F$114+$C141),INDEX($D$128:$W$128,,$C141)-SUM($D141:P141),INDEX($D$128:$W$128,,$C141)/$F$114)))</f>
        <v>0</v>
      </c>
      <c r="R141" s="2">
        <f>IF($F$114="n/a",0,IF(R$116&lt;=$C141,0,IF(R$116&gt;($F$114+$C141),INDEX($D$128:$W$128,,$C141)-SUM($D141:Q141),INDEX($D$128:$W$128,,$C141)/$F$114)))</f>
        <v>0</v>
      </c>
      <c r="S141" s="2">
        <f>IF($F$114="n/a",0,IF(S$116&lt;=$C141,0,IF(S$116&gt;($F$114+$C141),INDEX($D$128:$W$128,,$C141)-SUM($D141:R141),INDEX($D$128:$W$128,,$C141)/$F$114)))</f>
        <v>0</v>
      </c>
      <c r="T141" s="2">
        <f>IF($F$114="n/a",0,IF(T$116&lt;=$C141,0,IF(T$116&gt;($F$114+$C141),INDEX($D$128:$W$128,,$C141)-SUM($D141:S141),INDEX($D$128:$W$128,,$C141)/$F$114)))</f>
        <v>0</v>
      </c>
      <c r="U141" s="2">
        <f>IF($F$114="n/a",0,IF(U$116&lt;=$C141,0,IF(U$116&gt;($F$114+$C141),INDEX($D$128:$W$128,,$C141)-SUM($D141:T141),INDEX($D$128:$W$128,,$C141)/$F$114)))</f>
        <v>0</v>
      </c>
      <c r="V141" s="2">
        <f>IF($F$114="n/a",0,IF(V$116&lt;=$C141,0,IF(V$116&gt;($F$114+$C141),INDEX($D$128:$W$128,,$C141)-SUM($D141:U141),INDEX($D$128:$W$128,,$C141)/$F$114)))</f>
        <v>0</v>
      </c>
      <c r="W141" s="2">
        <f>IF($F$114="n/a",0,IF(W$116&lt;=$C141,0,IF(W$116&gt;($F$114+$C141),INDEX($D$128:$W$128,,$C141)-SUM($D141:V141),INDEX($D$128:$W$128,,$C141)/$F$114)))</f>
        <v>0</v>
      </c>
      <c r="X141" s="2">
        <f>IF($F$114="n/a",0,IF(X$116&lt;=$C141,0,IF(X$116&gt;($F$114+$C141),INDEX($D$128:$W$128,,$C141)-SUM($D141:W141),INDEX($D$128:$W$128,,$C141)/$F$114)))</f>
        <v>0</v>
      </c>
      <c r="Y141" s="2">
        <f>IF($F$114="n/a",0,IF(Y$116&lt;=$C141,0,IF(Y$116&gt;($F$114+$C141),INDEX($D$128:$W$128,,$C141)-SUM($D141:X141),INDEX($D$128:$W$128,,$C141)/$F$114)))</f>
        <v>0</v>
      </c>
      <c r="Z141" s="2">
        <f>IF($F$114="n/a",0,IF(Z$116&lt;=$C141,0,IF(Z$116&gt;($F$114+$C141),INDEX($D$128:$W$128,,$C141)-SUM($D141:Y141),INDEX($D$128:$W$128,,$C141)/$F$114)))</f>
        <v>0</v>
      </c>
      <c r="AA141" s="2">
        <f>IF($F$114="n/a",0,IF(AA$116&lt;=$C141,0,IF(AA$116&gt;($F$114+$C141),INDEX($D$128:$W$128,,$C141)-SUM($D141:Z141),INDEX($D$128:$W$128,,$C141)/$F$114)))</f>
        <v>0</v>
      </c>
      <c r="AB141" s="2">
        <f>IF($F$114="n/a",0,IF(AB$116&lt;=$C141,0,IF(AB$116&gt;($F$114+$C141),INDEX($D$128:$W$128,,$C141)-SUM($D141:AA141),INDEX($D$128:$W$128,,$C141)/$F$114)))</f>
        <v>0</v>
      </c>
      <c r="AC141" s="2">
        <f>IF($F$114="n/a",0,IF(AC$116&lt;=$C141,0,IF(AC$116&gt;($F$114+$C141),INDEX($D$128:$W$128,,$C141)-SUM($D141:AB141),INDEX($D$128:$W$128,,$C141)/$F$114)))</f>
        <v>0</v>
      </c>
      <c r="AD141" s="2">
        <f>IF($F$114="n/a",0,IF(AD$116&lt;=$C141,0,IF(AD$116&gt;($F$114+$C141),INDEX($D$128:$W$128,,$C141)-SUM($D141:AC141),INDEX($D$128:$W$128,,$C141)/$F$114)))</f>
        <v>0</v>
      </c>
      <c r="AE141" s="2">
        <f>IF($F$114="n/a",0,IF(AE$116&lt;=$C141,0,IF(AE$116&gt;($F$114+$C141),INDEX($D$128:$W$128,,$C141)-SUM($D141:AD141),INDEX($D$128:$W$128,,$C141)/$F$114)))</f>
        <v>0</v>
      </c>
      <c r="AF141" s="2">
        <f>IF($F$114="n/a",0,IF(AF$116&lt;=$C141,0,IF(AF$116&gt;($F$114+$C141),INDEX($D$128:$W$128,,$C141)-SUM($D141:AE141),INDEX($D$128:$W$128,,$C141)/$F$114)))</f>
        <v>0</v>
      </c>
      <c r="AG141" s="2">
        <f>IF($F$114="n/a",0,IF(AG$116&lt;=$C141,0,IF(AG$116&gt;($F$114+$C141),INDEX($D$128:$W$128,,$C141)-SUM($D141:AF141),INDEX($D$128:$W$128,,$C141)/$F$114)))</f>
        <v>0</v>
      </c>
      <c r="AH141" s="2">
        <f>IF($F$114="n/a",0,IF(AH$116&lt;=$C141,0,IF(AH$116&gt;($F$114+$C141),INDEX($D$128:$W$128,,$C141)-SUM($D141:AG141),INDEX($D$128:$W$128,,$C141)/$F$114)))</f>
        <v>0</v>
      </c>
      <c r="AI141" s="2">
        <f>IF($F$114="n/a",0,IF(AI$116&lt;=$C141,0,IF(AI$116&gt;($F$114+$C141),INDEX($D$128:$W$128,,$C141)-SUM($D141:AH141),INDEX($D$128:$W$128,,$C141)/$F$114)))</f>
        <v>0</v>
      </c>
      <c r="AJ141" s="2">
        <f>IF($F$114="n/a",0,IF(AJ$116&lt;=$C141,0,IF(AJ$116&gt;($F$114+$C141),INDEX($D$128:$W$128,,$C141)-SUM($D141:AI141),INDEX($D$128:$W$128,,$C141)/$F$114)))</f>
        <v>0</v>
      </c>
      <c r="AK141" s="2">
        <f>IF($F$114="n/a",0,IF(AK$116&lt;=$C141,0,IF(AK$116&gt;($F$114+$C141),INDEX($D$128:$W$128,,$C141)-SUM($D141:AJ141),INDEX($D$128:$W$128,,$C141)/$F$114)))</f>
        <v>0</v>
      </c>
      <c r="AL141" s="2">
        <f>IF($F$114="n/a",0,IF(AL$116&lt;=$C141,0,IF(AL$116&gt;($F$114+$C141),INDEX($D$128:$W$128,,$C141)-SUM($D141:AK141),INDEX($D$128:$W$128,,$C141)/$F$114)))</f>
        <v>0</v>
      </c>
      <c r="AM141" s="2">
        <f>IF($F$114="n/a",0,IF(AM$116&lt;=$C141,0,IF(AM$116&gt;($F$114+$C141),INDEX($D$128:$W$128,,$C141)-SUM($D141:AL141),INDEX($D$128:$W$128,,$C141)/$F$114)))</f>
        <v>0</v>
      </c>
      <c r="AN141" s="2">
        <f>IF($F$114="n/a",0,IF(AN$116&lt;=$C141,0,IF(AN$116&gt;($F$114+$C141),INDEX($D$128:$W$128,,$C141)-SUM($D141:AM141),INDEX($D$128:$W$128,,$C141)/$F$114)))</f>
        <v>0</v>
      </c>
      <c r="AO141" s="2">
        <f>IF($F$114="n/a",0,IF(AO$116&lt;=$C141,0,IF(AO$116&gt;($F$114+$C141),INDEX($D$128:$W$128,,$C141)-SUM($D141:AN141),INDEX($D$128:$W$128,,$C141)/$F$114)))</f>
        <v>0</v>
      </c>
      <c r="AP141" s="2">
        <f>IF($F$114="n/a",0,IF(AP$116&lt;=$C141,0,IF(AP$116&gt;($F$114+$C141),INDEX($D$128:$W$128,,$C141)-SUM($D141:AO141),INDEX($D$128:$W$128,,$C141)/$F$114)))</f>
        <v>0</v>
      </c>
      <c r="AQ141" s="2">
        <f>IF($F$114="n/a",0,IF(AQ$116&lt;=$C141,0,IF(AQ$116&gt;($F$114+$C141),INDEX($D$128:$W$128,,$C141)-SUM($D141:AP141),INDEX($D$128:$W$128,,$C141)/$F$114)))</f>
        <v>0</v>
      </c>
      <c r="AR141" s="2">
        <f>IF($F$114="n/a",0,IF(AR$116&lt;=$C141,0,IF(AR$116&gt;($F$114+$C141),INDEX($D$128:$W$128,,$C141)-SUM($D141:AQ141),INDEX($D$128:$W$128,,$C141)/$F$114)))</f>
        <v>0</v>
      </c>
      <c r="AS141" s="2">
        <f>IF($F$114="n/a",0,IF(AS$116&lt;=$C141,0,IF(AS$116&gt;($F$114+$C141),INDEX($D$128:$W$128,,$C141)-SUM($D141:AR141),INDEX($D$128:$W$128,,$C141)/$F$114)))</f>
        <v>0</v>
      </c>
      <c r="AT141" s="2">
        <f>IF($F$114="n/a",0,IF(AT$116&lt;=$C141,0,IF(AT$116&gt;($F$114+$C141),INDEX($D$128:$W$128,,$C141)-SUM($D141:AS141),INDEX($D$128:$W$128,,$C141)/$F$114)))</f>
        <v>0</v>
      </c>
      <c r="AU141" s="2">
        <f>IF($F$114="n/a",0,IF(AU$116&lt;=$C141,0,IF(AU$116&gt;($F$114+$C141),INDEX($D$128:$W$128,,$C141)-SUM($D141:AT141),INDEX($D$128:$W$128,,$C141)/$F$114)))</f>
        <v>0</v>
      </c>
      <c r="AV141" s="2">
        <f>IF($F$114="n/a",0,IF(AV$116&lt;=$C141,0,IF(AV$116&gt;($F$114+$C141),INDEX($D$128:$W$128,,$C141)-SUM($D141:AU141),INDEX($D$128:$W$128,,$C141)/$F$114)))</f>
        <v>0</v>
      </c>
      <c r="AW141" s="2">
        <f>IF($F$114="n/a",0,IF(AW$116&lt;=$C141,0,IF(AW$116&gt;($F$114+$C141),INDEX($D$128:$W$128,,$C141)-SUM($D141:AV141),INDEX($D$128:$W$128,,$C141)/$F$114)))</f>
        <v>0</v>
      </c>
      <c r="AX141" s="2">
        <f>IF($F$114="n/a",0,IF(AX$116&lt;=$C141,0,IF(AX$116&gt;($F$114+$C141),INDEX($D$128:$W$128,,$C141)-SUM($D141:AW141),INDEX($D$128:$W$128,,$C141)/$F$114)))</f>
        <v>0</v>
      </c>
      <c r="AY141" s="2">
        <f>IF($F$114="n/a",0,IF(AY$116&lt;=$C141,0,IF(AY$116&gt;($F$114+$C141),INDEX($D$128:$W$128,,$C141)-SUM($D141:AX141),INDEX($D$128:$W$128,,$C141)/$F$114)))</f>
        <v>0</v>
      </c>
      <c r="AZ141" s="2">
        <f>IF($F$114="n/a",0,IF(AZ$116&lt;=$C141,0,IF(AZ$116&gt;($F$114+$C141),INDEX($D$128:$W$128,,$C141)-SUM($D141:AY141),INDEX($D$128:$W$128,,$C141)/$F$114)))</f>
        <v>0</v>
      </c>
      <c r="BA141" s="2">
        <f>IF($F$114="n/a",0,IF(BA$116&lt;=$C141,0,IF(BA$116&gt;($F$114+$C141),INDEX($D$128:$W$128,,$C141)-SUM($D141:AZ141),INDEX($D$128:$W$128,,$C141)/$F$114)))</f>
        <v>0</v>
      </c>
      <c r="BB141" s="2">
        <f>IF($F$114="n/a",0,IF(BB$116&lt;=$C141,0,IF(BB$116&gt;($F$114+$C141),INDEX($D$128:$W$128,,$C141)-SUM($D141:BA141),INDEX($D$128:$W$128,,$C141)/$F$114)))</f>
        <v>0</v>
      </c>
      <c r="BC141" s="2">
        <f>IF($F$114="n/a",0,IF(BC$116&lt;=$C141,0,IF(BC$116&gt;($F$114+$C141),INDEX($D$128:$W$128,,$C141)-SUM($D141:BB141),INDEX($D$128:$W$128,,$C141)/$F$114)))</f>
        <v>0</v>
      </c>
      <c r="BD141" s="2">
        <f>IF($F$114="n/a",0,IF(BD$116&lt;=$C141,0,IF(BD$116&gt;($F$114+$C141),INDEX($D$128:$W$128,,$C141)-SUM($D141:BC141),INDEX($D$128:$W$128,,$C141)/$F$114)))</f>
        <v>0</v>
      </c>
      <c r="BE141" s="2">
        <f>IF($F$114="n/a",0,IF(BE$116&lt;=$C141,0,IF(BE$116&gt;($F$114+$C141),INDEX($D$128:$W$128,,$C141)-SUM($D141:BD141),INDEX($D$128:$W$128,,$C141)/$F$114)))</f>
        <v>0</v>
      </c>
      <c r="BF141" s="2">
        <f>IF($F$114="n/a",0,IF(BF$116&lt;=$C141,0,IF(BF$116&gt;($F$114+$C141),INDEX($D$128:$W$128,,$C141)-SUM($D141:BE141),INDEX($D$128:$W$128,,$C141)/$F$114)))</f>
        <v>0</v>
      </c>
      <c r="BG141" s="2">
        <f>IF($F$114="n/a",0,IF(BG$116&lt;=$C141,0,IF(BG$116&gt;($F$114+$C141),INDEX($D$128:$W$128,,$C141)-SUM($D141:BF141),INDEX($D$128:$W$128,,$C141)/$F$114)))</f>
        <v>0</v>
      </c>
      <c r="BH141" s="2">
        <f>IF($F$114="n/a",0,IF(BH$116&lt;=$C141,0,IF(BH$116&gt;($F$114+$C141),INDEX($D$128:$W$128,,$C141)-SUM($D141:BG141),INDEX($D$128:$W$128,,$C141)/$F$114)))</f>
        <v>0</v>
      </c>
      <c r="BI141" s="2">
        <f>IF($F$114="n/a",0,IF(BI$116&lt;=$C141,0,IF(BI$116&gt;($F$114+$C141),INDEX($D$128:$W$128,,$C141)-SUM($D141:BH141),INDEX($D$128:$W$128,,$C141)/$F$114)))</f>
        <v>0</v>
      </c>
      <c r="BJ141" s="2">
        <f>IF($F$114="n/a",0,IF(BJ$116&lt;=$C141,0,IF(BJ$116&gt;($F$114+$C141),INDEX($D$128:$W$128,,$C141)-SUM($D141:BI141),INDEX($D$128:$W$128,,$C141)/$F$114)))</f>
        <v>0</v>
      </c>
      <c r="BK141" s="2">
        <f>IF($F$114="n/a",0,IF(BK$116&lt;=$C141,0,IF(BK$116&gt;($F$114+$C141),INDEX($D$128:$W$128,,$C141)-SUM($D141:BJ141),INDEX($D$128:$W$128,,$C141)/$F$114)))</f>
        <v>0</v>
      </c>
    </row>
    <row r="142" spans="2:63" hidden="1" outlineLevel="1" x14ac:dyDescent="0.25">
      <c r="B142" s="24">
        <v>2022</v>
      </c>
      <c r="C142" s="24">
        <v>12</v>
      </c>
      <c r="E142" s="2">
        <f>IF($F$114="n/a",0,IF(E$116&lt;=$C142,0,IF(E$116&gt;($F$114+$C142),INDEX($D$128:$W$128,,$C142)-SUM($D142:D142),INDEX($D$128:$W$128,,$C142)/$F$114)))</f>
        <v>0</v>
      </c>
      <c r="F142" s="2">
        <f>IF($F$114="n/a",0,IF(F$116&lt;=$C142,0,IF(F$116&gt;($F$114+$C142),INDEX($D$128:$W$128,,$C142)-SUM($D142:E142),INDEX($D$128:$W$128,,$C142)/$F$114)))</f>
        <v>0</v>
      </c>
      <c r="G142" s="2">
        <f>IF($F$114="n/a",0,IF(G$116&lt;=$C142,0,IF(G$116&gt;($F$114+$C142),INDEX($D$128:$W$128,,$C142)-SUM($D142:F142),INDEX($D$128:$W$128,,$C142)/$F$114)))</f>
        <v>0</v>
      </c>
      <c r="H142" s="2">
        <f>IF($F$114="n/a",0,IF(H$116&lt;=$C142,0,IF(H$116&gt;($F$114+$C142),INDEX($D$128:$W$128,,$C142)-SUM($D142:G142),INDEX($D$128:$W$128,,$C142)/$F$114)))</f>
        <v>0</v>
      </c>
      <c r="I142" s="2">
        <f>IF($F$114="n/a",0,IF(I$116&lt;=$C142,0,IF(I$116&gt;($F$114+$C142),INDEX($D$128:$W$128,,$C142)-SUM($D142:H142),INDEX($D$128:$W$128,,$C142)/$F$114)))</f>
        <v>0</v>
      </c>
      <c r="J142" s="2">
        <f>IF($F$114="n/a",0,IF(J$116&lt;=$C142,0,IF(J$116&gt;($F$114+$C142),INDEX($D$128:$W$128,,$C142)-SUM($D142:I142),INDEX($D$128:$W$128,,$C142)/$F$114)))</f>
        <v>0</v>
      </c>
      <c r="K142" s="2">
        <f>IF($F$114="n/a",0,IF(K$116&lt;=$C142,0,IF(K$116&gt;($F$114+$C142),INDEX($D$128:$W$128,,$C142)-SUM($D142:J142),INDEX($D$128:$W$128,,$C142)/$F$114)))</f>
        <v>0</v>
      </c>
      <c r="L142" s="2">
        <f>IF($F$114="n/a",0,IF(L$116&lt;=$C142,0,IF(L$116&gt;($F$114+$C142),INDEX($D$128:$W$128,,$C142)-SUM($D142:K142),INDEX($D$128:$W$128,,$C142)/$F$114)))</f>
        <v>0</v>
      </c>
      <c r="M142" s="2">
        <f>IF($F$114="n/a",0,IF(M$116&lt;=$C142,0,IF(M$116&gt;($F$114+$C142),INDEX($D$128:$W$128,,$C142)-SUM($D142:L142),INDEX($D$128:$W$128,,$C142)/$F$114)))</f>
        <v>0</v>
      </c>
      <c r="N142" s="2">
        <f>IF($F$114="n/a",0,IF(N$116&lt;=$C142,0,IF(N$116&gt;($F$114+$C142),INDEX($D$128:$W$128,,$C142)-SUM($D142:M142),INDEX($D$128:$W$128,,$C142)/$F$114)))</f>
        <v>0</v>
      </c>
      <c r="O142" s="2">
        <f>IF($F$114="n/a",0,IF(O$116&lt;=$C142,0,IF(O$116&gt;($F$114+$C142),INDEX($D$128:$W$128,,$C142)-SUM($D142:N142),INDEX($D$128:$W$128,,$C142)/$F$114)))</f>
        <v>0</v>
      </c>
      <c r="P142" s="2">
        <f>IF($F$114="n/a",0,IF(P$116&lt;=$C142,0,IF(P$116&gt;($F$114+$C142),INDEX($D$128:$W$128,,$C142)-SUM($D142:O142),INDEX($D$128:$W$128,,$C142)/$F$114)))</f>
        <v>0</v>
      </c>
      <c r="Q142" s="2">
        <f>IF($F$114="n/a",0,IF(Q$116&lt;=$C142,0,IF(Q$116&gt;($F$114+$C142),INDEX($D$128:$W$128,,$C142)-SUM($D142:P142),INDEX($D$128:$W$128,,$C142)/$F$114)))</f>
        <v>0</v>
      </c>
      <c r="R142" s="2">
        <f>IF($F$114="n/a",0,IF(R$116&lt;=$C142,0,IF(R$116&gt;($F$114+$C142),INDEX($D$128:$W$128,,$C142)-SUM($D142:Q142),INDEX($D$128:$W$128,,$C142)/$F$114)))</f>
        <v>0</v>
      </c>
      <c r="S142" s="2">
        <f>IF($F$114="n/a",0,IF(S$116&lt;=$C142,0,IF(S$116&gt;($F$114+$C142),INDEX($D$128:$W$128,,$C142)-SUM($D142:R142),INDEX($D$128:$W$128,,$C142)/$F$114)))</f>
        <v>0</v>
      </c>
      <c r="T142" s="2">
        <f>IF($F$114="n/a",0,IF(T$116&lt;=$C142,0,IF(T$116&gt;($F$114+$C142),INDEX($D$128:$W$128,,$C142)-SUM($D142:S142),INDEX($D$128:$W$128,,$C142)/$F$114)))</f>
        <v>0</v>
      </c>
      <c r="U142" s="2">
        <f>IF($F$114="n/a",0,IF(U$116&lt;=$C142,0,IF(U$116&gt;($F$114+$C142),INDEX($D$128:$W$128,,$C142)-SUM($D142:T142),INDEX($D$128:$W$128,,$C142)/$F$114)))</f>
        <v>0</v>
      </c>
      <c r="V142" s="2">
        <f>IF($F$114="n/a",0,IF(V$116&lt;=$C142,0,IF(V$116&gt;($F$114+$C142),INDEX($D$128:$W$128,,$C142)-SUM($D142:U142),INDEX($D$128:$W$128,,$C142)/$F$114)))</f>
        <v>0</v>
      </c>
      <c r="W142" s="2">
        <f>IF($F$114="n/a",0,IF(W$116&lt;=$C142,0,IF(W$116&gt;($F$114+$C142),INDEX($D$128:$W$128,,$C142)-SUM($D142:V142),INDEX($D$128:$W$128,,$C142)/$F$114)))</f>
        <v>0</v>
      </c>
      <c r="X142" s="2">
        <f>IF($F$114="n/a",0,IF(X$116&lt;=$C142,0,IF(X$116&gt;($F$114+$C142),INDEX($D$128:$W$128,,$C142)-SUM($D142:W142),INDEX($D$128:$W$128,,$C142)/$F$114)))</f>
        <v>0</v>
      </c>
      <c r="Y142" s="2">
        <f>IF($F$114="n/a",0,IF(Y$116&lt;=$C142,0,IF(Y$116&gt;($F$114+$C142),INDEX($D$128:$W$128,,$C142)-SUM($D142:X142),INDEX($D$128:$W$128,,$C142)/$F$114)))</f>
        <v>0</v>
      </c>
      <c r="Z142" s="2">
        <f>IF($F$114="n/a",0,IF(Z$116&lt;=$C142,0,IF(Z$116&gt;($F$114+$C142),INDEX($D$128:$W$128,,$C142)-SUM($D142:Y142),INDEX($D$128:$W$128,,$C142)/$F$114)))</f>
        <v>0</v>
      </c>
      <c r="AA142" s="2">
        <f>IF($F$114="n/a",0,IF(AA$116&lt;=$C142,0,IF(AA$116&gt;($F$114+$C142),INDEX($D$128:$W$128,,$C142)-SUM($D142:Z142),INDEX($D$128:$W$128,,$C142)/$F$114)))</f>
        <v>0</v>
      </c>
      <c r="AB142" s="2">
        <f>IF($F$114="n/a",0,IF(AB$116&lt;=$C142,0,IF(AB$116&gt;($F$114+$C142),INDEX($D$128:$W$128,,$C142)-SUM($D142:AA142),INDEX($D$128:$W$128,,$C142)/$F$114)))</f>
        <v>0</v>
      </c>
      <c r="AC142" s="2">
        <f>IF($F$114="n/a",0,IF(AC$116&lt;=$C142,0,IF(AC$116&gt;($F$114+$C142),INDEX($D$128:$W$128,,$C142)-SUM($D142:AB142),INDEX($D$128:$W$128,,$C142)/$F$114)))</f>
        <v>0</v>
      </c>
      <c r="AD142" s="2">
        <f>IF($F$114="n/a",0,IF(AD$116&lt;=$C142,0,IF(AD$116&gt;($F$114+$C142),INDEX($D$128:$W$128,,$C142)-SUM($D142:AC142),INDEX($D$128:$W$128,,$C142)/$F$114)))</f>
        <v>0</v>
      </c>
      <c r="AE142" s="2">
        <f>IF($F$114="n/a",0,IF(AE$116&lt;=$C142,0,IF(AE$116&gt;($F$114+$C142),INDEX($D$128:$W$128,,$C142)-SUM($D142:AD142),INDEX($D$128:$W$128,,$C142)/$F$114)))</f>
        <v>0</v>
      </c>
      <c r="AF142" s="2">
        <f>IF($F$114="n/a",0,IF(AF$116&lt;=$C142,0,IF(AF$116&gt;($F$114+$C142),INDEX($D$128:$W$128,,$C142)-SUM($D142:AE142),INDEX($D$128:$W$128,,$C142)/$F$114)))</f>
        <v>0</v>
      </c>
      <c r="AG142" s="2">
        <f>IF($F$114="n/a",0,IF(AG$116&lt;=$C142,0,IF(AG$116&gt;($F$114+$C142),INDEX($D$128:$W$128,,$C142)-SUM($D142:AF142),INDEX($D$128:$W$128,,$C142)/$F$114)))</f>
        <v>0</v>
      </c>
      <c r="AH142" s="2">
        <f>IF($F$114="n/a",0,IF(AH$116&lt;=$C142,0,IF(AH$116&gt;($F$114+$C142),INDEX($D$128:$W$128,,$C142)-SUM($D142:AG142),INDEX($D$128:$W$128,,$C142)/$F$114)))</f>
        <v>0</v>
      </c>
      <c r="AI142" s="2">
        <f>IF($F$114="n/a",0,IF(AI$116&lt;=$C142,0,IF(AI$116&gt;($F$114+$C142),INDEX($D$128:$W$128,,$C142)-SUM($D142:AH142),INDEX($D$128:$W$128,,$C142)/$F$114)))</f>
        <v>0</v>
      </c>
      <c r="AJ142" s="2">
        <f>IF($F$114="n/a",0,IF(AJ$116&lt;=$C142,0,IF(AJ$116&gt;($F$114+$C142),INDEX($D$128:$W$128,,$C142)-SUM($D142:AI142),INDEX($D$128:$W$128,,$C142)/$F$114)))</f>
        <v>0</v>
      </c>
      <c r="AK142" s="2">
        <f>IF($F$114="n/a",0,IF(AK$116&lt;=$C142,0,IF(AK$116&gt;($F$114+$C142),INDEX($D$128:$W$128,,$C142)-SUM($D142:AJ142),INDEX($D$128:$W$128,,$C142)/$F$114)))</f>
        <v>0</v>
      </c>
      <c r="AL142" s="2">
        <f>IF($F$114="n/a",0,IF(AL$116&lt;=$C142,0,IF(AL$116&gt;($F$114+$C142),INDEX($D$128:$W$128,,$C142)-SUM($D142:AK142),INDEX($D$128:$W$128,,$C142)/$F$114)))</f>
        <v>0</v>
      </c>
      <c r="AM142" s="2">
        <f>IF($F$114="n/a",0,IF(AM$116&lt;=$C142,0,IF(AM$116&gt;($F$114+$C142),INDEX($D$128:$W$128,,$C142)-SUM($D142:AL142),INDEX($D$128:$W$128,,$C142)/$F$114)))</f>
        <v>0</v>
      </c>
      <c r="AN142" s="2">
        <f>IF($F$114="n/a",0,IF(AN$116&lt;=$C142,0,IF(AN$116&gt;($F$114+$C142),INDEX($D$128:$W$128,,$C142)-SUM($D142:AM142),INDEX($D$128:$W$128,,$C142)/$F$114)))</f>
        <v>0</v>
      </c>
      <c r="AO142" s="2">
        <f>IF($F$114="n/a",0,IF(AO$116&lt;=$C142,0,IF(AO$116&gt;($F$114+$C142),INDEX($D$128:$W$128,,$C142)-SUM($D142:AN142),INDEX($D$128:$W$128,,$C142)/$F$114)))</f>
        <v>0</v>
      </c>
      <c r="AP142" s="2">
        <f>IF($F$114="n/a",0,IF(AP$116&lt;=$C142,0,IF(AP$116&gt;($F$114+$C142),INDEX($D$128:$W$128,,$C142)-SUM($D142:AO142),INDEX($D$128:$W$128,,$C142)/$F$114)))</f>
        <v>0</v>
      </c>
      <c r="AQ142" s="2">
        <f>IF($F$114="n/a",0,IF(AQ$116&lt;=$C142,0,IF(AQ$116&gt;($F$114+$C142),INDEX($D$128:$W$128,,$C142)-SUM($D142:AP142),INDEX($D$128:$W$128,,$C142)/$F$114)))</f>
        <v>0</v>
      </c>
      <c r="AR142" s="2">
        <f>IF($F$114="n/a",0,IF(AR$116&lt;=$C142,0,IF(AR$116&gt;($F$114+$C142),INDEX($D$128:$W$128,,$C142)-SUM($D142:AQ142),INDEX($D$128:$W$128,,$C142)/$F$114)))</f>
        <v>0</v>
      </c>
      <c r="AS142" s="2">
        <f>IF($F$114="n/a",0,IF(AS$116&lt;=$C142,0,IF(AS$116&gt;($F$114+$C142),INDEX($D$128:$W$128,,$C142)-SUM($D142:AR142),INDEX($D$128:$W$128,,$C142)/$F$114)))</f>
        <v>0</v>
      </c>
      <c r="AT142" s="2">
        <f>IF($F$114="n/a",0,IF(AT$116&lt;=$C142,0,IF(AT$116&gt;($F$114+$C142),INDEX($D$128:$W$128,,$C142)-SUM($D142:AS142),INDEX($D$128:$W$128,,$C142)/$F$114)))</f>
        <v>0</v>
      </c>
      <c r="AU142" s="2">
        <f>IF($F$114="n/a",0,IF(AU$116&lt;=$C142,0,IF(AU$116&gt;($F$114+$C142),INDEX($D$128:$W$128,,$C142)-SUM($D142:AT142),INDEX($D$128:$W$128,,$C142)/$F$114)))</f>
        <v>0</v>
      </c>
      <c r="AV142" s="2">
        <f>IF($F$114="n/a",0,IF(AV$116&lt;=$C142,0,IF(AV$116&gt;($F$114+$C142),INDEX($D$128:$W$128,,$C142)-SUM($D142:AU142),INDEX($D$128:$W$128,,$C142)/$F$114)))</f>
        <v>0</v>
      </c>
      <c r="AW142" s="2">
        <f>IF($F$114="n/a",0,IF(AW$116&lt;=$C142,0,IF(AW$116&gt;($F$114+$C142),INDEX($D$128:$W$128,,$C142)-SUM($D142:AV142),INDEX($D$128:$W$128,,$C142)/$F$114)))</f>
        <v>0</v>
      </c>
      <c r="AX142" s="2">
        <f>IF($F$114="n/a",0,IF(AX$116&lt;=$C142,0,IF(AX$116&gt;($F$114+$C142),INDEX($D$128:$W$128,,$C142)-SUM($D142:AW142),INDEX($D$128:$W$128,,$C142)/$F$114)))</f>
        <v>0</v>
      </c>
      <c r="AY142" s="2">
        <f>IF($F$114="n/a",0,IF(AY$116&lt;=$C142,0,IF(AY$116&gt;($F$114+$C142),INDEX($D$128:$W$128,,$C142)-SUM($D142:AX142),INDEX($D$128:$W$128,,$C142)/$F$114)))</f>
        <v>0</v>
      </c>
      <c r="AZ142" s="2">
        <f>IF($F$114="n/a",0,IF(AZ$116&lt;=$C142,0,IF(AZ$116&gt;($F$114+$C142),INDEX($D$128:$W$128,,$C142)-SUM($D142:AY142),INDEX($D$128:$W$128,,$C142)/$F$114)))</f>
        <v>0</v>
      </c>
      <c r="BA142" s="2">
        <f>IF($F$114="n/a",0,IF(BA$116&lt;=$C142,0,IF(BA$116&gt;($F$114+$C142),INDEX($D$128:$W$128,,$C142)-SUM($D142:AZ142),INDEX($D$128:$W$128,,$C142)/$F$114)))</f>
        <v>0</v>
      </c>
      <c r="BB142" s="2">
        <f>IF($F$114="n/a",0,IF(BB$116&lt;=$C142,0,IF(BB$116&gt;($F$114+$C142),INDEX($D$128:$W$128,,$C142)-SUM($D142:BA142),INDEX($D$128:$W$128,,$C142)/$F$114)))</f>
        <v>0</v>
      </c>
      <c r="BC142" s="2">
        <f>IF($F$114="n/a",0,IF(BC$116&lt;=$C142,0,IF(BC$116&gt;($F$114+$C142),INDEX($D$128:$W$128,,$C142)-SUM($D142:BB142),INDEX($D$128:$W$128,,$C142)/$F$114)))</f>
        <v>0</v>
      </c>
      <c r="BD142" s="2">
        <f>IF($F$114="n/a",0,IF(BD$116&lt;=$C142,0,IF(BD$116&gt;($F$114+$C142),INDEX($D$128:$W$128,,$C142)-SUM($D142:BC142),INDEX($D$128:$W$128,,$C142)/$F$114)))</f>
        <v>0</v>
      </c>
      <c r="BE142" s="2">
        <f>IF($F$114="n/a",0,IF(BE$116&lt;=$C142,0,IF(BE$116&gt;($F$114+$C142),INDEX($D$128:$W$128,,$C142)-SUM($D142:BD142),INDEX($D$128:$W$128,,$C142)/$F$114)))</f>
        <v>0</v>
      </c>
      <c r="BF142" s="2">
        <f>IF($F$114="n/a",0,IF(BF$116&lt;=$C142,0,IF(BF$116&gt;($F$114+$C142),INDEX($D$128:$W$128,,$C142)-SUM($D142:BE142),INDEX($D$128:$W$128,,$C142)/$F$114)))</f>
        <v>0</v>
      </c>
      <c r="BG142" s="2">
        <f>IF($F$114="n/a",0,IF(BG$116&lt;=$C142,0,IF(BG$116&gt;($F$114+$C142),INDEX($D$128:$W$128,,$C142)-SUM($D142:BF142),INDEX($D$128:$W$128,,$C142)/$F$114)))</f>
        <v>0</v>
      </c>
      <c r="BH142" s="2">
        <f>IF($F$114="n/a",0,IF(BH$116&lt;=$C142,0,IF(BH$116&gt;($F$114+$C142),INDEX($D$128:$W$128,,$C142)-SUM($D142:BG142),INDEX($D$128:$W$128,,$C142)/$F$114)))</f>
        <v>0</v>
      </c>
      <c r="BI142" s="2">
        <f>IF($F$114="n/a",0,IF(BI$116&lt;=$C142,0,IF(BI$116&gt;($F$114+$C142),INDEX($D$128:$W$128,,$C142)-SUM($D142:BH142),INDEX($D$128:$W$128,,$C142)/$F$114)))</f>
        <v>0</v>
      </c>
      <c r="BJ142" s="2">
        <f>IF($F$114="n/a",0,IF(BJ$116&lt;=$C142,0,IF(BJ$116&gt;($F$114+$C142),INDEX($D$128:$W$128,,$C142)-SUM($D142:BI142),INDEX($D$128:$W$128,,$C142)/$F$114)))</f>
        <v>0</v>
      </c>
      <c r="BK142" s="2">
        <f>IF($F$114="n/a",0,IF(BK$116&lt;=$C142,0,IF(BK$116&gt;($F$114+$C142),INDEX($D$128:$W$128,,$C142)-SUM($D142:BJ142),INDEX($D$128:$W$128,,$C142)/$F$114)))</f>
        <v>0</v>
      </c>
    </row>
    <row r="143" spans="2:63" hidden="1" outlineLevel="1" x14ac:dyDescent="0.25">
      <c r="B143" s="24">
        <v>2023</v>
      </c>
      <c r="C143" s="24">
        <v>13</v>
      </c>
      <c r="E143" s="2">
        <f>IF($F$114="n/a",0,IF(E$116&lt;=$C143,0,IF(E$116&gt;($F$114+$C143),INDEX($D$128:$W$128,,$C143)-SUM($D143:D143),INDEX($D$128:$W$128,,$C143)/$F$114)))</f>
        <v>0</v>
      </c>
      <c r="F143" s="2">
        <f>IF($F$114="n/a",0,IF(F$116&lt;=$C143,0,IF(F$116&gt;($F$114+$C143),INDEX($D$128:$W$128,,$C143)-SUM($D143:E143),INDEX($D$128:$W$128,,$C143)/$F$114)))</f>
        <v>0</v>
      </c>
      <c r="G143" s="2">
        <f>IF($F$114="n/a",0,IF(G$116&lt;=$C143,0,IF(G$116&gt;($F$114+$C143),INDEX($D$128:$W$128,,$C143)-SUM($D143:F143),INDEX($D$128:$W$128,,$C143)/$F$114)))</f>
        <v>0</v>
      </c>
      <c r="H143" s="2">
        <f>IF($F$114="n/a",0,IF(H$116&lt;=$C143,0,IF(H$116&gt;($F$114+$C143),INDEX($D$128:$W$128,,$C143)-SUM($D143:G143),INDEX($D$128:$W$128,,$C143)/$F$114)))</f>
        <v>0</v>
      </c>
      <c r="I143" s="2">
        <f>IF($F$114="n/a",0,IF(I$116&lt;=$C143,0,IF(I$116&gt;($F$114+$C143),INDEX($D$128:$W$128,,$C143)-SUM($D143:H143),INDEX($D$128:$W$128,,$C143)/$F$114)))</f>
        <v>0</v>
      </c>
      <c r="J143" s="2">
        <f>IF($F$114="n/a",0,IF(J$116&lt;=$C143,0,IF(J$116&gt;($F$114+$C143),INDEX($D$128:$W$128,,$C143)-SUM($D143:I143),INDEX($D$128:$W$128,,$C143)/$F$114)))</f>
        <v>0</v>
      </c>
      <c r="K143" s="2">
        <f>IF($F$114="n/a",0,IF(K$116&lt;=$C143,0,IF(K$116&gt;($F$114+$C143),INDEX($D$128:$W$128,,$C143)-SUM($D143:J143),INDEX($D$128:$W$128,,$C143)/$F$114)))</f>
        <v>0</v>
      </c>
      <c r="L143" s="2">
        <f>IF($F$114="n/a",0,IF(L$116&lt;=$C143,0,IF(L$116&gt;($F$114+$C143),INDEX($D$128:$W$128,,$C143)-SUM($D143:K143),INDEX($D$128:$W$128,,$C143)/$F$114)))</f>
        <v>0</v>
      </c>
      <c r="M143" s="2">
        <f>IF($F$114="n/a",0,IF(M$116&lt;=$C143,0,IF(M$116&gt;($F$114+$C143),INDEX($D$128:$W$128,,$C143)-SUM($D143:L143),INDEX($D$128:$W$128,,$C143)/$F$114)))</f>
        <v>0</v>
      </c>
      <c r="N143" s="2">
        <f>IF($F$114="n/a",0,IF(N$116&lt;=$C143,0,IF(N$116&gt;($F$114+$C143),INDEX($D$128:$W$128,,$C143)-SUM($D143:M143),INDEX($D$128:$W$128,,$C143)/$F$114)))</f>
        <v>0</v>
      </c>
      <c r="O143" s="2">
        <f>IF($F$114="n/a",0,IF(O$116&lt;=$C143,0,IF(O$116&gt;($F$114+$C143),INDEX($D$128:$W$128,,$C143)-SUM($D143:N143),INDEX($D$128:$W$128,,$C143)/$F$114)))</f>
        <v>0</v>
      </c>
      <c r="P143" s="2">
        <f>IF($F$114="n/a",0,IF(P$116&lt;=$C143,0,IF(P$116&gt;($F$114+$C143),INDEX($D$128:$W$128,,$C143)-SUM($D143:O143),INDEX($D$128:$W$128,,$C143)/$F$114)))</f>
        <v>0</v>
      </c>
      <c r="Q143" s="2">
        <f>IF($F$114="n/a",0,IF(Q$116&lt;=$C143,0,IF(Q$116&gt;($F$114+$C143),INDEX($D$128:$W$128,,$C143)-SUM($D143:P143),INDEX($D$128:$W$128,,$C143)/$F$114)))</f>
        <v>0</v>
      </c>
      <c r="R143" s="2">
        <f>IF($F$114="n/a",0,IF(R$116&lt;=$C143,0,IF(R$116&gt;($F$114+$C143),INDEX($D$128:$W$128,,$C143)-SUM($D143:Q143),INDEX($D$128:$W$128,,$C143)/$F$114)))</f>
        <v>0</v>
      </c>
      <c r="S143" s="2">
        <f>IF($F$114="n/a",0,IF(S$116&lt;=$C143,0,IF(S$116&gt;($F$114+$C143),INDEX($D$128:$W$128,,$C143)-SUM($D143:R143),INDEX($D$128:$W$128,,$C143)/$F$114)))</f>
        <v>0</v>
      </c>
      <c r="T143" s="2">
        <f>IF($F$114="n/a",0,IF(T$116&lt;=$C143,0,IF(T$116&gt;($F$114+$C143),INDEX($D$128:$W$128,,$C143)-SUM($D143:S143),INDEX($D$128:$W$128,,$C143)/$F$114)))</f>
        <v>0</v>
      </c>
      <c r="U143" s="2">
        <f>IF($F$114="n/a",0,IF(U$116&lt;=$C143,0,IF(U$116&gt;($F$114+$C143),INDEX($D$128:$W$128,,$C143)-SUM($D143:T143),INDEX($D$128:$W$128,,$C143)/$F$114)))</f>
        <v>0</v>
      </c>
      <c r="V143" s="2">
        <f>IF($F$114="n/a",0,IF(V$116&lt;=$C143,0,IF(V$116&gt;($F$114+$C143),INDEX($D$128:$W$128,,$C143)-SUM($D143:U143),INDEX($D$128:$W$128,,$C143)/$F$114)))</f>
        <v>0</v>
      </c>
      <c r="W143" s="2">
        <f>IF($F$114="n/a",0,IF(W$116&lt;=$C143,0,IF(W$116&gt;($F$114+$C143),INDEX($D$128:$W$128,,$C143)-SUM($D143:V143),INDEX($D$128:$W$128,,$C143)/$F$114)))</f>
        <v>0</v>
      </c>
      <c r="X143" s="2">
        <f>IF($F$114="n/a",0,IF(X$116&lt;=$C143,0,IF(X$116&gt;($F$114+$C143),INDEX($D$128:$W$128,,$C143)-SUM($D143:W143),INDEX($D$128:$W$128,,$C143)/$F$114)))</f>
        <v>0</v>
      </c>
      <c r="Y143" s="2">
        <f>IF($F$114="n/a",0,IF(Y$116&lt;=$C143,0,IF(Y$116&gt;($F$114+$C143),INDEX($D$128:$W$128,,$C143)-SUM($D143:X143),INDEX($D$128:$W$128,,$C143)/$F$114)))</f>
        <v>0</v>
      </c>
      <c r="Z143" s="2">
        <f>IF($F$114="n/a",0,IF(Z$116&lt;=$C143,0,IF(Z$116&gt;($F$114+$C143),INDEX($D$128:$W$128,,$C143)-SUM($D143:Y143),INDEX($D$128:$W$128,,$C143)/$F$114)))</f>
        <v>0</v>
      </c>
      <c r="AA143" s="2">
        <f>IF($F$114="n/a",0,IF(AA$116&lt;=$C143,0,IF(AA$116&gt;($F$114+$C143),INDEX($D$128:$W$128,,$C143)-SUM($D143:Z143),INDEX($D$128:$W$128,,$C143)/$F$114)))</f>
        <v>0</v>
      </c>
      <c r="AB143" s="2">
        <f>IF($F$114="n/a",0,IF(AB$116&lt;=$C143,0,IF(AB$116&gt;($F$114+$C143),INDEX($D$128:$W$128,,$C143)-SUM($D143:AA143),INDEX($D$128:$W$128,,$C143)/$F$114)))</f>
        <v>0</v>
      </c>
      <c r="AC143" s="2">
        <f>IF($F$114="n/a",0,IF(AC$116&lt;=$C143,0,IF(AC$116&gt;($F$114+$C143),INDEX($D$128:$W$128,,$C143)-SUM($D143:AB143),INDEX($D$128:$W$128,,$C143)/$F$114)))</f>
        <v>0</v>
      </c>
      <c r="AD143" s="2">
        <f>IF($F$114="n/a",0,IF(AD$116&lt;=$C143,0,IF(AD$116&gt;($F$114+$C143),INDEX($D$128:$W$128,,$C143)-SUM($D143:AC143),INDEX($D$128:$W$128,,$C143)/$F$114)))</f>
        <v>0</v>
      </c>
      <c r="AE143" s="2">
        <f>IF($F$114="n/a",0,IF(AE$116&lt;=$C143,0,IF(AE$116&gt;($F$114+$C143),INDEX($D$128:$W$128,,$C143)-SUM($D143:AD143),INDEX($D$128:$W$128,,$C143)/$F$114)))</f>
        <v>0</v>
      </c>
      <c r="AF143" s="2">
        <f>IF($F$114="n/a",0,IF(AF$116&lt;=$C143,0,IF(AF$116&gt;($F$114+$C143),INDEX($D$128:$W$128,,$C143)-SUM($D143:AE143),INDEX($D$128:$W$128,,$C143)/$F$114)))</f>
        <v>0</v>
      </c>
      <c r="AG143" s="2">
        <f>IF($F$114="n/a",0,IF(AG$116&lt;=$C143,0,IF(AG$116&gt;($F$114+$C143),INDEX($D$128:$W$128,,$C143)-SUM($D143:AF143),INDEX($D$128:$W$128,,$C143)/$F$114)))</f>
        <v>0</v>
      </c>
      <c r="AH143" s="2">
        <f>IF($F$114="n/a",0,IF(AH$116&lt;=$C143,0,IF(AH$116&gt;($F$114+$C143),INDEX($D$128:$W$128,,$C143)-SUM($D143:AG143),INDEX($D$128:$W$128,,$C143)/$F$114)))</f>
        <v>0</v>
      </c>
      <c r="AI143" s="2">
        <f>IF($F$114="n/a",0,IF(AI$116&lt;=$C143,0,IF(AI$116&gt;($F$114+$C143),INDEX($D$128:$W$128,,$C143)-SUM($D143:AH143),INDEX($D$128:$W$128,,$C143)/$F$114)))</f>
        <v>0</v>
      </c>
      <c r="AJ143" s="2">
        <f>IF($F$114="n/a",0,IF(AJ$116&lt;=$C143,0,IF(AJ$116&gt;($F$114+$C143),INDEX($D$128:$W$128,,$C143)-SUM($D143:AI143),INDEX($D$128:$W$128,,$C143)/$F$114)))</f>
        <v>0</v>
      </c>
      <c r="AK143" s="2">
        <f>IF($F$114="n/a",0,IF(AK$116&lt;=$C143,0,IF(AK$116&gt;($F$114+$C143),INDEX($D$128:$W$128,,$C143)-SUM($D143:AJ143),INDEX($D$128:$W$128,,$C143)/$F$114)))</f>
        <v>0</v>
      </c>
      <c r="AL143" s="2">
        <f>IF($F$114="n/a",0,IF(AL$116&lt;=$C143,0,IF(AL$116&gt;($F$114+$C143),INDEX($D$128:$W$128,,$C143)-SUM($D143:AK143),INDEX($D$128:$W$128,,$C143)/$F$114)))</f>
        <v>0</v>
      </c>
      <c r="AM143" s="2">
        <f>IF($F$114="n/a",0,IF(AM$116&lt;=$C143,0,IF(AM$116&gt;($F$114+$C143),INDEX($D$128:$W$128,,$C143)-SUM($D143:AL143),INDEX($D$128:$W$128,,$C143)/$F$114)))</f>
        <v>0</v>
      </c>
      <c r="AN143" s="2">
        <f>IF($F$114="n/a",0,IF(AN$116&lt;=$C143,0,IF(AN$116&gt;($F$114+$C143),INDEX($D$128:$W$128,,$C143)-SUM($D143:AM143),INDEX($D$128:$W$128,,$C143)/$F$114)))</f>
        <v>0</v>
      </c>
      <c r="AO143" s="2">
        <f>IF($F$114="n/a",0,IF(AO$116&lt;=$C143,0,IF(AO$116&gt;($F$114+$C143),INDEX($D$128:$W$128,,$C143)-SUM($D143:AN143),INDEX($D$128:$W$128,,$C143)/$F$114)))</f>
        <v>0</v>
      </c>
      <c r="AP143" s="2">
        <f>IF($F$114="n/a",0,IF(AP$116&lt;=$C143,0,IF(AP$116&gt;($F$114+$C143),INDEX($D$128:$W$128,,$C143)-SUM($D143:AO143),INDEX($D$128:$W$128,,$C143)/$F$114)))</f>
        <v>0</v>
      </c>
      <c r="AQ143" s="2">
        <f>IF($F$114="n/a",0,IF(AQ$116&lt;=$C143,0,IF(AQ$116&gt;($F$114+$C143),INDEX($D$128:$W$128,,$C143)-SUM($D143:AP143),INDEX($D$128:$W$128,,$C143)/$F$114)))</f>
        <v>0</v>
      </c>
      <c r="AR143" s="2">
        <f>IF($F$114="n/a",0,IF(AR$116&lt;=$C143,0,IF(AR$116&gt;($F$114+$C143),INDEX($D$128:$W$128,,$C143)-SUM($D143:AQ143),INDEX($D$128:$W$128,,$C143)/$F$114)))</f>
        <v>0</v>
      </c>
      <c r="AS143" s="2">
        <f>IF($F$114="n/a",0,IF(AS$116&lt;=$C143,0,IF(AS$116&gt;($F$114+$C143),INDEX($D$128:$W$128,,$C143)-SUM($D143:AR143),INDEX($D$128:$W$128,,$C143)/$F$114)))</f>
        <v>0</v>
      </c>
      <c r="AT143" s="2">
        <f>IF($F$114="n/a",0,IF(AT$116&lt;=$C143,0,IF(AT$116&gt;($F$114+$C143),INDEX($D$128:$W$128,,$C143)-SUM($D143:AS143),INDEX($D$128:$W$128,,$C143)/$F$114)))</f>
        <v>0</v>
      </c>
      <c r="AU143" s="2">
        <f>IF($F$114="n/a",0,IF(AU$116&lt;=$C143,0,IF(AU$116&gt;($F$114+$C143),INDEX($D$128:$W$128,,$C143)-SUM($D143:AT143),INDEX($D$128:$W$128,,$C143)/$F$114)))</f>
        <v>0</v>
      </c>
      <c r="AV143" s="2">
        <f>IF($F$114="n/a",0,IF(AV$116&lt;=$C143,0,IF(AV$116&gt;($F$114+$C143),INDEX($D$128:$W$128,,$C143)-SUM($D143:AU143),INDEX($D$128:$W$128,,$C143)/$F$114)))</f>
        <v>0</v>
      </c>
      <c r="AW143" s="2">
        <f>IF($F$114="n/a",0,IF(AW$116&lt;=$C143,0,IF(AW$116&gt;($F$114+$C143),INDEX($D$128:$W$128,,$C143)-SUM($D143:AV143),INDEX($D$128:$W$128,,$C143)/$F$114)))</f>
        <v>0</v>
      </c>
      <c r="AX143" s="2">
        <f>IF($F$114="n/a",0,IF(AX$116&lt;=$C143,0,IF(AX$116&gt;($F$114+$C143),INDEX($D$128:$W$128,,$C143)-SUM($D143:AW143),INDEX($D$128:$W$128,,$C143)/$F$114)))</f>
        <v>0</v>
      </c>
      <c r="AY143" s="2">
        <f>IF($F$114="n/a",0,IF(AY$116&lt;=$C143,0,IF(AY$116&gt;($F$114+$C143),INDEX($D$128:$W$128,,$C143)-SUM($D143:AX143),INDEX($D$128:$W$128,,$C143)/$F$114)))</f>
        <v>0</v>
      </c>
      <c r="AZ143" s="2">
        <f>IF($F$114="n/a",0,IF(AZ$116&lt;=$C143,0,IF(AZ$116&gt;($F$114+$C143),INDEX($D$128:$W$128,,$C143)-SUM($D143:AY143),INDEX($D$128:$W$128,,$C143)/$F$114)))</f>
        <v>0</v>
      </c>
      <c r="BA143" s="2">
        <f>IF($F$114="n/a",0,IF(BA$116&lt;=$C143,0,IF(BA$116&gt;($F$114+$C143),INDEX($D$128:$W$128,,$C143)-SUM($D143:AZ143),INDEX($D$128:$W$128,,$C143)/$F$114)))</f>
        <v>0</v>
      </c>
      <c r="BB143" s="2">
        <f>IF($F$114="n/a",0,IF(BB$116&lt;=$C143,0,IF(BB$116&gt;($F$114+$C143),INDEX($D$128:$W$128,,$C143)-SUM($D143:BA143),INDEX($D$128:$W$128,,$C143)/$F$114)))</f>
        <v>0</v>
      </c>
      <c r="BC143" s="2">
        <f>IF($F$114="n/a",0,IF(BC$116&lt;=$C143,0,IF(BC$116&gt;($F$114+$C143),INDEX($D$128:$W$128,,$C143)-SUM($D143:BB143),INDEX($D$128:$W$128,,$C143)/$F$114)))</f>
        <v>0</v>
      </c>
      <c r="BD143" s="2">
        <f>IF($F$114="n/a",0,IF(BD$116&lt;=$C143,0,IF(BD$116&gt;($F$114+$C143),INDEX($D$128:$W$128,,$C143)-SUM($D143:BC143),INDEX($D$128:$W$128,,$C143)/$F$114)))</f>
        <v>0</v>
      </c>
      <c r="BE143" s="2">
        <f>IF($F$114="n/a",0,IF(BE$116&lt;=$C143,0,IF(BE$116&gt;($F$114+$C143),INDEX($D$128:$W$128,,$C143)-SUM($D143:BD143),INDEX($D$128:$W$128,,$C143)/$F$114)))</f>
        <v>0</v>
      </c>
      <c r="BF143" s="2">
        <f>IF($F$114="n/a",0,IF(BF$116&lt;=$C143,0,IF(BF$116&gt;($F$114+$C143),INDEX($D$128:$W$128,,$C143)-SUM($D143:BE143),INDEX($D$128:$W$128,,$C143)/$F$114)))</f>
        <v>0</v>
      </c>
      <c r="BG143" s="2">
        <f>IF($F$114="n/a",0,IF(BG$116&lt;=$C143,0,IF(BG$116&gt;($F$114+$C143),INDEX($D$128:$W$128,,$C143)-SUM($D143:BF143),INDEX($D$128:$W$128,,$C143)/$F$114)))</f>
        <v>0</v>
      </c>
      <c r="BH143" s="2">
        <f>IF($F$114="n/a",0,IF(BH$116&lt;=$C143,0,IF(BH$116&gt;($F$114+$C143),INDEX($D$128:$W$128,,$C143)-SUM($D143:BG143),INDEX($D$128:$W$128,,$C143)/$F$114)))</f>
        <v>0</v>
      </c>
      <c r="BI143" s="2">
        <f>IF($F$114="n/a",0,IF(BI$116&lt;=$C143,0,IF(BI$116&gt;($F$114+$C143),INDEX($D$128:$W$128,,$C143)-SUM($D143:BH143),INDEX($D$128:$W$128,,$C143)/$F$114)))</f>
        <v>0</v>
      </c>
      <c r="BJ143" s="2">
        <f>IF($F$114="n/a",0,IF(BJ$116&lt;=$C143,0,IF(BJ$116&gt;($F$114+$C143),INDEX($D$128:$W$128,,$C143)-SUM($D143:BI143),INDEX($D$128:$W$128,,$C143)/$F$114)))</f>
        <v>0</v>
      </c>
      <c r="BK143" s="2">
        <f>IF($F$114="n/a",0,IF(BK$116&lt;=$C143,0,IF(BK$116&gt;($F$114+$C143),INDEX($D$128:$W$128,,$C143)-SUM($D143:BJ143),INDEX($D$128:$W$128,,$C143)/$F$114)))</f>
        <v>0</v>
      </c>
    </row>
    <row r="144" spans="2:63" hidden="1" outlineLevel="1" x14ac:dyDescent="0.25">
      <c r="B144" s="24">
        <v>2024</v>
      </c>
      <c r="C144" s="24">
        <v>14</v>
      </c>
      <c r="E144" s="2">
        <f>IF($F$114="n/a",0,IF(E$116&lt;=$C144,0,IF(E$116&gt;($F$114+$C144),INDEX($D$128:$W$128,,$C144)-SUM($D144:D144),INDEX($D$128:$W$128,,$C144)/$F$114)))</f>
        <v>0</v>
      </c>
      <c r="F144" s="2">
        <f>IF($F$114="n/a",0,IF(F$116&lt;=$C144,0,IF(F$116&gt;($F$114+$C144),INDEX($D$128:$W$128,,$C144)-SUM($D144:E144),INDEX($D$128:$W$128,,$C144)/$F$114)))</f>
        <v>0</v>
      </c>
      <c r="G144" s="2">
        <f>IF($F$114="n/a",0,IF(G$116&lt;=$C144,0,IF(G$116&gt;($F$114+$C144),INDEX($D$128:$W$128,,$C144)-SUM($D144:F144),INDEX($D$128:$W$128,,$C144)/$F$114)))</f>
        <v>0</v>
      </c>
      <c r="H144" s="2">
        <f>IF($F$114="n/a",0,IF(H$116&lt;=$C144,0,IF(H$116&gt;($F$114+$C144),INDEX($D$128:$W$128,,$C144)-SUM($D144:G144),INDEX($D$128:$W$128,,$C144)/$F$114)))</f>
        <v>0</v>
      </c>
      <c r="I144" s="2">
        <f>IF($F$114="n/a",0,IF(I$116&lt;=$C144,0,IF(I$116&gt;($F$114+$C144),INDEX($D$128:$W$128,,$C144)-SUM($D144:H144),INDEX($D$128:$W$128,,$C144)/$F$114)))</f>
        <v>0</v>
      </c>
      <c r="J144" s="2">
        <f>IF($F$114="n/a",0,IF(J$116&lt;=$C144,0,IF(J$116&gt;($F$114+$C144),INDEX($D$128:$W$128,,$C144)-SUM($D144:I144),INDEX($D$128:$W$128,,$C144)/$F$114)))</f>
        <v>0</v>
      </c>
      <c r="K144" s="2">
        <f>IF($F$114="n/a",0,IF(K$116&lt;=$C144,0,IF(K$116&gt;($F$114+$C144),INDEX($D$128:$W$128,,$C144)-SUM($D144:J144),INDEX($D$128:$W$128,,$C144)/$F$114)))</f>
        <v>0</v>
      </c>
      <c r="L144" s="2">
        <f>IF($F$114="n/a",0,IF(L$116&lt;=$C144,0,IF(L$116&gt;($F$114+$C144),INDEX($D$128:$W$128,,$C144)-SUM($D144:K144),INDEX($D$128:$W$128,,$C144)/$F$114)))</f>
        <v>0</v>
      </c>
      <c r="M144" s="2">
        <f>IF($F$114="n/a",0,IF(M$116&lt;=$C144,0,IF(M$116&gt;($F$114+$C144),INDEX($D$128:$W$128,,$C144)-SUM($D144:L144),INDEX($D$128:$W$128,,$C144)/$F$114)))</f>
        <v>0</v>
      </c>
      <c r="N144" s="2">
        <f>IF($F$114="n/a",0,IF(N$116&lt;=$C144,0,IF(N$116&gt;($F$114+$C144),INDEX($D$128:$W$128,,$C144)-SUM($D144:M144),INDEX($D$128:$W$128,,$C144)/$F$114)))</f>
        <v>0</v>
      </c>
      <c r="O144" s="2">
        <f>IF($F$114="n/a",0,IF(O$116&lt;=$C144,0,IF(O$116&gt;($F$114+$C144),INDEX($D$128:$W$128,,$C144)-SUM($D144:N144),INDEX($D$128:$W$128,,$C144)/$F$114)))</f>
        <v>0</v>
      </c>
      <c r="P144" s="2">
        <f>IF($F$114="n/a",0,IF(P$116&lt;=$C144,0,IF(P$116&gt;($F$114+$C144),INDEX($D$128:$W$128,,$C144)-SUM($D144:O144),INDEX($D$128:$W$128,,$C144)/$F$114)))</f>
        <v>0</v>
      </c>
      <c r="Q144" s="2">
        <f>IF($F$114="n/a",0,IF(Q$116&lt;=$C144,0,IF(Q$116&gt;($F$114+$C144),INDEX($D$128:$W$128,,$C144)-SUM($D144:P144),INDEX($D$128:$W$128,,$C144)/$F$114)))</f>
        <v>0</v>
      </c>
      <c r="R144" s="2">
        <f>IF($F$114="n/a",0,IF(R$116&lt;=$C144,0,IF(R$116&gt;($F$114+$C144),INDEX($D$128:$W$128,,$C144)-SUM($D144:Q144),INDEX($D$128:$W$128,,$C144)/$F$114)))</f>
        <v>0</v>
      </c>
      <c r="S144" s="2">
        <f>IF($F$114="n/a",0,IF(S$116&lt;=$C144,0,IF(S$116&gt;($F$114+$C144),INDEX($D$128:$W$128,,$C144)-SUM($D144:R144),INDEX($D$128:$W$128,,$C144)/$F$114)))</f>
        <v>0</v>
      </c>
      <c r="T144" s="2">
        <f>IF($F$114="n/a",0,IF(T$116&lt;=$C144,0,IF(T$116&gt;($F$114+$C144),INDEX($D$128:$W$128,,$C144)-SUM($D144:S144),INDEX($D$128:$W$128,,$C144)/$F$114)))</f>
        <v>0</v>
      </c>
      <c r="U144" s="2">
        <f>IF($F$114="n/a",0,IF(U$116&lt;=$C144,0,IF(U$116&gt;($F$114+$C144),INDEX($D$128:$W$128,,$C144)-SUM($D144:T144),INDEX($D$128:$W$128,,$C144)/$F$114)))</f>
        <v>0</v>
      </c>
      <c r="V144" s="2">
        <f>IF($F$114="n/a",0,IF(V$116&lt;=$C144,0,IF(V$116&gt;($F$114+$C144),INDEX($D$128:$W$128,,$C144)-SUM($D144:U144),INDEX($D$128:$W$128,,$C144)/$F$114)))</f>
        <v>0</v>
      </c>
      <c r="W144" s="2">
        <f>IF($F$114="n/a",0,IF(W$116&lt;=$C144,0,IF(W$116&gt;($F$114+$C144),INDEX($D$128:$W$128,,$C144)-SUM($D144:V144),INDEX($D$128:$W$128,,$C144)/$F$114)))</f>
        <v>0</v>
      </c>
      <c r="X144" s="2">
        <f>IF($F$114="n/a",0,IF(X$116&lt;=$C144,0,IF(X$116&gt;($F$114+$C144),INDEX($D$128:$W$128,,$C144)-SUM($D144:W144),INDEX($D$128:$W$128,,$C144)/$F$114)))</f>
        <v>0</v>
      </c>
      <c r="Y144" s="2">
        <f>IF($F$114="n/a",0,IF(Y$116&lt;=$C144,0,IF(Y$116&gt;($F$114+$C144),INDEX($D$128:$W$128,,$C144)-SUM($D144:X144),INDEX($D$128:$W$128,,$C144)/$F$114)))</f>
        <v>0</v>
      </c>
      <c r="Z144" s="2">
        <f>IF($F$114="n/a",0,IF(Z$116&lt;=$C144,0,IF(Z$116&gt;($F$114+$C144),INDEX($D$128:$W$128,,$C144)-SUM($D144:Y144),INDEX($D$128:$W$128,,$C144)/$F$114)))</f>
        <v>0</v>
      </c>
      <c r="AA144" s="2">
        <f>IF($F$114="n/a",0,IF(AA$116&lt;=$C144,0,IF(AA$116&gt;($F$114+$C144),INDEX($D$128:$W$128,,$C144)-SUM($D144:Z144),INDEX($D$128:$W$128,,$C144)/$F$114)))</f>
        <v>0</v>
      </c>
      <c r="AB144" s="2">
        <f>IF($F$114="n/a",0,IF(AB$116&lt;=$C144,0,IF(AB$116&gt;($F$114+$C144),INDEX($D$128:$W$128,,$C144)-SUM($D144:AA144),INDEX($D$128:$W$128,,$C144)/$F$114)))</f>
        <v>0</v>
      </c>
      <c r="AC144" s="2">
        <f>IF($F$114="n/a",0,IF(AC$116&lt;=$C144,0,IF(AC$116&gt;($F$114+$C144),INDEX($D$128:$W$128,,$C144)-SUM($D144:AB144),INDEX($D$128:$W$128,,$C144)/$F$114)))</f>
        <v>0</v>
      </c>
      <c r="AD144" s="2">
        <f>IF($F$114="n/a",0,IF(AD$116&lt;=$C144,0,IF(AD$116&gt;($F$114+$C144),INDEX($D$128:$W$128,,$C144)-SUM($D144:AC144),INDEX($D$128:$W$128,,$C144)/$F$114)))</f>
        <v>0</v>
      </c>
      <c r="AE144" s="2">
        <f>IF($F$114="n/a",0,IF(AE$116&lt;=$C144,0,IF(AE$116&gt;($F$114+$C144),INDEX($D$128:$W$128,,$C144)-SUM($D144:AD144),INDEX($D$128:$W$128,,$C144)/$F$114)))</f>
        <v>0</v>
      </c>
      <c r="AF144" s="2">
        <f>IF($F$114="n/a",0,IF(AF$116&lt;=$C144,0,IF(AF$116&gt;($F$114+$C144),INDEX($D$128:$W$128,,$C144)-SUM($D144:AE144),INDEX($D$128:$W$128,,$C144)/$F$114)))</f>
        <v>0</v>
      </c>
      <c r="AG144" s="2">
        <f>IF($F$114="n/a",0,IF(AG$116&lt;=$C144,0,IF(AG$116&gt;($F$114+$C144),INDEX($D$128:$W$128,,$C144)-SUM($D144:AF144),INDEX($D$128:$W$128,,$C144)/$F$114)))</f>
        <v>0</v>
      </c>
      <c r="AH144" s="2">
        <f>IF($F$114="n/a",0,IF(AH$116&lt;=$C144,0,IF(AH$116&gt;($F$114+$C144),INDEX($D$128:$W$128,,$C144)-SUM($D144:AG144),INDEX($D$128:$W$128,,$C144)/$F$114)))</f>
        <v>0</v>
      </c>
      <c r="AI144" s="2">
        <f>IF($F$114="n/a",0,IF(AI$116&lt;=$C144,0,IF(AI$116&gt;($F$114+$C144),INDEX($D$128:$W$128,,$C144)-SUM($D144:AH144),INDEX($D$128:$W$128,,$C144)/$F$114)))</f>
        <v>0</v>
      </c>
      <c r="AJ144" s="2">
        <f>IF($F$114="n/a",0,IF(AJ$116&lt;=$C144,0,IF(AJ$116&gt;($F$114+$C144),INDEX($D$128:$W$128,,$C144)-SUM($D144:AI144),INDEX($D$128:$W$128,,$C144)/$F$114)))</f>
        <v>0</v>
      </c>
      <c r="AK144" s="2">
        <f>IF($F$114="n/a",0,IF(AK$116&lt;=$C144,0,IF(AK$116&gt;($F$114+$C144),INDEX($D$128:$W$128,,$C144)-SUM($D144:AJ144),INDEX($D$128:$W$128,,$C144)/$F$114)))</f>
        <v>0</v>
      </c>
      <c r="AL144" s="2">
        <f>IF($F$114="n/a",0,IF(AL$116&lt;=$C144,0,IF(AL$116&gt;($F$114+$C144),INDEX($D$128:$W$128,,$C144)-SUM($D144:AK144),INDEX($D$128:$W$128,,$C144)/$F$114)))</f>
        <v>0</v>
      </c>
      <c r="AM144" s="2">
        <f>IF($F$114="n/a",0,IF(AM$116&lt;=$C144,0,IF(AM$116&gt;($F$114+$C144),INDEX($D$128:$W$128,,$C144)-SUM($D144:AL144),INDEX($D$128:$W$128,,$C144)/$F$114)))</f>
        <v>0</v>
      </c>
      <c r="AN144" s="2">
        <f>IF($F$114="n/a",0,IF(AN$116&lt;=$C144,0,IF(AN$116&gt;($F$114+$C144),INDEX($D$128:$W$128,,$C144)-SUM($D144:AM144),INDEX($D$128:$W$128,,$C144)/$F$114)))</f>
        <v>0</v>
      </c>
      <c r="AO144" s="2">
        <f>IF($F$114="n/a",0,IF(AO$116&lt;=$C144,0,IF(AO$116&gt;($F$114+$C144),INDEX($D$128:$W$128,,$C144)-SUM($D144:AN144),INDEX($D$128:$W$128,,$C144)/$F$114)))</f>
        <v>0</v>
      </c>
      <c r="AP144" s="2">
        <f>IF($F$114="n/a",0,IF(AP$116&lt;=$C144,0,IF(AP$116&gt;($F$114+$C144),INDEX($D$128:$W$128,,$C144)-SUM($D144:AO144),INDEX($D$128:$W$128,,$C144)/$F$114)))</f>
        <v>0</v>
      </c>
      <c r="AQ144" s="2">
        <f>IF($F$114="n/a",0,IF(AQ$116&lt;=$C144,0,IF(AQ$116&gt;($F$114+$C144),INDEX($D$128:$W$128,,$C144)-SUM($D144:AP144),INDEX($D$128:$W$128,,$C144)/$F$114)))</f>
        <v>0</v>
      </c>
      <c r="AR144" s="2">
        <f>IF($F$114="n/a",0,IF(AR$116&lt;=$C144,0,IF(AR$116&gt;($F$114+$C144),INDEX($D$128:$W$128,,$C144)-SUM($D144:AQ144),INDEX($D$128:$W$128,,$C144)/$F$114)))</f>
        <v>0</v>
      </c>
      <c r="AS144" s="2">
        <f>IF($F$114="n/a",0,IF(AS$116&lt;=$C144,0,IF(AS$116&gt;($F$114+$C144),INDEX($D$128:$W$128,,$C144)-SUM($D144:AR144),INDEX($D$128:$W$128,,$C144)/$F$114)))</f>
        <v>0</v>
      </c>
      <c r="AT144" s="2">
        <f>IF($F$114="n/a",0,IF(AT$116&lt;=$C144,0,IF(AT$116&gt;($F$114+$C144),INDEX($D$128:$W$128,,$C144)-SUM($D144:AS144),INDEX($D$128:$W$128,,$C144)/$F$114)))</f>
        <v>0</v>
      </c>
      <c r="AU144" s="2">
        <f>IF($F$114="n/a",0,IF(AU$116&lt;=$C144,0,IF(AU$116&gt;($F$114+$C144),INDEX($D$128:$W$128,,$C144)-SUM($D144:AT144),INDEX($D$128:$W$128,,$C144)/$F$114)))</f>
        <v>0</v>
      </c>
      <c r="AV144" s="2">
        <f>IF($F$114="n/a",0,IF(AV$116&lt;=$C144,0,IF(AV$116&gt;($F$114+$C144),INDEX($D$128:$W$128,,$C144)-SUM($D144:AU144),INDEX($D$128:$W$128,,$C144)/$F$114)))</f>
        <v>0</v>
      </c>
      <c r="AW144" s="2">
        <f>IF($F$114="n/a",0,IF(AW$116&lt;=$C144,0,IF(AW$116&gt;($F$114+$C144),INDEX($D$128:$W$128,,$C144)-SUM($D144:AV144),INDEX($D$128:$W$128,,$C144)/$F$114)))</f>
        <v>0</v>
      </c>
      <c r="AX144" s="2">
        <f>IF($F$114="n/a",0,IF(AX$116&lt;=$C144,0,IF(AX$116&gt;($F$114+$C144),INDEX($D$128:$W$128,,$C144)-SUM($D144:AW144),INDEX($D$128:$W$128,,$C144)/$F$114)))</f>
        <v>0</v>
      </c>
      <c r="AY144" s="2">
        <f>IF($F$114="n/a",0,IF(AY$116&lt;=$C144,0,IF(AY$116&gt;($F$114+$C144),INDEX($D$128:$W$128,,$C144)-SUM($D144:AX144),INDEX($D$128:$W$128,,$C144)/$F$114)))</f>
        <v>0</v>
      </c>
      <c r="AZ144" s="2">
        <f>IF($F$114="n/a",0,IF(AZ$116&lt;=$C144,0,IF(AZ$116&gt;($F$114+$C144),INDEX($D$128:$W$128,,$C144)-SUM($D144:AY144),INDEX($D$128:$W$128,,$C144)/$F$114)))</f>
        <v>0</v>
      </c>
      <c r="BA144" s="2">
        <f>IF($F$114="n/a",0,IF(BA$116&lt;=$C144,0,IF(BA$116&gt;($F$114+$C144),INDEX($D$128:$W$128,,$C144)-SUM($D144:AZ144),INDEX($D$128:$W$128,,$C144)/$F$114)))</f>
        <v>0</v>
      </c>
      <c r="BB144" s="2">
        <f>IF($F$114="n/a",0,IF(BB$116&lt;=$C144,0,IF(BB$116&gt;($F$114+$C144),INDEX($D$128:$W$128,,$C144)-SUM($D144:BA144),INDEX($D$128:$W$128,,$C144)/$F$114)))</f>
        <v>0</v>
      </c>
      <c r="BC144" s="2">
        <f>IF($F$114="n/a",0,IF(BC$116&lt;=$C144,0,IF(BC$116&gt;($F$114+$C144),INDEX($D$128:$W$128,,$C144)-SUM($D144:BB144),INDEX($D$128:$W$128,,$C144)/$F$114)))</f>
        <v>0</v>
      </c>
      <c r="BD144" s="2">
        <f>IF($F$114="n/a",0,IF(BD$116&lt;=$C144,0,IF(BD$116&gt;($F$114+$C144),INDEX($D$128:$W$128,,$C144)-SUM($D144:BC144),INDEX($D$128:$W$128,,$C144)/$F$114)))</f>
        <v>0</v>
      </c>
      <c r="BE144" s="2">
        <f>IF($F$114="n/a",0,IF(BE$116&lt;=$C144,0,IF(BE$116&gt;($F$114+$C144),INDEX($D$128:$W$128,,$C144)-SUM($D144:BD144),INDEX($D$128:$W$128,,$C144)/$F$114)))</f>
        <v>0</v>
      </c>
      <c r="BF144" s="2">
        <f>IF($F$114="n/a",0,IF(BF$116&lt;=$C144,0,IF(BF$116&gt;($F$114+$C144),INDEX($D$128:$W$128,,$C144)-SUM($D144:BE144),INDEX($D$128:$W$128,,$C144)/$F$114)))</f>
        <v>0</v>
      </c>
      <c r="BG144" s="2">
        <f>IF($F$114="n/a",0,IF(BG$116&lt;=$C144,0,IF(BG$116&gt;($F$114+$C144),INDEX($D$128:$W$128,,$C144)-SUM($D144:BF144),INDEX($D$128:$W$128,,$C144)/$F$114)))</f>
        <v>0</v>
      </c>
      <c r="BH144" s="2">
        <f>IF($F$114="n/a",0,IF(BH$116&lt;=$C144,0,IF(BH$116&gt;($F$114+$C144),INDEX($D$128:$W$128,,$C144)-SUM($D144:BG144),INDEX($D$128:$W$128,,$C144)/$F$114)))</f>
        <v>0</v>
      </c>
      <c r="BI144" s="2">
        <f>IF($F$114="n/a",0,IF(BI$116&lt;=$C144,0,IF(BI$116&gt;($F$114+$C144),INDEX($D$128:$W$128,,$C144)-SUM($D144:BH144),INDEX($D$128:$W$128,,$C144)/$F$114)))</f>
        <v>0</v>
      </c>
      <c r="BJ144" s="2">
        <f>IF($F$114="n/a",0,IF(BJ$116&lt;=$C144,0,IF(BJ$116&gt;($F$114+$C144),INDEX($D$128:$W$128,,$C144)-SUM($D144:BI144),INDEX($D$128:$W$128,,$C144)/$F$114)))</f>
        <v>0</v>
      </c>
      <c r="BK144" s="2">
        <f>IF($F$114="n/a",0,IF(BK$116&lt;=$C144,0,IF(BK$116&gt;($F$114+$C144),INDEX($D$128:$W$128,,$C144)-SUM($D144:BJ144),INDEX($D$128:$W$128,,$C144)/$F$114)))</f>
        <v>0</v>
      </c>
    </row>
    <row r="145" spans="2:63" hidden="1" outlineLevel="1" x14ac:dyDescent="0.25">
      <c r="B145" s="24">
        <v>2025</v>
      </c>
      <c r="C145" s="24">
        <v>15</v>
      </c>
      <c r="E145" s="2">
        <f>IF($F$114="n/a",0,IF(E$116&lt;=$C145,0,IF(E$116&gt;($F$114+$C145),INDEX($D$128:$W$128,,$C145)-SUM($D145:D145),INDEX($D$128:$W$128,,$C145)/$F$114)))</f>
        <v>0</v>
      </c>
      <c r="F145" s="2">
        <f>IF($F$114="n/a",0,IF(F$116&lt;=$C145,0,IF(F$116&gt;($F$114+$C145),INDEX($D$128:$W$128,,$C145)-SUM($D145:E145),INDEX($D$128:$W$128,,$C145)/$F$114)))</f>
        <v>0</v>
      </c>
      <c r="G145" s="2">
        <f>IF($F$114="n/a",0,IF(G$116&lt;=$C145,0,IF(G$116&gt;($F$114+$C145),INDEX($D$128:$W$128,,$C145)-SUM($D145:F145),INDEX($D$128:$W$128,,$C145)/$F$114)))</f>
        <v>0</v>
      </c>
      <c r="H145" s="2">
        <f>IF($F$114="n/a",0,IF(H$116&lt;=$C145,0,IF(H$116&gt;($F$114+$C145),INDEX($D$128:$W$128,,$C145)-SUM($D145:G145),INDEX($D$128:$W$128,,$C145)/$F$114)))</f>
        <v>0</v>
      </c>
      <c r="I145" s="2">
        <f>IF($F$114="n/a",0,IF(I$116&lt;=$C145,0,IF(I$116&gt;($F$114+$C145),INDEX($D$128:$W$128,,$C145)-SUM($D145:H145),INDEX($D$128:$W$128,,$C145)/$F$114)))</f>
        <v>0</v>
      </c>
      <c r="J145" s="2">
        <f>IF($F$114="n/a",0,IF(J$116&lt;=$C145,0,IF(J$116&gt;($F$114+$C145),INDEX($D$128:$W$128,,$C145)-SUM($D145:I145),INDEX($D$128:$W$128,,$C145)/$F$114)))</f>
        <v>0</v>
      </c>
      <c r="K145" s="2">
        <f>IF($F$114="n/a",0,IF(K$116&lt;=$C145,0,IF(K$116&gt;($F$114+$C145),INDEX($D$128:$W$128,,$C145)-SUM($D145:J145),INDEX($D$128:$W$128,,$C145)/$F$114)))</f>
        <v>0</v>
      </c>
      <c r="L145" s="2">
        <f>IF($F$114="n/a",0,IF(L$116&lt;=$C145,0,IF(L$116&gt;($F$114+$C145),INDEX($D$128:$W$128,,$C145)-SUM($D145:K145),INDEX($D$128:$W$128,,$C145)/$F$114)))</f>
        <v>0</v>
      </c>
      <c r="M145" s="2">
        <f>IF($F$114="n/a",0,IF(M$116&lt;=$C145,0,IF(M$116&gt;($F$114+$C145),INDEX($D$128:$W$128,,$C145)-SUM($D145:L145),INDEX($D$128:$W$128,,$C145)/$F$114)))</f>
        <v>0</v>
      </c>
      <c r="N145" s="2">
        <f>IF($F$114="n/a",0,IF(N$116&lt;=$C145,0,IF(N$116&gt;($F$114+$C145),INDEX($D$128:$W$128,,$C145)-SUM($D145:M145),INDEX($D$128:$W$128,,$C145)/$F$114)))</f>
        <v>0</v>
      </c>
      <c r="O145" s="2">
        <f>IF($F$114="n/a",0,IF(O$116&lt;=$C145,0,IF(O$116&gt;($F$114+$C145),INDEX($D$128:$W$128,,$C145)-SUM($D145:N145),INDEX($D$128:$W$128,,$C145)/$F$114)))</f>
        <v>0</v>
      </c>
      <c r="P145" s="2">
        <f>IF($F$114="n/a",0,IF(P$116&lt;=$C145,0,IF(P$116&gt;($F$114+$C145),INDEX($D$128:$W$128,,$C145)-SUM($D145:O145),INDEX($D$128:$W$128,,$C145)/$F$114)))</f>
        <v>0</v>
      </c>
      <c r="Q145" s="2">
        <f>IF($F$114="n/a",0,IF(Q$116&lt;=$C145,0,IF(Q$116&gt;($F$114+$C145),INDEX($D$128:$W$128,,$C145)-SUM($D145:P145),INDEX($D$128:$W$128,,$C145)/$F$114)))</f>
        <v>0</v>
      </c>
      <c r="R145" s="2">
        <f>IF($F$114="n/a",0,IF(R$116&lt;=$C145,0,IF(R$116&gt;($F$114+$C145),INDEX($D$128:$W$128,,$C145)-SUM($D145:Q145),INDEX($D$128:$W$128,,$C145)/$F$114)))</f>
        <v>0</v>
      </c>
      <c r="S145" s="2">
        <f>IF($F$114="n/a",0,IF(S$116&lt;=$C145,0,IF(S$116&gt;($F$114+$C145),INDEX($D$128:$W$128,,$C145)-SUM($D145:R145),INDEX($D$128:$W$128,,$C145)/$F$114)))</f>
        <v>0</v>
      </c>
      <c r="T145" s="2">
        <f>IF($F$114="n/a",0,IF(T$116&lt;=$C145,0,IF(T$116&gt;($F$114+$C145),INDEX($D$128:$W$128,,$C145)-SUM($D145:S145),INDEX($D$128:$W$128,,$C145)/$F$114)))</f>
        <v>0</v>
      </c>
      <c r="U145" s="2">
        <f>IF($F$114="n/a",0,IF(U$116&lt;=$C145,0,IF(U$116&gt;($F$114+$C145),INDEX($D$128:$W$128,,$C145)-SUM($D145:T145),INDEX($D$128:$W$128,,$C145)/$F$114)))</f>
        <v>0</v>
      </c>
      <c r="V145" s="2">
        <f>IF($F$114="n/a",0,IF(V$116&lt;=$C145,0,IF(V$116&gt;($F$114+$C145),INDEX($D$128:$W$128,,$C145)-SUM($D145:U145),INDEX($D$128:$W$128,,$C145)/$F$114)))</f>
        <v>0</v>
      </c>
      <c r="W145" s="2">
        <f>IF($F$114="n/a",0,IF(W$116&lt;=$C145,0,IF(W$116&gt;($F$114+$C145),INDEX($D$128:$W$128,,$C145)-SUM($D145:V145),INDEX($D$128:$W$128,,$C145)/$F$114)))</f>
        <v>0</v>
      </c>
      <c r="X145" s="2">
        <f>IF($F$114="n/a",0,IF(X$116&lt;=$C145,0,IF(X$116&gt;($F$114+$C145),INDEX($D$128:$W$128,,$C145)-SUM($D145:W145),INDEX($D$128:$W$128,,$C145)/$F$114)))</f>
        <v>0</v>
      </c>
      <c r="Y145" s="2">
        <f>IF($F$114="n/a",0,IF(Y$116&lt;=$C145,0,IF(Y$116&gt;($F$114+$C145),INDEX($D$128:$W$128,,$C145)-SUM($D145:X145),INDEX($D$128:$W$128,,$C145)/$F$114)))</f>
        <v>0</v>
      </c>
      <c r="Z145" s="2">
        <f>IF($F$114="n/a",0,IF(Z$116&lt;=$C145,0,IF(Z$116&gt;($F$114+$C145),INDEX($D$128:$W$128,,$C145)-SUM($D145:Y145),INDEX($D$128:$W$128,,$C145)/$F$114)))</f>
        <v>0</v>
      </c>
      <c r="AA145" s="2">
        <f>IF($F$114="n/a",0,IF(AA$116&lt;=$C145,0,IF(AA$116&gt;($F$114+$C145),INDEX($D$128:$W$128,,$C145)-SUM($D145:Z145),INDEX($D$128:$W$128,,$C145)/$F$114)))</f>
        <v>0</v>
      </c>
      <c r="AB145" s="2">
        <f>IF($F$114="n/a",0,IF(AB$116&lt;=$C145,0,IF(AB$116&gt;($F$114+$C145),INDEX($D$128:$W$128,,$C145)-SUM($D145:AA145),INDEX($D$128:$W$128,,$C145)/$F$114)))</f>
        <v>0</v>
      </c>
      <c r="AC145" s="2">
        <f>IF($F$114="n/a",0,IF(AC$116&lt;=$C145,0,IF(AC$116&gt;($F$114+$C145),INDEX($D$128:$W$128,,$C145)-SUM($D145:AB145),INDEX($D$128:$W$128,,$C145)/$F$114)))</f>
        <v>0</v>
      </c>
      <c r="AD145" s="2">
        <f>IF($F$114="n/a",0,IF(AD$116&lt;=$C145,0,IF(AD$116&gt;($F$114+$C145),INDEX($D$128:$W$128,,$C145)-SUM($D145:AC145),INDEX($D$128:$W$128,,$C145)/$F$114)))</f>
        <v>0</v>
      </c>
      <c r="AE145" s="2">
        <f>IF($F$114="n/a",0,IF(AE$116&lt;=$C145,0,IF(AE$116&gt;($F$114+$C145),INDEX($D$128:$W$128,,$C145)-SUM($D145:AD145),INDEX($D$128:$W$128,,$C145)/$F$114)))</f>
        <v>0</v>
      </c>
      <c r="AF145" s="2">
        <f>IF($F$114="n/a",0,IF(AF$116&lt;=$C145,0,IF(AF$116&gt;($F$114+$C145),INDEX($D$128:$W$128,,$C145)-SUM($D145:AE145),INDEX($D$128:$W$128,,$C145)/$F$114)))</f>
        <v>0</v>
      </c>
      <c r="AG145" s="2">
        <f>IF($F$114="n/a",0,IF(AG$116&lt;=$C145,0,IF(AG$116&gt;($F$114+$C145),INDEX($D$128:$W$128,,$C145)-SUM($D145:AF145),INDEX($D$128:$W$128,,$C145)/$F$114)))</f>
        <v>0</v>
      </c>
      <c r="AH145" s="2">
        <f>IF($F$114="n/a",0,IF(AH$116&lt;=$C145,0,IF(AH$116&gt;($F$114+$C145),INDEX($D$128:$W$128,,$C145)-SUM($D145:AG145),INDEX($D$128:$W$128,,$C145)/$F$114)))</f>
        <v>0</v>
      </c>
      <c r="AI145" s="2">
        <f>IF($F$114="n/a",0,IF(AI$116&lt;=$C145,0,IF(AI$116&gt;($F$114+$C145),INDEX($D$128:$W$128,,$C145)-SUM($D145:AH145),INDEX($D$128:$W$128,,$C145)/$F$114)))</f>
        <v>0</v>
      </c>
      <c r="AJ145" s="2">
        <f>IF($F$114="n/a",0,IF(AJ$116&lt;=$C145,0,IF(AJ$116&gt;($F$114+$C145),INDEX($D$128:$W$128,,$C145)-SUM($D145:AI145),INDEX($D$128:$W$128,,$C145)/$F$114)))</f>
        <v>0</v>
      </c>
      <c r="AK145" s="2">
        <f>IF($F$114="n/a",0,IF(AK$116&lt;=$C145,0,IF(AK$116&gt;($F$114+$C145),INDEX($D$128:$W$128,,$C145)-SUM($D145:AJ145),INDEX($D$128:$W$128,,$C145)/$F$114)))</f>
        <v>0</v>
      </c>
      <c r="AL145" s="2">
        <f>IF($F$114="n/a",0,IF(AL$116&lt;=$C145,0,IF(AL$116&gt;($F$114+$C145),INDEX($D$128:$W$128,,$C145)-SUM($D145:AK145),INDEX($D$128:$W$128,,$C145)/$F$114)))</f>
        <v>0</v>
      </c>
      <c r="AM145" s="2">
        <f>IF($F$114="n/a",0,IF(AM$116&lt;=$C145,0,IF(AM$116&gt;($F$114+$C145),INDEX($D$128:$W$128,,$C145)-SUM($D145:AL145),INDEX($D$128:$W$128,,$C145)/$F$114)))</f>
        <v>0</v>
      </c>
      <c r="AN145" s="2">
        <f>IF($F$114="n/a",0,IF(AN$116&lt;=$C145,0,IF(AN$116&gt;($F$114+$C145),INDEX($D$128:$W$128,,$C145)-SUM($D145:AM145),INDEX($D$128:$W$128,,$C145)/$F$114)))</f>
        <v>0</v>
      </c>
      <c r="AO145" s="2">
        <f>IF($F$114="n/a",0,IF(AO$116&lt;=$C145,0,IF(AO$116&gt;($F$114+$C145),INDEX($D$128:$W$128,,$C145)-SUM($D145:AN145),INDEX($D$128:$W$128,,$C145)/$F$114)))</f>
        <v>0</v>
      </c>
      <c r="AP145" s="2">
        <f>IF($F$114="n/a",0,IF(AP$116&lt;=$C145,0,IF(AP$116&gt;($F$114+$C145),INDEX($D$128:$W$128,,$C145)-SUM($D145:AO145),INDEX($D$128:$W$128,,$C145)/$F$114)))</f>
        <v>0</v>
      </c>
      <c r="AQ145" s="2">
        <f>IF($F$114="n/a",0,IF(AQ$116&lt;=$C145,0,IF(AQ$116&gt;($F$114+$C145),INDEX($D$128:$W$128,,$C145)-SUM($D145:AP145),INDEX($D$128:$W$128,,$C145)/$F$114)))</f>
        <v>0</v>
      </c>
      <c r="AR145" s="2">
        <f>IF($F$114="n/a",0,IF(AR$116&lt;=$C145,0,IF(AR$116&gt;($F$114+$C145),INDEX($D$128:$W$128,,$C145)-SUM($D145:AQ145),INDEX($D$128:$W$128,,$C145)/$F$114)))</f>
        <v>0</v>
      </c>
      <c r="AS145" s="2">
        <f>IF($F$114="n/a",0,IF(AS$116&lt;=$C145,0,IF(AS$116&gt;($F$114+$C145),INDEX($D$128:$W$128,,$C145)-SUM($D145:AR145),INDEX($D$128:$W$128,,$C145)/$F$114)))</f>
        <v>0</v>
      </c>
      <c r="AT145" s="2">
        <f>IF($F$114="n/a",0,IF(AT$116&lt;=$C145,0,IF(AT$116&gt;($F$114+$C145),INDEX($D$128:$W$128,,$C145)-SUM($D145:AS145),INDEX($D$128:$W$128,,$C145)/$F$114)))</f>
        <v>0</v>
      </c>
      <c r="AU145" s="2">
        <f>IF($F$114="n/a",0,IF(AU$116&lt;=$C145,0,IF(AU$116&gt;($F$114+$C145),INDEX($D$128:$W$128,,$C145)-SUM($D145:AT145),INDEX($D$128:$W$128,,$C145)/$F$114)))</f>
        <v>0</v>
      </c>
      <c r="AV145" s="2">
        <f>IF($F$114="n/a",0,IF(AV$116&lt;=$C145,0,IF(AV$116&gt;($F$114+$C145),INDEX($D$128:$W$128,,$C145)-SUM($D145:AU145),INDEX($D$128:$W$128,,$C145)/$F$114)))</f>
        <v>0</v>
      </c>
      <c r="AW145" s="2">
        <f>IF($F$114="n/a",0,IF(AW$116&lt;=$C145,0,IF(AW$116&gt;($F$114+$C145),INDEX($D$128:$W$128,,$C145)-SUM($D145:AV145),INDEX($D$128:$W$128,,$C145)/$F$114)))</f>
        <v>0</v>
      </c>
      <c r="AX145" s="2">
        <f>IF($F$114="n/a",0,IF(AX$116&lt;=$C145,0,IF(AX$116&gt;($F$114+$C145),INDEX($D$128:$W$128,,$C145)-SUM($D145:AW145),INDEX($D$128:$W$128,,$C145)/$F$114)))</f>
        <v>0</v>
      </c>
      <c r="AY145" s="2">
        <f>IF($F$114="n/a",0,IF(AY$116&lt;=$C145,0,IF(AY$116&gt;($F$114+$C145),INDEX($D$128:$W$128,,$C145)-SUM($D145:AX145),INDEX($D$128:$W$128,,$C145)/$F$114)))</f>
        <v>0</v>
      </c>
      <c r="AZ145" s="2">
        <f>IF($F$114="n/a",0,IF(AZ$116&lt;=$C145,0,IF(AZ$116&gt;($F$114+$C145),INDEX($D$128:$W$128,,$C145)-SUM($D145:AY145),INDEX($D$128:$W$128,,$C145)/$F$114)))</f>
        <v>0</v>
      </c>
      <c r="BA145" s="2">
        <f>IF($F$114="n/a",0,IF(BA$116&lt;=$C145,0,IF(BA$116&gt;($F$114+$C145),INDEX($D$128:$W$128,,$C145)-SUM($D145:AZ145),INDEX($D$128:$W$128,,$C145)/$F$114)))</f>
        <v>0</v>
      </c>
      <c r="BB145" s="2">
        <f>IF($F$114="n/a",0,IF(BB$116&lt;=$C145,0,IF(BB$116&gt;($F$114+$C145),INDEX($D$128:$W$128,,$C145)-SUM($D145:BA145),INDEX($D$128:$W$128,,$C145)/$F$114)))</f>
        <v>0</v>
      </c>
      <c r="BC145" s="2">
        <f>IF($F$114="n/a",0,IF(BC$116&lt;=$C145,0,IF(BC$116&gt;($F$114+$C145),INDEX($D$128:$W$128,,$C145)-SUM($D145:BB145),INDEX($D$128:$W$128,,$C145)/$F$114)))</f>
        <v>0</v>
      </c>
      <c r="BD145" s="2">
        <f>IF($F$114="n/a",0,IF(BD$116&lt;=$C145,0,IF(BD$116&gt;($F$114+$C145),INDEX($D$128:$W$128,,$C145)-SUM($D145:BC145),INDEX($D$128:$W$128,,$C145)/$F$114)))</f>
        <v>0</v>
      </c>
      <c r="BE145" s="2">
        <f>IF($F$114="n/a",0,IF(BE$116&lt;=$C145,0,IF(BE$116&gt;($F$114+$C145),INDEX($D$128:$W$128,,$C145)-SUM($D145:BD145),INDEX($D$128:$W$128,,$C145)/$F$114)))</f>
        <v>0</v>
      </c>
      <c r="BF145" s="2">
        <f>IF($F$114="n/a",0,IF(BF$116&lt;=$C145,0,IF(BF$116&gt;($F$114+$C145),INDEX($D$128:$W$128,,$C145)-SUM($D145:BE145),INDEX($D$128:$W$128,,$C145)/$F$114)))</f>
        <v>0</v>
      </c>
      <c r="BG145" s="2">
        <f>IF($F$114="n/a",0,IF(BG$116&lt;=$C145,0,IF(BG$116&gt;($F$114+$C145),INDEX($D$128:$W$128,,$C145)-SUM($D145:BF145),INDEX($D$128:$W$128,,$C145)/$F$114)))</f>
        <v>0</v>
      </c>
      <c r="BH145" s="2">
        <f>IF($F$114="n/a",0,IF(BH$116&lt;=$C145,0,IF(BH$116&gt;($F$114+$C145),INDEX($D$128:$W$128,,$C145)-SUM($D145:BG145),INDEX($D$128:$W$128,,$C145)/$F$114)))</f>
        <v>0</v>
      </c>
      <c r="BI145" s="2">
        <f>IF($F$114="n/a",0,IF(BI$116&lt;=$C145,0,IF(BI$116&gt;($F$114+$C145),INDEX($D$128:$W$128,,$C145)-SUM($D145:BH145),INDEX($D$128:$W$128,,$C145)/$F$114)))</f>
        <v>0</v>
      </c>
      <c r="BJ145" s="2">
        <f>IF($F$114="n/a",0,IF(BJ$116&lt;=$C145,0,IF(BJ$116&gt;($F$114+$C145),INDEX($D$128:$W$128,,$C145)-SUM($D145:BI145),INDEX($D$128:$W$128,,$C145)/$F$114)))</f>
        <v>0</v>
      </c>
      <c r="BK145" s="2">
        <f>IF($F$114="n/a",0,IF(BK$116&lt;=$C145,0,IF(BK$116&gt;($F$114+$C145),INDEX($D$128:$W$128,,$C145)-SUM($D145:BJ145),INDEX($D$128:$W$128,,$C145)/$F$114)))</f>
        <v>0</v>
      </c>
    </row>
    <row r="146" spans="2:63" hidden="1" outlineLevel="1" x14ac:dyDescent="0.25">
      <c r="B146" s="24">
        <v>2026</v>
      </c>
      <c r="C146" s="24">
        <v>16</v>
      </c>
      <c r="E146" s="2">
        <f>IF($F$114="n/a",0,IF(E$116&lt;=$C146,0,IF(E$116&gt;($F$114+$C146),INDEX($D$128:$W$128,,$C146)-SUM($D146:D146),INDEX($D$128:$W$128,,$C146)/$F$114)))</f>
        <v>0</v>
      </c>
      <c r="F146" s="2">
        <f>IF($F$114="n/a",0,IF(F$116&lt;=$C146,0,IF(F$116&gt;($F$114+$C146),INDEX($D$128:$W$128,,$C146)-SUM($D146:E146),INDEX($D$128:$W$128,,$C146)/$F$114)))</f>
        <v>0</v>
      </c>
      <c r="G146" s="2">
        <f>IF($F$114="n/a",0,IF(G$116&lt;=$C146,0,IF(G$116&gt;($F$114+$C146),INDEX($D$128:$W$128,,$C146)-SUM($D146:F146),INDEX($D$128:$W$128,,$C146)/$F$114)))</f>
        <v>0</v>
      </c>
      <c r="H146" s="2">
        <f>IF($F$114="n/a",0,IF(H$116&lt;=$C146,0,IF(H$116&gt;($F$114+$C146),INDEX($D$128:$W$128,,$C146)-SUM($D146:G146),INDEX($D$128:$W$128,,$C146)/$F$114)))</f>
        <v>0</v>
      </c>
      <c r="I146" s="2">
        <f>IF($F$114="n/a",0,IF(I$116&lt;=$C146,0,IF(I$116&gt;($F$114+$C146),INDEX($D$128:$W$128,,$C146)-SUM($D146:H146),INDEX($D$128:$W$128,,$C146)/$F$114)))</f>
        <v>0</v>
      </c>
      <c r="J146" s="2">
        <f>IF($F$114="n/a",0,IF(J$116&lt;=$C146,0,IF(J$116&gt;($F$114+$C146),INDEX($D$128:$W$128,,$C146)-SUM($D146:I146),INDEX($D$128:$W$128,,$C146)/$F$114)))</f>
        <v>0</v>
      </c>
      <c r="K146" s="2">
        <f>IF($F$114="n/a",0,IF(K$116&lt;=$C146,0,IF(K$116&gt;($F$114+$C146),INDEX($D$128:$W$128,,$C146)-SUM($D146:J146),INDEX($D$128:$W$128,,$C146)/$F$114)))</f>
        <v>0</v>
      </c>
      <c r="L146" s="2">
        <f>IF($F$114="n/a",0,IF(L$116&lt;=$C146,0,IF(L$116&gt;($F$114+$C146),INDEX($D$128:$W$128,,$C146)-SUM($D146:K146),INDEX($D$128:$W$128,,$C146)/$F$114)))</f>
        <v>0</v>
      </c>
      <c r="M146" s="2">
        <f>IF($F$114="n/a",0,IF(M$116&lt;=$C146,0,IF(M$116&gt;($F$114+$C146),INDEX($D$128:$W$128,,$C146)-SUM($D146:L146),INDEX($D$128:$W$128,,$C146)/$F$114)))</f>
        <v>0</v>
      </c>
      <c r="N146" s="2">
        <f>IF($F$114="n/a",0,IF(N$116&lt;=$C146,0,IF(N$116&gt;($F$114+$C146),INDEX($D$128:$W$128,,$C146)-SUM($D146:M146),INDEX($D$128:$W$128,,$C146)/$F$114)))</f>
        <v>0</v>
      </c>
      <c r="O146" s="2">
        <f>IF($F$114="n/a",0,IF(O$116&lt;=$C146,0,IF(O$116&gt;($F$114+$C146),INDEX($D$128:$W$128,,$C146)-SUM($D146:N146),INDEX($D$128:$W$128,,$C146)/$F$114)))</f>
        <v>0</v>
      </c>
      <c r="P146" s="2">
        <f>IF($F$114="n/a",0,IF(P$116&lt;=$C146,0,IF(P$116&gt;($F$114+$C146),INDEX($D$128:$W$128,,$C146)-SUM($D146:O146),INDEX($D$128:$W$128,,$C146)/$F$114)))</f>
        <v>0</v>
      </c>
      <c r="Q146" s="2">
        <f>IF($F$114="n/a",0,IF(Q$116&lt;=$C146,0,IF(Q$116&gt;($F$114+$C146),INDEX($D$128:$W$128,,$C146)-SUM($D146:P146),INDEX($D$128:$W$128,,$C146)/$F$114)))</f>
        <v>0</v>
      </c>
      <c r="R146" s="2">
        <f>IF($F$114="n/a",0,IF(R$116&lt;=$C146,0,IF(R$116&gt;($F$114+$C146),INDEX($D$128:$W$128,,$C146)-SUM($D146:Q146),INDEX($D$128:$W$128,,$C146)/$F$114)))</f>
        <v>0</v>
      </c>
      <c r="S146" s="2">
        <f>IF($F$114="n/a",0,IF(S$116&lt;=$C146,0,IF(S$116&gt;($F$114+$C146),INDEX($D$128:$W$128,,$C146)-SUM($D146:R146),INDEX($D$128:$W$128,,$C146)/$F$114)))</f>
        <v>0</v>
      </c>
      <c r="T146" s="2">
        <f>IF($F$114="n/a",0,IF(T$116&lt;=$C146,0,IF(T$116&gt;($F$114+$C146),INDEX($D$128:$W$128,,$C146)-SUM($D146:S146),INDEX($D$128:$W$128,,$C146)/$F$114)))</f>
        <v>0</v>
      </c>
      <c r="U146" s="2">
        <f>IF($F$114="n/a",0,IF(U$116&lt;=$C146,0,IF(U$116&gt;($F$114+$C146),INDEX($D$128:$W$128,,$C146)-SUM($D146:T146),INDEX($D$128:$W$128,,$C146)/$F$114)))</f>
        <v>0</v>
      </c>
      <c r="V146" s="2">
        <f>IF($F$114="n/a",0,IF(V$116&lt;=$C146,0,IF(V$116&gt;($F$114+$C146),INDEX($D$128:$W$128,,$C146)-SUM($D146:U146),INDEX($D$128:$W$128,,$C146)/$F$114)))</f>
        <v>0</v>
      </c>
      <c r="W146" s="2">
        <f>IF($F$114="n/a",0,IF(W$116&lt;=$C146,0,IF(W$116&gt;($F$114+$C146),INDEX($D$128:$W$128,,$C146)-SUM($D146:V146),INDEX($D$128:$W$128,,$C146)/$F$114)))</f>
        <v>0</v>
      </c>
      <c r="X146" s="2">
        <f>IF($F$114="n/a",0,IF(X$116&lt;=$C146,0,IF(X$116&gt;($F$114+$C146),INDEX($D$128:$W$128,,$C146)-SUM($D146:W146),INDEX($D$128:$W$128,,$C146)/$F$114)))</f>
        <v>0</v>
      </c>
      <c r="Y146" s="2">
        <f>IF($F$114="n/a",0,IF(Y$116&lt;=$C146,0,IF(Y$116&gt;($F$114+$C146),INDEX($D$128:$W$128,,$C146)-SUM($D146:X146),INDEX($D$128:$W$128,,$C146)/$F$114)))</f>
        <v>0</v>
      </c>
      <c r="Z146" s="2">
        <f>IF($F$114="n/a",0,IF(Z$116&lt;=$C146,0,IF(Z$116&gt;($F$114+$C146),INDEX($D$128:$W$128,,$C146)-SUM($D146:Y146),INDEX($D$128:$W$128,,$C146)/$F$114)))</f>
        <v>0</v>
      </c>
      <c r="AA146" s="2">
        <f>IF($F$114="n/a",0,IF(AA$116&lt;=$C146,0,IF(AA$116&gt;($F$114+$C146),INDEX($D$128:$W$128,,$C146)-SUM($D146:Z146),INDEX($D$128:$W$128,,$C146)/$F$114)))</f>
        <v>0</v>
      </c>
      <c r="AB146" s="2">
        <f>IF($F$114="n/a",0,IF(AB$116&lt;=$C146,0,IF(AB$116&gt;($F$114+$C146),INDEX($D$128:$W$128,,$C146)-SUM($D146:AA146),INDEX($D$128:$W$128,,$C146)/$F$114)))</f>
        <v>0</v>
      </c>
      <c r="AC146" s="2">
        <f>IF($F$114="n/a",0,IF(AC$116&lt;=$C146,0,IF(AC$116&gt;($F$114+$C146),INDEX($D$128:$W$128,,$C146)-SUM($D146:AB146),INDEX($D$128:$W$128,,$C146)/$F$114)))</f>
        <v>0</v>
      </c>
      <c r="AD146" s="2">
        <f>IF($F$114="n/a",0,IF(AD$116&lt;=$C146,0,IF(AD$116&gt;($F$114+$C146),INDEX($D$128:$W$128,,$C146)-SUM($D146:AC146),INDEX($D$128:$W$128,,$C146)/$F$114)))</f>
        <v>0</v>
      </c>
      <c r="AE146" s="2">
        <f>IF($F$114="n/a",0,IF(AE$116&lt;=$C146,0,IF(AE$116&gt;($F$114+$C146),INDEX($D$128:$W$128,,$C146)-SUM($D146:AD146),INDEX($D$128:$W$128,,$C146)/$F$114)))</f>
        <v>0</v>
      </c>
      <c r="AF146" s="2">
        <f>IF($F$114="n/a",0,IF(AF$116&lt;=$C146,0,IF(AF$116&gt;($F$114+$C146),INDEX($D$128:$W$128,,$C146)-SUM($D146:AE146),INDEX($D$128:$W$128,,$C146)/$F$114)))</f>
        <v>0</v>
      </c>
      <c r="AG146" s="2">
        <f>IF($F$114="n/a",0,IF(AG$116&lt;=$C146,0,IF(AG$116&gt;($F$114+$C146),INDEX($D$128:$W$128,,$C146)-SUM($D146:AF146),INDEX($D$128:$W$128,,$C146)/$F$114)))</f>
        <v>0</v>
      </c>
      <c r="AH146" s="2">
        <f>IF($F$114="n/a",0,IF(AH$116&lt;=$C146,0,IF(AH$116&gt;($F$114+$C146),INDEX($D$128:$W$128,,$C146)-SUM($D146:AG146),INDEX($D$128:$W$128,,$C146)/$F$114)))</f>
        <v>0</v>
      </c>
      <c r="AI146" s="2">
        <f>IF($F$114="n/a",0,IF(AI$116&lt;=$C146,0,IF(AI$116&gt;($F$114+$C146),INDEX($D$128:$W$128,,$C146)-SUM($D146:AH146),INDEX($D$128:$W$128,,$C146)/$F$114)))</f>
        <v>0</v>
      </c>
      <c r="AJ146" s="2">
        <f>IF($F$114="n/a",0,IF(AJ$116&lt;=$C146,0,IF(AJ$116&gt;($F$114+$C146),INDEX($D$128:$W$128,,$C146)-SUM($D146:AI146),INDEX($D$128:$W$128,,$C146)/$F$114)))</f>
        <v>0</v>
      </c>
      <c r="AK146" s="2">
        <f>IF($F$114="n/a",0,IF(AK$116&lt;=$C146,0,IF(AK$116&gt;($F$114+$C146),INDEX($D$128:$W$128,,$C146)-SUM($D146:AJ146),INDEX($D$128:$W$128,,$C146)/$F$114)))</f>
        <v>0</v>
      </c>
      <c r="AL146" s="2">
        <f>IF($F$114="n/a",0,IF(AL$116&lt;=$C146,0,IF(AL$116&gt;($F$114+$C146),INDEX($D$128:$W$128,,$C146)-SUM($D146:AK146),INDEX($D$128:$W$128,,$C146)/$F$114)))</f>
        <v>0</v>
      </c>
      <c r="AM146" s="2">
        <f>IF($F$114="n/a",0,IF(AM$116&lt;=$C146,0,IF(AM$116&gt;($F$114+$C146),INDEX($D$128:$W$128,,$C146)-SUM($D146:AL146),INDEX($D$128:$W$128,,$C146)/$F$114)))</f>
        <v>0</v>
      </c>
      <c r="AN146" s="2">
        <f>IF($F$114="n/a",0,IF(AN$116&lt;=$C146,0,IF(AN$116&gt;($F$114+$C146),INDEX($D$128:$W$128,,$C146)-SUM($D146:AM146),INDEX($D$128:$W$128,,$C146)/$F$114)))</f>
        <v>0</v>
      </c>
      <c r="AO146" s="2">
        <f>IF($F$114="n/a",0,IF(AO$116&lt;=$C146,0,IF(AO$116&gt;($F$114+$C146),INDEX($D$128:$W$128,,$C146)-SUM($D146:AN146),INDEX($D$128:$W$128,,$C146)/$F$114)))</f>
        <v>0</v>
      </c>
      <c r="AP146" s="2">
        <f>IF($F$114="n/a",0,IF(AP$116&lt;=$C146,0,IF(AP$116&gt;($F$114+$C146),INDEX($D$128:$W$128,,$C146)-SUM($D146:AO146),INDEX($D$128:$W$128,,$C146)/$F$114)))</f>
        <v>0</v>
      </c>
      <c r="AQ146" s="2">
        <f>IF($F$114="n/a",0,IF(AQ$116&lt;=$C146,0,IF(AQ$116&gt;($F$114+$C146),INDEX($D$128:$W$128,,$C146)-SUM($D146:AP146),INDEX($D$128:$W$128,,$C146)/$F$114)))</f>
        <v>0</v>
      </c>
      <c r="AR146" s="2">
        <f>IF($F$114="n/a",0,IF(AR$116&lt;=$C146,0,IF(AR$116&gt;($F$114+$C146),INDEX($D$128:$W$128,,$C146)-SUM($D146:AQ146),INDEX($D$128:$W$128,,$C146)/$F$114)))</f>
        <v>0</v>
      </c>
      <c r="AS146" s="2">
        <f>IF($F$114="n/a",0,IF(AS$116&lt;=$C146,0,IF(AS$116&gt;($F$114+$C146),INDEX($D$128:$W$128,,$C146)-SUM($D146:AR146),INDEX($D$128:$W$128,,$C146)/$F$114)))</f>
        <v>0</v>
      </c>
      <c r="AT146" s="2">
        <f>IF($F$114="n/a",0,IF(AT$116&lt;=$C146,0,IF(AT$116&gt;($F$114+$C146),INDEX($D$128:$W$128,,$C146)-SUM($D146:AS146),INDEX($D$128:$W$128,,$C146)/$F$114)))</f>
        <v>0</v>
      </c>
      <c r="AU146" s="2">
        <f>IF($F$114="n/a",0,IF(AU$116&lt;=$C146,0,IF(AU$116&gt;($F$114+$C146),INDEX($D$128:$W$128,,$C146)-SUM($D146:AT146),INDEX($D$128:$W$128,,$C146)/$F$114)))</f>
        <v>0</v>
      </c>
      <c r="AV146" s="2">
        <f>IF($F$114="n/a",0,IF(AV$116&lt;=$C146,0,IF(AV$116&gt;($F$114+$C146),INDEX($D$128:$W$128,,$C146)-SUM($D146:AU146),INDEX($D$128:$W$128,,$C146)/$F$114)))</f>
        <v>0</v>
      </c>
      <c r="AW146" s="2">
        <f>IF($F$114="n/a",0,IF(AW$116&lt;=$C146,0,IF(AW$116&gt;($F$114+$C146),INDEX($D$128:$W$128,,$C146)-SUM($D146:AV146),INDEX($D$128:$W$128,,$C146)/$F$114)))</f>
        <v>0</v>
      </c>
      <c r="AX146" s="2">
        <f>IF($F$114="n/a",0,IF(AX$116&lt;=$C146,0,IF(AX$116&gt;($F$114+$C146),INDEX($D$128:$W$128,,$C146)-SUM($D146:AW146),INDEX($D$128:$W$128,,$C146)/$F$114)))</f>
        <v>0</v>
      </c>
      <c r="AY146" s="2">
        <f>IF($F$114="n/a",0,IF(AY$116&lt;=$C146,0,IF(AY$116&gt;($F$114+$C146),INDEX($D$128:$W$128,,$C146)-SUM($D146:AX146),INDEX($D$128:$W$128,,$C146)/$F$114)))</f>
        <v>0</v>
      </c>
      <c r="AZ146" s="2">
        <f>IF($F$114="n/a",0,IF(AZ$116&lt;=$C146,0,IF(AZ$116&gt;($F$114+$C146),INDEX($D$128:$W$128,,$C146)-SUM($D146:AY146),INDEX($D$128:$W$128,,$C146)/$F$114)))</f>
        <v>0</v>
      </c>
      <c r="BA146" s="2">
        <f>IF($F$114="n/a",0,IF(BA$116&lt;=$C146,0,IF(BA$116&gt;($F$114+$C146),INDEX($D$128:$W$128,,$C146)-SUM($D146:AZ146),INDEX($D$128:$W$128,,$C146)/$F$114)))</f>
        <v>0</v>
      </c>
      <c r="BB146" s="2">
        <f>IF($F$114="n/a",0,IF(BB$116&lt;=$C146,0,IF(BB$116&gt;($F$114+$C146),INDEX($D$128:$W$128,,$C146)-SUM($D146:BA146),INDEX($D$128:$W$128,,$C146)/$F$114)))</f>
        <v>0</v>
      </c>
      <c r="BC146" s="2">
        <f>IF($F$114="n/a",0,IF(BC$116&lt;=$C146,0,IF(BC$116&gt;($F$114+$C146),INDEX($D$128:$W$128,,$C146)-SUM($D146:BB146),INDEX($D$128:$W$128,,$C146)/$F$114)))</f>
        <v>0</v>
      </c>
      <c r="BD146" s="2">
        <f>IF($F$114="n/a",0,IF(BD$116&lt;=$C146,0,IF(BD$116&gt;($F$114+$C146),INDEX($D$128:$W$128,,$C146)-SUM($D146:BC146),INDEX($D$128:$W$128,,$C146)/$F$114)))</f>
        <v>0</v>
      </c>
      <c r="BE146" s="2">
        <f>IF($F$114="n/a",0,IF(BE$116&lt;=$C146,0,IF(BE$116&gt;($F$114+$C146),INDEX($D$128:$W$128,,$C146)-SUM($D146:BD146),INDEX($D$128:$W$128,,$C146)/$F$114)))</f>
        <v>0</v>
      </c>
      <c r="BF146" s="2">
        <f>IF($F$114="n/a",0,IF(BF$116&lt;=$C146,0,IF(BF$116&gt;($F$114+$C146),INDEX($D$128:$W$128,,$C146)-SUM($D146:BE146),INDEX($D$128:$W$128,,$C146)/$F$114)))</f>
        <v>0</v>
      </c>
      <c r="BG146" s="2">
        <f>IF($F$114="n/a",0,IF(BG$116&lt;=$C146,0,IF(BG$116&gt;($F$114+$C146),INDEX($D$128:$W$128,,$C146)-SUM($D146:BF146),INDEX($D$128:$W$128,,$C146)/$F$114)))</f>
        <v>0</v>
      </c>
      <c r="BH146" s="2">
        <f>IF($F$114="n/a",0,IF(BH$116&lt;=$C146,0,IF(BH$116&gt;($F$114+$C146),INDEX($D$128:$W$128,,$C146)-SUM($D146:BG146),INDEX($D$128:$W$128,,$C146)/$F$114)))</f>
        <v>0</v>
      </c>
      <c r="BI146" s="2">
        <f>IF($F$114="n/a",0,IF(BI$116&lt;=$C146,0,IF(BI$116&gt;($F$114+$C146),INDEX($D$128:$W$128,,$C146)-SUM($D146:BH146),INDEX($D$128:$W$128,,$C146)/$F$114)))</f>
        <v>0</v>
      </c>
      <c r="BJ146" s="2">
        <f>IF($F$114="n/a",0,IF(BJ$116&lt;=$C146,0,IF(BJ$116&gt;($F$114+$C146),INDEX($D$128:$W$128,,$C146)-SUM($D146:BI146),INDEX($D$128:$W$128,,$C146)/$F$114)))</f>
        <v>0</v>
      </c>
      <c r="BK146" s="2">
        <f>IF($F$114="n/a",0,IF(BK$116&lt;=$C146,0,IF(BK$116&gt;($F$114+$C146),INDEX($D$128:$W$128,,$C146)-SUM($D146:BJ146),INDEX($D$128:$W$128,,$C146)/$F$114)))</f>
        <v>0</v>
      </c>
    </row>
    <row r="147" spans="2:63" hidden="1" outlineLevel="1" x14ac:dyDescent="0.25">
      <c r="B147" s="24">
        <v>2027</v>
      </c>
      <c r="C147" s="24">
        <v>17</v>
      </c>
      <c r="E147" s="2">
        <f>IF($F$114="n/a",0,IF(E$116&lt;=$C147,0,IF(E$116&gt;($F$114+$C147),INDEX($D$128:$W$128,,$C147)-SUM($D147:D147),INDEX($D$128:$W$128,,$C147)/$F$114)))</f>
        <v>0</v>
      </c>
      <c r="F147" s="2">
        <f>IF($F$114="n/a",0,IF(F$116&lt;=$C147,0,IF(F$116&gt;($F$114+$C147),INDEX($D$128:$W$128,,$C147)-SUM($D147:E147),INDEX($D$128:$W$128,,$C147)/$F$114)))</f>
        <v>0</v>
      </c>
      <c r="G147" s="2">
        <f>IF($F$114="n/a",0,IF(G$116&lt;=$C147,0,IF(G$116&gt;($F$114+$C147),INDEX($D$128:$W$128,,$C147)-SUM($D147:F147),INDEX($D$128:$W$128,,$C147)/$F$114)))</f>
        <v>0</v>
      </c>
      <c r="H147" s="2">
        <f>IF($F$114="n/a",0,IF(H$116&lt;=$C147,0,IF(H$116&gt;($F$114+$C147),INDEX($D$128:$W$128,,$C147)-SUM($D147:G147),INDEX($D$128:$W$128,,$C147)/$F$114)))</f>
        <v>0</v>
      </c>
      <c r="I147" s="2">
        <f>IF($F$114="n/a",0,IF(I$116&lt;=$C147,0,IF(I$116&gt;($F$114+$C147),INDEX($D$128:$W$128,,$C147)-SUM($D147:H147),INDEX($D$128:$W$128,,$C147)/$F$114)))</f>
        <v>0</v>
      </c>
      <c r="J147" s="2">
        <f>IF($F$114="n/a",0,IF(J$116&lt;=$C147,0,IF(J$116&gt;($F$114+$C147),INDEX($D$128:$W$128,,$C147)-SUM($D147:I147),INDEX($D$128:$W$128,,$C147)/$F$114)))</f>
        <v>0</v>
      </c>
      <c r="K147" s="2">
        <f>IF($F$114="n/a",0,IF(K$116&lt;=$C147,0,IF(K$116&gt;($F$114+$C147),INDEX($D$128:$W$128,,$C147)-SUM($D147:J147),INDEX($D$128:$W$128,,$C147)/$F$114)))</f>
        <v>0</v>
      </c>
      <c r="L147" s="2">
        <f>IF($F$114="n/a",0,IF(L$116&lt;=$C147,0,IF(L$116&gt;($F$114+$C147),INDEX($D$128:$W$128,,$C147)-SUM($D147:K147),INDEX($D$128:$W$128,,$C147)/$F$114)))</f>
        <v>0</v>
      </c>
      <c r="M147" s="2">
        <f>IF($F$114="n/a",0,IF(M$116&lt;=$C147,0,IF(M$116&gt;($F$114+$C147),INDEX($D$128:$W$128,,$C147)-SUM($D147:L147),INDEX($D$128:$W$128,,$C147)/$F$114)))</f>
        <v>0</v>
      </c>
      <c r="N147" s="2">
        <f>IF($F$114="n/a",0,IF(N$116&lt;=$C147,0,IF(N$116&gt;($F$114+$C147),INDEX($D$128:$W$128,,$C147)-SUM($D147:M147),INDEX($D$128:$W$128,,$C147)/$F$114)))</f>
        <v>0</v>
      </c>
      <c r="O147" s="2">
        <f>IF($F$114="n/a",0,IF(O$116&lt;=$C147,0,IF(O$116&gt;($F$114+$C147),INDEX($D$128:$W$128,,$C147)-SUM($D147:N147),INDEX($D$128:$W$128,,$C147)/$F$114)))</f>
        <v>0</v>
      </c>
      <c r="P147" s="2">
        <f>IF($F$114="n/a",0,IF(P$116&lt;=$C147,0,IF(P$116&gt;($F$114+$C147),INDEX($D$128:$W$128,,$C147)-SUM($D147:O147),INDEX($D$128:$W$128,,$C147)/$F$114)))</f>
        <v>0</v>
      </c>
      <c r="Q147" s="2">
        <f>IF($F$114="n/a",0,IF(Q$116&lt;=$C147,0,IF(Q$116&gt;($F$114+$C147),INDEX($D$128:$W$128,,$C147)-SUM($D147:P147),INDEX($D$128:$W$128,,$C147)/$F$114)))</f>
        <v>0</v>
      </c>
      <c r="R147" s="2">
        <f>IF($F$114="n/a",0,IF(R$116&lt;=$C147,0,IF(R$116&gt;($F$114+$C147),INDEX($D$128:$W$128,,$C147)-SUM($D147:Q147),INDEX($D$128:$W$128,,$C147)/$F$114)))</f>
        <v>0</v>
      </c>
      <c r="S147" s="2">
        <f>IF($F$114="n/a",0,IF(S$116&lt;=$C147,0,IF(S$116&gt;($F$114+$C147),INDEX($D$128:$W$128,,$C147)-SUM($D147:R147),INDEX($D$128:$W$128,,$C147)/$F$114)))</f>
        <v>0</v>
      </c>
      <c r="T147" s="2">
        <f>IF($F$114="n/a",0,IF(T$116&lt;=$C147,0,IF(T$116&gt;($F$114+$C147),INDEX($D$128:$W$128,,$C147)-SUM($D147:S147),INDEX($D$128:$W$128,,$C147)/$F$114)))</f>
        <v>0</v>
      </c>
      <c r="U147" s="2">
        <f>IF($F$114="n/a",0,IF(U$116&lt;=$C147,0,IF(U$116&gt;($F$114+$C147),INDEX($D$128:$W$128,,$C147)-SUM($D147:T147),INDEX($D$128:$W$128,,$C147)/$F$114)))</f>
        <v>0</v>
      </c>
      <c r="V147" s="2">
        <f>IF($F$114="n/a",0,IF(V$116&lt;=$C147,0,IF(V$116&gt;($F$114+$C147),INDEX($D$128:$W$128,,$C147)-SUM($D147:U147),INDEX($D$128:$W$128,,$C147)/$F$114)))</f>
        <v>0</v>
      </c>
      <c r="W147" s="2">
        <f>IF($F$114="n/a",0,IF(W$116&lt;=$C147,0,IF(W$116&gt;($F$114+$C147),INDEX($D$128:$W$128,,$C147)-SUM($D147:V147),INDEX($D$128:$W$128,,$C147)/$F$114)))</f>
        <v>0</v>
      </c>
      <c r="X147" s="2">
        <f>IF($F$114="n/a",0,IF(X$116&lt;=$C147,0,IF(X$116&gt;($F$114+$C147),INDEX($D$128:$W$128,,$C147)-SUM($D147:W147),INDEX($D$128:$W$128,,$C147)/$F$114)))</f>
        <v>0</v>
      </c>
      <c r="Y147" s="2">
        <f>IF($F$114="n/a",0,IF(Y$116&lt;=$C147,0,IF(Y$116&gt;($F$114+$C147),INDEX($D$128:$W$128,,$C147)-SUM($D147:X147),INDEX($D$128:$W$128,,$C147)/$F$114)))</f>
        <v>0</v>
      </c>
      <c r="Z147" s="2">
        <f>IF($F$114="n/a",0,IF(Z$116&lt;=$C147,0,IF(Z$116&gt;($F$114+$C147),INDEX($D$128:$W$128,,$C147)-SUM($D147:Y147),INDEX($D$128:$W$128,,$C147)/$F$114)))</f>
        <v>0</v>
      </c>
      <c r="AA147" s="2">
        <f>IF($F$114="n/a",0,IF(AA$116&lt;=$C147,0,IF(AA$116&gt;($F$114+$C147),INDEX($D$128:$W$128,,$C147)-SUM($D147:Z147),INDEX($D$128:$W$128,,$C147)/$F$114)))</f>
        <v>0</v>
      </c>
      <c r="AB147" s="2">
        <f>IF($F$114="n/a",0,IF(AB$116&lt;=$C147,0,IF(AB$116&gt;($F$114+$C147),INDEX($D$128:$W$128,,$C147)-SUM($D147:AA147),INDEX($D$128:$W$128,,$C147)/$F$114)))</f>
        <v>0</v>
      </c>
      <c r="AC147" s="2">
        <f>IF($F$114="n/a",0,IF(AC$116&lt;=$C147,0,IF(AC$116&gt;($F$114+$C147),INDEX($D$128:$W$128,,$C147)-SUM($D147:AB147),INDEX($D$128:$W$128,,$C147)/$F$114)))</f>
        <v>0</v>
      </c>
      <c r="AD147" s="2">
        <f>IF($F$114="n/a",0,IF(AD$116&lt;=$C147,0,IF(AD$116&gt;($F$114+$C147),INDEX($D$128:$W$128,,$C147)-SUM($D147:AC147),INDEX($D$128:$W$128,,$C147)/$F$114)))</f>
        <v>0</v>
      </c>
      <c r="AE147" s="2">
        <f>IF($F$114="n/a",0,IF(AE$116&lt;=$C147,0,IF(AE$116&gt;($F$114+$C147),INDEX($D$128:$W$128,,$C147)-SUM($D147:AD147),INDEX($D$128:$W$128,,$C147)/$F$114)))</f>
        <v>0</v>
      </c>
      <c r="AF147" s="2">
        <f>IF($F$114="n/a",0,IF(AF$116&lt;=$C147,0,IF(AF$116&gt;($F$114+$C147),INDEX($D$128:$W$128,,$C147)-SUM($D147:AE147),INDEX($D$128:$W$128,,$C147)/$F$114)))</f>
        <v>0</v>
      </c>
      <c r="AG147" s="2">
        <f>IF($F$114="n/a",0,IF(AG$116&lt;=$C147,0,IF(AG$116&gt;($F$114+$C147),INDEX($D$128:$W$128,,$C147)-SUM($D147:AF147),INDEX($D$128:$W$128,,$C147)/$F$114)))</f>
        <v>0</v>
      </c>
      <c r="AH147" s="2">
        <f>IF($F$114="n/a",0,IF(AH$116&lt;=$C147,0,IF(AH$116&gt;($F$114+$C147),INDEX($D$128:$W$128,,$C147)-SUM($D147:AG147),INDEX($D$128:$W$128,,$C147)/$F$114)))</f>
        <v>0</v>
      </c>
      <c r="AI147" s="2">
        <f>IF($F$114="n/a",0,IF(AI$116&lt;=$C147,0,IF(AI$116&gt;($F$114+$C147),INDEX($D$128:$W$128,,$C147)-SUM($D147:AH147),INDEX($D$128:$W$128,,$C147)/$F$114)))</f>
        <v>0</v>
      </c>
      <c r="AJ147" s="2">
        <f>IF($F$114="n/a",0,IF(AJ$116&lt;=$C147,0,IF(AJ$116&gt;($F$114+$C147),INDEX($D$128:$W$128,,$C147)-SUM($D147:AI147),INDEX($D$128:$W$128,,$C147)/$F$114)))</f>
        <v>0</v>
      </c>
      <c r="AK147" s="2">
        <f>IF($F$114="n/a",0,IF(AK$116&lt;=$C147,0,IF(AK$116&gt;($F$114+$C147),INDEX($D$128:$W$128,,$C147)-SUM($D147:AJ147),INDEX($D$128:$W$128,,$C147)/$F$114)))</f>
        <v>0</v>
      </c>
      <c r="AL147" s="2">
        <f>IF($F$114="n/a",0,IF(AL$116&lt;=$C147,0,IF(AL$116&gt;($F$114+$C147),INDEX($D$128:$W$128,,$C147)-SUM($D147:AK147),INDEX($D$128:$W$128,,$C147)/$F$114)))</f>
        <v>0</v>
      </c>
      <c r="AM147" s="2">
        <f>IF($F$114="n/a",0,IF(AM$116&lt;=$C147,0,IF(AM$116&gt;($F$114+$C147),INDEX($D$128:$W$128,,$C147)-SUM($D147:AL147),INDEX($D$128:$W$128,,$C147)/$F$114)))</f>
        <v>0</v>
      </c>
      <c r="AN147" s="2">
        <f>IF($F$114="n/a",0,IF(AN$116&lt;=$C147,0,IF(AN$116&gt;($F$114+$C147),INDEX($D$128:$W$128,,$C147)-SUM($D147:AM147),INDEX($D$128:$W$128,,$C147)/$F$114)))</f>
        <v>0</v>
      </c>
      <c r="AO147" s="2">
        <f>IF($F$114="n/a",0,IF(AO$116&lt;=$C147,0,IF(AO$116&gt;($F$114+$C147),INDEX($D$128:$W$128,,$C147)-SUM($D147:AN147),INDEX($D$128:$W$128,,$C147)/$F$114)))</f>
        <v>0</v>
      </c>
      <c r="AP147" s="2">
        <f>IF($F$114="n/a",0,IF(AP$116&lt;=$C147,0,IF(AP$116&gt;($F$114+$C147),INDEX($D$128:$W$128,,$C147)-SUM($D147:AO147),INDEX($D$128:$W$128,,$C147)/$F$114)))</f>
        <v>0</v>
      </c>
      <c r="AQ147" s="2">
        <f>IF($F$114="n/a",0,IF(AQ$116&lt;=$C147,0,IF(AQ$116&gt;($F$114+$C147),INDEX($D$128:$W$128,,$C147)-SUM($D147:AP147),INDEX($D$128:$W$128,,$C147)/$F$114)))</f>
        <v>0</v>
      </c>
      <c r="AR147" s="2">
        <f>IF($F$114="n/a",0,IF(AR$116&lt;=$C147,0,IF(AR$116&gt;($F$114+$C147),INDEX($D$128:$W$128,,$C147)-SUM($D147:AQ147),INDEX($D$128:$W$128,,$C147)/$F$114)))</f>
        <v>0</v>
      </c>
      <c r="AS147" s="2">
        <f>IF($F$114="n/a",0,IF(AS$116&lt;=$C147,0,IF(AS$116&gt;($F$114+$C147),INDEX($D$128:$W$128,,$C147)-SUM($D147:AR147),INDEX($D$128:$W$128,,$C147)/$F$114)))</f>
        <v>0</v>
      </c>
      <c r="AT147" s="2">
        <f>IF($F$114="n/a",0,IF(AT$116&lt;=$C147,0,IF(AT$116&gt;($F$114+$C147),INDEX($D$128:$W$128,,$C147)-SUM($D147:AS147),INDEX($D$128:$W$128,,$C147)/$F$114)))</f>
        <v>0</v>
      </c>
      <c r="AU147" s="2">
        <f>IF($F$114="n/a",0,IF(AU$116&lt;=$C147,0,IF(AU$116&gt;($F$114+$C147),INDEX($D$128:$W$128,,$C147)-SUM($D147:AT147),INDEX($D$128:$W$128,,$C147)/$F$114)))</f>
        <v>0</v>
      </c>
      <c r="AV147" s="2">
        <f>IF($F$114="n/a",0,IF(AV$116&lt;=$C147,0,IF(AV$116&gt;($F$114+$C147),INDEX($D$128:$W$128,,$C147)-SUM($D147:AU147),INDEX($D$128:$W$128,,$C147)/$F$114)))</f>
        <v>0</v>
      </c>
      <c r="AW147" s="2">
        <f>IF($F$114="n/a",0,IF(AW$116&lt;=$C147,0,IF(AW$116&gt;($F$114+$C147),INDEX($D$128:$W$128,,$C147)-SUM($D147:AV147),INDEX($D$128:$W$128,,$C147)/$F$114)))</f>
        <v>0</v>
      </c>
      <c r="AX147" s="2">
        <f>IF($F$114="n/a",0,IF(AX$116&lt;=$C147,0,IF(AX$116&gt;($F$114+$C147),INDEX($D$128:$W$128,,$C147)-SUM($D147:AW147),INDEX($D$128:$W$128,,$C147)/$F$114)))</f>
        <v>0</v>
      </c>
      <c r="AY147" s="2">
        <f>IF($F$114="n/a",0,IF(AY$116&lt;=$C147,0,IF(AY$116&gt;($F$114+$C147),INDEX($D$128:$W$128,,$C147)-SUM($D147:AX147),INDEX($D$128:$W$128,,$C147)/$F$114)))</f>
        <v>0</v>
      </c>
      <c r="AZ147" s="2">
        <f>IF($F$114="n/a",0,IF(AZ$116&lt;=$C147,0,IF(AZ$116&gt;($F$114+$C147),INDEX($D$128:$W$128,,$C147)-SUM($D147:AY147),INDEX($D$128:$W$128,,$C147)/$F$114)))</f>
        <v>0</v>
      </c>
      <c r="BA147" s="2">
        <f>IF($F$114="n/a",0,IF(BA$116&lt;=$C147,0,IF(BA$116&gt;($F$114+$C147),INDEX($D$128:$W$128,,$C147)-SUM($D147:AZ147),INDEX($D$128:$W$128,,$C147)/$F$114)))</f>
        <v>0</v>
      </c>
      <c r="BB147" s="2">
        <f>IF($F$114="n/a",0,IF(BB$116&lt;=$C147,0,IF(BB$116&gt;($F$114+$C147),INDEX($D$128:$W$128,,$C147)-SUM($D147:BA147),INDEX($D$128:$W$128,,$C147)/$F$114)))</f>
        <v>0</v>
      </c>
      <c r="BC147" s="2">
        <f>IF($F$114="n/a",0,IF(BC$116&lt;=$C147,0,IF(BC$116&gt;($F$114+$C147),INDEX($D$128:$W$128,,$C147)-SUM($D147:BB147),INDEX($D$128:$W$128,,$C147)/$F$114)))</f>
        <v>0</v>
      </c>
      <c r="BD147" s="2">
        <f>IF($F$114="n/a",0,IF(BD$116&lt;=$C147,0,IF(BD$116&gt;($F$114+$C147),INDEX($D$128:$W$128,,$C147)-SUM($D147:BC147),INDEX($D$128:$W$128,,$C147)/$F$114)))</f>
        <v>0</v>
      </c>
      <c r="BE147" s="2">
        <f>IF($F$114="n/a",0,IF(BE$116&lt;=$C147,0,IF(BE$116&gt;($F$114+$C147),INDEX($D$128:$W$128,,$C147)-SUM($D147:BD147),INDEX($D$128:$W$128,,$C147)/$F$114)))</f>
        <v>0</v>
      </c>
      <c r="BF147" s="2">
        <f>IF($F$114="n/a",0,IF(BF$116&lt;=$C147,0,IF(BF$116&gt;($F$114+$C147),INDEX($D$128:$W$128,,$C147)-SUM($D147:BE147),INDEX($D$128:$W$128,,$C147)/$F$114)))</f>
        <v>0</v>
      </c>
      <c r="BG147" s="2">
        <f>IF($F$114="n/a",0,IF(BG$116&lt;=$C147,0,IF(BG$116&gt;($F$114+$C147),INDEX($D$128:$W$128,,$C147)-SUM($D147:BF147),INDEX($D$128:$W$128,,$C147)/$F$114)))</f>
        <v>0</v>
      </c>
      <c r="BH147" s="2">
        <f>IF($F$114="n/a",0,IF(BH$116&lt;=$C147,0,IF(BH$116&gt;($F$114+$C147),INDEX($D$128:$W$128,,$C147)-SUM($D147:BG147),INDEX($D$128:$W$128,,$C147)/$F$114)))</f>
        <v>0</v>
      </c>
      <c r="BI147" s="2">
        <f>IF($F$114="n/a",0,IF(BI$116&lt;=$C147,0,IF(BI$116&gt;($F$114+$C147),INDEX($D$128:$W$128,,$C147)-SUM($D147:BH147),INDEX($D$128:$W$128,,$C147)/$F$114)))</f>
        <v>0</v>
      </c>
      <c r="BJ147" s="2">
        <f>IF($F$114="n/a",0,IF(BJ$116&lt;=$C147,0,IF(BJ$116&gt;($F$114+$C147),INDEX($D$128:$W$128,,$C147)-SUM($D147:BI147),INDEX($D$128:$W$128,,$C147)/$F$114)))</f>
        <v>0</v>
      </c>
      <c r="BK147" s="2">
        <f>IF($F$114="n/a",0,IF(BK$116&lt;=$C147,0,IF(BK$116&gt;($F$114+$C147),INDEX($D$128:$W$128,,$C147)-SUM($D147:BJ147),INDEX($D$128:$W$128,,$C147)/$F$114)))</f>
        <v>0</v>
      </c>
    </row>
    <row r="148" spans="2:63" hidden="1" outlineLevel="1" x14ac:dyDescent="0.25">
      <c r="B148" s="24">
        <v>2028</v>
      </c>
      <c r="C148" s="24">
        <v>18</v>
      </c>
      <c r="E148" s="2">
        <f>IF($F$114="n/a",0,IF(E$116&lt;=$C148,0,IF(E$116&gt;($F$114+$C148),INDEX($D$128:$W$128,,$C148)-SUM($D148:D148),INDEX($D$128:$W$128,,$C148)/$F$114)))</f>
        <v>0</v>
      </c>
      <c r="F148" s="2">
        <f>IF($F$114="n/a",0,IF(F$116&lt;=$C148,0,IF(F$116&gt;($F$114+$C148),INDEX($D$128:$W$128,,$C148)-SUM($D148:E148),INDEX($D$128:$W$128,,$C148)/$F$114)))</f>
        <v>0</v>
      </c>
      <c r="G148" s="2">
        <f>IF($F$114="n/a",0,IF(G$116&lt;=$C148,0,IF(G$116&gt;($F$114+$C148),INDEX($D$128:$W$128,,$C148)-SUM($D148:F148),INDEX($D$128:$W$128,,$C148)/$F$114)))</f>
        <v>0</v>
      </c>
      <c r="H148" s="2">
        <f>IF($F$114="n/a",0,IF(H$116&lt;=$C148,0,IF(H$116&gt;($F$114+$C148),INDEX($D$128:$W$128,,$C148)-SUM($D148:G148),INDEX($D$128:$W$128,,$C148)/$F$114)))</f>
        <v>0</v>
      </c>
      <c r="I148" s="2">
        <f>IF($F$114="n/a",0,IF(I$116&lt;=$C148,0,IF(I$116&gt;($F$114+$C148),INDEX($D$128:$W$128,,$C148)-SUM($D148:H148),INDEX($D$128:$W$128,,$C148)/$F$114)))</f>
        <v>0</v>
      </c>
      <c r="J148" s="2">
        <f>IF($F$114="n/a",0,IF(J$116&lt;=$C148,0,IF(J$116&gt;($F$114+$C148),INDEX($D$128:$W$128,,$C148)-SUM($D148:I148),INDEX($D$128:$W$128,,$C148)/$F$114)))</f>
        <v>0</v>
      </c>
      <c r="K148" s="2">
        <f>IF($F$114="n/a",0,IF(K$116&lt;=$C148,0,IF(K$116&gt;($F$114+$C148),INDEX($D$128:$W$128,,$C148)-SUM($D148:J148),INDEX($D$128:$W$128,,$C148)/$F$114)))</f>
        <v>0</v>
      </c>
      <c r="L148" s="2">
        <f>IF($F$114="n/a",0,IF(L$116&lt;=$C148,0,IF(L$116&gt;($F$114+$C148),INDEX($D$128:$W$128,,$C148)-SUM($D148:K148),INDEX($D$128:$W$128,,$C148)/$F$114)))</f>
        <v>0</v>
      </c>
      <c r="M148" s="2">
        <f>IF($F$114="n/a",0,IF(M$116&lt;=$C148,0,IF(M$116&gt;($F$114+$C148),INDEX($D$128:$W$128,,$C148)-SUM($D148:L148),INDEX($D$128:$W$128,,$C148)/$F$114)))</f>
        <v>0</v>
      </c>
      <c r="N148" s="2">
        <f>IF($F$114="n/a",0,IF(N$116&lt;=$C148,0,IF(N$116&gt;($F$114+$C148),INDEX($D$128:$W$128,,$C148)-SUM($D148:M148),INDEX($D$128:$W$128,,$C148)/$F$114)))</f>
        <v>0</v>
      </c>
      <c r="O148" s="2">
        <f>IF($F$114="n/a",0,IF(O$116&lt;=$C148,0,IF(O$116&gt;($F$114+$C148),INDEX($D$128:$W$128,,$C148)-SUM($D148:N148),INDEX($D$128:$W$128,,$C148)/$F$114)))</f>
        <v>0</v>
      </c>
      <c r="P148" s="2">
        <f>IF($F$114="n/a",0,IF(P$116&lt;=$C148,0,IF(P$116&gt;($F$114+$C148),INDEX($D$128:$W$128,,$C148)-SUM($D148:O148),INDEX($D$128:$W$128,,$C148)/$F$114)))</f>
        <v>0</v>
      </c>
      <c r="Q148" s="2">
        <f>IF($F$114="n/a",0,IF(Q$116&lt;=$C148,0,IF(Q$116&gt;($F$114+$C148),INDEX($D$128:$W$128,,$C148)-SUM($D148:P148),INDEX($D$128:$W$128,,$C148)/$F$114)))</f>
        <v>0</v>
      </c>
      <c r="R148" s="2">
        <f>IF($F$114="n/a",0,IF(R$116&lt;=$C148,0,IF(R$116&gt;($F$114+$C148),INDEX($D$128:$W$128,,$C148)-SUM($D148:Q148),INDEX($D$128:$W$128,,$C148)/$F$114)))</f>
        <v>0</v>
      </c>
      <c r="S148" s="2">
        <f>IF($F$114="n/a",0,IF(S$116&lt;=$C148,0,IF(S$116&gt;($F$114+$C148),INDEX($D$128:$W$128,,$C148)-SUM($D148:R148),INDEX($D$128:$W$128,,$C148)/$F$114)))</f>
        <v>0</v>
      </c>
      <c r="T148" s="2">
        <f>IF($F$114="n/a",0,IF(T$116&lt;=$C148,0,IF(T$116&gt;($F$114+$C148),INDEX($D$128:$W$128,,$C148)-SUM($D148:S148),INDEX($D$128:$W$128,,$C148)/$F$114)))</f>
        <v>0</v>
      </c>
      <c r="U148" s="2">
        <f>IF($F$114="n/a",0,IF(U$116&lt;=$C148,0,IF(U$116&gt;($F$114+$C148),INDEX($D$128:$W$128,,$C148)-SUM($D148:T148),INDEX($D$128:$W$128,,$C148)/$F$114)))</f>
        <v>0</v>
      </c>
      <c r="V148" s="2">
        <f>IF($F$114="n/a",0,IF(V$116&lt;=$C148,0,IF(V$116&gt;($F$114+$C148),INDEX($D$128:$W$128,,$C148)-SUM($D148:U148),INDEX($D$128:$W$128,,$C148)/$F$114)))</f>
        <v>0</v>
      </c>
      <c r="W148" s="2">
        <f>IF($F$114="n/a",0,IF(W$116&lt;=$C148,0,IF(W$116&gt;($F$114+$C148),INDEX($D$128:$W$128,,$C148)-SUM($D148:V148),INDEX($D$128:$W$128,,$C148)/$F$114)))</f>
        <v>0</v>
      </c>
      <c r="X148" s="2">
        <f>IF($F$114="n/a",0,IF(X$116&lt;=$C148,0,IF(X$116&gt;($F$114+$C148),INDEX($D$128:$W$128,,$C148)-SUM($D148:W148),INDEX($D$128:$W$128,,$C148)/$F$114)))</f>
        <v>0</v>
      </c>
      <c r="Y148" s="2">
        <f>IF($F$114="n/a",0,IF(Y$116&lt;=$C148,0,IF(Y$116&gt;($F$114+$C148),INDEX($D$128:$W$128,,$C148)-SUM($D148:X148),INDEX($D$128:$W$128,,$C148)/$F$114)))</f>
        <v>0</v>
      </c>
      <c r="Z148" s="2">
        <f>IF($F$114="n/a",0,IF(Z$116&lt;=$C148,0,IF(Z$116&gt;($F$114+$C148),INDEX($D$128:$W$128,,$C148)-SUM($D148:Y148),INDEX($D$128:$W$128,,$C148)/$F$114)))</f>
        <v>0</v>
      </c>
      <c r="AA148" s="2">
        <f>IF($F$114="n/a",0,IF(AA$116&lt;=$C148,0,IF(AA$116&gt;($F$114+$C148),INDEX($D$128:$W$128,,$C148)-SUM($D148:Z148),INDEX($D$128:$W$128,,$C148)/$F$114)))</f>
        <v>0</v>
      </c>
      <c r="AB148" s="2">
        <f>IF($F$114="n/a",0,IF(AB$116&lt;=$C148,0,IF(AB$116&gt;($F$114+$C148),INDEX($D$128:$W$128,,$C148)-SUM($D148:AA148),INDEX($D$128:$W$128,,$C148)/$F$114)))</f>
        <v>0</v>
      </c>
      <c r="AC148" s="2">
        <f>IF($F$114="n/a",0,IF(AC$116&lt;=$C148,0,IF(AC$116&gt;($F$114+$C148),INDEX($D$128:$W$128,,$C148)-SUM($D148:AB148),INDEX($D$128:$W$128,,$C148)/$F$114)))</f>
        <v>0</v>
      </c>
      <c r="AD148" s="2">
        <f>IF($F$114="n/a",0,IF(AD$116&lt;=$C148,0,IF(AD$116&gt;($F$114+$C148),INDEX($D$128:$W$128,,$C148)-SUM($D148:AC148),INDEX($D$128:$W$128,,$C148)/$F$114)))</f>
        <v>0</v>
      </c>
      <c r="AE148" s="2">
        <f>IF($F$114="n/a",0,IF(AE$116&lt;=$C148,0,IF(AE$116&gt;($F$114+$C148),INDEX($D$128:$W$128,,$C148)-SUM($D148:AD148),INDEX($D$128:$W$128,,$C148)/$F$114)))</f>
        <v>0</v>
      </c>
      <c r="AF148" s="2">
        <f>IF($F$114="n/a",0,IF(AF$116&lt;=$C148,0,IF(AF$116&gt;($F$114+$C148),INDEX($D$128:$W$128,,$C148)-SUM($D148:AE148),INDEX($D$128:$W$128,,$C148)/$F$114)))</f>
        <v>0</v>
      </c>
      <c r="AG148" s="2">
        <f>IF($F$114="n/a",0,IF(AG$116&lt;=$C148,0,IF(AG$116&gt;($F$114+$C148),INDEX($D$128:$W$128,,$C148)-SUM($D148:AF148),INDEX($D$128:$W$128,,$C148)/$F$114)))</f>
        <v>0</v>
      </c>
      <c r="AH148" s="2">
        <f>IF($F$114="n/a",0,IF(AH$116&lt;=$C148,0,IF(AH$116&gt;($F$114+$C148),INDEX($D$128:$W$128,,$C148)-SUM($D148:AG148),INDEX($D$128:$W$128,,$C148)/$F$114)))</f>
        <v>0</v>
      </c>
      <c r="AI148" s="2">
        <f>IF($F$114="n/a",0,IF(AI$116&lt;=$C148,0,IF(AI$116&gt;($F$114+$C148),INDEX($D$128:$W$128,,$C148)-SUM($D148:AH148),INDEX($D$128:$W$128,,$C148)/$F$114)))</f>
        <v>0</v>
      </c>
      <c r="AJ148" s="2">
        <f>IF($F$114="n/a",0,IF(AJ$116&lt;=$C148,0,IF(AJ$116&gt;($F$114+$C148),INDEX($D$128:$W$128,,$C148)-SUM($D148:AI148),INDEX($D$128:$W$128,,$C148)/$F$114)))</f>
        <v>0</v>
      </c>
      <c r="AK148" s="2">
        <f>IF($F$114="n/a",0,IF(AK$116&lt;=$C148,0,IF(AK$116&gt;($F$114+$C148),INDEX($D$128:$W$128,,$C148)-SUM($D148:AJ148),INDEX($D$128:$W$128,,$C148)/$F$114)))</f>
        <v>0</v>
      </c>
      <c r="AL148" s="2">
        <f>IF($F$114="n/a",0,IF(AL$116&lt;=$C148,0,IF(AL$116&gt;($F$114+$C148),INDEX($D$128:$W$128,,$C148)-SUM($D148:AK148),INDEX($D$128:$W$128,,$C148)/$F$114)))</f>
        <v>0</v>
      </c>
      <c r="AM148" s="2">
        <f>IF($F$114="n/a",0,IF(AM$116&lt;=$C148,0,IF(AM$116&gt;($F$114+$C148),INDEX($D$128:$W$128,,$C148)-SUM($D148:AL148),INDEX($D$128:$W$128,,$C148)/$F$114)))</f>
        <v>0</v>
      </c>
      <c r="AN148" s="2">
        <f>IF($F$114="n/a",0,IF(AN$116&lt;=$C148,0,IF(AN$116&gt;($F$114+$C148),INDEX($D$128:$W$128,,$C148)-SUM($D148:AM148),INDEX($D$128:$W$128,,$C148)/$F$114)))</f>
        <v>0</v>
      </c>
      <c r="AO148" s="2">
        <f>IF($F$114="n/a",0,IF(AO$116&lt;=$C148,0,IF(AO$116&gt;($F$114+$C148),INDEX($D$128:$W$128,,$C148)-SUM($D148:AN148),INDEX($D$128:$W$128,,$C148)/$F$114)))</f>
        <v>0</v>
      </c>
      <c r="AP148" s="2">
        <f>IF($F$114="n/a",0,IF(AP$116&lt;=$C148,0,IF(AP$116&gt;($F$114+$C148),INDEX($D$128:$W$128,,$C148)-SUM($D148:AO148),INDEX($D$128:$W$128,,$C148)/$F$114)))</f>
        <v>0</v>
      </c>
      <c r="AQ148" s="2">
        <f>IF($F$114="n/a",0,IF(AQ$116&lt;=$C148,0,IF(AQ$116&gt;($F$114+$C148),INDEX($D$128:$W$128,,$C148)-SUM($D148:AP148),INDEX($D$128:$W$128,,$C148)/$F$114)))</f>
        <v>0</v>
      </c>
      <c r="AR148" s="2">
        <f>IF($F$114="n/a",0,IF(AR$116&lt;=$C148,0,IF(AR$116&gt;($F$114+$C148),INDEX($D$128:$W$128,,$C148)-SUM($D148:AQ148),INDEX($D$128:$W$128,,$C148)/$F$114)))</f>
        <v>0</v>
      </c>
      <c r="AS148" s="2">
        <f>IF($F$114="n/a",0,IF(AS$116&lt;=$C148,0,IF(AS$116&gt;($F$114+$C148),INDEX($D$128:$W$128,,$C148)-SUM($D148:AR148),INDEX($D$128:$W$128,,$C148)/$F$114)))</f>
        <v>0</v>
      </c>
      <c r="AT148" s="2">
        <f>IF($F$114="n/a",0,IF(AT$116&lt;=$C148,0,IF(AT$116&gt;($F$114+$C148),INDEX($D$128:$W$128,,$C148)-SUM($D148:AS148),INDEX($D$128:$W$128,,$C148)/$F$114)))</f>
        <v>0</v>
      </c>
      <c r="AU148" s="2">
        <f>IF($F$114="n/a",0,IF(AU$116&lt;=$C148,0,IF(AU$116&gt;($F$114+$C148),INDEX($D$128:$W$128,,$C148)-SUM($D148:AT148),INDEX($D$128:$W$128,,$C148)/$F$114)))</f>
        <v>0</v>
      </c>
      <c r="AV148" s="2">
        <f>IF($F$114="n/a",0,IF(AV$116&lt;=$C148,0,IF(AV$116&gt;($F$114+$C148),INDEX($D$128:$W$128,,$C148)-SUM($D148:AU148),INDEX($D$128:$W$128,,$C148)/$F$114)))</f>
        <v>0</v>
      </c>
      <c r="AW148" s="2">
        <f>IF($F$114="n/a",0,IF(AW$116&lt;=$C148,0,IF(AW$116&gt;($F$114+$C148),INDEX($D$128:$W$128,,$C148)-SUM($D148:AV148),INDEX($D$128:$W$128,,$C148)/$F$114)))</f>
        <v>0</v>
      </c>
      <c r="AX148" s="2">
        <f>IF($F$114="n/a",0,IF(AX$116&lt;=$C148,0,IF(AX$116&gt;($F$114+$C148),INDEX($D$128:$W$128,,$C148)-SUM($D148:AW148),INDEX($D$128:$W$128,,$C148)/$F$114)))</f>
        <v>0</v>
      </c>
      <c r="AY148" s="2">
        <f>IF($F$114="n/a",0,IF(AY$116&lt;=$C148,0,IF(AY$116&gt;($F$114+$C148),INDEX($D$128:$W$128,,$C148)-SUM($D148:AX148),INDEX($D$128:$W$128,,$C148)/$F$114)))</f>
        <v>0</v>
      </c>
      <c r="AZ148" s="2">
        <f>IF($F$114="n/a",0,IF(AZ$116&lt;=$C148,0,IF(AZ$116&gt;($F$114+$C148),INDEX($D$128:$W$128,,$C148)-SUM($D148:AY148),INDEX($D$128:$W$128,,$C148)/$F$114)))</f>
        <v>0</v>
      </c>
      <c r="BA148" s="2">
        <f>IF($F$114="n/a",0,IF(BA$116&lt;=$C148,0,IF(BA$116&gt;($F$114+$C148),INDEX($D$128:$W$128,,$C148)-SUM($D148:AZ148),INDEX($D$128:$W$128,,$C148)/$F$114)))</f>
        <v>0</v>
      </c>
      <c r="BB148" s="2">
        <f>IF($F$114="n/a",0,IF(BB$116&lt;=$C148,0,IF(BB$116&gt;($F$114+$C148),INDEX($D$128:$W$128,,$C148)-SUM($D148:BA148),INDEX($D$128:$W$128,,$C148)/$F$114)))</f>
        <v>0</v>
      </c>
      <c r="BC148" s="2">
        <f>IF($F$114="n/a",0,IF(BC$116&lt;=$C148,0,IF(BC$116&gt;($F$114+$C148),INDEX($D$128:$W$128,,$C148)-SUM($D148:BB148),INDEX($D$128:$W$128,,$C148)/$F$114)))</f>
        <v>0</v>
      </c>
      <c r="BD148" s="2">
        <f>IF($F$114="n/a",0,IF(BD$116&lt;=$C148,0,IF(BD$116&gt;($F$114+$C148),INDEX($D$128:$W$128,,$C148)-SUM($D148:BC148),INDEX($D$128:$W$128,,$C148)/$F$114)))</f>
        <v>0</v>
      </c>
      <c r="BE148" s="2">
        <f>IF($F$114="n/a",0,IF(BE$116&lt;=$C148,0,IF(BE$116&gt;($F$114+$C148),INDEX($D$128:$W$128,,$C148)-SUM($D148:BD148),INDEX($D$128:$W$128,,$C148)/$F$114)))</f>
        <v>0</v>
      </c>
      <c r="BF148" s="2">
        <f>IF($F$114="n/a",0,IF(BF$116&lt;=$C148,0,IF(BF$116&gt;($F$114+$C148),INDEX($D$128:$W$128,,$C148)-SUM($D148:BE148),INDEX($D$128:$W$128,,$C148)/$F$114)))</f>
        <v>0</v>
      </c>
      <c r="BG148" s="2">
        <f>IF($F$114="n/a",0,IF(BG$116&lt;=$C148,0,IF(BG$116&gt;($F$114+$C148),INDEX($D$128:$W$128,,$C148)-SUM($D148:BF148),INDEX($D$128:$W$128,,$C148)/$F$114)))</f>
        <v>0</v>
      </c>
      <c r="BH148" s="2">
        <f>IF($F$114="n/a",0,IF(BH$116&lt;=$C148,0,IF(BH$116&gt;($F$114+$C148),INDEX($D$128:$W$128,,$C148)-SUM($D148:BG148),INDEX($D$128:$W$128,,$C148)/$F$114)))</f>
        <v>0</v>
      </c>
      <c r="BI148" s="2">
        <f>IF($F$114="n/a",0,IF(BI$116&lt;=$C148,0,IF(BI$116&gt;($F$114+$C148),INDEX($D$128:$W$128,,$C148)-SUM($D148:BH148),INDEX($D$128:$W$128,,$C148)/$F$114)))</f>
        <v>0</v>
      </c>
      <c r="BJ148" s="2">
        <f>IF($F$114="n/a",0,IF(BJ$116&lt;=$C148,0,IF(BJ$116&gt;($F$114+$C148),INDEX($D$128:$W$128,,$C148)-SUM($D148:BI148),INDEX($D$128:$W$128,,$C148)/$F$114)))</f>
        <v>0</v>
      </c>
      <c r="BK148" s="2">
        <f>IF($F$114="n/a",0,IF(BK$116&lt;=$C148,0,IF(BK$116&gt;($F$114+$C148),INDEX($D$128:$W$128,,$C148)-SUM($D148:BJ148),INDEX($D$128:$W$128,,$C148)/$F$114)))</f>
        <v>0</v>
      </c>
    </row>
    <row r="149" spans="2:63" hidden="1" outlineLevel="1" x14ac:dyDescent="0.25">
      <c r="B149" s="24">
        <v>2029</v>
      </c>
      <c r="C149" s="24">
        <v>19</v>
      </c>
      <c r="E149" s="2">
        <f>IF($F$114="n/a",0,IF(E$116&lt;=$C149,0,IF(E$116&gt;($F$114+$C149),INDEX($D$128:$W$128,,$C149)-SUM($D149:D149),INDEX($D$128:$W$128,,$C149)/$F$114)))</f>
        <v>0</v>
      </c>
      <c r="F149" s="2">
        <f>IF($F$114="n/a",0,IF(F$116&lt;=$C149,0,IF(F$116&gt;($F$114+$C149),INDEX($D$128:$W$128,,$C149)-SUM($D149:E149),INDEX($D$128:$W$128,,$C149)/$F$114)))</f>
        <v>0</v>
      </c>
      <c r="G149" s="2">
        <f>IF($F$114="n/a",0,IF(G$116&lt;=$C149,0,IF(G$116&gt;($F$114+$C149),INDEX($D$128:$W$128,,$C149)-SUM($D149:F149),INDEX($D$128:$W$128,,$C149)/$F$114)))</f>
        <v>0</v>
      </c>
      <c r="H149" s="2">
        <f>IF($F$114="n/a",0,IF(H$116&lt;=$C149,0,IF(H$116&gt;($F$114+$C149),INDEX($D$128:$W$128,,$C149)-SUM($D149:G149),INDEX($D$128:$W$128,,$C149)/$F$114)))</f>
        <v>0</v>
      </c>
      <c r="I149" s="2">
        <f>IF($F$114="n/a",0,IF(I$116&lt;=$C149,0,IF(I$116&gt;($F$114+$C149),INDEX($D$128:$W$128,,$C149)-SUM($D149:H149),INDEX($D$128:$W$128,,$C149)/$F$114)))</f>
        <v>0</v>
      </c>
      <c r="J149" s="2">
        <f>IF($F$114="n/a",0,IF(J$116&lt;=$C149,0,IF(J$116&gt;($F$114+$C149),INDEX($D$128:$W$128,,$C149)-SUM($D149:I149),INDEX($D$128:$W$128,,$C149)/$F$114)))</f>
        <v>0</v>
      </c>
      <c r="K149" s="2">
        <f>IF($F$114="n/a",0,IF(K$116&lt;=$C149,0,IF(K$116&gt;($F$114+$C149),INDEX($D$128:$W$128,,$C149)-SUM($D149:J149),INDEX($D$128:$W$128,,$C149)/$F$114)))</f>
        <v>0</v>
      </c>
      <c r="L149" s="2">
        <f>IF($F$114="n/a",0,IF(L$116&lt;=$C149,0,IF(L$116&gt;($F$114+$C149),INDEX($D$128:$W$128,,$C149)-SUM($D149:K149),INDEX($D$128:$W$128,,$C149)/$F$114)))</f>
        <v>0</v>
      </c>
      <c r="M149" s="2">
        <f>IF($F$114="n/a",0,IF(M$116&lt;=$C149,0,IF(M$116&gt;($F$114+$C149),INDEX($D$128:$W$128,,$C149)-SUM($D149:L149),INDEX($D$128:$W$128,,$C149)/$F$114)))</f>
        <v>0</v>
      </c>
      <c r="N149" s="2">
        <f>IF($F$114="n/a",0,IF(N$116&lt;=$C149,0,IF(N$116&gt;($F$114+$C149),INDEX($D$128:$W$128,,$C149)-SUM($D149:M149),INDEX($D$128:$W$128,,$C149)/$F$114)))</f>
        <v>0</v>
      </c>
      <c r="O149" s="2">
        <f>IF($F$114="n/a",0,IF(O$116&lt;=$C149,0,IF(O$116&gt;($F$114+$C149),INDEX($D$128:$W$128,,$C149)-SUM($D149:N149),INDEX($D$128:$W$128,,$C149)/$F$114)))</f>
        <v>0</v>
      </c>
      <c r="P149" s="2">
        <f>IF($F$114="n/a",0,IF(P$116&lt;=$C149,0,IF(P$116&gt;($F$114+$C149),INDEX($D$128:$W$128,,$C149)-SUM($D149:O149),INDEX($D$128:$W$128,,$C149)/$F$114)))</f>
        <v>0</v>
      </c>
      <c r="Q149" s="2">
        <f>IF($F$114="n/a",0,IF(Q$116&lt;=$C149,0,IF(Q$116&gt;($F$114+$C149),INDEX($D$128:$W$128,,$C149)-SUM($D149:P149),INDEX($D$128:$W$128,,$C149)/$F$114)))</f>
        <v>0</v>
      </c>
      <c r="R149" s="2">
        <f>IF($F$114="n/a",0,IF(R$116&lt;=$C149,0,IF(R$116&gt;($F$114+$C149),INDEX($D$128:$W$128,,$C149)-SUM($D149:Q149),INDEX($D$128:$W$128,,$C149)/$F$114)))</f>
        <v>0</v>
      </c>
      <c r="S149" s="2">
        <f>IF($F$114="n/a",0,IF(S$116&lt;=$C149,0,IF(S$116&gt;($F$114+$C149),INDEX($D$128:$W$128,,$C149)-SUM($D149:R149),INDEX($D$128:$W$128,,$C149)/$F$114)))</f>
        <v>0</v>
      </c>
      <c r="T149" s="2">
        <f>IF($F$114="n/a",0,IF(T$116&lt;=$C149,0,IF(T$116&gt;($F$114+$C149),INDEX($D$128:$W$128,,$C149)-SUM($D149:S149),INDEX($D$128:$W$128,,$C149)/$F$114)))</f>
        <v>0</v>
      </c>
      <c r="U149" s="2">
        <f>IF($F$114="n/a",0,IF(U$116&lt;=$C149,0,IF(U$116&gt;($F$114+$C149),INDEX($D$128:$W$128,,$C149)-SUM($D149:T149),INDEX($D$128:$W$128,,$C149)/$F$114)))</f>
        <v>0</v>
      </c>
      <c r="V149" s="2">
        <f>IF($F$114="n/a",0,IF(V$116&lt;=$C149,0,IF(V$116&gt;($F$114+$C149),INDEX($D$128:$W$128,,$C149)-SUM($D149:U149),INDEX($D$128:$W$128,,$C149)/$F$114)))</f>
        <v>0</v>
      </c>
      <c r="W149" s="2">
        <f>IF($F$114="n/a",0,IF(W$116&lt;=$C149,0,IF(W$116&gt;($F$114+$C149),INDEX($D$128:$W$128,,$C149)-SUM($D149:V149),INDEX($D$128:$W$128,,$C149)/$F$114)))</f>
        <v>0</v>
      </c>
      <c r="X149" s="2">
        <f>IF($F$114="n/a",0,IF(X$116&lt;=$C149,0,IF(X$116&gt;($F$114+$C149),INDEX($D$128:$W$128,,$C149)-SUM($D149:W149),INDEX($D$128:$W$128,,$C149)/$F$114)))</f>
        <v>0</v>
      </c>
      <c r="Y149" s="2">
        <f>IF($F$114="n/a",0,IF(Y$116&lt;=$C149,0,IF(Y$116&gt;($F$114+$C149),INDEX($D$128:$W$128,,$C149)-SUM($D149:X149),INDEX($D$128:$W$128,,$C149)/$F$114)))</f>
        <v>0</v>
      </c>
      <c r="Z149" s="2">
        <f>IF($F$114="n/a",0,IF(Z$116&lt;=$C149,0,IF(Z$116&gt;($F$114+$C149),INDEX($D$128:$W$128,,$C149)-SUM($D149:Y149),INDEX($D$128:$W$128,,$C149)/$F$114)))</f>
        <v>0</v>
      </c>
      <c r="AA149" s="2">
        <f>IF($F$114="n/a",0,IF(AA$116&lt;=$C149,0,IF(AA$116&gt;($F$114+$C149),INDEX($D$128:$W$128,,$C149)-SUM($D149:Z149),INDEX($D$128:$W$128,,$C149)/$F$114)))</f>
        <v>0</v>
      </c>
      <c r="AB149" s="2">
        <f>IF($F$114="n/a",0,IF(AB$116&lt;=$C149,0,IF(AB$116&gt;($F$114+$C149),INDEX($D$128:$W$128,,$C149)-SUM($D149:AA149),INDEX($D$128:$W$128,,$C149)/$F$114)))</f>
        <v>0</v>
      </c>
      <c r="AC149" s="2">
        <f>IF($F$114="n/a",0,IF(AC$116&lt;=$C149,0,IF(AC$116&gt;($F$114+$C149),INDEX($D$128:$W$128,,$C149)-SUM($D149:AB149),INDEX($D$128:$W$128,,$C149)/$F$114)))</f>
        <v>0</v>
      </c>
      <c r="AD149" s="2">
        <f>IF($F$114="n/a",0,IF(AD$116&lt;=$C149,0,IF(AD$116&gt;($F$114+$C149),INDEX($D$128:$W$128,,$C149)-SUM($D149:AC149),INDEX($D$128:$W$128,,$C149)/$F$114)))</f>
        <v>0</v>
      </c>
      <c r="AE149" s="2">
        <f>IF($F$114="n/a",0,IF(AE$116&lt;=$C149,0,IF(AE$116&gt;($F$114+$C149),INDEX($D$128:$W$128,,$C149)-SUM($D149:AD149),INDEX($D$128:$W$128,,$C149)/$F$114)))</f>
        <v>0</v>
      </c>
      <c r="AF149" s="2">
        <f>IF($F$114="n/a",0,IF(AF$116&lt;=$C149,0,IF(AF$116&gt;($F$114+$C149),INDEX($D$128:$W$128,,$C149)-SUM($D149:AE149),INDEX($D$128:$W$128,,$C149)/$F$114)))</f>
        <v>0</v>
      </c>
      <c r="AG149" s="2">
        <f>IF($F$114="n/a",0,IF(AG$116&lt;=$C149,0,IF(AG$116&gt;($F$114+$C149),INDEX($D$128:$W$128,,$C149)-SUM($D149:AF149),INDEX($D$128:$W$128,,$C149)/$F$114)))</f>
        <v>0</v>
      </c>
      <c r="AH149" s="2">
        <f>IF($F$114="n/a",0,IF(AH$116&lt;=$C149,0,IF(AH$116&gt;($F$114+$C149),INDEX($D$128:$W$128,,$C149)-SUM($D149:AG149),INDEX($D$128:$W$128,,$C149)/$F$114)))</f>
        <v>0</v>
      </c>
      <c r="AI149" s="2">
        <f>IF($F$114="n/a",0,IF(AI$116&lt;=$C149,0,IF(AI$116&gt;($F$114+$C149),INDEX($D$128:$W$128,,$C149)-SUM($D149:AH149),INDEX($D$128:$W$128,,$C149)/$F$114)))</f>
        <v>0</v>
      </c>
      <c r="AJ149" s="2">
        <f>IF($F$114="n/a",0,IF(AJ$116&lt;=$C149,0,IF(AJ$116&gt;($F$114+$C149),INDEX($D$128:$W$128,,$C149)-SUM($D149:AI149),INDEX($D$128:$W$128,,$C149)/$F$114)))</f>
        <v>0</v>
      </c>
      <c r="AK149" s="2">
        <f>IF($F$114="n/a",0,IF(AK$116&lt;=$C149,0,IF(AK$116&gt;($F$114+$C149),INDEX($D$128:$W$128,,$C149)-SUM($D149:AJ149),INDEX($D$128:$W$128,,$C149)/$F$114)))</f>
        <v>0</v>
      </c>
      <c r="AL149" s="2">
        <f>IF($F$114="n/a",0,IF(AL$116&lt;=$C149,0,IF(AL$116&gt;($F$114+$C149),INDEX($D$128:$W$128,,$C149)-SUM($D149:AK149),INDEX($D$128:$W$128,,$C149)/$F$114)))</f>
        <v>0</v>
      </c>
      <c r="AM149" s="2">
        <f>IF($F$114="n/a",0,IF(AM$116&lt;=$C149,0,IF(AM$116&gt;($F$114+$C149),INDEX($D$128:$W$128,,$C149)-SUM($D149:AL149),INDEX($D$128:$W$128,,$C149)/$F$114)))</f>
        <v>0</v>
      </c>
      <c r="AN149" s="2">
        <f>IF($F$114="n/a",0,IF(AN$116&lt;=$C149,0,IF(AN$116&gt;($F$114+$C149),INDEX($D$128:$W$128,,$C149)-SUM($D149:AM149),INDEX($D$128:$W$128,,$C149)/$F$114)))</f>
        <v>0</v>
      </c>
      <c r="AO149" s="2">
        <f>IF($F$114="n/a",0,IF(AO$116&lt;=$C149,0,IF(AO$116&gt;($F$114+$C149),INDEX($D$128:$W$128,,$C149)-SUM($D149:AN149),INDEX($D$128:$W$128,,$C149)/$F$114)))</f>
        <v>0</v>
      </c>
      <c r="AP149" s="2">
        <f>IF($F$114="n/a",0,IF(AP$116&lt;=$C149,0,IF(AP$116&gt;($F$114+$C149),INDEX($D$128:$W$128,,$C149)-SUM($D149:AO149),INDEX($D$128:$W$128,,$C149)/$F$114)))</f>
        <v>0</v>
      </c>
      <c r="AQ149" s="2">
        <f>IF($F$114="n/a",0,IF(AQ$116&lt;=$C149,0,IF(AQ$116&gt;($F$114+$C149),INDEX($D$128:$W$128,,$C149)-SUM($D149:AP149),INDEX($D$128:$W$128,,$C149)/$F$114)))</f>
        <v>0</v>
      </c>
      <c r="AR149" s="2">
        <f>IF($F$114="n/a",0,IF(AR$116&lt;=$C149,0,IF(AR$116&gt;($F$114+$C149),INDEX($D$128:$W$128,,$C149)-SUM($D149:AQ149),INDEX($D$128:$W$128,,$C149)/$F$114)))</f>
        <v>0</v>
      </c>
      <c r="AS149" s="2">
        <f>IF($F$114="n/a",0,IF(AS$116&lt;=$C149,0,IF(AS$116&gt;($F$114+$C149),INDEX($D$128:$W$128,,$C149)-SUM($D149:AR149),INDEX($D$128:$W$128,,$C149)/$F$114)))</f>
        <v>0</v>
      </c>
      <c r="AT149" s="2">
        <f>IF($F$114="n/a",0,IF(AT$116&lt;=$C149,0,IF(AT$116&gt;($F$114+$C149),INDEX($D$128:$W$128,,$C149)-SUM($D149:AS149),INDEX($D$128:$W$128,,$C149)/$F$114)))</f>
        <v>0</v>
      </c>
      <c r="AU149" s="2">
        <f>IF($F$114="n/a",0,IF(AU$116&lt;=$C149,0,IF(AU$116&gt;($F$114+$C149),INDEX($D$128:$W$128,,$C149)-SUM($D149:AT149),INDEX($D$128:$W$128,,$C149)/$F$114)))</f>
        <v>0</v>
      </c>
      <c r="AV149" s="2">
        <f>IF($F$114="n/a",0,IF(AV$116&lt;=$C149,0,IF(AV$116&gt;($F$114+$C149),INDEX($D$128:$W$128,,$C149)-SUM($D149:AU149),INDEX($D$128:$W$128,,$C149)/$F$114)))</f>
        <v>0</v>
      </c>
      <c r="AW149" s="2">
        <f>IF($F$114="n/a",0,IF(AW$116&lt;=$C149,0,IF(AW$116&gt;($F$114+$C149),INDEX($D$128:$W$128,,$C149)-SUM($D149:AV149),INDEX($D$128:$W$128,,$C149)/$F$114)))</f>
        <v>0</v>
      </c>
      <c r="AX149" s="2">
        <f>IF($F$114="n/a",0,IF(AX$116&lt;=$C149,0,IF(AX$116&gt;($F$114+$C149),INDEX($D$128:$W$128,,$C149)-SUM($D149:AW149),INDEX($D$128:$W$128,,$C149)/$F$114)))</f>
        <v>0</v>
      </c>
      <c r="AY149" s="2">
        <f>IF($F$114="n/a",0,IF(AY$116&lt;=$C149,0,IF(AY$116&gt;($F$114+$C149),INDEX($D$128:$W$128,,$C149)-SUM($D149:AX149),INDEX($D$128:$W$128,,$C149)/$F$114)))</f>
        <v>0</v>
      </c>
      <c r="AZ149" s="2">
        <f>IF($F$114="n/a",0,IF(AZ$116&lt;=$C149,0,IF(AZ$116&gt;($F$114+$C149),INDEX($D$128:$W$128,,$C149)-SUM($D149:AY149),INDEX($D$128:$W$128,,$C149)/$F$114)))</f>
        <v>0</v>
      </c>
      <c r="BA149" s="2">
        <f>IF($F$114="n/a",0,IF(BA$116&lt;=$C149,0,IF(BA$116&gt;($F$114+$C149),INDEX($D$128:$W$128,,$C149)-SUM($D149:AZ149),INDEX($D$128:$W$128,,$C149)/$F$114)))</f>
        <v>0</v>
      </c>
      <c r="BB149" s="2">
        <f>IF($F$114="n/a",0,IF(BB$116&lt;=$C149,0,IF(BB$116&gt;($F$114+$C149),INDEX($D$128:$W$128,,$C149)-SUM($D149:BA149),INDEX($D$128:$W$128,,$C149)/$F$114)))</f>
        <v>0</v>
      </c>
      <c r="BC149" s="2">
        <f>IF($F$114="n/a",0,IF(BC$116&lt;=$C149,0,IF(BC$116&gt;($F$114+$C149),INDEX($D$128:$W$128,,$C149)-SUM($D149:BB149),INDEX($D$128:$W$128,,$C149)/$F$114)))</f>
        <v>0</v>
      </c>
      <c r="BD149" s="2">
        <f>IF($F$114="n/a",0,IF(BD$116&lt;=$C149,0,IF(BD$116&gt;($F$114+$C149),INDEX($D$128:$W$128,,$C149)-SUM($D149:BC149),INDEX($D$128:$W$128,,$C149)/$F$114)))</f>
        <v>0</v>
      </c>
      <c r="BE149" s="2">
        <f>IF($F$114="n/a",0,IF(BE$116&lt;=$C149,0,IF(BE$116&gt;($F$114+$C149),INDEX($D$128:$W$128,,$C149)-SUM($D149:BD149),INDEX($D$128:$W$128,,$C149)/$F$114)))</f>
        <v>0</v>
      </c>
      <c r="BF149" s="2">
        <f>IF($F$114="n/a",0,IF(BF$116&lt;=$C149,0,IF(BF$116&gt;($F$114+$C149),INDEX($D$128:$W$128,,$C149)-SUM($D149:BE149),INDEX($D$128:$W$128,,$C149)/$F$114)))</f>
        <v>0</v>
      </c>
      <c r="BG149" s="2">
        <f>IF($F$114="n/a",0,IF(BG$116&lt;=$C149,0,IF(BG$116&gt;($F$114+$C149),INDEX($D$128:$W$128,,$C149)-SUM($D149:BF149),INDEX($D$128:$W$128,,$C149)/$F$114)))</f>
        <v>0</v>
      </c>
      <c r="BH149" s="2">
        <f>IF($F$114="n/a",0,IF(BH$116&lt;=$C149,0,IF(BH$116&gt;($F$114+$C149),INDEX($D$128:$W$128,,$C149)-SUM($D149:BG149),INDEX($D$128:$W$128,,$C149)/$F$114)))</f>
        <v>0</v>
      </c>
      <c r="BI149" s="2">
        <f>IF($F$114="n/a",0,IF(BI$116&lt;=$C149,0,IF(BI$116&gt;($F$114+$C149),INDEX($D$128:$W$128,,$C149)-SUM($D149:BH149),INDEX($D$128:$W$128,,$C149)/$F$114)))</f>
        <v>0</v>
      </c>
      <c r="BJ149" s="2">
        <f>IF($F$114="n/a",0,IF(BJ$116&lt;=$C149,0,IF(BJ$116&gt;($F$114+$C149),INDEX($D$128:$W$128,,$C149)-SUM($D149:BI149),INDEX($D$128:$W$128,,$C149)/$F$114)))</f>
        <v>0</v>
      </c>
      <c r="BK149" s="2">
        <f>IF($F$114="n/a",0,IF(BK$116&lt;=$C149,0,IF(BK$116&gt;($F$114+$C149),INDEX($D$128:$W$128,,$C149)-SUM($D149:BJ149),INDEX($D$128:$W$128,,$C149)/$F$114)))</f>
        <v>0</v>
      </c>
    </row>
    <row r="150" spans="2:63" hidden="1" outlineLevel="1" x14ac:dyDescent="0.25">
      <c r="B150" s="24">
        <v>2030</v>
      </c>
      <c r="C150" s="24">
        <v>20</v>
      </c>
      <c r="E150" s="2">
        <f>IF($F$114="n/a",0,IF(E$116&lt;=$C150,0,IF(E$116&gt;($F$114+$C150),INDEX($D$128:$W$128,,$C150)-SUM($D150:D150),INDEX($D$128:$W$128,,$C150)/$F$114)))</f>
        <v>0</v>
      </c>
      <c r="F150" s="2">
        <f>IF($F$114="n/a",0,IF(F$116&lt;=$C150,0,IF(F$116&gt;($F$114+$C150),INDEX($D$128:$W$128,,$C150)-SUM($D150:E150),INDEX($D$128:$W$128,,$C150)/$F$114)))</f>
        <v>0</v>
      </c>
      <c r="G150" s="2">
        <f>IF($F$114="n/a",0,IF(G$116&lt;=$C150,0,IF(G$116&gt;($F$114+$C150),INDEX($D$128:$W$128,,$C150)-SUM($D150:F150),INDEX($D$128:$W$128,,$C150)/$F$114)))</f>
        <v>0</v>
      </c>
      <c r="H150" s="2">
        <f>IF($F$114="n/a",0,IF(H$116&lt;=$C150,0,IF(H$116&gt;($F$114+$C150),INDEX($D$128:$W$128,,$C150)-SUM($D150:G150),INDEX($D$128:$W$128,,$C150)/$F$114)))</f>
        <v>0</v>
      </c>
      <c r="I150" s="2">
        <f>IF($F$114="n/a",0,IF(I$116&lt;=$C150,0,IF(I$116&gt;($F$114+$C150),INDEX($D$128:$W$128,,$C150)-SUM($D150:H150),INDEX($D$128:$W$128,,$C150)/$F$114)))</f>
        <v>0</v>
      </c>
      <c r="J150" s="2">
        <f>IF($F$114="n/a",0,IF(J$116&lt;=$C150,0,IF(J$116&gt;($F$114+$C150),INDEX($D$128:$W$128,,$C150)-SUM($D150:I150),INDEX($D$128:$W$128,,$C150)/$F$114)))</f>
        <v>0</v>
      </c>
      <c r="K150" s="2">
        <f>IF($F$114="n/a",0,IF(K$116&lt;=$C150,0,IF(K$116&gt;($F$114+$C150),INDEX($D$128:$W$128,,$C150)-SUM($D150:J150),INDEX($D$128:$W$128,,$C150)/$F$114)))</f>
        <v>0</v>
      </c>
      <c r="L150" s="2">
        <f>IF($F$114="n/a",0,IF(L$116&lt;=$C150,0,IF(L$116&gt;($F$114+$C150),INDEX($D$128:$W$128,,$C150)-SUM($D150:K150),INDEX($D$128:$W$128,,$C150)/$F$114)))</f>
        <v>0</v>
      </c>
      <c r="M150" s="2">
        <f>IF($F$114="n/a",0,IF(M$116&lt;=$C150,0,IF(M$116&gt;($F$114+$C150),INDEX($D$128:$W$128,,$C150)-SUM($D150:L150),INDEX($D$128:$W$128,,$C150)/$F$114)))</f>
        <v>0</v>
      </c>
      <c r="N150" s="2">
        <f>IF($F$114="n/a",0,IF(N$116&lt;=$C150,0,IF(N$116&gt;($F$114+$C150),INDEX($D$128:$W$128,,$C150)-SUM($D150:M150),INDEX($D$128:$W$128,,$C150)/$F$114)))</f>
        <v>0</v>
      </c>
      <c r="O150" s="2">
        <f>IF($F$114="n/a",0,IF(O$116&lt;=$C150,0,IF(O$116&gt;($F$114+$C150),INDEX($D$128:$W$128,,$C150)-SUM($D150:N150),INDEX($D$128:$W$128,,$C150)/$F$114)))</f>
        <v>0</v>
      </c>
      <c r="P150" s="2">
        <f>IF($F$114="n/a",0,IF(P$116&lt;=$C150,0,IF(P$116&gt;($F$114+$C150),INDEX($D$128:$W$128,,$C150)-SUM($D150:O150),INDEX($D$128:$W$128,,$C150)/$F$114)))</f>
        <v>0</v>
      </c>
      <c r="Q150" s="2">
        <f>IF($F$114="n/a",0,IF(Q$116&lt;=$C150,0,IF(Q$116&gt;($F$114+$C150),INDEX($D$128:$W$128,,$C150)-SUM($D150:P150),INDEX($D$128:$W$128,,$C150)/$F$114)))</f>
        <v>0</v>
      </c>
      <c r="R150" s="2">
        <f>IF($F$114="n/a",0,IF(R$116&lt;=$C150,0,IF(R$116&gt;($F$114+$C150),INDEX($D$128:$W$128,,$C150)-SUM($D150:Q150),INDEX($D$128:$W$128,,$C150)/$F$114)))</f>
        <v>0</v>
      </c>
      <c r="S150" s="2">
        <f>IF($F$114="n/a",0,IF(S$116&lt;=$C150,0,IF(S$116&gt;($F$114+$C150),INDEX($D$128:$W$128,,$C150)-SUM($D150:R150),INDEX($D$128:$W$128,,$C150)/$F$114)))</f>
        <v>0</v>
      </c>
      <c r="T150" s="2">
        <f>IF($F$114="n/a",0,IF(T$116&lt;=$C150,0,IF(T$116&gt;($F$114+$C150),INDEX($D$128:$W$128,,$C150)-SUM($D150:S150),INDEX($D$128:$W$128,,$C150)/$F$114)))</f>
        <v>0</v>
      </c>
      <c r="U150" s="2">
        <f>IF($F$114="n/a",0,IF(U$116&lt;=$C150,0,IF(U$116&gt;($F$114+$C150),INDEX($D$128:$W$128,,$C150)-SUM($D150:T150),INDEX($D$128:$W$128,,$C150)/$F$114)))</f>
        <v>0</v>
      </c>
      <c r="V150" s="2">
        <f>IF($F$114="n/a",0,IF(V$116&lt;=$C150,0,IF(V$116&gt;($F$114+$C150),INDEX($D$128:$W$128,,$C150)-SUM($D150:U150),INDEX($D$128:$W$128,,$C150)/$F$114)))</f>
        <v>0</v>
      </c>
      <c r="W150" s="2">
        <f>IF($F$114="n/a",0,IF(W$116&lt;=$C150,0,IF(W$116&gt;($F$114+$C150),INDEX($D$128:$W$128,,$C150)-SUM($D150:V150),INDEX($D$128:$W$128,,$C150)/$F$114)))</f>
        <v>0</v>
      </c>
      <c r="X150" s="2">
        <f>IF($F$114="n/a",0,IF(X$116&lt;=$C150,0,IF(X$116&gt;($F$114+$C150),INDEX($D$128:$W$128,,$C150)-SUM($D150:W150),INDEX($D$128:$W$128,,$C150)/$F$114)))</f>
        <v>0</v>
      </c>
      <c r="Y150" s="2">
        <f>IF($F$114="n/a",0,IF(Y$116&lt;=$C150,0,IF(Y$116&gt;($F$114+$C150),INDEX($D$128:$W$128,,$C150)-SUM($D150:X150),INDEX($D$128:$W$128,,$C150)/$F$114)))</f>
        <v>0</v>
      </c>
      <c r="Z150" s="2">
        <f>IF($F$114="n/a",0,IF(Z$116&lt;=$C150,0,IF(Z$116&gt;($F$114+$C150),INDEX($D$128:$W$128,,$C150)-SUM($D150:Y150),INDEX($D$128:$W$128,,$C150)/$F$114)))</f>
        <v>0</v>
      </c>
      <c r="AA150" s="2">
        <f>IF($F$114="n/a",0,IF(AA$116&lt;=$C150,0,IF(AA$116&gt;($F$114+$C150),INDEX($D$128:$W$128,,$C150)-SUM($D150:Z150),INDEX($D$128:$W$128,,$C150)/$F$114)))</f>
        <v>0</v>
      </c>
      <c r="AB150" s="2">
        <f>IF($F$114="n/a",0,IF(AB$116&lt;=$C150,0,IF(AB$116&gt;($F$114+$C150),INDEX($D$128:$W$128,,$C150)-SUM($D150:AA150),INDEX($D$128:$W$128,,$C150)/$F$114)))</f>
        <v>0</v>
      </c>
      <c r="AC150" s="2">
        <f>IF($F$114="n/a",0,IF(AC$116&lt;=$C150,0,IF(AC$116&gt;($F$114+$C150),INDEX($D$128:$W$128,,$C150)-SUM($D150:AB150),INDEX($D$128:$W$128,,$C150)/$F$114)))</f>
        <v>0</v>
      </c>
      <c r="AD150" s="2">
        <f>IF($F$114="n/a",0,IF(AD$116&lt;=$C150,0,IF(AD$116&gt;($F$114+$C150),INDEX($D$128:$W$128,,$C150)-SUM($D150:AC150),INDEX($D$128:$W$128,,$C150)/$F$114)))</f>
        <v>0</v>
      </c>
      <c r="AE150" s="2">
        <f>IF($F$114="n/a",0,IF(AE$116&lt;=$C150,0,IF(AE$116&gt;($F$114+$C150),INDEX($D$128:$W$128,,$C150)-SUM($D150:AD150),INDEX($D$128:$W$128,,$C150)/$F$114)))</f>
        <v>0</v>
      </c>
      <c r="AF150" s="2">
        <f>IF($F$114="n/a",0,IF(AF$116&lt;=$C150,0,IF(AF$116&gt;($F$114+$C150),INDEX($D$128:$W$128,,$C150)-SUM($D150:AE150),INDEX($D$128:$W$128,,$C150)/$F$114)))</f>
        <v>0</v>
      </c>
      <c r="AG150" s="2">
        <f>IF($F$114="n/a",0,IF(AG$116&lt;=$C150,0,IF(AG$116&gt;($F$114+$C150),INDEX($D$128:$W$128,,$C150)-SUM($D150:AF150),INDEX($D$128:$W$128,,$C150)/$F$114)))</f>
        <v>0</v>
      </c>
      <c r="AH150" s="2">
        <f>IF($F$114="n/a",0,IF(AH$116&lt;=$C150,0,IF(AH$116&gt;($F$114+$C150),INDEX($D$128:$W$128,,$C150)-SUM($D150:AG150),INDEX($D$128:$W$128,,$C150)/$F$114)))</f>
        <v>0</v>
      </c>
      <c r="AI150" s="2">
        <f>IF($F$114="n/a",0,IF(AI$116&lt;=$C150,0,IF(AI$116&gt;($F$114+$C150),INDEX($D$128:$W$128,,$C150)-SUM($D150:AH150),INDEX($D$128:$W$128,,$C150)/$F$114)))</f>
        <v>0</v>
      </c>
      <c r="AJ150" s="2">
        <f>IF($F$114="n/a",0,IF(AJ$116&lt;=$C150,0,IF(AJ$116&gt;($F$114+$C150),INDEX($D$128:$W$128,,$C150)-SUM($D150:AI150),INDEX($D$128:$W$128,,$C150)/$F$114)))</f>
        <v>0</v>
      </c>
      <c r="AK150" s="2">
        <f>IF($F$114="n/a",0,IF(AK$116&lt;=$C150,0,IF(AK$116&gt;($F$114+$C150),INDEX($D$128:$W$128,,$C150)-SUM($D150:AJ150),INDEX($D$128:$W$128,,$C150)/$F$114)))</f>
        <v>0</v>
      </c>
      <c r="AL150" s="2">
        <f>IF($F$114="n/a",0,IF(AL$116&lt;=$C150,0,IF(AL$116&gt;($F$114+$C150),INDEX($D$128:$W$128,,$C150)-SUM($D150:AK150),INDEX($D$128:$W$128,,$C150)/$F$114)))</f>
        <v>0</v>
      </c>
      <c r="AM150" s="2">
        <f>IF($F$114="n/a",0,IF(AM$116&lt;=$C150,0,IF(AM$116&gt;($F$114+$C150),INDEX($D$128:$W$128,,$C150)-SUM($D150:AL150),INDEX($D$128:$W$128,,$C150)/$F$114)))</f>
        <v>0</v>
      </c>
      <c r="AN150" s="2">
        <f>IF($F$114="n/a",0,IF(AN$116&lt;=$C150,0,IF(AN$116&gt;($F$114+$C150),INDEX($D$128:$W$128,,$C150)-SUM($D150:AM150),INDEX($D$128:$W$128,,$C150)/$F$114)))</f>
        <v>0</v>
      </c>
      <c r="AO150" s="2">
        <f>IF($F$114="n/a",0,IF(AO$116&lt;=$C150,0,IF(AO$116&gt;($F$114+$C150),INDEX($D$128:$W$128,,$C150)-SUM($D150:AN150),INDEX($D$128:$W$128,,$C150)/$F$114)))</f>
        <v>0</v>
      </c>
      <c r="AP150" s="2">
        <f>IF($F$114="n/a",0,IF(AP$116&lt;=$C150,0,IF(AP$116&gt;($F$114+$C150),INDEX($D$128:$W$128,,$C150)-SUM($D150:AO150),INDEX($D$128:$W$128,,$C150)/$F$114)))</f>
        <v>0</v>
      </c>
      <c r="AQ150" s="2">
        <f>IF($F$114="n/a",0,IF(AQ$116&lt;=$C150,0,IF(AQ$116&gt;($F$114+$C150),INDEX($D$128:$W$128,,$C150)-SUM($D150:AP150),INDEX($D$128:$W$128,,$C150)/$F$114)))</f>
        <v>0</v>
      </c>
      <c r="AR150" s="2">
        <f>IF($F$114="n/a",0,IF(AR$116&lt;=$C150,0,IF(AR$116&gt;($F$114+$C150),INDEX($D$128:$W$128,,$C150)-SUM($D150:AQ150),INDEX($D$128:$W$128,,$C150)/$F$114)))</f>
        <v>0</v>
      </c>
      <c r="AS150" s="2">
        <f>IF($F$114="n/a",0,IF(AS$116&lt;=$C150,0,IF(AS$116&gt;($F$114+$C150),INDEX($D$128:$W$128,,$C150)-SUM($D150:AR150),INDEX($D$128:$W$128,,$C150)/$F$114)))</f>
        <v>0</v>
      </c>
      <c r="AT150" s="2">
        <f>IF($F$114="n/a",0,IF(AT$116&lt;=$C150,0,IF(AT$116&gt;($F$114+$C150),INDEX($D$128:$W$128,,$C150)-SUM($D150:AS150),INDEX($D$128:$W$128,,$C150)/$F$114)))</f>
        <v>0</v>
      </c>
      <c r="AU150" s="2">
        <f>IF($F$114="n/a",0,IF(AU$116&lt;=$C150,0,IF(AU$116&gt;($F$114+$C150),INDEX($D$128:$W$128,,$C150)-SUM($D150:AT150),INDEX($D$128:$W$128,,$C150)/$F$114)))</f>
        <v>0</v>
      </c>
      <c r="AV150" s="2">
        <f>IF($F$114="n/a",0,IF(AV$116&lt;=$C150,0,IF(AV$116&gt;($F$114+$C150),INDEX($D$128:$W$128,,$C150)-SUM($D150:AU150),INDEX($D$128:$W$128,,$C150)/$F$114)))</f>
        <v>0</v>
      </c>
      <c r="AW150" s="2">
        <f>IF($F$114="n/a",0,IF(AW$116&lt;=$C150,0,IF(AW$116&gt;($F$114+$C150),INDEX($D$128:$W$128,,$C150)-SUM($D150:AV150),INDEX($D$128:$W$128,,$C150)/$F$114)))</f>
        <v>0</v>
      </c>
      <c r="AX150" s="2">
        <f>IF($F$114="n/a",0,IF(AX$116&lt;=$C150,0,IF(AX$116&gt;($F$114+$C150),INDEX($D$128:$W$128,,$C150)-SUM($D150:AW150),INDEX($D$128:$W$128,,$C150)/$F$114)))</f>
        <v>0</v>
      </c>
      <c r="AY150" s="2">
        <f>IF($F$114="n/a",0,IF(AY$116&lt;=$C150,0,IF(AY$116&gt;($F$114+$C150),INDEX($D$128:$W$128,,$C150)-SUM($D150:AX150),INDEX($D$128:$W$128,,$C150)/$F$114)))</f>
        <v>0</v>
      </c>
      <c r="AZ150" s="2">
        <f>IF($F$114="n/a",0,IF(AZ$116&lt;=$C150,0,IF(AZ$116&gt;($F$114+$C150),INDEX($D$128:$W$128,,$C150)-SUM($D150:AY150),INDEX($D$128:$W$128,,$C150)/$F$114)))</f>
        <v>0</v>
      </c>
      <c r="BA150" s="2">
        <f>IF($F$114="n/a",0,IF(BA$116&lt;=$C150,0,IF(BA$116&gt;($F$114+$C150),INDEX($D$128:$W$128,,$C150)-SUM($D150:AZ150),INDEX($D$128:$W$128,,$C150)/$F$114)))</f>
        <v>0</v>
      </c>
      <c r="BB150" s="2">
        <f>IF($F$114="n/a",0,IF(BB$116&lt;=$C150,0,IF(BB$116&gt;($F$114+$C150),INDEX($D$128:$W$128,,$C150)-SUM($D150:BA150),INDEX($D$128:$W$128,,$C150)/$F$114)))</f>
        <v>0</v>
      </c>
      <c r="BC150" s="2">
        <f>IF($F$114="n/a",0,IF(BC$116&lt;=$C150,0,IF(BC$116&gt;($F$114+$C150),INDEX($D$128:$W$128,,$C150)-SUM($D150:BB150),INDEX($D$128:$W$128,,$C150)/$F$114)))</f>
        <v>0</v>
      </c>
      <c r="BD150" s="2">
        <f>IF($F$114="n/a",0,IF(BD$116&lt;=$C150,0,IF(BD$116&gt;($F$114+$C150),INDEX($D$128:$W$128,,$C150)-SUM($D150:BC150),INDEX($D$128:$W$128,,$C150)/$F$114)))</f>
        <v>0</v>
      </c>
      <c r="BE150" s="2">
        <f>IF($F$114="n/a",0,IF(BE$116&lt;=$C150,0,IF(BE$116&gt;($F$114+$C150),INDEX($D$128:$W$128,,$C150)-SUM($D150:BD150),INDEX($D$128:$W$128,,$C150)/$F$114)))</f>
        <v>0</v>
      </c>
      <c r="BF150" s="2">
        <f>IF($F$114="n/a",0,IF(BF$116&lt;=$C150,0,IF(BF$116&gt;($F$114+$C150),INDEX($D$128:$W$128,,$C150)-SUM($D150:BE150),INDEX($D$128:$W$128,,$C150)/$F$114)))</f>
        <v>0</v>
      </c>
      <c r="BG150" s="2">
        <f>IF($F$114="n/a",0,IF(BG$116&lt;=$C150,0,IF(BG$116&gt;($F$114+$C150),INDEX($D$128:$W$128,,$C150)-SUM($D150:BF150),INDEX($D$128:$W$128,,$C150)/$F$114)))</f>
        <v>0</v>
      </c>
      <c r="BH150" s="2">
        <f>IF($F$114="n/a",0,IF(BH$116&lt;=$C150,0,IF(BH$116&gt;($F$114+$C150),INDEX($D$128:$W$128,,$C150)-SUM($D150:BG150),INDEX($D$128:$W$128,,$C150)/$F$114)))</f>
        <v>0</v>
      </c>
      <c r="BI150" s="2">
        <f>IF($F$114="n/a",0,IF(BI$116&lt;=$C150,0,IF(BI$116&gt;($F$114+$C150),INDEX($D$128:$W$128,,$C150)-SUM($D150:BH150),INDEX($D$128:$W$128,,$C150)/$F$114)))</f>
        <v>0</v>
      </c>
      <c r="BJ150" s="2">
        <f>IF($F$114="n/a",0,IF(BJ$116&lt;=$C150,0,IF(BJ$116&gt;($F$114+$C150),INDEX($D$128:$W$128,,$C150)-SUM($D150:BI150),INDEX($D$128:$W$128,,$C150)/$F$114)))</f>
        <v>0</v>
      </c>
      <c r="BK150" s="2">
        <f>IF($F$114="n/a",0,IF(BK$116&lt;=$C150,0,IF(BK$116&gt;($F$114+$C150),INDEX($D$128:$W$128,,$C150)-SUM($D150:BJ150),INDEX($D$128:$W$128,,$C150)/$F$114)))</f>
        <v>0</v>
      </c>
    </row>
    <row r="151" spans="2:63" collapsed="1" x14ac:dyDescent="0.25">
      <c r="B151" s="24"/>
      <c r="C151" s="24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2:63" x14ac:dyDescent="0.25">
      <c r="B152" t="s">
        <v>30</v>
      </c>
      <c r="D152" s="2">
        <f>SUM(D131:D150)</f>
        <v>0</v>
      </c>
      <c r="E152" s="2">
        <f t="shared" ref="E152:BK152" si="262">SUM(E131:E150)</f>
        <v>0</v>
      </c>
      <c r="F152" s="2">
        <f t="shared" si="262"/>
        <v>0</v>
      </c>
      <c r="G152" s="2">
        <f t="shared" si="262"/>
        <v>0</v>
      </c>
      <c r="H152" s="2">
        <f t="shared" si="262"/>
        <v>0</v>
      </c>
      <c r="I152" s="2">
        <f t="shared" si="262"/>
        <v>0</v>
      </c>
      <c r="J152" s="2">
        <f t="shared" si="262"/>
        <v>0</v>
      </c>
      <c r="K152" s="2">
        <f t="shared" si="262"/>
        <v>0</v>
      </c>
      <c r="L152" s="2">
        <f t="shared" si="262"/>
        <v>0</v>
      </c>
      <c r="M152" s="2">
        <f t="shared" si="262"/>
        <v>0</v>
      </c>
      <c r="N152" s="2">
        <f t="shared" si="262"/>
        <v>0</v>
      </c>
      <c r="O152" s="2">
        <f t="shared" si="262"/>
        <v>0</v>
      </c>
      <c r="P152" s="2">
        <f t="shared" si="262"/>
        <v>0</v>
      </c>
      <c r="Q152" s="2">
        <f t="shared" si="262"/>
        <v>0</v>
      </c>
      <c r="R152" s="2">
        <f t="shared" si="262"/>
        <v>0</v>
      </c>
      <c r="S152" s="2">
        <f t="shared" si="262"/>
        <v>0</v>
      </c>
      <c r="T152" s="2">
        <f t="shared" si="262"/>
        <v>0</v>
      </c>
      <c r="U152" s="2">
        <f t="shared" si="262"/>
        <v>0</v>
      </c>
      <c r="V152" s="2">
        <f t="shared" si="262"/>
        <v>0</v>
      </c>
      <c r="W152" s="2">
        <f t="shared" si="262"/>
        <v>0</v>
      </c>
      <c r="X152" s="2">
        <f t="shared" si="262"/>
        <v>0</v>
      </c>
      <c r="Y152" s="2">
        <f t="shared" si="262"/>
        <v>0</v>
      </c>
      <c r="Z152" s="2">
        <f t="shared" si="262"/>
        <v>0</v>
      </c>
      <c r="AA152" s="2">
        <f t="shared" si="262"/>
        <v>0</v>
      </c>
      <c r="AB152" s="2">
        <f t="shared" si="262"/>
        <v>0</v>
      </c>
      <c r="AC152" s="2">
        <f t="shared" si="262"/>
        <v>0</v>
      </c>
      <c r="AD152" s="2">
        <f t="shared" si="262"/>
        <v>0</v>
      </c>
      <c r="AE152" s="2">
        <f t="shared" si="262"/>
        <v>0</v>
      </c>
      <c r="AF152" s="2">
        <f t="shared" si="262"/>
        <v>0</v>
      </c>
      <c r="AG152" s="2">
        <f t="shared" si="262"/>
        <v>0</v>
      </c>
      <c r="AH152" s="2">
        <f t="shared" si="262"/>
        <v>0</v>
      </c>
      <c r="AI152" s="2">
        <f t="shared" si="262"/>
        <v>0</v>
      </c>
      <c r="AJ152" s="2">
        <f t="shared" si="262"/>
        <v>0</v>
      </c>
      <c r="AK152" s="2">
        <f t="shared" si="262"/>
        <v>0</v>
      </c>
      <c r="AL152" s="2">
        <f t="shared" si="262"/>
        <v>0</v>
      </c>
      <c r="AM152" s="2">
        <f t="shared" si="262"/>
        <v>0</v>
      </c>
      <c r="AN152" s="2">
        <f t="shared" si="262"/>
        <v>0</v>
      </c>
      <c r="AO152" s="2">
        <f t="shared" si="262"/>
        <v>0</v>
      </c>
      <c r="AP152" s="2">
        <f t="shared" si="262"/>
        <v>0</v>
      </c>
      <c r="AQ152" s="2">
        <f t="shared" si="262"/>
        <v>0</v>
      </c>
      <c r="AR152" s="2">
        <f t="shared" si="262"/>
        <v>0</v>
      </c>
      <c r="AS152" s="2">
        <f t="shared" si="262"/>
        <v>0</v>
      </c>
      <c r="AT152" s="2">
        <f t="shared" si="262"/>
        <v>0</v>
      </c>
      <c r="AU152" s="2">
        <f t="shared" si="262"/>
        <v>0</v>
      </c>
      <c r="AV152" s="2">
        <f t="shared" si="262"/>
        <v>0</v>
      </c>
      <c r="AW152" s="2">
        <f t="shared" si="262"/>
        <v>0</v>
      </c>
      <c r="AX152" s="2">
        <f t="shared" si="262"/>
        <v>0</v>
      </c>
      <c r="AY152" s="2">
        <f t="shared" si="262"/>
        <v>0</v>
      </c>
      <c r="AZ152" s="2">
        <f t="shared" si="262"/>
        <v>0</v>
      </c>
      <c r="BA152" s="2">
        <f t="shared" si="262"/>
        <v>0</v>
      </c>
      <c r="BB152" s="2">
        <f t="shared" si="262"/>
        <v>0</v>
      </c>
      <c r="BC152" s="2">
        <f t="shared" si="262"/>
        <v>0</v>
      </c>
      <c r="BD152" s="2">
        <f t="shared" si="262"/>
        <v>0</v>
      </c>
      <c r="BE152" s="2">
        <f t="shared" si="262"/>
        <v>0</v>
      </c>
      <c r="BF152" s="2">
        <f t="shared" si="262"/>
        <v>0</v>
      </c>
      <c r="BG152" s="2">
        <f t="shared" si="262"/>
        <v>0</v>
      </c>
      <c r="BH152" s="2">
        <f t="shared" si="262"/>
        <v>0</v>
      </c>
      <c r="BI152" s="2">
        <f t="shared" si="262"/>
        <v>0</v>
      </c>
      <c r="BJ152" s="2">
        <f t="shared" si="262"/>
        <v>0</v>
      </c>
      <c r="BK152" s="2">
        <f t="shared" si="262"/>
        <v>0</v>
      </c>
    </row>
    <row r="153" spans="2:63" x14ac:dyDescent="0.25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2:63" x14ac:dyDescent="0.25">
      <c r="B154" t="s">
        <v>28</v>
      </c>
      <c r="D154" s="2">
        <f t="shared" ref="D154:AI154" si="263">D119+D152</f>
        <v>15.790380770985777</v>
      </c>
      <c r="E154" s="2">
        <f t="shared" si="263"/>
        <v>0</v>
      </c>
      <c r="F154" s="2">
        <f t="shared" si="263"/>
        <v>0</v>
      </c>
      <c r="G154" s="2">
        <f t="shared" si="263"/>
        <v>0</v>
      </c>
      <c r="H154" s="2">
        <f t="shared" si="263"/>
        <v>0</v>
      </c>
      <c r="I154" s="2">
        <f t="shared" si="263"/>
        <v>0</v>
      </c>
      <c r="J154" s="2">
        <f t="shared" si="263"/>
        <v>0</v>
      </c>
      <c r="K154" s="2">
        <f t="shared" si="263"/>
        <v>0</v>
      </c>
      <c r="L154" s="2">
        <f t="shared" si="263"/>
        <v>0</v>
      </c>
      <c r="M154" s="2">
        <f t="shared" si="263"/>
        <v>0</v>
      </c>
      <c r="N154" s="2">
        <f t="shared" si="263"/>
        <v>0</v>
      </c>
      <c r="O154" s="2">
        <f t="shared" si="263"/>
        <v>0</v>
      </c>
      <c r="P154" s="2">
        <f t="shared" si="263"/>
        <v>0</v>
      </c>
      <c r="Q154" s="2">
        <f t="shared" si="263"/>
        <v>0</v>
      </c>
      <c r="R154" s="2">
        <f t="shared" si="263"/>
        <v>0</v>
      </c>
      <c r="S154" s="2">
        <f t="shared" si="263"/>
        <v>0</v>
      </c>
      <c r="T154" s="2">
        <f t="shared" si="263"/>
        <v>0</v>
      </c>
      <c r="U154" s="2">
        <f t="shared" si="263"/>
        <v>0</v>
      </c>
      <c r="V154" s="2">
        <f t="shared" si="263"/>
        <v>0</v>
      </c>
      <c r="W154" s="2">
        <f t="shared" si="263"/>
        <v>0</v>
      </c>
      <c r="X154" s="2">
        <f t="shared" si="263"/>
        <v>0</v>
      </c>
      <c r="Y154" s="2">
        <f t="shared" si="263"/>
        <v>0</v>
      </c>
      <c r="Z154" s="2">
        <f t="shared" si="263"/>
        <v>0</v>
      </c>
      <c r="AA154" s="2">
        <f t="shared" si="263"/>
        <v>0</v>
      </c>
      <c r="AB154" s="2">
        <f t="shared" si="263"/>
        <v>0</v>
      </c>
      <c r="AC154" s="2">
        <f t="shared" si="263"/>
        <v>0</v>
      </c>
      <c r="AD154" s="2">
        <f t="shared" si="263"/>
        <v>0</v>
      </c>
      <c r="AE154" s="2">
        <f t="shared" si="263"/>
        <v>0</v>
      </c>
      <c r="AF154" s="2">
        <f t="shared" si="263"/>
        <v>0</v>
      </c>
      <c r="AG154" s="2">
        <f t="shared" si="263"/>
        <v>0</v>
      </c>
      <c r="AH154" s="2">
        <f t="shared" si="263"/>
        <v>0</v>
      </c>
      <c r="AI154" s="2">
        <f t="shared" si="263"/>
        <v>0</v>
      </c>
      <c r="AJ154" s="2">
        <f t="shared" ref="AJ154:BK154" si="264">AJ119+AJ152</f>
        <v>0</v>
      </c>
      <c r="AK154" s="2">
        <f t="shared" si="264"/>
        <v>0</v>
      </c>
      <c r="AL154" s="2">
        <f t="shared" si="264"/>
        <v>0</v>
      </c>
      <c r="AM154" s="2">
        <f t="shared" si="264"/>
        <v>0</v>
      </c>
      <c r="AN154" s="2">
        <f t="shared" si="264"/>
        <v>0</v>
      </c>
      <c r="AO154" s="2">
        <f t="shared" si="264"/>
        <v>0</v>
      </c>
      <c r="AP154" s="2">
        <f t="shared" si="264"/>
        <v>0</v>
      </c>
      <c r="AQ154" s="2">
        <f t="shared" si="264"/>
        <v>0</v>
      </c>
      <c r="AR154" s="2">
        <f t="shared" si="264"/>
        <v>0</v>
      </c>
      <c r="AS154" s="2">
        <f t="shared" si="264"/>
        <v>0</v>
      </c>
      <c r="AT154" s="2">
        <f t="shared" si="264"/>
        <v>0</v>
      </c>
      <c r="AU154" s="2">
        <f t="shared" si="264"/>
        <v>0</v>
      </c>
      <c r="AV154" s="2">
        <f t="shared" si="264"/>
        <v>0</v>
      </c>
      <c r="AW154" s="2">
        <f t="shared" si="264"/>
        <v>0</v>
      </c>
      <c r="AX154" s="2">
        <f t="shared" si="264"/>
        <v>0</v>
      </c>
      <c r="AY154" s="2">
        <f t="shared" si="264"/>
        <v>0</v>
      </c>
      <c r="AZ154" s="2">
        <f t="shared" si="264"/>
        <v>0</v>
      </c>
      <c r="BA154" s="2">
        <f t="shared" si="264"/>
        <v>0</v>
      </c>
      <c r="BB154" s="2">
        <f t="shared" si="264"/>
        <v>0</v>
      </c>
      <c r="BC154" s="2">
        <f t="shared" si="264"/>
        <v>0</v>
      </c>
      <c r="BD154" s="2">
        <f t="shared" si="264"/>
        <v>0</v>
      </c>
      <c r="BE154" s="2">
        <f t="shared" si="264"/>
        <v>0</v>
      </c>
      <c r="BF154" s="2">
        <f t="shared" si="264"/>
        <v>0</v>
      </c>
      <c r="BG154" s="2">
        <f t="shared" si="264"/>
        <v>0</v>
      </c>
      <c r="BH154" s="2">
        <f t="shared" si="264"/>
        <v>0</v>
      </c>
      <c r="BI154" s="2">
        <f t="shared" si="264"/>
        <v>0</v>
      </c>
      <c r="BJ154" s="2">
        <f t="shared" si="264"/>
        <v>0</v>
      </c>
      <c r="BK154" s="2">
        <f t="shared" si="264"/>
        <v>0</v>
      </c>
    </row>
    <row r="155" spans="2:63" x14ac:dyDescent="0.25">
      <c r="B155" t="s">
        <v>29</v>
      </c>
      <c r="D155" s="2">
        <f>D128-D152</f>
        <v>0</v>
      </c>
      <c r="E155" s="2">
        <f>E128-E152+D155</f>
        <v>0</v>
      </c>
      <c r="F155" s="2">
        <f t="shared" ref="F155:BA155" si="265">F128-F152+E155</f>
        <v>0</v>
      </c>
      <c r="G155" s="2">
        <f t="shared" si="265"/>
        <v>0</v>
      </c>
      <c r="H155" s="2">
        <f t="shared" si="265"/>
        <v>0</v>
      </c>
      <c r="I155" s="2">
        <f t="shared" si="265"/>
        <v>0</v>
      </c>
      <c r="J155" s="2">
        <f t="shared" si="265"/>
        <v>0</v>
      </c>
      <c r="K155" s="2">
        <f t="shared" si="265"/>
        <v>0</v>
      </c>
      <c r="L155" s="2">
        <f t="shared" si="265"/>
        <v>0</v>
      </c>
      <c r="M155" s="2">
        <f t="shared" si="265"/>
        <v>0</v>
      </c>
      <c r="N155" s="2">
        <f t="shared" si="265"/>
        <v>0</v>
      </c>
      <c r="O155" s="2">
        <f t="shared" si="265"/>
        <v>0</v>
      </c>
      <c r="P155" s="2">
        <f t="shared" si="265"/>
        <v>0</v>
      </c>
      <c r="Q155" s="2">
        <f t="shared" si="265"/>
        <v>0</v>
      </c>
      <c r="R155" s="2">
        <f t="shared" si="265"/>
        <v>0</v>
      </c>
      <c r="S155" s="2">
        <f t="shared" si="265"/>
        <v>0</v>
      </c>
      <c r="T155" s="2">
        <f t="shared" si="265"/>
        <v>0</v>
      </c>
      <c r="U155" s="2">
        <f t="shared" si="265"/>
        <v>0</v>
      </c>
      <c r="V155" s="2">
        <f t="shared" si="265"/>
        <v>0</v>
      </c>
      <c r="W155" s="2">
        <f t="shared" si="265"/>
        <v>0</v>
      </c>
      <c r="X155" s="2">
        <f t="shared" si="265"/>
        <v>0</v>
      </c>
      <c r="Y155" s="2">
        <f t="shared" si="265"/>
        <v>0</v>
      </c>
      <c r="Z155" s="2">
        <f t="shared" si="265"/>
        <v>0</v>
      </c>
      <c r="AA155" s="2">
        <f t="shared" si="265"/>
        <v>0</v>
      </c>
      <c r="AB155" s="2">
        <f t="shared" si="265"/>
        <v>0</v>
      </c>
      <c r="AC155" s="2">
        <f t="shared" si="265"/>
        <v>0</v>
      </c>
      <c r="AD155" s="2">
        <f t="shared" si="265"/>
        <v>0</v>
      </c>
      <c r="AE155" s="2">
        <f t="shared" si="265"/>
        <v>0</v>
      </c>
      <c r="AF155" s="2">
        <f t="shared" si="265"/>
        <v>0</v>
      </c>
      <c r="AG155" s="2">
        <f t="shared" si="265"/>
        <v>0</v>
      </c>
      <c r="AH155" s="2">
        <f t="shared" si="265"/>
        <v>0</v>
      </c>
      <c r="AI155" s="2">
        <f t="shared" si="265"/>
        <v>0</v>
      </c>
      <c r="AJ155" s="2">
        <f t="shared" si="265"/>
        <v>0</v>
      </c>
      <c r="AK155" s="2">
        <f t="shared" si="265"/>
        <v>0</v>
      </c>
      <c r="AL155" s="2">
        <f t="shared" si="265"/>
        <v>0</v>
      </c>
      <c r="AM155" s="2">
        <f t="shared" si="265"/>
        <v>0</v>
      </c>
      <c r="AN155" s="2">
        <f t="shared" si="265"/>
        <v>0</v>
      </c>
      <c r="AO155" s="2">
        <f t="shared" si="265"/>
        <v>0</v>
      </c>
      <c r="AP155" s="2">
        <f t="shared" si="265"/>
        <v>0</v>
      </c>
      <c r="AQ155" s="2">
        <f t="shared" si="265"/>
        <v>0</v>
      </c>
      <c r="AR155" s="2">
        <f t="shared" si="265"/>
        <v>0</v>
      </c>
      <c r="AS155" s="2">
        <f t="shared" si="265"/>
        <v>0</v>
      </c>
      <c r="AT155" s="2">
        <f t="shared" si="265"/>
        <v>0</v>
      </c>
      <c r="AU155" s="2">
        <f t="shared" si="265"/>
        <v>0</v>
      </c>
      <c r="AV155" s="2">
        <f t="shared" si="265"/>
        <v>0</v>
      </c>
      <c r="AW155" s="2">
        <f t="shared" si="265"/>
        <v>0</v>
      </c>
      <c r="AX155" s="2">
        <f t="shared" si="265"/>
        <v>0</v>
      </c>
      <c r="AY155" s="2">
        <f t="shared" si="265"/>
        <v>0</v>
      </c>
      <c r="AZ155" s="2">
        <f t="shared" si="265"/>
        <v>0</v>
      </c>
      <c r="BA155" s="2">
        <f t="shared" si="265"/>
        <v>0</v>
      </c>
      <c r="BB155" s="2">
        <f t="shared" ref="BB155" si="266">BB128-BB152+BA155</f>
        <v>0</v>
      </c>
      <c r="BC155" s="2">
        <f t="shared" ref="BC155" si="267">BC128-BC152+BB155</f>
        <v>0</v>
      </c>
      <c r="BD155" s="2">
        <f t="shared" ref="BD155" si="268">BD128-BD152+BC155</f>
        <v>0</v>
      </c>
      <c r="BE155" s="2">
        <f t="shared" ref="BE155" si="269">BE128-BE152+BD155</f>
        <v>0</v>
      </c>
      <c r="BF155" s="2">
        <f t="shared" ref="BF155" si="270">BF128-BF152+BE155</f>
        <v>0</v>
      </c>
      <c r="BG155" s="2">
        <f t="shared" ref="BG155" si="271">BG128-BG152+BF155</f>
        <v>0</v>
      </c>
      <c r="BH155" s="2">
        <f t="shared" ref="BH155" si="272">BH128-BH152+BG155</f>
        <v>0</v>
      </c>
      <c r="BI155" s="2">
        <f t="shared" ref="BI155" si="273">BI128-BI152+BH155</f>
        <v>0</v>
      </c>
      <c r="BJ155" s="2">
        <f t="shared" ref="BJ155" si="274">BJ128-BJ152+BI155</f>
        <v>0</v>
      </c>
      <c r="BK155" s="2">
        <f t="shared" ref="BK155" si="275">BK128-BK152+BJ155</f>
        <v>0</v>
      </c>
    </row>
    <row r="156" spans="2:63" x14ac:dyDescent="0.25">
      <c r="B156" t="s">
        <v>31</v>
      </c>
      <c r="D156" s="2">
        <f>D125+D155</f>
        <v>0</v>
      </c>
      <c r="E156" s="2">
        <f t="shared" ref="E156" si="276">E125+E155</f>
        <v>0</v>
      </c>
      <c r="F156" s="2">
        <f t="shared" ref="F156" si="277">F125+F155</f>
        <v>0</v>
      </c>
      <c r="G156" s="2">
        <f t="shared" ref="G156" si="278">G125+G155</f>
        <v>0</v>
      </c>
      <c r="H156" s="2">
        <f t="shared" ref="H156" si="279">H125+H155</f>
        <v>0</v>
      </c>
      <c r="I156" s="2">
        <f t="shared" ref="I156" si="280">I125+I155</f>
        <v>0</v>
      </c>
      <c r="J156" s="2">
        <f t="shared" ref="J156" si="281">J125+J155</f>
        <v>0</v>
      </c>
      <c r="K156" s="2">
        <f t="shared" ref="K156" si="282">K125+K155</f>
        <v>0</v>
      </c>
      <c r="L156" s="2">
        <f t="shared" ref="L156" si="283">L125+L155</f>
        <v>0</v>
      </c>
      <c r="M156" s="2">
        <f t="shared" ref="M156" si="284">M125+M155</f>
        <v>0</v>
      </c>
      <c r="N156" s="2">
        <f t="shared" ref="N156" si="285">N125+N155</f>
        <v>0</v>
      </c>
      <c r="O156" s="2">
        <f t="shared" ref="O156" si="286">O125+O155</f>
        <v>0</v>
      </c>
      <c r="P156" s="2">
        <f t="shared" ref="P156" si="287">P125+P155</f>
        <v>0</v>
      </c>
      <c r="Q156" s="2">
        <f t="shared" ref="Q156" si="288">Q125+Q155</f>
        <v>0</v>
      </c>
      <c r="R156" s="2">
        <f t="shared" ref="R156" si="289">R125+R155</f>
        <v>0</v>
      </c>
      <c r="S156" s="2">
        <f t="shared" ref="S156" si="290">S125+S155</f>
        <v>0</v>
      </c>
      <c r="T156" s="2">
        <f t="shared" ref="T156" si="291">T125+T155</f>
        <v>0</v>
      </c>
      <c r="U156" s="2">
        <f t="shared" ref="U156" si="292">U125+U155</f>
        <v>0</v>
      </c>
      <c r="V156" s="2">
        <f t="shared" ref="V156" si="293">V125+V155</f>
        <v>0</v>
      </c>
      <c r="W156" s="2">
        <f t="shared" ref="W156" si="294">W125+W155</f>
        <v>0</v>
      </c>
      <c r="X156" s="2">
        <f t="shared" ref="X156" si="295">X125+X155</f>
        <v>0</v>
      </c>
      <c r="Y156" s="2">
        <f t="shared" ref="Y156" si="296">Y125+Y155</f>
        <v>0</v>
      </c>
      <c r="Z156" s="2">
        <f t="shared" ref="Z156" si="297">Z125+Z155</f>
        <v>0</v>
      </c>
      <c r="AA156" s="2">
        <f t="shared" ref="AA156" si="298">AA125+AA155</f>
        <v>0</v>
      </c>
      <c r="AB156" s="2">
        <f t="shared" ref="AB156" si="299">AB125+AB155</f>
        <v>0</v>
      </c>
      <c r="AC156" s="2">
        <f t="shared" ref="AC156" si="300">AC125+AC155</f>
        <v>0</v>
      </c>
      <c r="AD156" s="2">
        <f t="shared" ref="AD156" si="301">AD125+AD155</f>
        <v>0</v>
      </c>
      <c r="AE156" s="2">
        <f t="shared" ref="AE156" si="302">AE125+AE155</f>
        <v>0</v>
      </c>
      <c r="AF156" s="2">
        <f t="shared" ref="AF156" si="303">AF125+AF155</f>
        <v>0</v>
      </c>
      <c r="AG156" s="2">
        <f t="shared" ref="AG156" si="304">AG125+AG155</f>
        <v>0</v>
      </c>
      <c r="AH156" s="2">
        <f t="shared" ref="AH156" si="305">AH125+AH155</f>
        <v>0</v>
      </c>
      <c r="AI156" s="2">
        <f t="shared" ref="AI156" si="306">AI125+AI155</f>
        <v>0</v>
      </c>
      <c r="AJ156" s="2">
        <f t="shared" ref="AJ156" si="307">AJ125+AJ155</f>
        <v>0</v>
      </c>
      <c r="AK156" s="2">
        <f t="shared" ref="AK156" si="308">AK125+AK155</f>
        <v>0</v>
      </c>
      <c r="AL156" s="2">
        <f t="shared" ref="AL156" si="309">AL125+AL155</f>
        <v>0</v>
      </c>
      <c r="AM156" s="2">
        <f t="shared" ref="AM156" si="310">AM125+AM155</f>
        <v>0</v>
      </c>
      <c r="AN156" s="2">
        <f t="shared" ref="AN156" si="311">AN125+AN155</f>
        <v>0</v>
      </c>
      <c r="AO156" s="2">
        <f t="shared" ref="AO156" si="312">AO125+AO155</f>
        <v>0</v>
      </c>
      <c r="AP156" s="2">
        <f t="shared" ref="AP156" si="313">AP125+AP155</f>
        <v>0</v>
      </c>
      <c r="AQ156" s="2">
        <f t="shared" ref="AQ156" si="314">AQ125+AQ155</f>
        <v>0</v>
      </c>
      <c r="AR156" s="2">
        <f t="shared" ref="AR156" si="315">AR125+AR155</f>
        <v>0</v>
      </c>
      <c r="AS156" s="2">
        <f t="shared" ref="AS156" si="316">AS125+AS155</f>
        <v>0</v>
      </c>
      <c r="AT156" s="2">
        <f t="shared" ref="AT156" si="317">AT125+AT155</f>
        <v>0</v>
      </c>
      <c r="AU156" s="2">
        <f t="shared" ref="AU156" si="318">AU125+AU155</f>
        <v>0</v>
      </c>
      <c r="AV156" s="2">
        <f t="shared" ref="AV156" si="319">AV125+AV155</f>
        <v>0</v>
      </c>
      <c r="AW156" s="2">
        <f t="shared" ref="AW156" si="320">AW125+AW155</f>
        <v>0</v>
      </c>
      <c r="AX156" s="2">
        <f t="shared" ref="AX156" si="321">AX125+AX155</f>
        <v>0</v>
      </c>
      <c r="AY156" s="2">
        <f t="shared" ref="AY156" si="322">AY125+AY155</f>
        <v>0</v>
      </c>
      <c r="AZ156" s="2">
        <f t="shared" ref="AZ156" si="323">AZ125+AZ155</f>
        <v>0</v>
      </c>
      <c r="BA156" s="2">
        <f t="shared" ref="BA156:BK156" si="324">BA125+BA155</f>
        <v>0</v>
      </c>
      <c r="BB156" s="2">
        <f t="shared" si="324"/>
        <v>0</v>
      </c>
      <c r="BC156" s="2">
        <f t="shared" si="324"/>
        <v>0</v>
      </c>
      <c r="BD156" s="2">
        <f t="shared" si="324"/>
        <v>0</v>
      </c>
      <c r="BE156" s="2">
        <f t="shared" si="324"/>
        <v>0</v>
      </c>
      <c r="BF156" s="2">
        <f t="shared" si="324"/>
        <v>0</v>
      </c>
      <c r="BG156" s="2">
        <f t="shared" si="324"/>
        <v>0</v>
      </c>
      <c r="BH156" s="2">
        <f t="shared" si="324"/>
        <v>0</v>
      </c>
      <c r="BI156" s="2">
        <f t="shared" si="324"/>
        <v>0</v>
      </c>
      <c r="BJ156" s="2">
        <f t="shared" si="324"/>
        <v>0</v>
      </c>
      <c r="BK156" s="2">
        <f t="shared" si="324"/>
        <v>0</v>
      </c>
    </row>
    <row r="158" spans="2:63" s="3" customFormat="1" x14ac:dyDescent="0.25">
      <c r="B158" s="3" t="s">
        <v>13</v>
      </c>
    </row>
    <row r="159" spans="2:63" s="4" customFormat="1" x14ac:dyDescent="0.25"/>
    <row r="160" spans="2:63" x14ac:dyDescent="0.25">
      <c r="D160" s="1" t="s">
        <v>2</v>
      </c>
      <c r="E160" s="1" t="s">
        <v>1</v>
      </c>
      <c r="F160" s="1" t="s">
        <v>3</v>
      </c>
    </row>
    <row r="161" spans="2:63" x14ac:dyDescent="0.25">
      <c r="B161" t="s">
        <v>20</v>
      </c>
      <c r="D161" s="2">
        <f>'OAV 2011'!C8</f>
        <v>0.38897486718899543</v>
      </c>
      <c r="E161" s="2">
        <f>'OAV 2011'!D8</f>
        <v>1</v>
      </c>
      <c r="F161" s="2" t="str">
        <f>'OAV 2011'!E8</f>
        <v>n/a</v>
      </c>
      <c r="I161" s="57">
        <f>IF(OR(E161&lt;I163,E161="n/a"),0,(E161-5)*(H172-H170)/H172+(F161-5)*H170/H172)</f>
        <v>0</v>
      </c>
      <c r="J161" s="58" t="s">
        <v>100</v>
      </c>
      <c r="K161" s="44" t="s">
        <v>101</v>
      </c>
      <c r="L161" s="44"/>
      <c r="M161" s="44"/>
      <c r="N161" s="44"/>
    </row>
    <row r="163" spans="2:63" x14ac:dyDescent="0.25">
      <c r="D163" s="1">
        <v>1</v>
      </c>
      <c r="E163" s="1">
        <v>2</v>
      </c>
      <c r="F163" s="1">
        <v>3</v>
      </c>
      <c r="G163" s="1">
        <v>4</v>
      </c>
      <c r="H163" s="1">
        <v>5</v>
      </c>
      <c r="I163" s="1">
        <v>6</v>
      </c>
      <c r="J163" s="1">
        <v>7</v>
      </c>
      <c r="K163" s="1">
        <v>8</v>
      </c>
      <c r="L163" s="1">
        <v>9</v>
      </c>
      <c r="M163" s="1">
        <v>10</v>
      </c>
      <c r="N163" s="1">
        <v>11</v>
      </c>
      <c r="O163" s="1">
        <v>12</v>
      </c>
      <c r="P163" s="1">
        <v>13</v>
      </c>
      <c r="Q163" s="1">
        <v>14</v>
      </c>
      <c r="R163" s="1">
        <v>15</v>
      </c>
      <c r="S163" s="1">
        <v>16</v>
      </c>
      <c r="T163" s="1">
        <v>17</v>
      </c>
      <c r="U163" s="1">
        <v>18</v>
      </c>
      <c r="V163" s="1">
        <v>19</v>
      </c>
      <c r="W163" s="1">
        <v>20</v>
      </c>
      <c r="X163" s="1">
        <v>21</v>
      </c>
      <c r="Y163" s="1">
        <v>22</v>
      </c>
      <c r="Z163" s="1">
        <v>23</v>
      </c>
      <c r="AA163" s="1">
        <v>24</v>
      </c>
      <c r="AB163" s="1">
        <v>25</v>
      </c>
      <c r="AC163" s="1">
        <v>26</v>
      </c>
      <c r="AD163" s="1">
        <v>27</v>
      </c>
      <c r="AE163" s="1">
        <v>28</v>
      </c>
      <c r="AF163" s="1">
        <v>29</v>
      </c>
      <c r="AG163" s="1">
        <v>30</v>
      </c>
      <c r="AH163" s="1">
        <v>31</v>
      </c>
      <c r="AI163" s="1">
        <v>32</v>
      </c>
      <c r="AJ163" s="1">
        <v>33</v>
      </c>
      <c r="AK163" s="1">
        <v>34</v>
      </c>
      <c r="AL163" s="1">
        <v>35</v>
      </c>
      <c r="AM163" s="1">
        <v>36</v>
      </c>
      <c r="AN163" s="1">
        <v>37</v>
      </c>
      <c r="AO163" s="1">
        <v>38</v>
      </c>
      <c r="AP163" s="1">
        <v>39</v>
      </c>
      <c r="AQ163" s="1">
        <v>40</v>
      </c>
      <c r="AR163" s="1">
        <v>41</v>
      </c>
      <c r="AS163" s="1">
        <v>42</v>
      </c>
      <c r="AT163" s="1">
        <v>43</v>
      </c>
      <c r="AU163" s="1">
        <v>44</v>
      </c>
      <c r="AV163" s="1">
        <v>45</v>
      </c>
      <c r="AW163" s="1">
        <v>46</v>
      </c>
      <c r="AX163" s="1">
        <v>47</v>
      </c>
      <c r="AY163" s="1">
        <v>48</v>
      </c>
      <c r="AZ163" s="1">
        <v>49</v>
      </c>
      <c r="BA163" s="1">
        <v>50</v>
      </c>
      <c r="BB163" s="1">
        <v>51</v>
      </c>
      <c r="BC163" s="1">
        <v>52</v>
      </c>
      <c r="BD163" s="1">
        <v>53</v>
      </c>
      <c r="BE163" s="1">
        <v>54</v>
      </c>
      <c r="BF163" s="1">
        <v>55</v>
      </c>
      <c r="BG163" s="1">
        <v>56</v>
      </c>
      <c r="BH163" s="1">
        <v>57</v>
      </c>
      <c r="BI163" s="1">
        <v>58</v>
      </c>
      <c r="BJ163" s="1">
        <v>59</v>
      </c>
      <c r="BK163" s="1">
        <v>60</v>
      </c>
    </row>
    <row r="164" spans="2:63" x14ac:dyDescent="0.25">
      <c r="D164" s="1">
        <v>2011</v>
      </c>
      <c r="E164" s="1">
        <v>2012</v>
      </c>
      <c r="F164" s="1">
        <v>2013</v>
      </c>
      <c r="G164" s="1">
        <v>2014</v>
      </c>
      <c r="H164" s="1">
        <v>2015</v>
      </c>
      <c r="I164" s="1">
        <v>2016</v>
      </c>
      <c r="J164" s="1">
        <v>2017</v>
      </c>
      <c r="K164" s="1">
        <v>2018</v>
      </c>
      <c r="L164" s="1">
        <v>2019</v>
      </c>
      <c r="M164" s="1">
        <v>2020</v>
      </c>
      <c r="N164" s="1">
        <v>2021</v>
      </c>
      <c r="O164" s="1">
        <v>2022</v>
      </c>
      <c r="P164" s="1">
        <v>2023</v>
      </c>
      <c r="Q164" s="1">
        <v>2024</v>
      </c>
      <c r="R164" s="1">
        <v>2025</v>
      </c>
      <c r="S164" s="1">
        <v>2026</v>
      </c>
      <c r="T164" s="1">
        <v>2027</v>
      </c>
      <c r="U164" s="1">
        <v>2028</v>
      </c>
      <c r="V164" s="1">
        <v>2029</v>
      </c>
      <c r="W164" s="1">
        <v>2030</v>
      </c>
      <c r="X164" s="1">
        <v>2031</v>
      </c>
      <c r="Y164" s="1">
        <v>2032</v>
      </c>
      <c r="Z164" s="1">
        <v>2033</v>
      </c>
      <c r="AA164" s="1">
        <v>2034</v>
      </c>
      <c r="AB164" s="1">
        <v>2035</v>
      </c>
      <c r="AC164" s="1">
        <v>2036</v>
      </c>
      <c r="AD164" s="1">
        <v>2037</v>
      </c>
      <c r="AE164" s="1">
        <v>2038</v>
      </c>
      <c r="AF164" s="1">
        <v>2039</v>
      </c>
      <c r="AG164" s="1">
        <v>2040</v>
      </c>
      <c r="AH164" s="1">
        <v>2041</v>
      </c>
      <c r="AI164" s="1">
        <v>2042</v>
      </c>
      <c r="AJ164" s="1">
        <v>2043</v>
      </c>
      <c r="AK164" s="1">
        <v>2044</v>
      </c>
      <c r="AL164" s="1">
        <v>2045</v>
      </c>
      <c r="AM164" s="1">
        <v>2046</v>
      </c>
      <c r="AN164" s="1">
        <v>2047</v>
      </c>
      <c r="AO164" s="1">
        <v>2048</v>
      </c>
      <c r="AP164" s="1">
        <v>2049</v>
      </c>
      <c r="AQ164" s="1">
        <v>2050</v>
      </c>
      <c r="AR164" s="1">
        <v>2051</v>
      </c>
      <c r="AS164" s="1">
        <v>2052</v>
      </c>
      <c r="AT164" s="1">
        <v>2053</v>
      </c>
      <c r="AU164" s="1">
        <v>2054</v>
      </c>
      <c r="AV164" s="1">
        <v>2055</v>
      </c>
      <c r="AW164" s="1">
        <v>2056</v>
      </c>
      <c r="AX164" s="1">
        <v>2057</v>
      </c>
      <c r="AY164" s="1">
        <v>2058</v>
      </c>
      <c r="AZ164" s="1">
        <v>2059</v>
      </c>
      <c r="BA164" s="1">
        <v>2060</v>
      </c>
      <c r="BB164" s="1">
        <v>2061</v>
      </c>
      <c r="BC164" s="1">
        <v>2062</v>
      </c>
      <c r="BD164" s="1">
        <v>2063</v>
      </c>
      <c r="BE164" s="1">
        <v>2064</v>
      </c>
      <c r="BF164" s="1">
        <v>2065</v>
      </c>
      <c r="BG164" s="1">
        <v>2066</v>
      </c>
      <c r="BH164" s="1">
        <v>2067</v>
      </c>
      <c r="BI164" s="1">
        <v>2068</v>
      </c>
      <c r="BJ164" s="1">
        <v>2069</v>
      </c>
      <c r="BK164" s="1">
        <v>2070</v>
      </c>
    </row>
    <row r="166" spans="2:63" x14ac:dyDescent="0.25">
      <c r="B166" t="s">
        <v>25</v>
      </c>
      <c r="D166" s="2">
        <f>IF(AND($E161&lt;1,D163=1),$D161,IF(D163=1,$D161/$E161,IF(D163&gt;$E161,($D161+SUM(C170:$C170))-SUM(C166:$C166),($D161+SUM(C170:$C170))/$E161)))</f>
        <v>0.38897486718899543</v>
      </c>
      <c r="E166" s="2">
        <f>IF(AND($E161&lt;1,E163=1),$D161,IF(E163=1,$D161/$E161,IF(E163&gt;$E161,($D161+SUM($C170:D170))-SUM($C166:D166),($D161+SUM($C170:D170))/$E161)))</f>
        <v>0</v>
      </c>
      <c r="F166" s="2">
        <f>IF(AND($E161&lt;1,F163=1),$D161,IF(F163=1,$D161/$E161,IF(F163&gt;$E161,($D161+SUM($C170:E170))-SUM($C166:E166),($D161+SUM($C170:E170))/$E161)))</f>
        <v>0</v>
      </c>
      <c r="G166" s="2">
        <f>IF(AND($E161&lt;1,G163=1),$D161,IF(G163=1,$D161/$E161,IF(G163&gt;$E161,($D161+SUM($C170:F170))-SUM($C166:F166),($D161+SUM($C170:F170))/$E161)))</f>
        <v>0</v>
      </c>
      <c r="H166" s="2">
        <f>IF(AND($E161&lt;1,H163=1),$D161,IF(H163=1,$D161/$E161,IF(H163&gt;$E161,($D161+SUM($C170:G170))-SUM($C166:G166),($D161+SUM($C170:G170))/$E161)))</f>
        <v>0</v>
      </c>
      <c r="I166" s="59">
        <f>IF(I161&gt;0,IF(AND(I163=1,$I161&lt;1),0,IF(I163-5&gt;$I161,$H172,$H172/$I161)),IF(OR(AND(I163=1,$E161&lt;1),$E161="n/a"),0,IF(I163&gt;$E161,($D161+SUM($C170:H171))-SUM($C166:H166),($D161+SUM($C170:H171))/$E161)))</f>
        <v>0</v>
      </c>
      <c r="J166" s="59">
        <f>IF(AND(J163=1,$I161&lt;1),0,IF(J163-5&gt;$I161,$H172-SUM($I166:I166),$H172/$I161))</f>
        <v>0</v>
      </c>
      <c r="K166" s="59">
        <f>IF(AND(K163=1,$I161&lt;1),0,IF(K163-5&gt;$I161,$H172-SUM($I166:J166),$H172/$I161))</f>
        <v>0</v>
      </c>
      <c r="L166" s="59">
        <f>IF(AND(L163=1,$I161&lt;1),0,IF(L163-5&gt;$I161,$H172-SUM($I166:K166),$H172/$I161))</f>
        <v>0</v>
      </c>
      <c r="M166" s="59">
        <f>IF(AND(M163=1,$I161&lt;1),0,IF(M163-5&gt;$I161,$H172-SUM($I166:L166),$H172/$I161))</f>
        <v>0</v>
      </c>
      <c r="N166" s="59">
        <f>IF(AND(N163=1,$I161&lt;1),0,IF(N163-5&gt;$I161,$H172-SUM($I166:M166),$H172/$I161))</f>
        <v>0</v>
      </c>
      <c r="O166" s="59">
        <f>IF(AND(O163=1,$I161&lt;1),0,IF(O163-5&gt;$I161,$H172-SUM($I166:N166),$H172/$I161))</f>
        <v>0</v>
      </c>
      <c r="P166" s="59">
        <f>IF(AND(P163=1,$I161&lt;1),0,IF(P163-5&gt;$I161,$H172-SUM($I166:O166),$H172/$I161))</f>
        <v>0</v>
      </c>
      <c r="Q166" s="59">
        <f>IF(AND(Q163=1,$I161&lt;1),0,IF(Q163-5&gt;$I161,$H172-SUM($I166:P166),$H172/$I161))</f>
        <v>0</v>
      </c>
      <c r="R166" s="59">
        <f>IF(AND(R163=1,$I161&lt;1),0,IF(R163-5&gt;$I161,$H172-SUM($I166:Q166),$H172/$I161))</f>
        <v>0</v>
      </c>
      <c r="S166" s="59">
        <f>IF(AND(S163=1,$I161&lt;1),0,IF(S163-5&gt;$I161,$H172-SUM($I166:R166),$H172/$I161))</f>
        <v>0</v>
      </c>
      <c r="T166" s="59">
        <f>IF(AND(T163=1,$I161&lt;1),0,IF(T163-5&gt;$I161,$H172-SUM($I166:S166),$H172/$I161))</f>
        <v>0</v>
      </c>
      <c r="U166" s="59">
        <f>IF(AND(U163=1,$I161&lt;1),0,IF(U163-5&gt;$I161,$H172-SUM($I166:T166),$H172/$I161))</f>
        <v>0</v>
      </c>
      <c r="V166" s="59">
        <f>IF(AND(V163=1,$I161&lt;1),0,IF(V163-5&gt;$I161,$H172-SUM($I166:U166),$H172/$I161))</f>
        <v>0</v>
      </c>
      <c r="W166" s="59">
        <f>IF(AND(W163=1,$I161&lt;1),0,IF(W163-5&gt;$I161,$H172-SUM($I166:V166),$H172/$I161))</f>
        <v>0</v>
      </c>
      <c r="X166" s="59">
        <f>IF(AND(X163=1,$I161&lt;1),0,IF(X163-5&gt;$I161,$H172-SUM($I166:W166),$H172/$I161))</f>
        <v>0</v>
      </c>
      <c r="Y166" s="59">
        <f>IF(AND(Y163=1,$I161&lt;1),0,IF(Y163-5&gt;$I161,$H172-SUM($I166:X166),$H172/$I161))</f>
        <v>0</v>
      </c>
      <c r="Z166" s="59">
        <f>IF(AND(Z163=1,$I161&lt;1),0,IF(Z163-5&gt;$I161,$H172-SUM($I166:Y166),$H172/$I161))</f>
        <v>0</v>
      </c>
      <c r="AA166" s="59">
        <f>IF(AND(AA163=1,$I161&lt;1),0,IF(AA163-5&gt;$I161,$H172-SUM($I166:Z166),$H172/$I161))</f>
        <v>0</v>
      </c>
      <c r="AB166" s="59">
        <f>IF(AND(AB163=1,$I161&lt;1),0,IF(AB163-5&gt;$I161,$H172-SUM($I166:AA166),$H172/$I161))</f>
        <v>0</v>
      </c>
      <c r="AC166" s="59">
        <f>IF(AND(AC163=1,$I161&lt;1),0,IF(AC163-5&gt;$I161,$H172-SUM($I166:AB166),$H172/$I161))</f>
        <v>0</v>
      </c>
      <c r="AD166" s="59">
        <f>IF(AND(AD163=1,$I161&lt;1),0,IF(AD163-5&gt;$I161,$H172-SUM($I166:AC166),$H172/$I161))</f>
        <v>0</v>
      </c>
      <c r="AE166" s="59">
        <f>IF(AND(AE163=1,$I161&lt;1),0,IF(AE163-5&gt;$I161,$H172-SUM($I166:AD166),$H172/$I161))</f>
        <v>0</v>
      </c>
      <c r="AF166" s="59">
        <f>IF(AND(AF163=1,$I161&lt;1),0,IF(AF163-5&gt;$I161,$H172-SUM($I166:AE166),$H172/$I161))</f>
        <v>0</v>
      </c>
      <c r="AG166" s="59">
        <f>IF(AND(AG163=1,$I161&lt;1),0,IF(AG163-5&gt;$I161,$H172-SUM($I166:AF166),$H172/$I161))</f>
        <v>0</v>
      </c>
      <c r="AH166" s="59">
        <f>IF(AND(AH163=1,$I161&lt;1),0,IF(AH163-5&gt;$I161,$H172-SUM($I166:AG166),$H172/$I161))</f>
        <v>0</v>
      </c>
      <c r="AI166" s="59">
        <f>IF(AND(AI163=1,$I161&lt;1),0,IF(AI163-5&gt;$I161,$H172-SUM($I166:AH166),$H172/$I161))</f>
        <v>0</v>
      </c>
      <c r="AJ166" s="59">
        <f>IF(AND(AJ163=1,$I161&lt;1),0,IF(AJ163-5&gt;$I161,$H172-SUM($I166:AI166),$H172/$I161))</f>
        <v>0</v>
      </c>
      <c r="AK166" s="59">
        <f>IF(AND(AK163=1,$I161&lt;1),0,IF(AK163-5&gt;$I161,$H172-SUM($I166:AJ166),$H172/$I161))</f>
        <v>0</v>
      </c>
      <c r="AL166" s="59">
        <f>IF(AND(AL163=1,$I161&lt;1),0,IF(AL163-5&gt;$I161,$H172-SUM($I166:AK166),$H172/$I161))</f>
        <v>0</v>
      </c>
      <c r="AM166" s="59">
        <f>IF(AND(AM163=1,$I161&lt;1),0,IF(AM163-5&gt;$I161,$H172-SUM($I166:AL166),$H172/$I161))</f>
        <v>0</v>
      </c>
      <c r="AN166" s="59">
        <f>IF(AND(AN163=1,$I161&lt;1),0,IF(AN163-5&gt;$I161,$H172-SUM($I166:AM166),$H172/$I161))</f>
        <v>0</v>
      </c>
      <c r="AO166" s="59">
        <f>IF(AND(AO163=1,$I161&lt;1),0,IF(AO163-5&gt;$I161,$H172-SUM($I166:AN166),$H172/$I161))</f>
        <v>0</v>
      </c>
      <c r="AP166" s="59">
        <f>IF(AND(AP163=1,$I161&lt;1),0,IF(AP163-5&gt;$I161,$H172-SUM($I166:AO166),$H172/$I161))</f>
        <v>0</v>
      </c>
      <c r="AQ166" s="59">
        <f>IF(AND(AQ163=1,$I161&lt;1),0,IF(AQ163-5&gt;$I161,$H172-SUM($I166:AP166),$H172/$I161))</f>
        <v>0</v>
      </c>
      <c r="AR166" s="59">
        <f>IF(AND(AR163=1,$I161&lt;1),0,IF(AR163-5&gt;$I161,$H172-SUM($I166:AQ166),$H172/$I161))</f>
        <v>0</v>
      </c>
      <c r="AS166" s="59">
        <f>IF(AND(AS163=1,$I161&lt;1),0,IF(AS163-5&gt;$I161,$H172-SUM($I166:AR166),$H172/$I161))</f>
        <v>0</v>
      </c>
      <c r="AT166" s="59">
        <f>IF(AND(AT163=1,$I161&lt;1),0,IF(AT163-5&gt;$I161,$H172-SUM($I166:AS166),$H172/$I161))</f>
        <v>0</v>
      </c>
      <c r="AU166" s="59">
        <f>IF(AND(AU163=1,$I161&lt;1),0,IF(AU163-5&gt;$I161,$H172-SUM($I166:AT166),$H172/$I161))</f>
        <v>0</v>
      </c>
      <c r="AV166" s="59">
        <f>IF(AND(AV163=1,$I161&lt;1),0,IF(AV163-5&gt;$I161,$H172-SUM($I166:AU166),$H172/$I161))</f>
        <v>0</v>
      </c>
      <c r="AW166" s="59">
        <f>IF(AND(AW163=1,$I161&lt;1),0,IF(AW163-5&gt;$I161,$H172-SUM($I166:AV166),$H172/$I161))</f>
        <v>0</v>
      </c>
      <c r="AX166" s="59">
        <f>IF(AND(AX163=1,$I161&lt;1),0,IF(AX163-5&gt;$I161,$H172-SUM($I166:AW166),$H172/$I161))</f>
        <v>0</v>
      </c>
      <c r="AY166" s="59">
        <f>IF(AND(AY163=1,$I161&lt;1),0,IF(AY163-5&gt;$I161,$H172-SUM($I166:AX166),$H172/$I161))</f>
        <v>0</v>
      </c>
      <c r="AZ166" s="59">
        <f>IF(AND(AZ163=1,$I161&lt;1),0,IF(AZ163-5&gt;$I161,$H172-SUM($I166:AY166),$H172/$I161))</f>
        <v>0</v>
      </c>
      <c r="BA166" s="59">
        <f>IF(AND(BA163=1,$I161&lt;1),0,IF(BA163-5&gt;$I161,$H172-SUM($I166:AZ166),$H172/$I161))</f>
        <v>0</v>
      </c>
      <c r="BB166" s="59">
        <f>IF(AND(BB163=1,$I161&lt;1),0,IF(BB163-5&gt;$I161,$H172-SUM($I166:BA166),$H172/$I161))</f>
        <v>0</v>
      </c>
      <c r="BC166" s="59">
        <f>IF(AND(BC163=1,$I161&lt;1),0,IF(BC163-5&gt;$I161,$H172-SUM($I166:BB166),$H172/$I161))</f>
        <v>0</v>
      </c>
      <c r="BD166" s="59">
        <f>IF(AND(BD163=1,$I161&lt;1),0,IF(BD163-5&gt;$I161,$H172-SUM($I166:BC166),$H172/$I161))</f>
        <v>0</v>
      </c>
      <c r="BE166" s="59">
        <f>IF(AND(BE163=1,$I161&lt;1),0,IF(BE163-5&gt;$I161,$H172-SUM($I166:BD166),$H172/$I161))</f>
        <v>0</v>
      </c>
      <c r="BF166" s="59">
        <f>IF(AND(BF163=1,$I161&lt;1),0,IF(BF163-5&gt;$I161,$H172-SUM($I166:BE166),$H172/$I161))</f>
        <v>0</v>
      </c>
      <c r="BG166" s="59">
        <f>IF(AND(BG163=1,$I161&lt;1),0,IF(BG163-5&gt;$I161,$H172-SUM($I166:BF166),$H172/$I161))</f>
        <v>0</v>
      </c>
      <c r="BH166" s="59">
        <f>IF(AND(BH163=1,$I161&lt;1),0,IF(BH163-5&gt;$I161,$H172-SUM($I166:BG166),$H172/$I161))</f>
        <v>0</v>
      </c>
      <c r="BI166" s="59">
        <f>IF(AND(BI163=1,$I161&lt;1),0,IF(BI163-5&gt;$I161,$H172-SUM($I166:BH166),$H172/$I161))</f>
        <v>0</v>
      </c>
      <c r="BJ166" s="59">
        <f>IF(AND(BJ163=1,$I161&lt;1),0,IF(BJ163-5&gt;$I161,$H172-SUM($I166:BI166),$H172/$I161))</f>
        <v>0</v>
      </c>
      <c r="BK166" s="59">
        <f>IF(AND(BK163=1,$I161&lt;1),0,IF(BK163-5&gt;$I161,$H172-SUM($I166:BJ166),$H172/$I161))</f>
        <v>0</v>
      </c>
    </row>
    <row r="167" spans="2:63" x14ac:dyDescent="0.25">
      <c r="B167" t="s">
        <v>21</v>
      </c>
    </row>
    <row r="168" spans="2:63" x14ac:dyDescent="0.25">
      <c r="B168" s="10" t="s">
        <v>22</v>
      </c>
      <c r="C168" s="10"/>
      <c r="H168" s="53">
        <f>VLOOKUP($B158,Inputs!$B$52:$I$59,8,FALSE)/Inputs!$I$5</f>
        <v>0</v>
      </c>
    </row>
    <row r="169" spans="2:63" x14ac:dyDescent="0.25">
      <c r="B169" s="10" t="s">
        <v>23</v>
      </c>
      <c r="C169" s="10"/>
      <c r="D169" s="12"/>
      <c r="E169" s="12"/>
      <c r="F169" s="12"/>
      <c r="G169" s="12"/>
      <c r="H169" s="13">
        <f>VLOOKUP($B158,Inputs!$B$63:$I$70,8,FALSE)/Inputs!$I$5</f>
        <v>0</v>
      </c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</row>
    <row r="170" spans="2:63" x14ac:dyDescent="0.25">
      <c r="B170" s="10" t="s">
        <v>83</v>
      </c>
      <c r="C170" s="10"/>
      <c r="D170" s="2">
        <f t="shared" ref="D170:AI170" si="325">SUM(D168:D169)</f>
        <v>0</v>
      </c>
      <c r="E170" s="2">
        <f t="shared" si="325"/>
        <v>0</v>
      </c>
      <c r="F170" s="2">
        <f t="shared" si="325"/>
        <v>0</v>
      </c>
      <c r="G170" s="2">
        <f t="shared" si="325"/>
        <v>0</v>
      </c>
      <c r="H170" s="2">
        <f t="shared" si="325"/>
        <v>0</v>
      </c>
      <c r="I170" s="2">
        <f t="shared" si="325"/>
        <v>0</v>
      </c>
      <c r="J170" s="2">
        <f t="shared" si="325"/>
        <v>0</v>
      </c>
      <c r="K170" s="2">
        <f t="shared" si="325"/>
        <v>0</v>
      </c>
      <c r="L170" s="2">
        <f t="shared" si="325"/>
        <v>0</v>
      </c>
      <c r="M170" s="2">
        <f t="shared" si="325"/>
        <v>0</v>
      </c>
      <c r="N170" s="2">
        <f t="shared" si="325"/>
        <v>0</v>
      </c>
      <c r="O170" s="2">
        <f t="shared" si="325"/>
        <v>0</v>
      </c>
      <c r="P170" s="2">
        <f t="shared" si="325"/>
        <v>0</v>
      </c>
      <c r="Q170" s="2">
        <f t="shared" si="325"/>
        <v>0</v>
      </c>
      <c r="R170" s="2">
        <f t="shared" si="325"/>
        <v>0</v>
      </c>
      <c r="S170" s="2">
        <f t="shared" si="325"/>
        <v>0</v>
      </c>
      <c r="T170" s="2">
        <f t="shared" si="325"/>
        <v>0</v>
      </c>
      <c r="U170" s="2">
        <f t="shared" si="325"/>
        <v>0</v>
      </c>
      <c r="V170" s="2">
        <f t="shared" si="325"/>
        <v>0</v>
      </c>
      <c r="W170" s="2">
        <f t="shared" si="325"/>
        <v>0</v>
      </c>
      <c r="X170" s="2">
        <f t="shared" si="325"/>
        <v>0</v>
      </c>
      <c r="Y170" s="2">
        <f t="shared" si="325"/>
        <v>0</v>
      </c>
      <c r="Z170" s="2">
        <f t="shared" si="325"/>
        <v>0</v>
      </c>
      <c r="AA170" s="2">
        <f t="shared" si="325"/>
        <v>0</v>
      </c>
      <c r="AB170" s="2">
        <f t="shared" si="325"/>
        <v>0</v>
      </c>
      <c r="AC170" s="2">
        <f t="shared" si="325"/>
        <v>0</v>
      </c>
      <c r="AD170" s="2">
        <f t="shared" si="325"/>
        <v>0</v>
      </c>
      <c r="AE170" s="2">
        <f t="shared" si="325"/>
        <v>0</v>
      </c>
      <c r="AF170" s="2">
        <f t="shared" si="325"/>
        <v>0</v>
      </c>
      <c r="AG170" s="2">
        <f t="shared" si="325"/>
        <v>0</v>
      </c>
      <c r="AH170" s="2">
        <f t="shared" si="325"/>
        <v>0</v>
      </c>
      <c r="AI170" s="2">
        <f t="shared" si="325"/>
        <v>0</v>
      </c>
      <c r="AJ170" s="2">
        <f t="shared" ref="AJ170:BK170" si="326">SUM(AJ168:AJ169)</f>
        <v>0</v>
      </c>
      <c r="AK170" s="2">
        <f t="shared" si="326"/>
        <v>0</v>
      </c>
      <c r="AL170" s="2">
        <f t="shared" si="326"/>
        <v>0</v>
      </c>
      <c r="AM170" s="2">
        <f t="shared" si="326"/>
        <v>0</v>
      </c>
      <c r="AN170" s="2">
        <f t="shared" si="326"/>
        <v>0</v>
      </c>
      <c r="AO170" s="2">
        <f t="shared" si="326"/>
        <v>0</v>
      </c>
      <c r="AP170" s="2">
        <f t="shared" si="326"/>
        <v>0</v>
      </c>
      <c r="AQ170" s="2">
        <f t="shared" si="326"/>
        <v>0</v>
      </c>
      <c r="AR170" s="2">
        <f t="shared" si="326"/>
        <v>0</v>
      </c>
      <c r="AS170" s="2">
        <f t="shared" si="326"/>
        <v>0</v>
      </c>
      <c r="AT170" s="2">
        <f t="shared" si="326"/>
        <v>0</v>
      </c>
      <c r="AU170" s="2">
        <f t="shared" si="326"/>
        <v>0</v>
      </c>
      <c r="AV170" s="2">
        <f t="shared" si="326"/>
        <v>0</v>
      </c>
      <c r="AW170" s="2">
        <f t="shared" si="326"/>
        <v>0</v>
      </c>
      <c r="AX170" s="2">
        <f t="shared" si="326"/>
        <v>0</v>
      </c>
      <c r="AY170" s="2">
        <f t="shared" si="326"/>
        <v>0</v>
      </c>
      <c r="AZ170" s="2">
        <f t="shared" si="326"/>
        <v>0</v>
      </c>
      <c r="BA170" s="2">
        <f t="shared" si="326"/>
        <v>0</v>
      </c>
      <c r="BB170" s="2">
        <f t="shared" si="326"/>
        <v>0</v>
      </c>
      <c r="BC170" s="2">
        <f t="shared" si="326"/>
        <v>0</v>
      </c>
      <c r="BD170" s="2">
        <f t="shared" si="326"/>
        <v>0</v>
      </c>
      <c r="BE170" s="2">
        <f t="shared" si="326"/>
        <v>0</v>
      </c>
      <c r="BF170" s="2">
        <f t="shared" si="326"/>
        <v>0</v>
      </c>
      <c r="BG170" s="2">
        <f t="shared" si="326"/>
        <v>0</v>
      </c>
      <c r="BH170" s="2">
        <f t="shared" si="326"/>
        <v>0</v>
      </c>
      <c r="BI170" s="2">
        <f t="shared" si="326"/>
        <v>0</v>
      </c>
      <c r="BJ170" s="2">
        <f t="shared" si="326"/>
        <v>0</v>
      </c>
      <c r="BK170" s="2">
        <f t="shared" si="326"/>
        <v>0</v>
      </c>
    </row>
    <row r="171" spans="2:63" x14ac:dyDescent="0.25">
      <c r="B171" s="10"/>
      <c r="C171" s="10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2:63" x14ac:dyDescent="0.25">
      <c r="B172" t="s">
        <v>26</v>
      </c>
      <c r="C172" s="57">
        <f>D161</f>
        <v>0.38897486718899543</v>
      </c>
      <c r="D172" s="53">
        <f t="shared" ref="D172" si="327">C172-D166+D170+D171</f>
        <v>0</v>
      </c>
      <c r="E172" s="2">
        <f t="shared" ref="E172:AJ172" si="328">D172-E166+E170</f>
        <v>0</v>
      </c>
      <c r="F172" s="2">
        <f t="shared" si="328"/>
        <v>0</v>
      </c>
      <c r="G172" s="2">
        <f t="shared" si="328"/>
        <v>0</v>
      </c>
      <c r="H172" s="2">
        <f t="shared" si="328"/>
        <v>0</v>
      </c>
      <c r="I172" s="2">
        <f t="shared" si="328"/>
        <v>0</v>
      </c>
      <c r="J172" s="2">
        <f t="shared" si="328"/>
        <v>0</v>
      </c>
      <c r="K172" s="2">
        <f t="shared" si="328"/>
        <v>0</v>
      </c>
      <c r="L172" s="2">
        <f t="shared" si="328"/>
        <v>0</v>
      </c>
      <c r="M172" s="2">
        <f t="shared" si="328"/>
        <v>0</v>
      </c>
      <c r="N172" s="2">
        <f t="shared" si="328"/>
        <v>0</v>
      </c>
      <c r="O172" s="2">
        <f t="shared" si="328"/>
        <v>0</v>
      </c>
      <c r="P172" s="2">
        <f t="shared" si="328"/>
        <v>0</v>
      </c>
      <c r="Q172" s="2">
        <f t="shared" si="328"/>
        <v>0</v>
      </c>
      <c r="R172" s="2">
        <f t="shared" si="328"/>
        <v>0</v>
      </c>
      <c r="S172" s="2">
        <f t="shared" si="328"/>
        <v>0</v>
      </c>
      <c r="T172" s="2">
        <f t="shared" si="328"/>
        <v>0</v>
      </c>
      <c r="U172" s="2">
        <f t="shared" si="328"/>
        <v>0</v>
      </c>
      <c r="V172" s="2">
        <f t="shared" si="328"/>
        <v>0</v>
      </c>
      <c r="W172" s="2">
        <f t="shared" si="328"/>
        <v>0</v>
      </c>
      <c r="X172" s="2">
        <f t="shared" si="328"/>
        <v>0</v>
      </c>
      <c r="Y172" s="2">
        <f t="shared" si="328"/>
        <v>0</v>
      </c>
      <c r="Z172" s="2">
        <f t="shared" si="328"/>
        <v>0</v>
      </c>
      <c r="AA172" s="2">
        <f t="shared" si="328"/>
        <v>0</v>
      </c>
      <c r="AB172" s="2">
        <f t="shared" si="328"/>
        <v>0</v>
      </c>
      <c r="AC172" s="2">
        <f t="shared" si="328"/>
        <v>0</v>
      </c>
      <c r="AD172" s="2">
        <f t="shared" si="328"/>
        <v>0</v>
      </c>
      <c r="AE172" s="2">
        <f t="shared" si="328"/>
        <v>0</v>
      </c>
      <c r="AF172" s="2">
        <f t="shared" si="328"/>
        <v>0</v>
      </c>
      <c r="AG172" s="2">
        <f t="shared" si="328"/>
        <v>0</v>
      </c>
      <c r="AH172" s="2">
        <f t="shared" si="328"/>
        <v>0</v>
      </c>
      <c r="AI172" s="2">
        <f t="shared" si="328"/>
        <v>0</v>
      </c>
      <c r="AJ172" s="2">
        <f t="shared" si="328"/>
        <v>0</v>
      </c>
      <c r="AK172" s="2">
        <f t="shared" ref="AK172:BK172" si="329">AJ172-AK166+AK170</f>
        <v>0</v>
      </c>
      <c r="AL172" s="2">
        <f t="shared" si="329"/>
        <v>0</v>
      </c>
      <c r="AM172" s="2">
        <f t="shared" si="329"/>
        <v>0</v>
      </c>
      <c r="AN172" s="2">
        <f t="shared" si="329"/>
        <v>0</v>
      </c>
      <c r="AO172" s="2">
        <f t="shared" si="329"/>
        <v>0</v>
      </c>
      <c r="AP172" s="2">
        <f t="shared" si="329"/>
        <v>0</v>
      </c>
      <c r="AQ172" s="2">
        <f t="shared" si="329"/>
        <v>0</v>
      </c>
      <c r="AR172" s="2">
        <f t="shared" si="329"/>
        <v>0</v>
      </c>
      <c r="AS172" s="2">
        <f t="shared" si="329"/>
        <v>0</v>
      </c>
      <c r="AT172" s="2">
        <f t="shared" si="329"/>
        <v>0</v>
      </c>
      <c r="AU172" s="2">
        <f t="shared" si="329"/>
        <v>0</v>
      </c>
      <c r="AV172" s="2">
        <f t="shared" si="329"/>
        <v>0</v>
      </c>
      <c r="AW172" s="2">
        <f t="shared" si="329"/>
        <v>0</v>
      </c>
      <c r="AX172" s="2">
        <f t="shared" si="329"/>
        <v>0</v>
      </c>
      <c r="AY172" s="2">
        <f t="shared" si="329"/>
        <v>0</v>
      </c>
      <c r="AZ172" s="2">
        <f t="shared" si="329"/>
        <v>0</v>
      </c>
      <c r="BA172" s="2">
        <f t="shared" si="329"/>
        <v>0</v>
      </c>
      <c r="BB172" s="2">
        <f t="shared" si="329"/>
        <v>0</v>
      </c>
      <c r="BC172" s="2">
        <f t="shared" si="329"/>
        <v>0</v>
      </c>
      <c r="BD172" s="2">
        <f t="shared" si="329"/>
        <v>0</v>
      </c>
      <c r="BE172" s="2">
        <f t="shared" si="329"/>
        <v>0</v>
      </c>
      <c r="BF172" s="2">
        <f t="shared" si="329"/>
        <v>0</v>
      </c>
      <c r="BG172" s="2">
        <f t="shared" si="329"/>
        <v>0</v>
      </c>
      <c r="BH172" s="2">
        <f t="shared" si="329"/>
        <v>0</v>
      </c>
      <c r="BI172" s="2">
        <f t="shared" si="329"/>
        <v>0</v>
      </c>
      <c r="BJ172" s="2">
        <f t="shared" si="329"/>
        <v>0</v>
      </c>
      <c r="BK172" s="2">
        <f t="shared" si="329"/>
        <v>0</v>
      </c>
    </row>
    <row r="175" spans="2:63" x14ac:dyDescent="0.25">
      <c r="B175" t="s">
        <v>76</v>
      </c>
      <c r="D175" s="2">
        <f>INDEX(Inputs!$E$28:$X$35,MATCH('Depr schedule'!$B158,Inputs!$B$28:$B$35,0),MATCH('Depr schedule'!D164,Inputs!$E$15:$X$15,0))*IF(D163&gt;5,(1+D$3)^0.5,(1+D$4)^0.5)</f>
        <v>0</v>
      </c>
      <c r="E175" s="2">
        <f>INDEX(Inputs!$E$28:$X$35,MATCH('Depr schedule'!$B158,Inputs!$B$28:$B$35,0),MATCH('Depr schedule'!E164,Inputs!$E$15:$X$15,0))*IF(E163&gt;5,(1+E$3)^0.5,(1+E$4)^0.5)</f>
        <v>0</v>
      </c>
      <c r="F175" s="2">
        <f>INDEX(Inputs!$E$28:$X$35,MATCH('Depr schedule'!$B158,Inputs!$B$28:$B$35,0),MATCH('Depr schedule'!F164,Inputs!$E$15:$X$15,0))*IF(F163&gt;5,(1+F$3)^0.5,(1+F$4)^0.5)</f>
        <v>0</v>
      </c>
      <c r="G175" s="2">
        <f>INDEX(Inputs!$E$28:$X$35,MATCH('Depr schedule'!$B158,Inputs!$B$28:$B$35,0),MATCH('Depr schedule'!G164,Inputs!$E$15:$X$15,0))*IF(G163&gt;5,(1+G$3)^0.5,(1+G$4)^0.5)</f>
        <v>0</v>
      </c>
      <c r="H175" s="2">
        <f>INDEX(Inputs!$E$28:$X$35,MATCH('Depr schedule'!$B158,Inputs!$B$28:$B$35,0),MATCH('Depr schedule'!H164,Inputs!$E$15:$X$15,0))*IF(H163&gt;5,(1+H$3)^0.5,(1+H$4)^0.5)</f>
        <v>0</v>
      </c>
      <c r="I175" s="2">
        <f>INDEX(Inputs!$E$28:$X$35,MATCH('Depr schedule'!$B158,Inputs!$B$28:$B$35,0),MATCH('Depr schedule'!I164,Inputs!$E$15:$X$15,0))*IF(I163&gt;5,(1+I$3)^0.5,(1+I$4)^0.5)</f>
        <v>0</v>
      </c>
      <c r="J175" s="2">
        <f>INDEX(Inputs!$E$28:$X$35,MATCH('Depr schedule'!$B158,Inputs!$B$28:$B$35,0),MATCH('Depr schedule'!J164,Inputs!$E$15:$X$15,0))*IF(J163&gt;5,(1+J$3)^0.5,(1+J$4)^0.5)</f>
        <v>0</v>
      </c>
      <c r="K175" s="2">
        <f>INDEX(Inputs!$E$28:$X$35,MATCH('Depr schedule'!$B158,Inputs!$B$28:$B$35,0),MATCH('Depr schedule'!K164,Inputs!$E$15:$X$15,0))*IF(K163&gt;5,(1+K$3)^0.5,(1+K$4)^0.5)</f>
        <v>0</v>
      </c>
      <c r="L175" s="2">
        <f>INDEX(Inputs!$E$28:$X$35,MATCH('Depr schedule'!$B158,Inputs!$B$28:$B$35,0),MATCH('Depr schedule'!L164,Inputs!$E$15:$X$15,0))*IF(L163&gt;5,(1+L$3)^0.5,(1+L$4)^0.5)</f>
        <v>0</v>
      </c>
      <c r="M175" s="2">
        <f>INDEX(Inputs!$E$28:$X$35,MATCH('Depr schedule'!$B158,Inputs!$B$28:$B$35,0),MATCH('Depr schedule'!M164,Inputs!$E$15:$X$15,0))*IF(M163&gt;5,(1+M$3)^0.5,(1+M$4)^0.5)</f>
        <v>0</v>
      </c>
      <c r="N175" s="2">
        <f>INDEX(Inputs!$E$28:$X$35,MATCH('Depr schedule'!$B158,Inputs!$B$28:$B$35,0),MATCH('Depr schedule'!N164,Inputs!$E$15:$X$15,0))*IF(N163&gt;5,(1+N$3)^0.5,(1+N$4)^0.5)</f>
        <v>0</v>
      </c>
      <c r="O175" s="2">
        <f>INDEX(Inputs!$E$28:$X$35,MATCH('Depr schedule'!$B158,Inputs!$B$28:$B$35,0),MATCH('Depr schedule'!O164,Inputs!$E$15:$X$15,0))*IF(O163&gt;5,(1+O$3)^0.5,(1+O$4)^0.5)</f>
        <v>0</v>
      </c>
      <c r="P175" s="2">
        <f>INDEX(Inputs!$E$28:$X$35,MATCH('Depr schedule'!$B158,Inputs!$B$28:$B$35,0),MATCH('Depr schedule'!P164,Inputs!$E$15:$X$15,0))*IF(P163&gt;5,(1+P$3)^0.5,(1+P$4)^0.5)</f>
        <v>0</v>
      </c>
      <c r="Q175" s="2">
        <f>INDEX(Inputs!$E$28:$X$35,MATCH('Depr schedule'!$B158,Inputs!$B$28:$B$35,0),MATCH('Depr schedule'!Q164,Inputs!$E$15:$X$15,0))*IF(Q163&gt;5,(1+Q$3)^0.5,(1+Q$4)^0.5)</f>
        <v>0</v>
      </c>
      <c r="R175" s="2">
        <f>INDEX(Inputs!$E$28:$X$35,MATCH('Depr schedule'!$B158,Inputs!$B$28:$B$35,0),MATCH('Depr schedule'!R164,Inputs!$E$15:$X$15,0))*IF(R163&gt;5,(1+R$3)^0.5,(1+R$4)^0.5)</f>
        <v>0</v>
      </c>
      <c r="S175" s="2">
        <f>INDEX(Inputs!$E$28:$X$35,MATCH('Depr schedule'!$B158,Inputs!$B$28:$B$35,0),MATCH('Depr schedule'!S164,Inputs!$E$15:$X$15,0))*IF(S163&gt;5,(1+S$3)^0.5,(1+S$4)^0.5)</f>
        <v>0</v>
      </c>
      <c r="T175" s="2">
        <f>INDEX(Inputs!$E$28:$X$35,MATCH('Depr schedule'!$B158,Inputs!$B$28:$B$35,0),MATCH('Depr schedule'!T164,Inputs!$E$15:$X$15,0))*IF(T163&gt;5,(1+T$3)^0.5,(1+T$4)^0.5)</f>
        <v>0</v>
      </c>
      <c r="U175" s="2">
        <f>INDEX(Inputs!$E$28:$X$35,MATCH('Depr schedule'!$B158,Inputs!$B$28:$B$35,0),MATCH('Depr schedule'!U164,Inputs!$E$15:$X$15,0))*IF(U163&gt;5,(1+U$3)^0.5,(1+U$4)^0.5)</f>
        <v>0</v>
      </c>
      <c r="V175" s="2">
        <f>INDEX(Inputs!$E$28:$X$35,MATCH('Depr schedule'!$B158,Inputs!$B$28:$B$35,0),MATCH('Depr schedule'!V164,Inputs!$E$15:$X$15,0))*IF(V163&gt;5,(1+V$3)^0.5,(1+V$4)^0.5)</f>
        <v>0</v>
      </c>
      <c r="W175" s="2">
        <f>INDEX(Inputs!$E$28:$X$35,MATCH('Depr schedule'!$B158,Inputs!$B$28:$B$35,0),MATCH('Depr schedule'!W164,Inputs!$E$15:$X$15,0))*IF(W163&gt;5,(1+W$3)^0.5,(1+W$4)^0.5)</f>
        <v>0</v>
      </c>
    </row>
    <row r="177" spans="2:63" x14ac:dyDescent="0.25">
      <c r="B177" t="s">
        <v>27</v>
      </c>
    </row>
    <row r="178" spans="2:63" x14ac:dyDescent="0.25">
      <c r="B178" s="24">
        <v>2011</v>
      </c>
      <c r="C178" s="24">
        <v>1</v>
      </c>
      <c r="E178" s="2">
        <f>IF($F$161="n/a",0,IF(E$163&lt;=$C178,0,IF(E$163&gt;($F$161+$C178),INDEX($D$175:$W$175,,$C178)-SUM($D178:D178),INDEX($D$175:$W$175,,$C178)/$F$161)))</f>
        <v>0</v>
      </c>
      <c r="F178" s="2">
        <f>IF($F$161="n/a",0,IF(F$163&lt;=$C178,0,IF(F$163&gt;($F$161+$C178),INDEX($D$175:$W$175,,$C178)-SUM($D178:E178),INDEX($D$175:$W$175,,$C178)/$F$161)))</f>
        <v>0</v>
      </c>
      <c r="G178" s="2">
        <f>IF($F$161="n/a",0,IF(G$163&lt;=$C178,0,IF(G$163&gt;($F$161+$C178),INDEX($D$175:$W$175,,$C178)-SUM($D178:F178),INDEX($D$175:$W$175,,$C178)/$F$161)))</f>
        <v>0</v>
      </c>
      <c r="H178" s="2">
        <f>IF($F$161="n/a",0,IF(H$163&lt;=$C178,0,IF(H$163&gt;($F$161+$C178),INDEX($D$175:$W$175,,$C178)-SUM($D178:G178),INDEX($D$175:$W$175,,$C178)/$F$161)))</f>
        <v>0</v>
      </c>
      <c r="I178" s="2">
        <f>IF($F$161="n/a",0,IF(I$163&lt;=$C178,0,IF(I$163&gt;($F$161+$C178),INDEX($D$175:$W$175,,$C178)-SUM($D178:H178),INDEX($D$175:$W$175,,$C178)/$F$161)))</f>
        <v>0</v>
      </c>
      <c r="J178" s="2">
        <f>IF($F$161="n/a",0,IF(J$163&lt;=$C178,0,IF(J$163&gt;($F$161+$C178),INDEX($D$175:$W$175,,$C178)-SUM($D178:I178),INDEX($D$175:$W$175,,$C178)/$F$161)))</f>
        <v>0</v>
      </c>
      <c r="K178" s="2">
        <f>IF($F$161="n/a",0,IF(K$163&lt;=$C178,0,IF(K$163&gt;($F$161+$C178),INDEX($D$175:$W$175,,$C178)-SUM($D178:J178),INDEX($D$175:$W$175,,$C178)/$F$161)))</f>
        <v>0</v>
      </c>
      <c r="L178" s="2">
        <f>IF($F$161="n/a",0,IF(L$163&lt;=$C178,0,IF(L$163&gt;($F$161+$C178),INDEX($D$175:$W$175,,$C178)-SUM($D178:K178),INDEX($D$175:$W$175,,$C178)/$F$161)))</f>
        <v>0</v>
      </c>
      <c r="M178" s="2">
        <f>IF($F$161="n/a",0,IF(M$163&lt;=$C178,0,IF(M$163&gt;($F$161+$C178),INDEX($D$175:$W$175,,$C178)-SUM($D178:L178),INDEX($D$175:$W$175,,$C178)/$F$161)))</f>
        <v>0</v>
      </c>
      <c r="N178" s="2">
        <f>IF($F$161="n/a",0,IF(N$163&lt;=$C178,0,IF(N$163&gt;($F$161+$C178),INDEX($D$175:$W$175,,$C178)-SUM($D178:M178),INDEX($D$175:$W$175,,$C178)/$F$161)))</f>
        <v>0</v>
      </c>
      <c r="O178" s="2">
        <f>IF($F$161="n/a",0,IF(O$163&lt;=$C178,0,IF(O$163&gt;($F$161+$C178),INDEX($D$175:$W$175,,$C178)-SUM($D178:N178),INDEX($D$175:$W$175,,$C178)/$F$161)))</f>
        <v>0</v>
      </c>
      <c r="P178" s="2">
        <f>IF($F$161="n/a",0,IF(P$163&lt;=$C178,0,IF(P$163&gt;($F$161+$C178),INDEX($D$175:$W$175,,$C178)-SUM($D178:O178),INDEX($D$175:$W$175,,$C178)/$F$161)))</f>
        <v>0</v>
      </c>
      <c r="Q178" s="2">
        <f>IF($F$161="n/a",0,IF(Q$163&lt;=$C178,0,IF(Q$163&gt;($F$161+$C178),INDEX($D$175:$W$175,,$C178)-SUM($D178:P178),INDEX($D$175:$W$175,,$C178)/$F$161)))</f>
        <v>0</v>
      </c>
      <c r="R178" s="2">
        <f>IF($F$161="n/a",0,IF(R$163&lt;=$C178,0,IF(R$163&gt;($F$161+$C178),INDEX($D$175:$W$175,,$C178)-SUM($D178:Q178),INDEX($D$175:$W$175,,$C178)/$F$161)))</f>
        <v>0</v>
      </c>
      <c r="S178" s="2">
        <f>IF($F$161="n/a",0,IF(S$163&lt;=$C178,0,IF(S$163&gt;($F$161+$C178),INDEX($D$175:$W$175,,$C178)-SUM($D178:R178),INDEX($D$175:$W$175,,$C178)/$F$161)))</f>
        <v>0</v>
      </c>
      <c r="T178" s="2">
        <f>IF($F$161="n/a",0,IF(T$163&lt;=$C178,0,IF(T$163&gt;($F$161+$C178),INDEX($D$175:$W$175,,$C178)-SUM($D178:S178),INDEX($D$175:$W$175,,$C178)/$F$161)))</f>
        <v>0</v>
      </c>
      <c r="U178" s="2">
        <f>IF($F$161="n/a",0,IF(U$163&lt;=$C178,0,IF(U$163&gt;($F$161+$C178),INDEX($D$175:$W$175,,$C178)-SUM($D178:T178),INDEX($D$175:$W$175,,$C178)/$F$161)))</f>
        <v>0</v>
      </c>
      <c r="V178" s="2">
        <f>IF($F$161="n/a",0,IF(V$163&lt;=$C178,0,IF(V$163&gt;($F$161+$C178),INDEX($D$175:$W$175,,$C178)-SUM($D178:U178),INDEX($D$175:$W$175,,$C178)/$F$161)))</f>
        <v>0</v>
      </c>
      <c r="W178" s="2">
        <f>IF($F$161="n/a",0,IF(W$163&lt;=$C178,0,IF(W$163&gt;($F$161+$C178),INDEX($D$175:$W$175,,$C178)-SUM($D178:V178),INDEX($D$175:$W$175,,$C178)/$F$161)))</f>
        <v>0</v>
      </c>
      <c r="X178" s="2">
        <f>IF($F$161="n/a",0,IF(X$163&lt;=$C178,0,IF(X$163&gt;($F$161+$C178),INDEX($D$175:$W$175,,$C178)-SUM($D178:W178),INDEX($D$175:$W$175,,$C178)/$F$161)))</f>
        <v>0</v>
      </c>
      <c r="Y178" s="2">
        <f>IF($F$161="n/a",0,IF(Y$163&lt;=$C178,0,IF(Y$163&gt;($F$161+$C178),INDEX($D$175:$W$175,,$C178)-SUM($D178:X178),INDEX($D$175:$W$175,,$C178)/$F$161)))</f>
        <v>0</v>
      </c>
      <c r="Z178" s="2">
        <f>IF($F$161="n/a",0,IF(Z$163&lt;=$C178,0,IF(Z$163&gt;($F$161+$C178),INDEX($D$175:$W$175,,$C178)-SUM($D178:Y178),INDEX($D$175:$W$175,,$C178)/$F$161)))</f>
        <v>0</v>
      </c>
      <c r="AA178" s="2">
        <f>IF($F$161="n/a",0,IF(AA$163&lt;=$C178,0,IF(AA$163&gt;($F$161+$C178),INDEX($D$175:$W$175,,$C178)-SUM($D178:Z178),INDEX($D$175:$W$175,,$C178)/$F$161)))</f>
        <v>0</v>
      </c>
      <c r="AB178" s="2">
        <f>IF($F$161="n/a",0,IF(AB$163&lt;=$C178,0,IF(AB$163&gt;($F$161+$C178),INDEX($D$175:$W$175,,$C178)-SUM($D178:AA178),INDEX($D$175:$W$175,,$C178)/$F$161)))</f>
        <v>0</v>
      </c>
      <c r="AC178" s="2">
        <f>IF($F$161="n/a",0,IF(AC$163&lt;=$C178,0,IF(AC$163&gt;($F$161+$C178),INDEX($D$175:$W$175,,$C178)-SUM($D178:AB178),INDEX($D$175:$W$175,,$C178)/$F$161)))</f>
        <v>0</v>
      </c>
      <c r="AD178" s="2">
        <f>IF($F$161="n/a",0,IF(AD$163&lt;=$C178,0,IF(AD$163&gt;($F$161+$C178),INDEX($D$175:$W$175,,$C178)-SUM($D178:AC178),INDEX($D$175:$W$175,,$C178)/$F$161)))</f>
        <v>0</v>
      </c>
      <c r="AE178" s="2">
        <f>IF($F$161="n/a",0,IF(AE$163&lt;=$C178,0,IF(AE$163&gt;($F$161+$C178),INDEX($D$175:$W$175,,$C178)-SUM($D178:AD178),INDEX($D$175:$W$175,,$C178)/$F$161)))</f>
        <v>0</v>
      </c>
      <c r="AF178" s="2">
        <f>IF($F$161="n/a",0,IF(AF$163&lt;=$C178,0,IF(AF$163&gt;($F$161+$C178),INDEX($D$175:$W$175,,$C178)-SUM($D178:AE178),INDEX($D$175:$W$175,,$C178)/$F$161)))</f>
        <v>0</v>
      </c>
      <c r="AG178" s="2">
        <f>IF($F$161="n/a",0,IF(AG$163&lt;=$C178,0,IF(AG$163&gt;($F$161+$C178),INDEX($D$175:$W$175,,$C178)-SUM($D178:AF178),INDEX($D$175:$W$175,,$C178)/$F$161)))</f>
        <v>0</v>
      </c>
      <c r="AH178" s="2">
        <f>IF($F$161="n/a",0,IF(AH$163&lt;=$C178,0,IF(AH$163&gt;($F$161+$C178),INDEX($D$175:$W$175,,$C178)-SUM($D178:AG178),INDEX($D$175:$W$175,,$C178)/$F$161)))</f>
        <v>0</v>
      </c>
      <c r="AI178" s="2">
        <f>IF($F$161="n/a",0,IF(AI$163&lt;=$C178,0,IF(AI$163&gt;($F$161+$C178),INDEX($D$175:$W$175,,$C178)-SUM($D178:AH178),INDEX($D$175:$W$175,,$C178)/$F$161)))</f>
        <v>0</v>
      </c>
      <c r="AJ178" s="2">
        <f>IF($F$161="n/a",0,IF(AJ$163&lt;=$C178,0,IF(AJ$163&gt;($F$161+$C178),INDEX($D$175:$W$175,,$C178)-SUM($D178:AI178),INDEX($D$175:$W$175,,$C178)/$F$161)))</f>
        <v>0</v>
      </c>
      <c r="AK178" s="2">
        <f>IF($F$161="n/a",0,IF(AK$163&lt;=$C178,0,IF(AK$163&gt;($F$161+$C178),INDEX($D$175:$W$175,,$C178)-SUM($D178:AJ178),INDEX($D$175:$W$175,,$C178)/$F$161)))</f>
        <v>0</v>
      </c>
      <c r="AL178" s="2">
        <f>IF($F$161="n/a",0,IF(AL$163&lt;=$C178,0,IF(AL$163&gt;($F$161+$C178),INDEX($D$175:$W$175,,$C178)-SUM($D178:AK178),INDEX($D$175:$W$175,,$C178)/$F$161)))</f>
        <v>0</v>
      </c>
      <c r="AM178" s="2">
        <f>IF($F$161="n/a",0,IF(AM$163&lt;=$C178,0,IF(AM$163&gt;($F$161+$C178),INDEX($D$175:$W$175,,$C178)-SUM($D178:AL178),INDEX($D$175:$W$175,,$C178)/$F$161)))</f>
        <v>0</v>
      </c>
      <c r="AN178" s="2">
        <f>IF($F$161="n/a",0,IF(AN$163&lt;=$C178,0,IF(AN$163&gt;($F$161+$C178),INDEX($D$175:$W$175,,$C178)-SUM($D178:AM178),INDEX($D$175:$W$175,,$C178)/$F$161)))</f>
        <v>0</v>
      </c>
      <c r="AO178" s="2">
        <f>IF($F$161="n/a",0,IF(AO$163&lt;=$C178,0,IF(AO$163&gt;($F$161+$C178),INDEX($D$175:$W$175,,$C178)-SUM($D178:AN178),INDEX($D$175:$W$175,,$C178)/$F$161)))</f>
        <v>0</v>
      </c>
      <c r="AP178" s="2">
        <f>IF($F$161="n/a",0,IF(AP$163&lt;=$C178,0,IF(AP$163&gt;($F$161+$C178),INDEX($D$175:$W$175,,$C178)-SUM($D178:AO178),INDEX($D$175:$W$175,,$C178)/$F$161)))</f>
        <v>0</v>
      </c>
      <c r="AQ178" s="2">
        <f>IF($F$161="n/a",0,IF(AQ$163&lt;=$C178,0,IF(AQ$163&gt;($F$161+$C178),INDEX($D$175:$W$175,,$C178)-SUM($D178:AP178),INDEX($D$175:$W$175,,$C178)/$F$161)))</f>
        <v>0</v>
      </c>
      <c r="AR178" s="2">
        <f>IF($F$161="n/a",0,IF(AR$163&lt;=$C178,0,IF(AR$163&gt;($F$161+$C178),INDEX($D$175:$W$175,,$C178)-SUM($D178:AQ178),INDEX($D$175:$W$175,,$C178)/$F$161)))</f>
        <v>0</v>
      </c>
      <c r="AS178" s="2">
        <f>IF($F$161="n/a",0,IF(AS$163&lt;=$C178,0,IF(AS$163&gt;($F$161+$C178),INDEX($D$175:$W$175,,$C178)-SUM($D178:AR178),INDEX($D$175:$W$175,,$C178)/$F$161)))</f>
        <v>0</v>
      </c>
      <c r="AT178" s="2">
        <f>IF($F$161="n/a",0,IF(AT$163&lt;=$C178,0,IF(AT$163&gt;($F$161+$C178),INDEX($D$175:$W$175,,$C178)-SUM($D178:AS178),INDEX($D$175:$W$175,,$C178)/$F$161)))</f>
        <v>0</v>
      </c>
      <c r="AU178" s="2">
        <f>IF($F$161="n/a",0,IF(AU$163&lt;=$C178,0,IF(AU$163&gt;($F$161+$C178),INDEX($D$175:$W$175,,$C178)-SUM($D178:AT178),INDEX($D$175:$W$175,,$C178)/$F$161)))</f>
        <v>0</v>
      </c>
      <c r="AV178" s="2">
        <f>IF($F$161="n/a",0,IF(AV$163&lt;=$C178,0,IF(AV$163&gt;($F$161+$C178),INDEX($D$175:$W$175,,$C178)-SUM($D178:AU178),INDEX($D$175:$W$175,,$C178)/$F$161)))</f>
        <v>0</v>
      </c>
      <c r="AW178" s="2">
        <f>IF($F$161="n/a",0,IF(AW$163&lt;=$C178,0,IF(AW$163&gt;($F$161+$C178),INDEX($D$175:$W$175,,$C178)-SUM($D178:AV178),INDEX($D$175:$W$175,,$C178)/$F$161)))</f>
        <v>0</v>
      </c>
      <c r="AX178" s="2">
        <f>IF($F$161="n/a",0,IF(AX$163&lt;=$C178,0,IF(AX$163&gt;($F$161+$C178),INDEX($D$175:$W$175,,$C178)-SUM($D178:AW178),INDEX($D$175:$W$175,,$C178)/$F$161)))</f>
        <v>0</v>
      </c>
      <c r="AY178" s="2">
        <f>IF($F$161="n/a",0,IF(AY$163&lt;=$C178,0,IF(AY$163&gt;($F$161+$C178),INDEX($D$175:$W$175,,$C178)-SUM($D178:AX178),INDEX($D$175:$W$175,,$C178)/$F$161)))</f>
        <v>0</v>
      </c>
      <c r="AZ178" s="2">
        <f>IF($F$161="n/a",0,IF(AZ$163&lt;=$C178,0,IF(AZ$163&gt;($F$161+$C178),INDEX($D$175:$W$175,,$C178)-SUM($D178:AY178),INDEX($D$175:$W$175,,$C178)/$F$161)))</f>
        <v>0</v>
      </c>
      <c r="BA178" s="2">
        <f>IF($F$161="n/a",0,IF(BA$163&lt;=$C178,0,IF(BA$163&gt;($F$161+$C178),INDEX($D$175:$W$175,,$C178)-SUM($D178:AZ178),INDEX($D$175:$W$175,,$C178)/$F$161)))</f>
        <v>0</v>
      </c>
      <c r="BB178" s="2">
        <f>IF($F$161="n/a",0,IF(BB$163&lt;=$C178,0,IF(BB$163&gt;($F$161+$C178),INDEX($D$175:$W$175,,$C178)-SUM($D178:BA178),INDEX($D$175:$W$175,,$C178)/$F$161)))</f>
        <v>0</v>
      </c>
      <c r="BC178" s="2">
        <f>IF($F$161="n/a",0,IF(BC$163&lt;=$C178,0,IF(BC$163&gt;($F$161+$C178),INDEX($D$175:$W$175,,$C178)-SUM($D178:BB178),INDEX($D$175:$W$175,,$C178)/$F$161)))</f>
        <v>0</v>
      </c>
      <c r="BD178" s="2">
        <f>IF($F$161="n/a",0,IF(BD$163&lt;=$C178,0,IF(BD$163&gt;($F$161+$C178),INDEX($D$175:$W$175,,$C178)-SUM($D178:BC178),INDEX($D$175:$W$175,,$C178)/$F$161)))</f>
        <v>0</v>
      </c>
      <c r="BE178" s="2">
        <f>IF($F$161="n/a",0,IF(BE$163&lt;=$C178,0,IF(BE$163&gt;($F$161+$C178),INDEX($D$175:$W$175,,$C178)-SUM($D178:BD178),INDEX($D$175:$W$175,,$C178)/$F$161)))</f>
        <v>0</v>
      </c>
      <c r="BF178" s="2">
        <f>IF($F$161="n/a",0,IF(BF$163&lt;=$C178,0,IF(BF$163&gt;($F$161+$C178),INDEX($D$175:$W$175,,$C178)-SUM($D178:BE178),INDEX($D$175:$W$175,,$C178)/$F$161)))</f>
        <v>0</v>
      </c>
      <c r="BG178" s="2">
        <f>IF($F$161="n/a",0,IF(BG$163&lt;=$C178,0,IF(BG$163&gt;($F$161+$C178),INDEX($D$175:$W$175,,$C178)-SUM($D178:BF178),INDEX($D$175:$W$175,,$C178)/$F$161)))</f>
        <v>0</v>
      </c>
      <c r="BH178" s="2">
        <f>IF($F$161="n/a",0,IF(BH$163&lt;=$C178,0,IF(BH$163&gt;($F$161+$C178),INDEX($D$175:$W$175,,$C178)-SUM($D178:BG178),INDEX($D$175:$W$175,,$C178)/$F$161)))</f>
        <v>0</v>
      </c>
      <c r="BI178" s="2">
        <f>IF($F$161="n/a",0,IF(BI$163&lt;=$C178,0,IF(BI$163&gt;($F$161+$C178),INDEX($D$175:$W$175,,$C178)-SUM($D178:BH178),INDEX($D$175:$W$175,,$C178)/$F$161)))</f>
        <v>0</v>
      </c>
      <c r="BJ178" s="2">
        <f>IF($F$161="n/a",0,IF(BJ$163&lt;=$C178,0,IF(BJ$163&gt;($F$161+$C178),INDEX($D$175:$W$175,,$C178)-SUM($D178:BI178),INDEX($D$175:$W$175,,$C178)/$F$161)))</f>
        <v>0</v>
      </c>
      <c r="BK178" s="2">
        <f>IF($F$161="n/a",0,IF(BK$163&lt;=$C178,0,IF(BK$163&gt;($F$161+$C178),INDEX($D$175:$W$175,,$C178)-SUM($D178:BJ178),INDEX($D$175:$W$175,,$C178)/$F$161)))</f>
        <v>0</v>
      </c>
    </row>
    <row r="179" spans="2:63" x14ac:dyDescent="0.25">
      <c r="B179" s="24">
        <v>2012</v>
      </c>
      <c r="C179" s="24">
        <v>2</v>
      </c>
      <c r="E179" s="2">
        <f>IF($F$161="n/a",0,IF(E$163&lt;=$C179,0,IF(E$163&gt;($F$161+$C179),INDEX($D$175:$W$175,,$C179)-SUM($D179:D179),INDEX($D$175:$W$175,,$C179)/$F$161)))</f>
        <v>0</v>
      </c>
      <c r="F179" s="2">
        <f>IF($F$161="n/a",0,IF(F$163&lt;=$C179,0,IF(F$163&gt;($F$161+$C179),INDEX($D$175:$W$175,,$C179)-SUM($D179:E179),INDEX($D$175:$W$175,,$C179)/$F$161)))</f>
        <v>0</v>
      </c>
      <c r="G179" s="2">
        <f>IF($F$161="n/a",0,IF(G$163&lt;=$C179,0,IF(G$163&gt;($F$161+$C179),INDEX($D$175:$W$175,,$C179)-SUM($D179:F179),INDEX($D$175:$W$175,,$C179)/$F$161)))</f>
        <v>0</v>
      </c>
      <c r="H179" s="2">
        <f>IF($F$161="n/a",0,IF(H$163&lt;=$C179,0,IF(H$163&gt;($F$161+$C179),INDEX($D$175:$W$175,,$C179)-SUM($D179:G179),INDEX($D$175:$W$175,,$C179)/$F$161)))</f>
        <v>0</v>
      </c>
      <c r="I179" s="2">
        <f>IF($F$161="n/a",0,IF(I$163&lt;=$C179,0,IF(I$163&gt;($F$161+$C179),INDEX($D$175:$W$175,,$C179)-SUM($D179:H179),INDEX($D$175:$W$175,,$C179)/$F$161)))</f>
        <v>0</v>
      </c>
      <c r="J179" s="2">
        <f>IF($F$161="n/a",0,IF(J$163&lt;=$C179,0,IF(J$163&gt;($F$161+$C179),INDEX($D$175:$W$175,,$C179)-SUM($D179:I179),INDEX($D$175:$W$175,,$C179)/$F$161)))</f>
        <v>0</v>
      </c>
      <c r="K179" s="2">
        <f>IF($F$161="n/a",0,IF(K$163&lt;=$C179,0,IF(K$163&gt;($F$161+$C179),INDEX($D$175:$W$175,,$C179)-SUM($D179:J179),INDEX($D$175:$W$175,,$C179)/$F$161)))</f>
        <v>0</v>
      </c>
      <c r="L179" s="2">
        <f>IF($F$161="n/a",0,IF(L$163&lt;=$C179,0,IF(L$163&gt;($F$161+$C179),INDEX($D$175:$W$175,,$C179)-SUM($D179:K179),INDEX($D$175:$W$175,,$C179)/$F$161)))</f>
        <v>0</v>
      </c>
      <c r="M179" s="2">
        <f>IF($F$161="n/a",0,IF(M$163&lt;=$C179,0,IF(M$163&gt;($F$161+$C179),INDEX($D$175:$W$175,,$C179)-SUM($D179:L179),INDEX($D$175:$W$175,,$C179)/$F$161)))</f>
        <v>0</v>
      </c>
      <c r="N179" s="2">
        <f>IF($F$161="n/a",0,IF(N$163&lt;=$C179,0,IF(N$163&gt;($F$161+$C179),INDEX($D$175:$W$175,,$C179)-SUM($D179:M179),INDEX($D$175:$W$175,,$C179)/$F$161)))</f>
        <v>0</v>
      </c>
      <c r="O179" s="2">
        <f>IF($F$161="n/a",0,IF(O$163&lt;=$C179,0,IF(O$163&gt;($F$161+$C179),INDEX($D$175:$W$175,,$C179)-SUM($D179:N179),INDEX($D$175:$W$175,,$C179)/$F$161)))</f>
        <v>0</v>
      </c>
      <c r="P179" s="2">
        <f>IF($F$161="n/a",0,IF(P$163&lt;=$C179,0,IF(P$163&gt;($F$161+$C179),INDEX($D$175:$W$175,,$C179)-SUM($D179:O179),INDEX($D$175:$W$175,,$C179)/$F$161)))</f>
        <v>0</v>
      </c>
      <c r="Q179" s="2">
        <f>IF($F$161="n/a",0,IF(Q$163&lt;=$C179,0,IF(Q$163&gt;($F$161+$C179),INDEX($D$175:$W$175,,$C179)-SUM($D179:P179),INDEX($D$175:$W$175,,$C179)/$F$161)))</f>
        <v>0</v>
      </c>
      <c r="R179" s="2">
        <f>IF($F$161="n/a",0,IF(R$163&lt;=$C179,0,IF(R$163&gt;($F$161+$C179),INDEX($D$175:$W$175,,$C179)-SUM($D179:Q179),INDEX($D$175:$W$175,,$C179)/$F$161)))</f>
        <v>0</v>
      </c>
      <c r="S179" s="2">
        <f>IF($F$161="n/a",0,IF(S$163&lt;=$C179,0,IF(S$163&gt;($F$161+$C179),INDEX($D$175:$W$175,,$C179)-SUM($D179:R179),INDEX($D$175:$W$175,,$C179)/$F$161)))</f>
        <v>0</v>
      </c>
      <c r="T179" s="2">
        <f>IF($F$161="n/a",0,IF(T$163&lt;=$C179,0,IF(T$163&gt;($F$161+$C179),INDEX($D$175:$W$175,,$C179)-SUM($D179:S179),INDEX($D$175:$W$175,,$C179)/$F$161)))</f>
        <v>0</v>
      </c>
      <c r="U179" s="2">
        <f>IF($F$161="n/a",0,IF(U$163&lt;=$C179,0,IF(U$163&gt;($F$161+$C179),INDEX($D$175:$W$175,,$C179)-SUM($D179:T179),INDEX($D$175:$W$175,,$C179)/$F$161)))</f>
        <v>0</v>
      </c>
      <c r="V179" s="2">
        <f>IF($F$161="n/a",0,IF(V$163&lt;=$C179,0,IF(V$163&gt;($F$161+$C179),INDEX($D$175:$W$175,,$C179)-SUM($D179:U179),INDEX($D$175:$W$175,,$C179)/$F$161)))</f>
        <v>0</v>
      </c>
      <c r="W179" s="2">
        <f>IF($F$161="n/a",0,IF(W$163&lt;=$C179,0,IF(W$163&gt;($F$161+$C179),INDEX($D$175:$W$175,,$C179)-SUM($D179:V179),INDEX($D$175:$W$175,,$C179)/$F$161)))</f>
        <v>0</v>
      </c>
      <c r="X179" s="2">
        <f>IF($F$161="n/a",0,IF(X$163&lt;=$C179,0,IF(X$163&gt;($F$161+$C179),INDEX($D$175:$W$175,,$C179)-SUM($D179:W179),INDEX($D$175:$W$175,,$C179)/$F$161)))</f>
        <v>0</v>
      </c>
      <c r="Y179" s="2">
        <f>IF($F$161="n/a",0,IF(Y$163&lt;=$C179,0,IF(Y$163&gt;($F$161+$C179),INDEX($D$175:$W$175,,$C179)-SUM($D179:X179),INDEX($D$175:$W$175,,$C179)/$F$161)))</f>
        <v>0</v>
      </c>
      <c r="Z179" s="2">
        <f>IF($F$161="n/a",0,IF(Z$163&lt;=$C179,0,IF(Z$163&gt;($F$161+$C179),INDEX($D$175:$W$175,,$C179)-SUM($D179:Y179),INDEX($D$175:$W$175,,$C179)/$F$161)))</f>
        <v>0</v>
      </c>
      <c r="AA179" s="2">
        <f>IF($F$161="n/a",0,IF(AA$163&lt;=$C179,0,IF(AA$163&gt;($F$161+$C179),INDEX($D$175:$W$175,,$C179)-SUM($D179:Z179),INDEX($D$175:$W$175,,$C179)/$F$161)))</f>
        <v>0</v>
      </c>
      <c r="AB179" s="2">
        <f>IF($F$161="n/a",0,IF(AB$163&lt;=$C179,0,IF(AB$163&gt;($F$161+$C179),INDEX($D$175:$W$175,,$C179)-SUM($D179:AA179),INDEX($D$175:$W$175,,$C179)/$F$161)))</f>
        <v>0</v>
      </c>
      <c r="AC179" s="2">
        <f>IF($F$161="n/a",0,IF(AC$163&lt;=$C179,0,IF(AC$163&gt;($F$161+$C179),INDEX($D$175:$W$175,,$C179)-SUM($D179:AB179),INDEX($D$175:$W$175,,$C179)/$F$161)))</f>
        <v>0</v>
      </c>
      <c r="AD179" s="2">
        <f>IF($F$161="n/a",0,IF(AD$163&lt;=$C179,0,IF(AD$163&gt;($F$161+$C179),INDEX($D$175:$W$175,,$C179)-SUM($D179:AC179),INDEX($D$175:$W$175,,$C179)/$F$161)))</f>
        <v>0</v>
      </c>
      <c r="AE179" s="2">
        <f>IF($F$161="n/a",0,IF(AE$163&lt;=$C179,0,IF(AE$163&gt;($F$161+$C179),INDEX($D$175:$W$175,,$C179)-SUM($D179:AD179),INDEX($D$175:$W$175,,$C179)/$F$161)))</f>
        <v>0</v>
      </c>
      <c r="AF179" s="2">
        <f>IF($F$161="n/a",0,IF(AF$163&lt;=$C179,0,IF(AF$163&gt;($F$161+$C179),INDEX($D$175:$W$175,,$C179)-SUM($D179:AE179),INDEX($D$175:$W$175,,$C179)/$F$161)))</f>
        <v>0</v>
      </c>
      <c r="AG179" s="2">
        <f>IF($F$161="n/a",0,IF(AG$163&lt;=$C179,0,IF(AG$163&gt;($F$161+$C179),INDEX($D$175:$W$175,,$C179)-SUM($D179:AF179),INDEX($D$175:$W$175,,$C179)/$F$161)))</f>
        <v>0</v>
      </c>
      <c r="AH179" s="2">
        <f>IF($F$161="n/a",0,IF(AH$163&lt;=$C179,0,IF(AH$163&gt;($F$161+$C179),INDEX($D$175:$W$175,,$C179)-SUM($D179:AG179),INDEX($D$175:$W$175,,$C179)/$F$161)))</f>
        <v>0</v>
      </c>
      <c r="AI179" s="2">
        <f>IF($F$161="n/a",0,IF(AI$163&lt;=$C179,0,IF(AI$163&gt;($F$161+$C179),INDEX($D$175:$W$175,,$C179)-SUM($D179:AH179),INDEX($D$175:$W$175,,$C179)/$F$161)))</f>
        <v>0</v>
      </c>
      <c r="AJ179" s="2">
        <f>IF($F$161="n/a",0,IF(AJ$163&lt;=$C179,0,IF(AJ$163&gt;($F$161+$C179),INDEX($D$175:$W$175,,$C179)-SUM($D179:AI179),INDEX($D$175:$W$175,,$C179)/$F$161)))</f>
        <v>0</v>
      </c>
      <c r="AK179" s="2">
        <f>IF($F$161="n/a",0,IF(AK$163&lt;=$C179,0,IF(AK$163&gt;($F$161+$C179),INDEX($D$175:$W$175,,$C179)-SUM($D179:AJ179),INDEX($D$175:$W$175,,$C179)/$F$161)))</f>
        <v>0</v>
      </c>
      <c r="AL179" s="2">
        <f>IF($F$161="n/a",0,IF(AL$163&lt;=$C179,0,IF(AL$163&gt;($F$161+$C179),INDEX($D$175:$W$175,,$C179)-SUM($D179:AK179),INDEX($D$175:$W$175,,$C179)/$F$161)))</f>
        <v>0</v>
      </c>
      <c r="AM179" s="2">
        <f>IF($F$161="n/a",0,IF(AM$163&lt;=$C179,0,IF(AM$163&gt;($F$161+$C179),INDEX($D$175:$W$175,,$C179)-SUM($D179:AL179),INDEX($D$175:$W$175,,$C179)/$F$161)))</f>
        <v>0</v>
      </c>
      <c r="AN179" s="2">
        <f>IF($F$161="n/a",0,IF(AN$163&lt;=$C179,0,IF(AN$163&gt;($F$161+$C179),INDEX($D$175:$W$175,,$C179)-SUM($D179:AM179),INDEX($D$175:$W$175,,$C179)/$F$161)))</f>
        <v>0</v>
      </c>
      <c r="AO179" s="2">
        <f>IF($F$161="n/a",0,IF(AO$163&lt;=$C179,0,IF(AO$163&gt;($F$161+$C179),INDEX($D$175:$W$175,,$C179)-SUM($D179:AN179),INDEX($D$175:$W$175,,$C179)/$F$161)))</f>
        <v>0</v>
      </c>
      <c r="AP179" s="2">
        <f>IF($F$161="n/a",0,IF(AP$163&lt;=$C179,0,IF(AP$163&gt;($F$161+$C179),INDEX($D$175:$W$175,,$C179)-SUM($D179:AO179),INDEX($D$175:$W$175,,$C179)/$F$161)))</f>
        <v>0</v>
      </c>
      <c r="AQ179" s="2">
        <f>IF($F$161="n/a",0,IF(AQ$163&lt;=$C179,0,IF(AQ$163&gt;($F$161+$C179),INDEX($D$175:$W$175,,$C179)-SUM($D179:AP179),INDEX($D$175:$W$175,,$C179)/$F$161)))</f>
        <v>0</v>
      </c>
      <c r="AR179" s="2">
        <f>IF($F$161="n/a",0,IF(AR$163&lt;=$C179,0,IF(AR$163&gt;($F$161+$C179),INDEX($D$175:$W$175,,$C179)-SUM($D179:AQ179),INDEX($D$175:$W$175,,$C179)/$F$161)))</f>
        <v>0</v>
      </c>
      <c r="AS179" s="2">
        <f>IF($F$161="n/a",0,IF(AS$163&lt;=$C179,0,IF(AS$163&gt;($F$161+$C179),INDEX($D$175:$W$175,,$C179)-SUM($D179:AR179),INDEX($D$175:$W$175,,$C179)/$F$161)))</f>
        <v>0</v>
      </c>
      <c r="AT179" s="2">
        <f>IF($F$161="n/a",0,IF(AT$163&lt;=$C179,0,IF(AT$163&gt;($F$161+$C179),INDEX($D$175:$W$175,,$C179)-SUM($D179:AS179),INDEX($D$175:$W$175,,$C179)/$F$161)))</f>
        <v>0</v>
      </c>
      <c r="AU179" s="2">
        <f>IF($F$161="n/a",0,IF(AU$163&lt;=$C179,0,IF(AU$163&gt;($F$161+$C179),INDEX($D$175:$W$175,,$C179)-SUM($D179:AT179),INDEX($D$175:$W$175,,$C179)/$F$161)))</f>
        <v>0</v>
      </c>
      <c r="AV179" s="2">
        <f>IF($F$161="n/a",0,IF(AV$163&lt;=$C179,0,IF(AV$163&gt;($F$161+$C179),INDEX($D$175:$W$175,,$C179)-SUM($D179:AU179),INDEX($D$175:$W$175,,$C179)/$F$161)))</f>
        <v>0</v>
      </c>
      <c r="AW179" s="2">
        <f>IF($F$161="n/a",0,IF(AW$163&lt;=$C179,0,IF(AW$163&gt;($F$161+$C179),INDEX($D$175:$W$175,,$C179)-SUM($D179:AV179),INDEX($D$175:$W$175,,$C179)/$F$161)))</f>
        <v>0</v>
      </c>
      <c r="AX179" s="2">
        <f>IF($F$161="n/a",0,IF(AX$163&lt;=$C179,0,IF(AX$163&gt;($F$161+$C179),INDEX($D$175:$W$175,,$C179)-SUM($D179:AW179),INDEX($D$175:$W$175,,$C179)/$F$161)))</f>
        <v>0</v>
      </c>
      <c r="AY179" s="2">
        <f>IF($F$161="n/a",0,IF(AY$163&lt;=$C179,0,IF(AY$163&gt;($F$161+$C179),INDEX($D$175:$W$175,,$C179)-SUM($D179:AX179),INDEX($D$175:$W$175,,$C179)/$F$161)))</f>
        <v>0</v>
      </c>
      <c r="AZ179" s="2">
        <f>IF($F$161="n/a",0,IF(AZ$163&lt;=$C179,0,IF(AZ$163&gt;($F$161+$C179),INDEX($D$175:$W$175,,$C179)-SUM($D179:AY179),INDEX($D$175:$W$175,,$C179)/$F$161)))</f>
        <v>0</v>
      </c>
      <c r="BA179" s="2">
        <f>IF($F$161="n/a",0,IF(BA$163&lt;=$C179,0,IF(BA$163&gt;($F$161+$C179),INDEX($D$175:$W$175,,$C179)-SUM($D179:AZ179),INDEX($D$175:$W$175,,$C179)/$F$161)))</f>
        <v>0</v>
      </c>
      <c r="BB179" s="2">
        <f>IF($F$161="n/a",0,IF(BB$163&lt;=$C179,0,IF(BB$163&gt;($F$161+$C179),INDEX($D$175:$W$175,,$C179)-SUM($D179:BA179),INDEX($D$175:$W$175,,$C179)/$F$161)))</f>
        <v>0</v>
      </c>
      <c r="BC179" s="2">
        <f>IF($F$161="n/a",0,IF(BC$163&lt;=$C179,0,IF(BC$163&gt;($F$161+$C179),INDEX($D$175:$W$175,,$C179)-SUM($D179:BB179),INDEX($D$175:$W$175,,$C179)/$F$161)))</f>
        <v>0</v>
      </c>
      <c r="BD179" s="2">
        <f>IF($F$161="n/a",0,IF(BD$163&lt;=$C179,0,IF(BD$163&gt;($F$161+$C179),INDEX($D$175:$W$175,,$C179)-SUM($D179:BC179),INDEX($D$175:$W$175,,$C179)/$F$161)))</f>
        <v>0</v>
      </c>
      <c r="BE179" s="2">
        <f>IF($F$161="n/a",0,IF(BE$163&lt;=$C179,0,IF(BE$163&gt;($F$161+$C179),INDEX($D$175:$W$175,,$C179)-SUM($D179:BD179),INDEX($D$175:$W$175,,$C179)/$F$161)))</f>
        <v>0</v>
      </c>
      <c r="BF179" s="2">
        <f>IF($F$161="n/a",0,IF(BF$163&lt;=$C179,0,IF(BF$163&gt;($F$161+$C179),INDEX($D$175:$W$175,,$C179)-SUM($D179:BE179),INDEX($D$175:$W$175,,$C179)/$F$161)))</f>
        <v>0</v>
      </c>
      <c r="BG179" s="2">
        <f>IF($F$161="n/a",0,IF(BG$163&lt;=$C179,0,IF(BG$163&gt;($F$161+$C179),INDEX($D$175:$W$175,,$C179)-SUM($D179:BF179),INDEX($D$175:$W$175,,$C179)/$F$161)))</f>
        <v>0</v>
      </c>
      <c r="BH179" s="2">
        <f>IF($F$161="n/a",0,IF(BH$163&lt;=$C179,0,IF(BH$163&gt;($F$161+$C179),INDEX($D$175:$W$175,,$C179)-SUM($D179:BG179),INDEX($D$175:$W$175,,$C179)/$F$161)))</f>
        <v>0</v>
      </c>
      <c r="BI179" s="2">
        <f>IF($F$161="n/a",0,IF(BI$163&lt;=$C179,0,IF(BI$163&gt;($F$161+$C179),INDEX($D$175:$W$175,,$C179)-SUM($D179:BH179),INDEX($D$175:$W$175,,$C179)/$F$161)))</f>
        <v>0</v>
      </c>
      <c r="BJ179" s="2">
        <f>IF($F$161="n/a",0,IF(BJ$163&lt;=$C179,0,IF(BJ$163&gt;($F$161+$C179),INDEX($D$175:$W$175,,$C179)-SUM($D179:BI179),INDEX($D$175:$W$175,,$C179)/$F$161)))</f>
        <v>0</v>
      </c>
      <c r="BK179" s="2">
        <f>IF($F$161="n/a",0,IF(BK$163&lt;=$C179,0,IF(BK$163&gt;($F$161+$C179),INDEX($D$175:$W$175,,$C179)-SUM($D179:BJ179),INDEX($D$175:$W$175,,$C179)/$F$161)))</f>
        <v>0</v>
      </c>
    </row>
    <row r="180" spans="2:63" x14ac:dyDescent="0.25">
      <c r="B180" s="24">
        <v>2013</v>
      </c>
      <c r="C180" s="24">
        <v>3</v>
      </c>
      <c r="E180" s="2">
        <f>IF($F$161="n/a",0,IF(E$163&lt;=$C180,0,IF(E$163&gt;($F$161+$C180),INDEX($D$175:$W$175,,$C180)-SUM($D180:D180),INDEX($D$175:$W$175,,$C180)/$F$161)))</f>
        <v>0</v>
      </c>
      <c r="F180" s="2">
        <f>IF($F$161="n/a",0,IF(F$163&lt;=$C180,0,IF(F$163&gt;($F$161+$C180),INDEX($D$175:$W$175,,$C180)-SUM($D180:E180),INDEX($D$175:$W$175,,$C180)/$F$161)))</f>
        <v>0</v>
      </c>
      <c r="G180" s="2">
        <f>IF($F$161="n/a",0,IF(G$163&lt;=$C180,0,IF(G$163&gt;($F$161+$C180),INDEX($D$175:$W$175,,$C180)-SUM($D180:F180),INDEX($D$175:$W$175,,$C180)/$F$161)))</f>
        <v>0</v>
      </c>
      <c r="H180" s="2">
        <f>IF($F$161="n/a",0,IF(H$163&lt;=$C180,0,IF(H$163&gt;($F$161+$C180),INDEX($D$175:$W$175,,$C180)-SUM($D180:G180),INDEX($D$175:$W$175,,$C180)/$F$161)))</f>
        <v>0</v>
      </c>
      <c r="I180" s="2">
        <f>IF($F$161="n/a",0,IF(I$163&lt;=$C180,0,IF(I$163&gt;($F$161+$C180),INDEX($D$175:$W$175,,$C180)-SUM($D180:H180),INDEX($D$175:$W$175,,$C180)/$F$161)))</f>
        <v>0</v>
      </c>
      <c r="J180" s="2">
        <f>IF($F$161="n/a",0,IF(J$163&lt;=$C180,0,IF(J$163&gt;($F$161+$C180),INDEX($D$175:$W$175,,$C180)-SUM($D180:I180),INDEX($D$175:$W$175,,$C180)/$F$161)))</f>
        <v>0</v>
      </c>
      <c r="K180" s="2">
        <f>IF($F$161="n/a",0,IF(K$163&lt;=$C180,0,IF(K$163&gt;($F$161+$C180),INDEX($D$175:$W$175,,$C180)-SUM($D180:J180),INDEX($D$175:$W$175,,$C180)/$F$161)))</f>
        <v>0</v>
      </c>
      <c r="L180" s="2">
        <f>IF($F$161="n/a",0,IF(L$163&lt;=$C180,0,IF(L$163&gt;($F$161+$C180),INDEX($D$175:$W$175,,$C180)-SUM($D180:K180),INDEX($D$175:$W$175,,$C180)/$F$161)))</f>
        <v>0</v>
      </c>
      <c r="M180" s="2">
        <f>IF($F$161="n/a",0,IF(M$163&lt;=$C180,0,IF(M$163&gt;($F$161+$C180),INDEX($D$175:$W$175,,$C180)-SUM($D180:L180),INDEX($D$175:$W$175,,$C180)/$F$161)))</f>
        <v>0</v>
      </c>
      <c r="N180" s="2">
        <f>IF($F$161="n/a",0,IF(N$163&lt;=$C180,0,IF(N$163&gt;($F$161+$C180),INDEX($D$175:$W$175,,$C180)-SUM($D180:M180),INDEX($D$175:$W$175,,$C180)/$F$161)))</f>
        <v>0</v>
      </c>
      <c r="O180" s="2">
        <f>IF($F$161="n/a",0,IF(O$163&lt;=$C180,0,IF(O$163&gt;($F$161+$C180),INDEX($D$175:$W$175,,$C180)-SUM($D180:N180),INDEX($D$175:$W$175,,$C180)/$F$161)))</f>
        <v>0</v>
      </c>
      <c r="P180" s="2">
        <f>IF($F$161="n/a",0,IF(P$163&lt;=$C180,0,IF(P$163&gt;($F$161+$C180),INDEX($D$175:$W$175,,$C180)-SUM($D180:O180),INDEX($D$175:$W$175,,$C180)/$F$161)))</f>
        <v>0</v>
      </c>
      <c r="Q180" s="2">
        <f>IF($F$161="n/a",0,IF(Q$163&lt;=$C180,0,IF(Q$163&gt;($F$161+$C180),INDEX($D$175:$W$175,,$C180)-SUM($D180:P180),INDEX($D$175:$W$175,,$C180)/$F$161)))</f>
        <v>0</v>
      </c>
      <c r="R180" s="2">
        <f>IF($F$161="n/a",0,IF(R$163&lt;=$C180,0,IF(R$163&gt;($F$161+$C180),INDEX($D$175:$W$175,,$C180)-SUM($D180:Q180),INDEX($D$175:$W$175,,$C180)/$F$161)))</f>
        <v>0</v>
      </c>
      <c r="S180" s="2">
        <f>IF($F$161="n/a",0,IF(S$163&lt;=$C180,0,IF(S$163&gt;($F$161+$C180),INDEX($D$175:$W$175,,$C180)-SUM($D180:R180),INDEX($D$175:$W$175,,$C180)/$F$161)))</f>
        <v>0</v>
      </c>
      <c r="T180" s="2">
        <f>IF($F$161="n/a",0,IF(T$163&lt;=$C180,0,IF(T$163&gt;($F$161+$C180),INDEX($D$175:$W$175,,$C180)-SUM($D180:S180),INDEX($D$175:$W$175,,$C180)/$F$161)))</f>
        <v>0</v>
      </c>
      <c r="U180" s="2">
        <f>IF($F$161="n/a",0,IF(U$163&lt;=$C180,0,IF(U$163&gt;($F$161+$C180),INDEX($D$175:$W$175,,$C180)-SUM($D180:T180),INDEX($D$175:$W$175,,$C180)/$F$161)))</f>
        <v>0</v>
      </c>
      <c r="V180" s="2">
        <f>IF($F$161="n/a",0,IF(V$163&lt;=$C180,0,IF(V$163&gt;($F$161+$C180),INDEX($D$175:$W$175,,$C180)-SUM($D180:U180),INDEX($D$175:$W$175,,$C180)/$F$161)))</f>
        <v>0</v>
      </c>
      <c r="W180" s="2">
        <f>IF($F$161="n/a",0,IF(W$163&lt;=$C180,0,IF(W$163&gt;($F$161+$C180),INDEX($D$175:$W$175,,$C180)-SUM($D180:V180),INDEX($D$175:$W$175,,$C180)/$F$161)))</f>
        <v>0</v>
      </c>
      <c r="X180" s="2">
        <f>IF($F$161="n/a",0,IF(X$163&lt;=$C180,0,IF(X$163&gt;($F$161+$C180),INDEX($D$175:$W$175,,$C180)-SUM($D180:W180),INDEX($D$175:$W$175,,$C180)/$F$161)))</f>
        <v>0</v>
      </c>
      <c r="Y180" s="2">
        <f>IF($F$161="n/a",0,IF(Y$163&lt;=$C180,0,IF(Y$163&gt;($F$161+$C180),INDEX($D$175:$W$175,,$C180)-SUM($D180:X180),INDEX($D$175:$W$175,,$C180)/$F$161)))</f>
        <v>0</v>
      </c>
      <c r="Z180" s="2">
        <f>IF($F$161="n/a",0,IF(Z$163&lt;=$C180,0,IF(Z$163&gt;($F$161+$C180),INDEX($D$175:$W$175,,$C180)-SUM($D180:Y180),INDEX($D$175:$W$175,,$C180)/$F$161)))</f>
        <v>0</v>
      </c>
      <c r="AA180" s="2">
        <f>IF($F$161="n/a",0,IF(AA$163&lt;=$C180,0,IF(AA$163&gt;($F$161+$C180),INDEX($D$175:$W$175,,$C180)-SUM($D180:Z180),INDEX($D$175:$W$175,,$C180)/$F$161)))</f>
        <v>0</v>
      </c>
      <c r="AB180" s="2">
        <f>IF($F$161="n/a",0,IF(AB$163&lt;=$C180,0,IF(AB$163&gt;($F$161+$C180),INDEX($D$175:$W$175,,$C180)-SUM($D180:AA180),INDEX($D$175:$W$175,,$C180)/$F$161)))</f>
        <v>0</v>
      </c>
      <c r="AC180" s="2">
        <f>IF($F$161="n/a",0,IF(AC$163&lt;=$C180,0,IF(AC$163&gt;($F$161+$C180),INDEX($D$175:$W$175,,$C180)-SUM($D180:AB180),INDEX($D$175:$W$175,,$C180)/$F$161)))</f>
        <v>0</v>
      </c>
      <c r="AD180" s="2">
        <f>IF($F$161="n/a",0,IF(AD$163&lt;=$C180,0,IF(AD$163&gt;($F$161+$C180),INDEX($D$175:$W$175,,$C180)-SUM($D180:AC180),INDEX($D$175:$W$175,,$C180)/$F$161)))</f>
        <v>0</v>
      </c>
      <c r="AE180" s="2">
        <f>IF($F$161="n/a",0,IF(AE$163&lt;=$C180,0,IF(AE$163&gt;($F$161+$C180),INDEX($D$175:$W$175,,$C180)-SUM($D180:AD180),INDEX($D$175:$W$175,,$C180)/$F$161)))</f>
        <v>0</v>
      </c>
      <c r="AF180" s="2">
        <f>IF($F$161="n/a",0,IF(AF$163&lt;=$C180,0,IF(AF$163&gt;($F$161+$C180),INDEX($D$175:$W$175,,$C180)-SUM($D180:AE180),INDEX($D$175:$W$175,,$C180)/$F$161)))</f>
        <v>0</v>
      </c>
      <c r="AG180" s="2">
        <f>IF($F$161="n/a",0,IF(AG$163&lt;=$C180,0,IF(AG$163&gt;($F$161+$C180),INDEX($D$175:$W$175,,$C180)-SUM($D180:AF180),INDEX($D$175:$W$175,,$C180)/$F$161)))</f>
        <v>0</v>
      </c>
      <c r="AH180" s="2">
        <f>IF($F$161="n/a",0,IF(AH$163&lt;=$C180,0,IF(AH$163&gt;($F$161+$C180),INDEX($D$175:$W$175,,$C180)-SUM($D180:AG180),INDEX($D$175:$W$175,,$C180)/$F$161)))</f>
        <v>0</v>
      </c>
      <c r="AI180" s="2">
        <f>IF($F$161="n/a",0,IF(AI$163&lt;=$C180,0,IF(AI$163&gt;($F$161+$C180),INDEX($D$175:$W$175,,$C180)-SUM($D180:AH180),INDEX($D$175:$W$175,,$C180)/$F$161)))</f>
        <v>0</v>
      </c>
      <c r="AJ180" s="2">
        <f>IF($F$161="n/a",0,IF(AJ$163&lt;=$C180,0,IF(AJ$163&gt;($F$161+$C180),INDEX($D$175:$W$175,,$C180)-SUM($D180:AI180),INDEX($D$175:$W$175,,$C180)/$F$161)))</f>
        <v>0</v>
      </c>
      <c r="AK180" s="2">
        <f>IF($F$161="n/a",0,IF(AK$163&lt;=$C180,0,IF(AK$163&gt;($F$161+$C180),INDEX($D$175:$W$175,,$C180)-SUM($D180:AJ180),INDEX($D$175:$W$175,,$C180)/$F$161)))</f>
        <v>0</v>
      </c>
      <c r="AL180" s="2">
        <f>IF($F$161="n/a",0,IF(AL$163&lt;=$C180,0,IF(AL$163&gt;($F$161+$C180),INDEX($D$175:$W$175,,$C180)-SUM($D180:AK180),INDEX($D$175:$W$175,,$C180)/$F$161)))</f>
        <v>0</v>
      </c>
      <c r="AM180" s="2">
        <f>IF($F$161="n/a",0,IF(AM$163&lt;=$C180,0,IF(AM$163&gt;($F$161+$C180),INDEX($D$175:$W$175,,$C180)-SUM($D180:AL180),INDEX($D$175:$W$175,,$C180)/$F$161)))</f>
        <v>0</v>
      </c>
      <c r="AN180" s="2">
        <f>IF($F$161="n/a",0,IF(AN$163&lt;=$C180,0,IF(AN$163&gt;($F$161+$C180),INDEX($D$175:$W$175,,$C180)-SUM($D180:AM180),INDEX($D$175:$W$175,,$C180)/$F$161)))</f>
        <v>0</v>
      </c>
      <c r="AO180" s="2">
        <f>IF($F$161="n/a",0,IF(AO$163&lt;=$C180,0,IF(AO$163&gt;($F$161+$C180),INDEX($D$175:$W$175,,$C180)-SUM($D180:AN180),INDEX($D$175:$W$175,,$C180)/$F$161)))</f>
        <v>0</v>
      </c>
      <c r="AP180" s="2">
        <f>IF($F$161="n/a",0,IF(AP$163&lt;=$C180,0,IF(AP$163&gt;($F$161+$C180),INDEX($D$175:$W$175,,$C180)-SUM($D180:AO180),INDEX($D$175:$W$175,,$C180)/$F$161)))</f>
        <v>0</v>
      </c>
      <c r="AQ180" s="2">
        <f>IF($F$161="n/a",0,IF(AQ$163&lt;=$C180,0,IF(AQ$163&gt;($F$161+$C180),INDEX($D$175:$W$175,,$C180)-SUM($D180:AP180),INDEX($D$175:$W$175,,$C180)/$F$161)))</f>
        <v>0</v>
      </c>
      <c r="AR180" s="2">
        <f>IF($F$161="n/a",0,IF(AR$163&lt;=$C180,0,IF(AR$163&gt;($F$161+$C180),INDEX($D$175:$W$175,,$C180)-SUM($D180:AQ180),INDEX($D$175:$W$175,,$C180)/$F$161)))</f>
        <v>0</v>
      </c>
      <c r="AS180" s="2">
        <f>IF($F$161="n/a",0,IF(AS$163&lt;=$C180,0,IF(AS$163&gt;($F$161+$C180),INDEX($D$175:$W$175,,$C180)-SUM($D180:AR180),INDEX($D$175:$W$175,,$C180)/$F$161)))</f>
        <v>0</v>
      </c>
      <c r="AT180" s="2">
        <f>IF($F$161="n/a",0,IF(AT$163&lt;=$C180,0,IF(AT$163&gt;($F$161+$C180),INDEX($D$175:$W$175,,$C180)-SUM($D180:AS180),INDEX($D$175:$W$175,,$C180)/$F$161)))</f>
        <v>0</v>
      </c>
      <c r="AU180" s="2">
        <f>IF($F$161="n/a",0,IF(AU$163&lt;=$C180,0,IF(AU$163&gt;($F$161+$C180),INDEX($D$175:$W$175,,$C180)-SUM($D180:AT180),INDEX($D$175:$W$175,,$C180)/$F$161)))</f>
        <v>0</v>
      </c>
      <c r="AV180" s="2">
        <f>IF($F$161="n/a",0,IF(AV$163&lt;=$C180,0,IF(AV$163&gt;($F$161+$C180),INDEX($D$175:$W$175,,$C180)-SUM($D180:AU180),INDEX($D$175:$W$175,,$C180)/$F$161)))</f>
        <v>0</v>
      </c>
      <c r="AW180" s="2">
        <f>IF($F$161="n/a",0,IF(AW$163&lt;=$C180,0,IF(AW$163&gt;($F$161+$C180),INDEX($D$175:$W$175,,$C180)-SUM($D180:AV180),INDEX($D$175:$W$175,,$C180)/$F$161)))</f>
        <v>0</v>
      </c>
      <c r="AX180" s="2">
        <f>IF($F$161="n/a",0,IF(AX$163&lt;=$C180,0,IF(AX$163&gt;($F$161+$C180),INDEX($D$175:$W$175,,$C180)-SUM($D180:AW180),INDEX($D$175:$W$175,,$C180)/$F$161)))</f>
        <v>0</v>
      </c>
      <c r="AY180" s="2">
        <f>IF($F$161="n/a",0,IF(AY$163&lt;=$C180,0,IF(AY$163&gt;($F$161+$C180),INDEX($D$175:$W$175,,$C180)-SUM($D180:AX180),INDEX($D$175:$W$175,,$C180)/$F$161)))</f>
        <v>0</v>
      </c>
      <c r="AZ180" s="2">
        <f>IF($F$161="n/a",0,IF(AZ$163&lt;=$C180,0,IF(AZ$163&gt;($F$161+$C180),INDEX($D$175:$W$175,,$C180)-SUM($D180:AY180),INDEX($D$175:$W$175,,$C180)/$F$161)))</f>
        <v>0</v>
      </c>
      <c r="BA180" s="2">
        <f>IF($F$161="n/a",0,IF(BA$163&lt;=$C180,0,IF(BA$163&gt;($F$161+$C180),INDEX($D$175:$W$175,,$C180)-SUM($D180:AZ180),INDEX($D$175:$W$175,,$C180)/$F$161)))</f>
        <v>0</v>
      </c>
      <c r="BB180" s="2">
        <f>IF($F$161="n/a",0,IF(BB$163&lt;=$C180,0,IF(BB$163&gt;($F$161+$C180),INDEX($D$175:$W$175,,$C180)-SUM($D180:BA180),INDEX($D$175:$W$175,,$C180)/$F$161)))</f>
        <v>0</v>
      </c>
      <c r="BC180" s="2">
        <f>IF($F$161="n/a",0,IF(BC$163&lt;=$C180,0,IF(BC$163&gt;($F$161+$C180),INDEX($D$175:$W$175,,$C180)-SUM($D180:BB180),INDEX($D$175:$W$175,,$C180)/$F$161)))</f>
        <v>0</v>
      </c>
      <c r="BD180" s="2">
        <f>IF($F$161="n/a",0,IF(BD$163&lt;=$C180,0,IF(BD$163&gt;($F$161+$C180),INDEX($D$175:$W$175,,$C180)-SUM($D180:BC180),INDEX($D$175:$W$175,,$C180)/$F$161)))</f>
        <v>0</v>
      </c>
      <c r="BE180" s="2">
        <f>IF($F$161="n/a",0,IF(BE$163&lt;=$C180,0,IF(BE$163&gt;($F$161+$C180),INDEX($D$175:$W$175,,$C180)-SUM($D180:BD180),INDEX($D$175:$W$175,,$C180)/$F$161)))</f>
        <v>0</v>
      </c>
      <c r="BF180" s="2">
        <f>IF($F$161="n/a",0,IF(BF$163&lt;=$C180,0,IF(BF$163&gt;($F$161+$C180),INDEX($D$175:$W$175,,$C180)-SUM($D180:BE180),INDEX($D$175:$W$175,,$C180)/$F$161)))</f>
        <v>0</v>
      </c>
      <c r="BG180" s="2">
        <f>IF($F$161="n/a",0,IF(BG$163&lt;=$C180,0,IF(BG$163&gt;($F$161+$C180),INDEX($D$175:$W$175,,$C180)-SUM($D180:BF180),INDEX($D$175:$W$175,,$C180)/$F$161)))</f>
        <v>0</v>
      </c>
      <c r="BH180" s="2">
        <f>IF($F$161="n/a",0,IF(BH$163&lt;=$C180,0,IF(BH$163&gt;($F$161+$C180),INDEX($D$175:$W$175,,$C180)-SUM($D180:BG180),INDEX($D$175:$W$175,,$C180)/$F$161)))</f>
        <v>0</v>
      </c>
      <c r="BI180" s="2">
        <f>IF($F$161="n/a",0,IF(BI$163&lt;=$C180,0,IF(BI$163&gt;($F$161+$C180),INDEX($D$175:$W$175,,$C180)-SUM($D180:BH180),INDEX($D$175:$W$175,,$C180)/$F$161)))</f>
        <v>0</v>
      </c>
      <c r="BJ180" s="2">
        <f>IF($F$161="n/a",0,IF(BJ$163&lt;=$C180,0,IF(BJ$163&gt;($F$161+$C180),INDEX($D$175:$W$175,,$C180)-SUM($D180:BI180),INDEX($D$175:$W$175,,$C180)/$F$161)))</f>
        <v>0</v>
      </c>
      <c r="BK180" s="2">
        <f>IF($F$161="n/a",0,IF(BK$163&lt;=$C180,0,IF(BK$163&gt;($F$161+$C180),INDEX($D$175:$W$175,,$C180)-SUM($D180:BJ180),INDEX($D$175:$W$175,,$C180)/$F$161)))</f>
        <v>0</v>
      </c>
    </row>
    <row r="181" spans="2:63" x14ac:dyDescent="0.25">
      <c r="B181" s="24">
        <v>2014</v>
      </c>
      <c r="C181" s="24">
        <v>4</v>
      </c>
      <c r="E181" s="2">
        <f>IF($F$161="n/a",0,IF(E$163&lt;=$C181,0,IF(E$163&gt;($F$161+$C181),INDEX($D$175:$W$175,,$C181)-SUM($D181:D181),INDEX($D$175:$W$175,,$C181)/$F$161)))</f>
        <v>0</v>
      </c>
      <c r="F181" s="2">
        <f>IF($F$161="n/a",0,IF(F$163&lt;=$C181,0,IF(F$163&gt;($F$161+$C181),INDEX($D$175:$W$175,,$C181)-SUM($D181:E181),INDEX($D$175:$W$175,,$C181)/$F$161)))</f>
        <v>0</v>
      </c>
      <c r="G181" s="2">
        <f>IF($F$161="n/a",0,IF(G$163&lt;=$C181,0,IF(G$163&gt;($F$161+$C181),INDEX($D$175:$W$175,,$C181)-SUM($D181:F181),INDEX($D$175:$W$175,,$C181)/$F$161)))</f>
        <v>0</v>
      </c>
      <c r="H181" s="2">
        <f>IF($F$161="n/a",0,IF(H$163&lt;=$C181,0,IF(H$163&gt;($F$161+$C181),INDEX($D$175:$W$175,,$C181)-SUM($D181:G181),INDEX($D$175:$W$175,,$C181)/$F$161)))</f>
        <v>0</v>
      </c>
      <c r="I181" s="2">
        <f>IF($F$161="n/a",0,IF(I$163&lt;=$C181,0,IF(I$163&gt;($F$161+$C181),INDEX($D$175:$W$175,,$C181)-SUM($D181:H181),INDEX($D$175:$W$175,,$C181)/$F$161)))</f>
        <v>0</v>
      </c>
      <c r="J181" s="2">
        <f>IF($F$161="n/a",0,IF(J$163&lt;=$C181,0,IF(J$163&gt;($F$161+$C181),INDEX($D$175:$W$175,,$C181)-SUM($D181:I181),INDEX($D$175:$W$175,,$C181)/$F$161)))</f>
        <v>0</v>
      </c>
      <c r="K181" s="2">
        <f>IF($F$161="n/a",0,IF(K$163&lt;=$C181,0,IF(K$163&gt;($F$161+$C181),INDEX($D$175:$W$175,,$C181)-SUM($D181:J181),INDEX($D$175:$W$175,,$C181)/$F$161)))</f>
        <v>0</v>
      </c>
      <c r="L181" s="2">
        <f>IF($F$161="n/a",0,IF(L$163&lt;=$C181,0,IF(L$163&gt;($F$161+$C181),INDEX($D$175:$W$175,,$C181)-SUM($D181:K181),INDEX($D$175:$W$175,,$C181)/$F$161)))</f>
        <v>0</v>
      </c>
      <c r="M181" s="2">
        <f>IF($F$161="n/a",0,IF(M$163&lt;=$C181,0,IF(M$163&gt;($F$161+$C181),INDEX($D$175:$W$175,,$C181)-SUM($D181:L181),INDEX($D$175:$W$175,,$C181)/$F$161)))</f>
        <v>0</v>
      </c>
      <c r="N181" s="2">
        <f>IF($F$161="n/a",0,IF(N$163&lt;=$C181,0,IF(N$163&gt;($F$161+$C181),INDEX($D$175:$W$175,,$C181)-SUM($D181:M181),INDEX($D$175:$W$175,,$C181)/$F$161)))</f>
        <v>0</v>
      </c>
      <c r="O181" s="2">
        <f>IF($F$161="n/a",0,IF(O$163&lt;=$C181,0,IF(O$163&gt;($F$161+$C181),INDEX($D$175:$W$175,,$C181)-SUM($D181:N181),INDEX($D$175:$W$175,,$C181)/$F$161)))</f>
        <v>0</v>
      </c>
      <c r="P181" s="2">
        <f>IF($F$161="n/a",0,IF(P$163&lt;=$C181,0,IF(P$163&gt;($F$161+$C181),INDEX($D$175:$W$175,,$C181)-SUM($D181:O181),INDEX($D$175:$W$175,,$C181)/$F$161)))</f>
        <v>0</v>
      </c>
      <c r="Q181" s="2">
        <f>IF($F$161="n/a",0,IF(Q$163&lt;=$C181,0,IF(Q$163&gt;($F$161+$C181),INDEX($D$175:$W$175,,$C181)-SUM($D181:P181),INDEX($D$175:$W$175,,$C181)/$F$161)))</f>
        <v>0</v>
      </c>
      <c r="R181" s="2">
        <f>IF($F$161="n/a",0,IF(R$163&lt;=$C181,0,IF(R$163&gt;($F$161+$C181),INDEX($D$175:$W$175,,$C181)-SUM($D181:Q181),INDEX($D$175:$W$175,,$C181)/$F$161)))</f>
        <v>0</v>
      </c>
      <c r="S181" s="2">
        <f>IF($F$161="n/a",0,IF(S$163&lt;=$C181,0,IF(S$163&gt;($F$161+$C181),INDEX($D$175:$W$175,,$C181)-SUM($D181:R181),INDEX($D$175:$W$175,,$C181)/$F$161)))</f>
        <v>0</v>
      </c>
      <c r="T181" s="2">
        <f>IF($F$161="n/a",0,IF(T$163&lt;=$C181,0,IF(T$163&gt;($F$161+$C181),INDEX($D$175:$W$175,,$C181)-SUM($D181:S181),INDEX($D$175:$W$175,,$C181)/$F$161)))</f>
        <v>0</v>
      </c>
      <c r="U181" s="2">
        <f>IF($F$161="n/a",0,IF(U$163&lt;=$C181,0,IF(U$163&gt;($F$161+$C181),INDEX($D$175:$W$175,,$C181)-SUM($D181:T181),INDEX($D$175:$W$175,,$C181)/$F$161)))</f>
        <v>0</v>
      </c>
      <c r="V181" s="2">
        <f>IF($F$161="n/a",0,IF(V$163&lt;=$C181,0,IF(V$163&gt;($F$161+$C181),INDEX($D$175:$W$175,,$C181)-SUM($D181:U181),INDEX($D$175:$W$175,,$C181)/$F$161)))</f>
        <v>0</v>
      </c>
      <c r="W181" s="2">
        <f>IF($F$161="n/a",0,IF(W$163&lt;=$C181,0,IF(W$163&gt;($F$161+$C181),INDEX($D$175:$W$175,,$C181)-SUM($D181:V181),INDEX($D$175:$W$175,,$C181)/$F$161)))</f>
        <v>0</v>
      </c>
      <c r="X181" s="2">
        <f>IF($F$161="n/a",0,IF(X$163&lt;=$C181,0,IF(X$163&gt;($F$161+$C181),INDEX($D$175:$W$175,,$C181)-SUM($D181:W181),INDEX($D$175:$W$175,,$C181)/$F$161)))</f>
        <v>0</v>
      </c>
      <c r="Y181" s="2">
        <f>IF($F$161="n/a",0,IF(Y$163&lt;=$C181,0,IF(Y$163&gt;($F$161+$C181),INDEX($D$175:$W$175,,$C181)-SUM($D181:X181),INDEX($D$175:$W$175,,$C181)/$F$161)))</f>
        <v>0</v>
      </c>
      <c r="Z181" s="2">
        <f>IF($F$161="n/a",0,IF(Z$163&lt;=$C181,0,IF(Z$163&gt;($F$161+$C181),INDEX($D$175:$W$175,,$C181)-SUM($D181:Y181),INDEX($D$175:$W$175,,$C181)/$F$161)))</f>
        <v>0</v>
      </c>
      <c r="AA181" s="2">
        <f>IF($F$161="n/a",0,IF(AA$163&lt;=$C181,0,IF(AA$163&gt;($F$161+$C181),INDEX($D$175:$W$175,,$C181)-SUM($D181:Z181),INDEX($D$175:$W$175,,$C181)/$F$161)))</f>
        <v>0</v>
      </c>
      <c r="AB181" s="2">
        <f>IF($F$161="n/a",0,IF(AB$163&lt;=$C181,0,IF(AB$163&gt;($F$161+$C181),INDEX($D$175:$W$175,,$C181)-SUM($D181:AA181),INDEX($D$175:$W$175,,$C181)/$F$161)))</f>
        <v>0</v>
      </c>
      <c r="AC181" s="2">
        <f>IF($F$161="n/a",0,IF(AC$163&lt;=$C181,0,IF(AC$163&gt;($F$161+$C181),INDEX($D$175:$W$175,,$C181)-SUM($D181:AB181),INDEX($D$175:$W$175,,$C181)/$F$161)))</f>
        <v>0</v>
      </c>
      <c r="AD181" s="2">
        <f>IF($F$161="n/a",0,IF(AD$163&lt;=$C181,0,IF(AD$163&gt;($F$161+$C181),INDEX($D$175:$W$175,,$C181)-SUM($D181:AC181),INDEX($D$175:$W$175,,$C181)/$F$161)))</f>
        <v>0</v>
      </c>
      <c r="AE181" s="2">
        <f>IF($F$161="n/a",0,IF(AE$163&lt;=$C181,0,IF(AE$163&gt;($F$161+$C181),INDEX($D$175:$W$175,,$C181)-SUM($D181:AD181),INDEX($D$175:$W$175,,$C181)/$F$161)))</f>
        <v>0</v>
      </c>
      <c r="AF181" s="2">
        <f>IF($F$161="n/a",0,IF(AF$163&lt;=$C181,0,IF(AF$163&gt;($F$161+$C181),INDEX($D$175:$W$175,,$C181)-SUM($D181:AE181),INDEX($D$175:$W$175,,$C181)/$F$161)))</f>
        <v>0</v>
      </c>
      <c r="AG181" s="2">
        <f>IF($F$161="n/a",0,IF(AG$163&lt;=$C181,0,IF(AG$163&gt;($F$161+$C181),INDEX($D$175:$W$175,,$C181)-SUM($D181:AF181),INDEX($D$175:$W$175,,$C181)/$F$161)))</f>
        <v>0</v>
      </c>
      <c r="AH181" s="2">
        <f>IF($F$161="n/a",0,IF(AH$163&lt;=$C181,0,IF(AH$163&gt;($F$161+$C181),INDEX($D$175:$W$175,,$C181)-SUM($D181:AG181),INDEX($D$175:$W$175,,$C181)/$F$161)))</f>
        <v>0</v>
      </c>
      <c r="AI181" s="2">
        <f>IF($F$161="n/a",0,IF(AI$163&lt;=$C181,0,IF(AI$163&gt;($F$161+$C181),INDEX($D$175:$W$175,,$C181)-SUM($D181:AH181),INDEX($D$175:$W$175,,$C181)/$F$161)))</f>
        <v>0</v>
      </c>
      <c r="AJ181" s="2">
        <f>IF($F$161="n/a",0,IF(AJ$163&lt;=$C181,0,IF(AJ$163&gt;($F$161+$C181),INDEX($D$175:$W$175,,$C181)-SUM($D181:AI181),INDEX($D$175:$W$175,,$C181)/$F$161)))</f>
        <v>0</v>
      </c>
      <c r="AK181" s="2">
        <f>IF($F$161="n/a",0,IF(AK$163&lt;=$C181,0,IF(AK$163&gt;($F$161+$C181),INDEX($D$175:$W$175,,$C181)-SUM($D181:AJ181),INDEX($D$175:$W$175,,$C181)/$F$161)))</f>
        <v>0</v>
      </c>
      <c r="AL181" s="2">
        <f>IF($F$161="n/a",0,IF(AL$163&lt;=$C181,0,IF(AL$163&gt;($F$161+$C181),INDEX($D$175:$W$175,,$C181)-SUM($D181:AK181),INDEX($D$175:$W$175,,$C181)/$F$161)))</f>
        <v>0</v>
      </c>
      <c r="AM181" s="2">
        <f>IF($F$161="n/a",0,IF(AM$163&lt;=$C181,0,IF(AM$163&gt;($F$161+$C181),INDEX($D$175:$W$175,,$C181)-SUM($D181:AL181),INDEX($D$175:$W$175,,$C181)/$F$161)))</f>
        <v>0</v>
      </c>
      <c r="AN181" s="2">
        <f>IF($F$161="n/a",0,IF(AN$163&lt;=$C181,0,IF(AN$163&gt;($F$161+$C181),INDEX($D$175:$W$175,,$C181)-SUM($D181:AM181),INDEX($D$175:$W$175,,$C181)/$F$161)))</f>
        <v>0</v>
      </c>
      <c r="AO181" s="2">
        <f>IF($F$161="n/a",0,IF(AO$163&lt;=$C181,0,IF(AO$163&gt;($F$161+$C181),INDEX($D$175:$W$175,,$C181)-SUM($D181:AN181),INDEX($D$175:$W$175,,$C181)/$F$161)))</f>
        <v>0</v>
      </c>
      <c r="AP181" s="2">
        <f>IF($F$161="n/a",0,IF(AP$163&lt;=$C181,0,IF(AP$163&gt;($F$161+$C181),INDEX($D$175:$W$175,,$C181)-SUM($D181:AO181),INDEX($D$175:$W$175,,$C181)/$F$161)))</f>
        <v>0</v>
      </c>
      <c r="AQ181" s="2">
        <f>IF($F$161="n/a",0,IF(AQ$163&lt;=$C181,0,IF(AQ$163&gt;($F$161+$C181),INDEX($D$175:$W$175,,$C181)-SUM($D181:AP181),INDEX($D$175:$W$175,,$C181)/$F$161)))</f>
        <v>0</v>
      </c>
      <c r="AR181" s="2">
        <f>IF($F$161="n/a",0,IF(AR$163&lt;=$C181,0,IF(AR$163&gt;($F$161+$C181),INDEX($D$175:$W$175,,$C181)-SUM($D181:AQ181),INDEX($D$175:$W$175,,$C181)/$F$161)))</f>
        <v>0</v>
      </c>
      <c r="AS181" s="2">
        <f>IF($F$161="n/a",0,IF(AS$163&lt;=$C181,0,IF(AS$163&gt;($F$161+$C181),INDEX($D$175:$W$175,,$C181)-SUM($D181:AR181),INDEX($D$175:$W$175,,$C181)/$F$161)))</f>
        <v>0</v>
      </c>
      <c r="AT181" s="2">
        <f>IF($F$161="n/a",0,IF(AT$163&lt;=$C181,0,IF(AT$163&gt;($F$161+$C181),INDEX($D$175:$W$175,,$C181)-SUM($D181:AS181),INDEX($D$175:$W$175,,$C181)/$F$161)))</f>
        <v>0</v>
      </c>
      <c r="AU181" s="2">
        <f>IF($F$161="n/a",0,IF(AU$163&lt;=$C181,0,IF(AU$163&gt;($F$161+$C181),INDEX($D$175:$W$175,,$C181)-SUM($D181:AT181),INDEX($D$175:$W$175,,$C181)/$F$161)))</f>
        <v>0</v>
      </c>
      <c r="AV181" s="2">
        <f>IF($F$161="n/a",0,IF(AV$163&lt;=$C181,0,IF(AV$163&gt;($F$161+$C181),INDEX($D$175:$W$175,,$C181)-SUM($D181:AU181),INDEX($D$175:$W$175,,$C181)/$F$161)))</f>
        <v>0</v>
      </c>
      <c r="AW181" s="2">
        <f>IF($F$161="n/a",0,IF(AW$163&lt;=$C181,0,IF(AW$163&gt;($F$161+$C181),INDEX($D$175:$W$175,,$C181)-SUM($D181:AV181),INDEX($D$175:$W$175,,$C181)/$F$161)))</f>
        <v>0</v>
      </c>
      <c r="AX181" s="2">
        <f>IF($F$161="n/a",0,IF(AX$163&lt;=$C181,0,IF(AX$163&gt;($F$161+$C181),INDEX($D$175:$W$175,,$C181)-SUM($D181:AW181),INDEX($D$175:$W$175,,$C181)/$F$161)))</f>
        <v>0</v>
      </c>
      <c r="AY181" s="2">
        <f>IF($F$161="n/a",0,IF(AY$163&lt;=$C181,0,IF(AY$163&gt;($F$161+$C181),INDEX($D$175:$W$175,,$C181)-SUM($D181:AX181),INDEX($D$175:$W$175,,$C181)/$F$161)))</f>
        <v>0</v>
      </c>
      <c r="AZ181" s="2">
        <f>IF($F$161="n/a",0,IF(AZ$163&lt;=$C181,0,IF(AZ$163&gt;($F$161+$C181),INDEX($D$175:$W$175,,$C181)-SUM($D181:AY181),INDEX($D$175:$W$175,,$C181)/$F$161)))</f>
        <v>0</v>
      </c>
      <c r="BA181" s="2">
        <f>IF($F$161="n/a",0,IF(BA$163&lt;=$C181,0,IF(BA$163&gt;($F$161+$C181),INDEX($D$175:$W$175,,$C181)-SUM($D181:AZ181),INDEX($D$175:$W$175,,$C181)/$F$161)))</f>
        <v>0</v>
      </c>
      <c r="BB181" s="2">
        <f>IF($F$161="n/a",0,IF(BB$163&lt;=$C181,0,IF(BB$163&gt;($F$161+$C181),INDEX($D$175:$W$175,,$C181)-SUM($D181:BA181),INDEX($D$175:$W$175,,$C181)/$F$161)))</f>
        <v>0</v>
      </c>
      <c r="BC181" s="2">
        <f>IF($F$161="n/a",0,IF(BC$163&lt;=$C181,0,IF(BC$163&gt;($F$161+$C181),INDEX($D$175:$W$175,,$C181)-SUM($D181:BB181),INDEX($D$175:$W$175,,$C181)/$F$161)))</f>
        <v>0</v>
      </c>
      <c r="BD181" s="2">
        <f>IF($F$161="n/a",0,IF(BD$163&lt;=$C181,0,IF(BD$163&gt;($F$161+$C181),INDEX($D$175:$W$175,,$C181)-SUM($D181:BC181),INDEX($D$175:$W$175,,$C181)/$F$161)))</f>
        <v>0</v>
      </c>
      <c r="BE181" s="2">
        <f>IF($F$161="n/a",0,IF(BE$163&lt;=$C181,0,IF(BE$163&gt;($F$161+$C181),INDEX($D$175:$W$175,,$C181)-SUM($D181:BD181),INDEX($D$175:$W$175,,$C181)/$F$161)))</f>
        <v>0</v>
      </c>
      <c r="BF181" s="2">
        <f>IF($F$161="n/a",0,IF(BF$163&lt;=$C181,0,IF(BF$163&gt;($F$161+$C181),INDEX($D$175:$W$175,,$C181)-SUM($D181:BE181),INDEX($D$175:$W$175,,$C181)/$F$161)))</f>
        <v>0</v>
      </c>
      <c r="BG181" s="2">
        <f>IF($F$161="n/a",0,IF(BG$163&lt;=$C181,0,IF(BG$163&gt;($F$161+$C181),INDEX($D$175:$W$175,,$C181)-SUM($D181:BF181),INDEX($D$175:$W$175,,$C181)/$F$161)))</f>
        <v>0</v>
      </c>
      <c r="BH181" s="2">
        <f>IF($F$161="n/a",0,IF(BH$163&lt;=$C181,0,IF(BH$163&gt;($F$161+$C181),INDEX($D$175:$W$175,,$C181)-SUM($D181:BG181),INDEX($D$175:$W$175,,$C181)/$F$161)))</f>
        <v>0</v>
      </c>
      <c r="BI181" s="2">
        <f>IF($F$161="n/a",0,IF(BI$163&lt;=$C181,0,IF(BI$163&gt;($F$161+$C181),INDEX($D$175:$W$175,,$C181)-SUM($D181:BH181),INDEX($D$175:$W$175,,$C181)/$F$161)))</f>
        <v>0</v>
      </c>
      <c r="BJ181" s="2">
        <f>IF($F$161="n/a",0,IF(BJ$163&lt;=$C181,0,IF(BJ$163&gt;($F$161+$C181),INDEX($D$175:$W$175,,$C181)-SUM($D181:BI181),INDEX($D$175:$W$175,,$C181)/$F$161)))</f>
        <v>0</v>
      </c>
      <c r="BK181" s="2">
        <f>IF($F$161="n/a",0,IF(BK$163&lt;=$C181,0,IF(BK$163&gt;($F$161+$C181),INDEX($D$175:$W$175,,$C181)-SUM($D181:BJ181),INDEX($D$175:$W$175,,$C181)/$F$161)))</f>
        <v>0</v>
      </c>
    </row>
    <row r="182" spans="2:63" x14ac:dyDescent="0.25">
      <c r="B182" s="24">
        <v>2015</v>
      </c>
      <c r="C182" s="24">
        <v>5</v>
      </c>
      <c r="E182" s="2">
        <f>IF($F$161="n/a",0,IF(E$163&lt;=$C182,0,IF(E$163&gt;($F$161+$C182),INDEX($D$175:$W$175,,$C182)-SUM($D182:D182),INDEX($D$175:$W$175,,$C182)/$F$161)))</f>
        <v>0</v>
      </c>
      <c r="F182" s="2">
        <f>IF($F$161="n/a",0,IF(F$163&lt;=$C182,0,IF(F$163&gt;($F$161+$C182),INDEX($D$175:$W$175,,$C182)-SUM($D182:E182),INDEX($D$175:$W$175,,$C182)/$F$161)))</f>
        <v>0</v>
      </c>
      <c r="G182" s="2">
        <f>IF($F$161="n/a",0,IF(G$163&lt;=$C182,0,IF(G$163&gt;($F$161+$C182),INDEX($D$175:$W$175,,$C182)-SUM($D182:F182),INDEX($D$175:$W$175,,$C182)/$F$161)))</f>
        <v>0</v>
      </c>
      <c r="H182" s="2">
        <f>IF($F$161="n/a",0,IF(H$163&lt;=$C182,0,IF(H$163&gt;($F$161+$C182),INDEX($D$175:$W$175,,$C182)-SUM($D182:G182),INDEX($D$175:$W$175,,$C182)/$F$161)))</f>
        <v>0</v>
      </c>
      <c r="I182" s="2">
        <f>IF($F$161="n/a",0,IF(I$163&lt;=$C182,0,IF(I$163&gt;($F$161+$C182),INDEX($D$175:$W$175,,$C182)-SUM($D182:H182),INDEX($D$175:$W$175,,$C182)/$F$161)))</f>
        <v>0</v>
      </c>
      <c r="J182" s="2">
        <f>IF($F$161="n/a",0,IF(J$163&lt;=$C182,0,IF(J$163&gt;($F$161+$C182),INDEX($D$175:$W$175,,$C182)-SUM($D182:I182),INDEX($D$175:$W$175,,$C182)/$F$161)))</f>
        <v>0</v>
      </c>
      <c r="K182" s="2">
        <f>IF($F$161="n/a",0,IF(K$163&lt;=$C182,0,IF(K$163&gt;($F$161+$C182),INDEX($D$175:$W$175,,$C182)-SUM($D182:J182),INDEX($D$175:$W$175,,$C182)/$F$161)))</f>
        <v>0</v>
      </c>
      <c r="L182" s="2">
        <f>IF($F$161="n/a",0,IF(L$163&lt;=$C182,0,IF(L$163&gt;($F$161+$C182),INDEX($D$175:$W$175,,$C182)-SUM($D182:K182),INDEX($D$175:$W$175,,$C182)/$F$161)))</f>
        <v>0</v>
      </c>
      <c r="M182" s="2">
        <f>IF($F$161="n/a",0,IF(M$163&lt;=$C182,0,IF(M$163&gt;($F$161+$C182),INDEX($D$175:$W$175,,$C182)-SUM($D182:L182),INDEX($D$175:$W$175,,$C182)/$F$161)))</f>
        <v>0</v>
      </c>
      <c r="N182" s="2">
        <f>IF($F$161="n/a",0,IF(N$163&lt;=$C182,0,IF(N$163&gt;($F$161+$C182),INDEX($D$175:$W$175,,$C182)-SUM($D182:M182),INDEX($D$175:$W$175,,$C182)/$F$161)))</f>
        <v>0</v>
      </c>
      <c r="O182" s="2">
        <f>IF($F$161="n/a",0,IF(O$163&lt;=$C182,0,IF(O$163&gt;($F$161+$C182),INDEX($D$175:$W$175,,$C182)-SUM($D182:N182),INDEX($D$175:$W$175,,$C182)/$F$161)))</f>
        <v>0</v>
      </c>
      <c r="P182" s="2">
        <f>IF($F$161="n/a",0,IF(P$163&lt;=$C182,0,IF(P$163&gt;($F$161+$C182),INDEX($D$175:$W$175,,$C182)-SUM($D182:O182),INDEX($D$175:$W$175,,$C182)/$F$161)))</f>
        <v>0</v>
      </c>
      <c r="Q182" s="2">
        <f>IF($F$161="n/a",0,IF(Q$163&lt;=$C182,0,IF(Q$163&gt;($F$161+$C182),INDEX($D$175:$W$175,,$C182)-SUM($D182:P182),INDEX($D$175:$W$175,,$C182)/$F$161)))</f>
        <v>0</v>
      </c>
      <c r="R182" s="2">
        <f>IF($F$161="n/a",0,IF(R$163&lt;=$C182,0,IF(R$163&gt;($F$161+$C182),INDEX($D$175:$W$175,,$C182)-SUM($D182:Q182),INDEX($D$175:$W$175,,$C182)/$F$161)))</f>
        <v>0</v>
      </c>
      <c r="S182" s="2">
        <f>IF($F$161="n/a",0,IF(S$163&lt;=$C182,0,IF(S$163&gt;($F$161+$C182),INDEX($D$175:$W$175,,$C182)-SUM($D182:R182),INDEX($D$175:$W$175,,$C182)/$F$161)))</f>
        <v>0</v>
      </c>
      <c r="T182" s="2">
        <f>IF($F$161="n/a",0,IF(T$163&lt;=$C182,0,IF(T$163&gt;($F$161+$C182),INDEX($D$175:$W$175,,$C182)-SUM($D182:S182),INDEX($D$175:$W$175,,$C182)/$F$161)))</f>
        <v>0</v>
      </c>
      <c r="U182" s="2">
        <f>IF($F$161="n/a",0,IF(U$163&lt;=$C182,0,IF(U$163&gt;($F$161+$C182),INDEX($D$175:$W$175,,$C182)-SUM($D182:T182),INDEX($D$175:$W$175,,$C182)/$F$161)))</f>
        <v>0</v>
      </c>
      <c r="V182" s="2">
        <f>IF($F$161="n/a",0,IF(V$163&lt;=$C182,0,IF(V$163&gt;($F$161+$C182),INDEX($D$175:$W$175,,$C182)-SUM($D182:U182),INDEX($D$175:$W$175,,$C182)/$F$161)))</f>
        <v>0</v>
      </c>
      <c r="W182" s="2">
        <f>IF($F$161="n/a",0,IF(W$163&lt;=$C182,0,IF(W$163&gt;($F$161+$C182),INDEX($D$175:$W$175,,$C182)-SUM($D182:V182),INDEX($D$175:$W$175,,$C182)/$F$161)))</f>
        <v>0</v>
      </c>
      <c r="X182" s="2">
        <f>IF($F$161="n/a",0,IF(X$163&lt;=$C182,0,IF(X$163&gt;($F$161+$C182),INDEX($D$175:$W$175,,$C182)-SUM($D182:W182),INDEX($D$175:$W$175,,$C182)/$F$161)))</f>
        <v>0</v>
      </c>
      <c r="Y182" s="2">
        <f>IF($F$161="n/a",0,IF(Y$163&lt;=$C182,0,IF(Y$163&gt;($F$161+$C182),INDEX($D$175:$W$175,,$C182)-SUM($D182:X182),INDEX($D$175:$W$175,,$C182)/$F$161)))</f>
        <v>0</v>
      </c>
      <c r="Z182" s="2">
        <f>IF($F$161="n/a",0,IF(Z$163&lt;=$C182,0,IF(Z$163&gt;($F$161+$C182),INDEX($D$175:$W$175,,$C182)-SUM($D182:Y182),INDEX($D$175:$W$175,,$C182)/$F$161)))</f>
        <v>0</v>
      </c>
      <c r="AA182" s="2">
        <f>IF($F$161="n/a",0,IF(AA$163&lt;=$C182,0,IF(AA$163&gt;($F$161+$C182),INDEX($D$175:$W$175,,$C182)-SUM($D182:Z182),INDEX($D$175:$W$175,,$C182)/$F$161)))</f>
        <v>0</v>
      </c>
      <c r="AB182" s="2">
        <f>IF($F$161="n/a",0,IF(AB$163&lt;=$C182,0,IF(AB$163&gt;($F$161+$C182),INDEX($D$175:$W$175,,$C182)-SUM($D182:AA182),INDEX($D$175:$W$175,,$C182)/$F$161)))</f>
        <v>0</v>
      </c>
      <c r="AC182" s="2">
        <f>IF($F$161="n/a",0,IF(AC$163&lt;=$C182,0,IF(AC$163&gt;($F$161+$C182),INDEX($D$175:$W$175,,$C182)-SUM($D182:AB182),INDEX($D$175:$W$175,,$C182)/$F$161)))</f>
        <v>0</v>
      </c>
      <c r="AD182" s="2">
        <f>IF($F$161="n/a",0,IF(AD$163&lt;=$C182,0,IF(AD$163&gt;($F$161+$C182),INDEX($D$175:$W$175,,$C182)-SUM($D182:AC182),INDEX($D$175:$W$175,,$C182)/$F$161)))</f>
        <v>0</v>
      </c>
      <c r="AE182" s="2">
        <f>IF($F$161="n/a",0,IF(AE$163&lt;=$C182,0,IF(AE$163&gt;($F$161+$C182),INDEX($D$175:$W$175,,$C182)-SUM($D182:AD182),INDEX($D$175:$W$175,,$C182)/$F$161)))</f>
        <v>0</v>
      </c>
      <c r="AF182" s="2">
        <f>IF($F$161="n/a",0,IF(AF$163&lt;=$C182,0,IF(AF$163&gt;($F$161+$C182),INDEX($D$175:$W$175,,$C182)-SUM($D182:AE182),INDEX($D$175:$W$175,,$C182)/$F$161)))</f>
        <v>0</v>
      </c>
      <c r="AG182" s="2">
        <f>IF($F$161="n/a",0,IF(AG$163&lt;=$C182,0,IF(AG$163&gt;($F$161+$C182),INDEX($D$175:$W$175,,$C182)-SUM($D182:AF182),INDEX($D$175:$W$175,,$C182)/$F$161)))</f>
        <v>0</v>
      </c>
      <c r="AH182" s="2">
        <f>IF($F$161="n/a",0,IF(AH$163&lt;=$C182,0,IF(AH$163&gt;($F$161+$C182),INDEX($D$175:$W$175,,$C182)-SUM($D182:AG182),INDEX($D$175:$W$175,,$C182)/$F$161)))</f>
        <v>0</v>
      </c>
      <c r="AI182" s="2">
        <f>IF($F$161="n/a",0,IF(AI$163&lt;=$C182,0,IF(AI$163&gt;($F$161+$C182),INDEX($D$175:$W$175,,$C182)-SUM($D182:AH182),INDEX($D$175:$W$175,,$C182)/$F$161)))</f>
        <v>0</v>
      </c>
      <c r="AJ182" s="2">
        <f>IF($F$161="n/a",0,IF(AJ$163&lt;=$C182,0,IF(AJ$163&gt;($F$161+$C182),INDEX($D$175:$W$175,,$C182)-SUM($D182:AI182),INDEX($D$175:$W$175,,$C182)/$F$161)))</f>
        <v>0</v>
      </c>
      <c r="AK182" s="2">
        <f>IF($F$161="n/a",0,IF(AK$163&lt;=$C182,0,IF(AK$163&gt;($F$161+$C182),INDEX($D$175:$W$175,,$C182)-SUM($D182:AJ182),INDEX($D$175:$W$175,,$C182)/$F$161)))</f>
        <v>0</v>
      </c>
      <c r="AL182" s="2">
        <f>IF($F$161="n/a",0,IF(AL$163&lt;=$C182,0,IF(AL$163&gt;($F$161+$C182),INDEX($D$175:$W$175,,$C182)-SUM($D182:AK182),INDEX($D$175:$W$175,,$C182)/$F$161)))</f>
        <v>0</v>
      </c>
      <c r="AM182" s="2">
        <f>IF($F$161="n/a",0,IF(AM$163&lt;=$C182,0,IF(AM$163&gt;($F$161+$C182),INDEX($D$175:$W$175,,$C182)-SUM($D182:AL182),INDEX($D$175:$W$175,,$C182)/$F$161)))</f>
        <v>0</v>
      </c>
      <c r="AN182" s="2">
        <f>IF($F$161="n/a",0,IF(AN$163&lt;=$C182,0,IF(AN$163&gt;($F$161+$C182),INDEX($D$175:$W$175,,$C182)-SUM($D182:AM182),INDEX($D$175:$W$175,,$C182)/$F$161)))</f>
        <v>0</v>
      </c>
      <c r="AO182" s="2">
        <f>IF($F$161="n/a",0,IF(AO$163&lt;=$C182,0,IF(AO$163&gt;($F$161+$C182),INDEX($D$175:$W$175,,$C182)-SUM($D182:AN182),INDEX($D$175:$W$175,,$C182)/$F$161)))</f>
        <v>0</v>
      </c>
      <c r="AP182" s="2">
        <f>IF($F$161="n/a",0,IF(AP$163&lt;=$C182,0,IF(AP$163&gt;($F$161+$C182),INDEX($D$175:$W$175,,$C182)-SUM($D182:AO182),INDEX($D$175:$W$175,,$C182)/$F$161)))</f>
        <v>0</v>
      </c>
      <c r="AQ182" s="2">
        <f>IF($F$161="n/a",0,IF(AQ$163&lt;=$C182,0,IF(AQ$163&gt;($F$161+$C182),INDEX($D$175:$W$175,,$C182)-SUM($D182:AP182),INDEX($D$175:$W$175,,$C182)/$F$161)))</f>
        <v>0</v>
      </c>
      <c r="AR182" s="2">
        <f>IF($F$161="n/a",0,IF(AR$163&lt;=$C182,0,IF(AR$163&gt;($F$161+$C182),INDEX($D$175:$W$175,,$C182)-SUM($D182:AQ182),INDEX($D$175:$W$175,,$C182)/$F$161)))</f>
        <v>0</v>
      </c>
      <c r="AS182" s="2">
        <f>IF($F$161="n/a",0,IF(AS$163&lt;=$C182,0,IF(AS$163&gt;($F$161+$C182),INDEX($D$175:$W$175,,$C182)-SUM($D182:AR182),INDEX($D$175:$W$175,,$C182)/$F$161)))</f>
        <v>0</v>
      </c>
      <c r="AT182" s="2">
        <f>IF($F$161="n/a",0,IF(AT$163&lt;=$C182,0,IF(AT$163&gt;($F$161+$C182),INDEX($D$175:$W$175,,$C182)-SUM($D182:AS182),INDEX($D$175:$W$175,,$C182)/$F$161)))</f>
        <v>0</v>
      </c>
      <c r="AU182" s="2">
        <f>IF($F$161="n/a",0,IF(AU$163&lt;=$C182,0,IF(AU$163&gt;($F$161+$C182),INDEX($D$175:$W$175,,$C182)-SUM($D182:AT182),INDEX($D$175:$W$175,,$C182)/$F$161)))</f>
        <v>0</v>
      </c>
      <c r="AV182" s="2">
        <f>IF($F$161="n/a",0,IF(AV$163&lt;=$C182,0,IF(AV$163&gt;($F$161+$C182),INDEX($D$175:$W$175,,$C182)-SUM($D182:AU182),INDEX($D$175:$W$175,,$C182)/$F$161)))</f>
        <v>0</v>
      </c>
      <c r="AW182" s="2">
        <f>IF($F$161="n/a",0,IF(AW$163&lt;=$C182,0,IF(AW$163&gt;($F$161+$C182),INDEX($D$175:$W$175,,$C182)-SUM($D182:AV182),INDEX($D$175:$W$175,,$C182)/$F$161)))</f>
        <v>0</v>
      </c>
      <c r="AX182" s="2">
        <f>IF($F$161="n/a",0,IF(AX$163&lt;=$C182,0,IF(AX$163&gt;($F$161+$C182),INDEX($D$175:$W$175,,$C182)-SUM($D182:AW182),INDEX($D$175:$W$175,,$C182)/$F$161)))</f>
        <v>0</v>
      </c>
      <c r="AY182" s="2">
        <f>IF($F$161="n/a",0,IF(AY$163&lt;=$C182,0,IF(AY$163&gt;($F$161+$C182),INDEX($D$175:$W$175,,$C182)-SUM($D182:AX182),INDEX($D$175:$W$175,,$C182)/$F$161)))</f>
        <v>0</v>
      </c>
      <c r="AZ182" s="2">
        <f>IF($F$161="n/a",0,IF(AZ$163&lt;=$C182,0,IF(AZ$163&gt;($F$161+$C182),INDEX($D$175:$W$175,,$C182)-SUM($D182:AY182),INDEX($D$175:$W$175,,$C182)/$F$161)))</f>
        <v>0</v>
      </c>
      <c r="BA182" s="2">
        <f>IF($F$161="n/a",0,IF(BA$163&lt;=$C182,0,IF(BA$163&gt;($F$161+$C182),INDEX($D$175:$W$175,,$C182)-SUM($D182:AZ182),INDEX($D$175:$W$175,,$C182)/$F$161)))</f>
        <v>0</v>
      </c>
      <c r="BB182" s="2">
        <f>IF($F$161="n/a",0,IF(BB$163&lt;=$C182,0,IF(BB$163&gt;($F$161+$C182),INDEX($D$175:$W$175,,$C182)-SUM($D182:BA182),INDEX($D$175:$W$175,,$C182)/$F$161)))</f>
        <v>0</v>
      </c>
      <c r="BC182" s="2">
        <f>IF($F$161="n/a",0,IF(BC$163&lt;=$C182,0,IF(BC$163&gt;($F$161+$C182),INDEX($D$175:$W$175,,$C182)-SUM($D182:BB182),INDEX($D$175:$W$175,,$C182)/$F$161)))</f>
        <v>0</v>
      </c>
      <c r="BD182" s="2">
        <f>IF($F$161="n/a",0,IF(BD$163&lt;=$C182,0,IF(BD$163&gt;($F$161+$C182),INDEX($D$175:$W$175,,$C182)-SUM($D182:BC182),INDEX($D$175:$W$175,,$C182)/$F$161)))</f>
        <v>0</v>
      </c>
      <c r="BE182" s="2">
        <f>IF($F$161="n/a",0,IF(BE$163&lt;=$C182,0,IF(BE$163&gt;($F$161+$C182),INDEX($D$175:$W$175,,$C182)-SUM($D182:BD182),INDEX($D$175:$W$175,,$C182)/$F$161)))</f>
        <v>0</v>
      </c>
      <c r="BF182" s="2">
        <f>IF($F$161="n/a",0,IF(BF$163&lt;=$C182,0,IF(BF$163&gt;($F$161+$C182),INDEX($D$175:$W$175,,$C182)-SUM($D182:BE182),INDEX($D$175:$W$175,,$C182)/$F$161)))</f>
        <v>0</v>
      </c>
      <c r="BG182" s="2">
        <f>IF($F$161="n/a",0,IF(BG$163&lt;=$C182,0,IF(BG$163&gt;($F$161+$C182),INDEX($D$175:$W$175,,$C182)-SUM($D182:BF182),INDEX($D$175:$W$175,,$C182)/$F$161)))</f>
        <v>0</v>
      </c>
      <c r="BH182" s="2">
        <f>IF($F$161="n/a",0,IF(BH$163&lt;=$C182,0,IF(BH$163&gt;($F$161+$C182),INDEX($D$175:$W$175,,$C182)-SUM($D182:BG182),INDEX($D$175:$W$175,,$C182)/$F$161)))</f>
        <v>0</v>
      </c>
      <c r="BI182" s="2">
        <f>IF($F$161="n/a",0,IF(BI$163&lt;=$C182,0,IF(BI$163&gt;($F$161+$C182),INDEX($D$175:$W$175,,$C182)-SUM($D182:BH182),INDEX($D$175:$W$175,,$C182)/$F$161)))</f>
        <v>0</v>
      </c>
      <c r="BJ182" s="2">
        <f>IF($F$161="n/a",0,IF(BJ$163&lt;=$C182,0,IF(BJ$163&gt;($F$161+$C182),INDEX($D$175:$W$175,,$C182)-SUM($D182:BI182),INDEX($D$175:$W$175,,$C182)/$F$161)))</f>
        <v>0</v>
      </c>
      <c r="BK182" s="2">
        <f>IF($F$161="n/a",0,IF(BK$163&lt;=$C182,0,IF(BK$163&gt;($F$161+$C182),INDEX($D$175:$W$175,,$C182)-SUM($D182:BJ182),INDEX($D$175:$W$175,,$C182)/$F$161)))</f>
        <v>0</v>
      </c>
    </row>
    <row r="183" spans="2:63" x14ac:dyDescent="0.25">
      <c r="B183" s="24">
        <v>2016</v>
      </c>
      <c r="C183" s="24">
        <v>6</v>
      </c>
      <c r="E183" s="2">
        <f>IF($F$161="n/a",0,IF(E$163&lt;=$C183,0,IF(E$163&gt;($F$161+$C183),INDEX($D$175:$W$175,,$C183)-SUM($D183:D183),INDEX($D$175:$W$175,,$C183)/$F$161)))</f>
        <v>0</v>
      </c>
      <c r="F183" s="2">
        <f>IF($F$161="n/a",0,IF(F$163&lt;=$C183,0,IF(F$163&gt;($F$161+$C183),INDEX($D$175:$W$175,,$C183)-SUM($D183:E183),INDEX($D$175:$W$175,,$C183)/$F$161)))</f>
        <v>0</v>
      </c>
      <c r="G183" s="2">
        <f>IF($F$161="n/a",0,IF(G$163&lt;=$C183,0,IF(G$163&gt;($F$161+$C183),INDEX($D$175:$W$175,,$C183)-SUM($D183:F183),INDEX($D$175:$W$175,,$C183)/$F$161)))</f>
        <v>0</v>
      </c>
      <c r="H183" s="2">
        <f>IF($F$161="n/a",0,IF(H$163&lt;=$C183,0,IF(H$163&gt;($F$161+$C183),INDEX($D$175:$W$175,,$C183)-SUM($D183:G183),INDEX($D$175:$W$175,,$C183)/$F$161)))</f>
        <v>0</v>
      </c>
      <c r="I183" s="2">
        <f>IF($F$161="n/a",0,IF(I$163&lt;=$C183,0,IF(I$163&gt;($F$161+$C183),INDEX($D$175:$W$175,,$C183)-SUM($D183:H183),INDEX($D$175:$W$175,,$C183)/$F$161)))</f>
        <v>0</v>
      </c>
      <c r="J183" s="2">
        <f>IF($F$161="n/a",0,IF(J$163&lt;=$C183,0,IF(J$163&gt;($F$161+$C183),INDEX($D$175:$W$175,,$C183)-SUM($D183:I183),INDEX($D$175:$W$175,,$C183)/$F$161)))</f>
        <v>0</v>
      </c>
      <c r="K183" s="2">
        <f>IF($F$161="n/a",0,IF(K$163&lt;=$C183,0,IF(K$163&gt;($F$161+$C183),INDEX($D$175:$W$175,,$C183)-SUM($D183:J183),INDEX($D$175:$W$175,,$C183)/$F$161)))</f>
        <v>0</v>
      </c>
      <c r="L183" s="2">
        <f>IF($F$161="n/a",0,IF(L$163&lt;=$C183,0,IF(L$163&gt;($F$161+$C183),INDEX($D$175:$W$175,,$C183)-SUM($D183:K183),INDEX($D$175:$W$175,,$C183)/$F$161)))</f>
        <v>0</v>
      </c>
      <c r="M183" s="2">
        <f>IF($F$161="n/a",0,IF(M$163&lt;=$C183,0,IF(M$163&gt;($F$161+$C183),INDEX($D$175:$W$175,,$C183)-SUM($D183:L183),INDEX($D$175:$W$175,,$C183)/$F$161)))</f>
        <v>0</v>
      </c>
      <c r="N183" s="2">
        <f>IF($F$161="n/a",0,IF(N$163&lt;=$C183,0,IF(N$163&gt;($F$161+$C183),INDEX($D$175:$W$175,,$C183)-SUM($D183:M183),INDEX($D$175:$W$175,,$C183)/$F$161)))</f>
        <v>0</v>
      </c>
      <c r="O183" s="2">
        <f>IF($F$161="n/a",0,IF(O$163&lt;=$C183,0,IF(O$163&gt;($F$161+$C183),INDEX($D$175:$W$175,,$C183)-SUM($D183:N183),INDEX($D$175:$W$175,,$C183)/$F$161)))</f>
        <v>0</v>
      </c>
      <c r="P183" s="2">
        <f>IF($F$161="n/a",0,IF(P$163&lt;=$C183,0,IF(P$163&gt;($F$161+$C183),INDEX($D$175:$W$175,,$C183)-SUM($D183:O183),INDEX($D$175:$W$175,,$C183)/$F$161)))</f>
        <v>0</v>
      </c>
      <c r="Q183" s="2">
        <f>IF($F$161="n/a",0,IF(Q$163&lt;=$C183,0,IF(Q$163&gt;($F$161+$C183),INDEX($D$175:$W$175,,$C183)-SUM($D183:P183),INDEX($D$175:$W$175,,$C183)/$F$161)))</f>
        <v>0</v>
      </c>
      <c r="R183" s="2">
        <f>IF($F$161="n/a",0,IF(R$163&lt;=$C183,0,IF(R$163&gt;($F$161+$C183),INDEX($D$175:$W$175,,$C183)-SUM($D183:Q183),INDEX($D$175:$W$175,,$C183)/$F$161)))</f>
        <v>0</v>
      </c>
      <c r="S183" s="2">
        <f>IF($F$161="n/a",0,IF(S$163&lt;=$C183,0,IF(S$163&gt;($F$161+$C183),INDEX($D$175:$W$175,,$C183)-SUM($D183:R183),INDEX($D$175:$W$175,,$C183)/$F$161)))</f>
        <v>0</v>
      </c>
      <c r="T183" s="2">
        <f>IF($F$161="n/a",0,IF(T$163&lt;=$C183,0,IF(T$163&gt;($F$161+$C183),INDEX($D$175:$W$175,,$C183)-SUM($D183:S183),INDEX($D$175:$W$175,,$C183)/$F$161)))</f>
        <v>0</v>
      </c>
      <c r="U183" s="2">
        <f>IF($F$161="n/a",0,IF(U$163&lt;=$C183,0,IF(U$163&gt;($F$161+$C183),INDEX($D$175:$W$175,,$C183)-SUM($D183:T183),INDEX($D$175:$W$175,,$C183)/$F$161)))</f>
        <v>0</v>
      </c>
      <c r="V183" s="2">
        <f>IF($F$161="n/a",0,IF(V$163&lt;=$C183,0,IF(V$163&gt;($F$161+$C183),INDEX($D$175:$W$175,,$C183)-SUM($D183:U183),INDEX($D$175:$W$175,,$C183)/$F$161)))</f>
        <v>0</v>
      </c>
      <c r="W183" s="2">
        <f>IF($F$161="n/a",0,IF(W$163&lt;=$C183,0,IF(W$163&gt;($F$161+$C183),INDEX($D$175:$W$175,,$C183)-SUM($D183:V183),INDEX($D$175:$W$175,,$C183)/$F$161)))</f>
        <v>0</v>
      </c>
      <c r="X183" s="2">
        <f>IF($F$161="n/a",0,IF(X$163&lt;=$C183,0,IF(X$163&gt;($F$161+$C183),INDEX($D$175:$W$175,,$C183)-SUM($D183:W183),INDEX($D$175:$W$175,,$C183)/$F$161)))</f>
        <v>0</v>
      </c>
      <c r="Y183" s="2">
        <f>IF($F$161="n/a",0,IF(Y$163&lt;=$C183,0,IF(Y$163&gt;($F$161+$C183),INDEX($D$175:$W$175,,$C183)-SUM($D183:X183),INDEX($D$175:$W$175,,$C183)/$F$161)))</f>
        <v>0</v>
      </c>
      <c r="Z183" s="2">
        <f>IF($F$161="n/a",0,IF(Z$163&lt;=$C183,0,IF(Z$163&gt;($F$161+$C183),INDEX($D$175:$W$175,,$C183)-SUM($D183:Y183),INDEX($D$175:$W$175,,$C183)/$F$161)))</f>
        <v>0</v>
      </c>
      <c r="AA183" s="2">
        <f>IF($F$161="n/a",0,IF(AA$163&lt;=$C183,0,IF(AA$163&gt;($F$161+$C183),INDEX($D$175:$W$175,,$C183)-SUM($D183:Z183),INDEX($D$175:$W$175,,$C183)/$F$161)))</f>
        <v>0</v>
      </c>
      <c r="AB183" s="2">
        <f>IF($F$161="n/a",0,IF(AB$163&lt;=$C183,0,IF(AB$163&gt;($F$161+$C183),INDEX($D$175:$W$175,,$C183)-SUM($D183:AA183),INDEX($D$175:$W$175,,$C183)/$F$161)))</f>
        <v>0</v>
      </c>
      <c r="AC183" s="2">
        <f>IF($F$161="n/a",0,IF(AC$163&lt;=$C183,0,IF(AC$163&gt;($F$161+$C183),INDEX($D$175:$W$175,,$C183)-SUM($D183:AB183),INDEX($D$175:$W$175,,$C183)/$F$161)))</f>
        <v>0</v>
      </c>
      <c r="AD183" s="2">
        <f>IF($F$161="n/a",0,IF(AD$163&lt;=$C183,0,IF(AD$163&gt;($F$161+$C183),INDEX($D$175:$W$175,,$C183)-SUM($D183:AC183),INDEX($D$175:$W$175,,$C183)/$F$161)))</f>
        <v>0</v>
      </c>
      <c r="AE183" s="2">
        <f>IF($F$161="n/a",0,IF(AE$163&lt;=$C183,0,IF(AE$163&gt;($F$161+$C183),INDEX($D$175:$W$175,,$C183)-SUM($D183:AD183),INDEX($D$175:$W$175,,$C183)/$F$161)))</f>
        <v>0</v>
      </c>
      <c r="AF183" s="2">
        <f>IF($F$161="n/a",0,IF(AF$163&lt;=$C183,0,IF(AF$163&gt;($F$161+$C183),INDEX($D$175:$W$175,,$C183)-SUM($D183:AE183),INDEX($D$175:$W$175,,$C183)/$F$161)))</f>
        <v>0</v>
      </c>
      <c r="AG183" s="2">
        <f>IF($F$161="n/a",0,IF(AG$163&lt;=$C183,0,IF(AG$163&gt;($F$161+$C183),INDEX($D$175:$W$175,,$C183)-SUM($D183:AF183),INDEX($D$175:$W$175,,$C183)/$F$161)))</f>
        <v>0</v>
      </c>
      <c r="AH183" s="2">
        <f>IF($F$161="n/a",0,IF(AH$163&lt;=$C183,0,IF(AH$163&gt;($F$161+$C183),INDEX($D$175:$W$175,,$C183)-SUM($D183:AG183),INDEX($D$175:$W$175,,$C183)/$F$161)))</f>
        <v>0</v>
      </c>
      <c r="AI183" s="2">
        <f>IF($F$161="n/a",0,IF(AI$163&lt;=$C183,0,IF(AI$163&gt;($F$161+$C183),INDEX($D$175:$W$175,,$C183)-SUM($D183:AH183),INDEX($D$175:$W$175,,$C183)/$F$161)))</f>
        <v>0</v>
      </c>
      <c r="AJ183" s="2">
        <f>IF($F$161="n/a",0,IF(AJ$163&lt;=$C183,0,IF(AJ$163&gt;($F$161+$C183),INDEX($D$175:$W$175,,$C183)-SUM($D183:AI183),INDEX($D$175:$W$175,,$C183)/$F$161)))</f>
        <v>0</v>
      </c>
      <c r="AK183" s="2">
        <f>IF($F$161="n/a",0,IF(AK$163&lt;=$C183,0,IF(AK$163&gt;($F$161+$C183),INDEX($D$175:$W$175,,$C183)-SUM($D183:AJ183),INDEX($D$175:$W$175,,$C183)/$F$161)))</f>
        <v>0</v>
      </c>
      <c r="AL183" s="2">
        <f>IF($F$161="n/a",0,IF(AL$163&lt;=$C183,0,IF(AL$163&gt;($F$161+$C183),INDEX($D$175:$W$175,,$C183)-SUM($D183:AK183),INDEX($D$175:$W$175,,$C183)/$F$161)))</f>
        <v>0</v>
      </c>
      <c r="AM183" s="2">
        <f>IF($F$161="n/a",0,IF(AM$163&lt;=$C183,0,IF(AM$163&gt;($F$161+$C183),INDEX($D$175:$W$175,,$C183)-SUM($D183:AL183),INDEX($D$175:$W$175,,$C183)/$F$161)))</f>
        <v>0</v>
      </c>
      <c r="AN183" s="2">
        <f>IF($F$161="n/a",0,IF(AN$163&lt;=$C183,0,IF(AN$163&gt;($F$161+$C183),INDEX($D$175:$W$175,,$C183)-SUM($D183:AM183),INDEX($D$175:$W$175,,$C183)/$F$161)))</f>
        <v>0</v>
      </c>
      <c r="AO183" s="2">
        <f>IF($F$161="n/a",0,IF(AO$163&lt;=$C183,0,IF(AO$163&gt;($F$161+$C183),INDEX($D$175:$W$175,,$C183)-SUM($D183:AN183),INDEX($D$175:$W$175,,$C183)/$F$161)))</f>
        <v>0</v>
      </c>
      <c r="AP183" s="2">
        <f>IF($F$161="n/a",0,IF(AP$163&lt;=$C183,0,IF(AP$163&gt;($F$161+$C183),INDEX($D$175:$W$175,,$C183)-SUM($D183:AO183),INDEX($D$175:$W$175,,$C183)/$F$161)))</f>
        <v>0</v>
      </c>
      <c r="AQ183" s="2">
        <f>IF($F$161="n/a",0,IF(AQ$163&lt;=$C183,0,IF(AQ$163&gt;($F$161+$C183),INDEX($D$175:$W$175,,$C183)-SUM($D183:AP183),INDEX($D$175:$W$175,,$C183)/$F$161)))</f>
        <v>0</v>
      </c>
      <c r="AR183" s="2">
        <f>IF($F$161="n/a",0,IF(AR$163&lt;=$C183,0,IF(AR$163&gt;($F$161+$C183),INDEX($D$175:$W$175,,$C183)-SUM($D183:AQ183),INDEX($D$175:$W$175,,$C183)/$F$161)))</f>
        <v>0</v>
      </c>
      <c r="AS183" s="2">
        <f>IF($F$161="n/a",0,IF(AS$163&lt;=$C183,0,IF(AS$163&gt;($F$161+$C183),INDEX($D$175:$W$175,,$C183)-SUM($D183:AR183),INDEX($D$175:$W$175,,$C183)/$F$161)))</f>
        <v>0</v>
      </c>
      <c r="AT183" s="2">
        <f>IF($F$161="n/a",0,IF(AT$163&lt;=$C183,0,IF(AT$163&gt;($F$161+$C183),INDEX($D$175:$W$175,,$C183)-SUM($D183:AS183),INDEX($D$175:$W$175,,$C183)/$F$161)))</f>
        <v>0</v>
      </c>
      <c r="AU183" s="2">
        <f>IF($F$161="n/a",0,IF(AU$163&lt;=$C183,0,IF(AU$163&gt;($F$161+$C183),INDEX($D$175:$W$175,,$C183)-SUM($D183:AT183),INDEX($D$175:$W$175,,$C183)/$F$161)))</f>
        <v>0</v>
      </c>
      <c r="AV183" s="2">
        <f>IF($F$161="n/a",0,IF(AV$163&lt;=$C183,0,IF(AV$163&gt;($F$161+$C183),INDEX($D$175:$W$175,,$C183)-SUM($D183:AU183),INDEX($D$175:$W$175,,$C183)/$F$161)))</f>
        <v>0</v>
      </c>
      <c r="AW183" s="2">
        <f>IF($F$161="n/a",0,IF(AW$163&lt;=$C183,0,IF(AW$163&gt;($F$161+$C183),INDEX($D$175:$W$175,,$C183)-SUM($D183:AV183),INDEX($D$175:$W$175,,$C183)/$F$161)))</f>
        <v>0</v>
      </c>
      <c r="AX183" s="2">
        <f>IF($F$161="n/a",0,IF(AX$163&lt;=$C183,0,IF(AX$163&gt;($F$161+$C183),INDEX($D$175:$W$175,,$C183)-SUM($D183:AW183),INDEX($D$175:$W$175,,$C183)/$F$161)))</f>
        <v>0</v>
      </c>
      <c r="AY183" s="2">
        <f>IF($F$161="n/a",0,IF(AY$163&lt;=$C183,0,IF(AY$163&gt;($F$161+$C183),INDEX($D$175:$W$175,,$C183)-SUM($D183:AX183),INDEX($D$175:$W$175,,$C183)/$F$161)))</f>
        <v>0</v>
      </c>
      <c r="AZ183" s="2">
        <f>IF($F$161="n/a",0,IF(AZ$163&lt;=$C183,0,IF(AZ$163&gt;($F$161+$C183),INDEX($D$175:$W$175,,$C183)-SUM($D183:AY183),INDEX($D$175:$W$175,,$C183)/$F$161)))</f>
        <v>0</v>
      </c>
      <c r="BA183" s="2">
        <f>IF($F$161="n/a",0,IF(BA$163&lt;=$C183,0,IF(BA$163&gt;($F$161+$C183),INDEX($D$175:$W$175,,$C183)-SUM($D183:AZ183),INDEX($D$175:$W$175,,$C183)/$F$161)))</f>
        <v>0</v>
      </c>
      <c r="BB183" s="2">
        <f>IF($F$161="n/a",0,IF(BB$163&lt;=$C183,0,IF(BB$163&gt;($F$161+$C183),INDEX($D$175:$W$175,,$C183)-SUM($D183:BA183),INDEX($D$175:$W$175,,$C183)/$F$161)))</f>
        <v>0</v>
      </c>
      <c r="BC183" s="2">
        <f>IF($F$161="n/a",0,IF(BC$163&lt;=$C183,0,IF(BC$163&gt;($F$161+$C183),INDEX($D$175:$W$175,,$C183)-SUM($D183:BB183),INDEX($D$175:$W$175,,$C183)/$F$161)))</f>
        <v>0</v>
      </c>
      <c r="BD183" s="2">
        <f>IF($F$161="n/a",0,IF(BD$163&lt;=$C183,0,IF(BD$163&gt;($F$161+$C183),INDEX($D$175:$W$175,,$C183)-SUM($D183:BC183),INDEX($D$175:$W$175,,$C183)/$F$161)))</f>
        <v>0</v>
      </c>
      <c r="BE183" s="2">
        <f>IF($F$161="n/a",0,IF(BE$163&lt;=$C183,0,IF(BE$163&gt;($F$161+$C183),INDEX($D$175:$W$175,,$C183)-SUM($D183:BD183),INDEX($D$175:$W$175,,$C183)/$F$161)))</f>
        <v>0</v>
      </c>
      <c r="BF183" s="2">
        <f>IF($F$161="n/a",0,IF(BF$163&lt;=$C183,0,IF(BF$163&gt;($F$161+$C183),INDEX($D$175:$W$175,,$C183)-SUM($D183:BE183),INDEX($D$175:$W$175,,$C183)/$F$161)))</f>
        <v>0</v>
      </c>
      <c r="BG183" s="2">
        <f>IF($F$161="n/a",0,IF(BG$163&lt;=$C183,0,IF(BG$163&gt;($F$161+$C183),INDEX($D$175:$W$175,,$C183)-SUM($D183:BF183),INDEX($D$175:$W$175,,$C183)/$F$161)))</f>
        <v>0</v>
      </c>
      <c r="BH183" s="2">
        <f>IF($F$161="n/a",0,IF(BH$163&lt;=$C183,0,IF(BH$163&gt;($F$161+$C183),INDEX($D$175:$W$175,,$C183)-SUM($D183:BG183),INDEX($D$175:$W$175,,$C183)/$F$161)))</f>
        <v>0</v>
      </c>
      <c r="BI183" s="2">
        <f>IF($F$161="n/a",0,IF(BI$163&lt;=$C183,0,IF(BI$163&gt;($F$161+$C183),INDEX($D$175:$W$175,,$C183)-SUM($D183:BH183),INDEX($D$175:$W$175,,$C183)/$F$161)))</f>
        <v>0</v>
      </c>
      <c r="BJ183" s="2">
        <f>IF($F$161="n/a",0,IF(BJ$163&lt;=$C183,0,IF(BJ$163&gt;($F$161+$C183),INDEX($D$175:$W$175,,$C183)-SUM($D183:BI183),INDEX($D$175:$W$175,,$C183)/$F$161)))</f>
        <v>0</v>
      </c>
      <c r="BK183" s="2">
        <f>IF($F$161="n/a",0,IF(BK$163&lt;=$C183,0,IF(BK$163&gt;($F$161+$C183),INDEX($D$175:$W$175,,$C183)-SUM($D183:BJ183),INDEX($D$175:$W$175,,$C183)/$F$161)))</f>
        <v>0</v>
      </c>
    </row>
    <row r="184" spans="2:63" x14ac:dyDescent="0.25">
      <c r="B184" s="24">
        <v>2017</v>
      </c>
      <c r="C184" s="24">
        <v>7</v>
      </c>
      <c r="E184" s="2">
        <f>IF($F$161="n/a",0,IF(E$163&lt;=$C184,0,IF(E$163&gt;($F$161+$C184),INDEX($D$175:$W$175,,$C184)-SUM($D184:D184),INDEX($D$175:$W$175,,$C184)/$F$161)))</f>
        <v>0</v>
      </c>
      <c r="F184" s="2">
        <f>IF($F$161="n/a",0,IF(F$163&lt;=$C184,0,IF(F$163&gt;($F$161+$C184),INDEX($D$175:$W$175,,$C184)-SUM($D184:E184),INDEX($D$175:$W$175,,$C184)/$F$161)))</f>
        <v>0</v>
      </c>
      <c r="G184" s="2">
        <f>IF($F$161="n/a",0,IF(G$163&lt;=$C184,0,IF(G$163&gt;($F$161+$C184),INDEX($D$175:$W$175,,$C184)-SUM($D184:F184),INDEX($D$175:$W$175,,$C184)/$F$161)))</f>
        <v>0</v>
      </c>
      <c r="H184" s="2">
        <f>IF($F$161="n/a",0,IF(H$163&lt;=$C184,0,IF(H$163&gt;($F$161+$C184),INDEX($D$175:$W$175,,$C184)-SUM($D184:G184),INDEX($D$175:$W$175,,$C184)/$F$161)))</f>
        <v>0</v>
      </c>
      <c r="I184" s="2">
        <f>IF($F$161="n/a",0,IF(I$163&lt;=$C184,0,IF(I$163&gt;($F$161+$C184),INDEX($D$175:$W$175,,$C184)-SUM($D184:H184),INDEX($D$175:$W$175,,$C184)/$F$161)))</f>
        <v>0</v>
      </c>
      <c r="J184" s="2">
        <f>IF($F$161="n/a",0,IF(J$163&lt;=$C184,0,IF(J$163&gt;($F$161+$C184),INDEX($D$175:$W$175,,$C184)-SUM($D184:I184),INDEX($D$175:$W$175,,$C184)/$F$161)))</f>
        <v>0</v>
      </c>
      <c r="K184" s="2">
        <f>IF($F$161="n/a",0,IF(K$163&lt;=$C184,0,IF(K$163&gt;($F$161+$C184),INDEX($D$175:$W$175,,$C184)-SUM($D184:J184),INDEX($D$175:$W$175,,$C184)/$F$161)))</f>
        <v>0</v>
      </c>
      <c r="L184" s="2">
        <f>IF($F$161="n/a",0,IF(L$163&lt;=$C184,0,IF(L$163&gt;($F$161+$C184),INDEX($D$175:$W$175,,$C184)-SUM($D184:K184),INDEX($D$175:$W$175,,$C184)/$F$161)))</f>
        <v>0</v>
      </c>
      <c r="M184" s="2">
        <f>IF($F$161="n/a",0,IF(M$163&lt;=$C184,0,IF(M$163&gt;($F$161+$C184),INDEX($D$175:$W$175,,$C184)-SUM($D184:L184),INDEX($D$175:$W$175,,$C184)/$F$161)))</f>
        <v>0</v>
      </c>
      <c r="N184" s="2">
        <f>IF($F$161="n/a",0,IF(N$163&lt;=$C184,0,IF(N$163&gt;($F$161+$C184),INDEX($D$175:$W$175,,$C184)-SUM($D184:M184),INDEX($D$175:$W$175,,$C184)/$F$161)))</f>
        <v>0</v>
      </c>
      <c r="O184" s="2">
        <f>IF($F$161="n/a",0,IF(O$163&lt;=$C184,0,IF(O$163&gt;($F$161+$C184),INDEX($D$175:$W$175,,$C184)-SUM($D184:N184),INDEX($D$175:$W$175,,$C184)/$F$161)))</f>
        <v>0</v>
      </c>
      <c r="P184" s="2">
        <f>IF($F$161="n/a",0,IF(P$163&lt;=$C184,0,IF(P$163&gt;($F$161+$C184),INDEX($D$175:$W$175,,$C184)-SUM($D184:O184),INDEX($D$175:$W$175,,$C184)/$F$161)))</f>
        <v>0</v>
      </c>
      <c r="Q184" s="2">
        <f>IF($F$161="n/a",0,IF(Q$163&lt;=$C184,0,IF(Q$163&gt;($F$161+$C184),INDEX($D$175:$W$175,,$C184)-SUM($D184:P184),INDEX($D$175:$W$175,,$C184)/$F$161)))</f>
        <v>0</v>
      </c>
      <c r="R184" s="2">
        <f>IF($F$161="n/a",0,IF(R$163&lt;=$C184,0,IF(R$163&gt;($F$161+$C184),INDEX($D$175:$W$175,,$C184)-SUM($D184:Q184),INDEX($D$175:$W$175,,$C184)/$F$161)))</f>
        <v>0</v>
      </c>
      <c r="S184" s="2">
        <f>IF($F$161="n/a",0,IF(S$163&lt;=$C184,0,IF(S$163&gt;($F$161+$C184),INDEX($D$175:$W$175,,$C184)-SUM($D184:R184),INDEX($D$175:$W$175,,$C184)/$F$161)))</f>
        <v>0</v>
      </c>
      <c r="T184" s="2">
        <f>IF($F$161="n/a",0,IF(T$163&lt;=$C184,0,IF(T$163&gt;($F$161+$C184),INDEX($D$175:$W$175,,$C184)-SUM($D184:S184),INDEX($D$175:$W$175,,$C184)/$F$161)))</f>
        <v>0</v>
      </c>
      <c r="U184" s="2">
        <f>IF($F$161="n/a",0,IF(U$163&lt;=$C184,0,IF(U$163&gt;($F$161+$C184),INDEX($D$175:$W$175,,$C184)-SUM($D184:T184),INDEX($D$175:$W$175,,$C184)/$F$161)))</f>
        <v>0</v>
      </c>
      <c r="V184" s="2">
        <f>IF($F$161="n/a",0,IF(V$163&lt;=$C184,0,IF(V$163&gt;($F$161+$C184),INDEX($D$175:$W$175,,$C184)-SUM($D184:U184),INDEX($D$175:$W$175,,$C184)/$F$161)))</f>
        <v>0</v>
      </c>
      <c r="W184" s="2">
        <f>IF($F$161="n/a",0,IF(W$163&lt;=$C184,0,IF(W$163&gt;($F$161+$C184),INDEX($D$175:$W$175,,$C184)-SUM($D184:V184),INDEX($D$175:$W$175,,$C184)/$F$161)))</f>
        <v>0</v>
      </c>
      <c r="X184" s="2">
        <f>IF($F$161="n/a",0,IF(X$163&lt;=$C184,0,IF(X$163&gt;($F$161+$C184),INDEX($D$175:$W$175,,$C184)-SUM($D184:W184),INDEX($D$175:$W$175,,$C184)/$F$161)))</f>
        <v>0</v>
      </c>
      <c r="Y184" s="2">
        <f>IF($F$161="n/a",0,IF(Y$163&lt;=$C184,0,IF(Y$163&gt;($F$161+$C184),INDEX($D$175:$W$175,,$C184)-SUM($D184:X184),INDEX($D$175:$W$175,,$C184)/$F$161)))</f>
        <v>0</v>
      </c>
      <c r="Z184" s="2">
        <f>IF($F$161="n/a",0,IF(Z$163&lt;=$C184,0,IF(Z$163&gt;($F$161+$C184),INDEX($D$175:$W$175,,$C184)-SUM($D184:Y184),INDEX($D$175:$W$175,,$C184)/$F$161)))</f>
        <v>0</v>
      </c>
      <c r="AA184" s="2">
        <f>IF($F$161="n/a",0,IF(AA$163&lt;=$C184,0,IF(AA$163&gt;($F$161+$C184),INDEX($D$175:$W$175,,$C184)-SUM($D184:Z184),INDEX($D$175:$W$175,,$C184)/$F$161)))</f>
        <v>0</v>
      </c>
      <c r="AB184" s="2">
        <f>IF($F$161="n/a",0,IF(AB$163&lt;=$C184,0,IF(AB$163&gt;($F$161+$C184),INDEX($D$175:$W$175,,$C184)-SUM($D184:AA184),INDEX($D$175:$W$175,,$C184)/$F$161)))</f>
        <v>0</v>
      </c>
      <c r="AC184" s="2">
        <f>IF($F$161="n/a",0,IF(AC$163&lt;=$C184,0,IF(AC$163&gt;($F$161+$C184),INDEX($D$175:$W$175,,$C184)-SUM($D184:AB184),INDEX($D$175:$W$175,,$C184)/$F$161)))</f>
        <v>0</v>
      </c>
      <c r="AD184" s="2">
        <f>IF($F$161="n/a",0,IF(AD$163&lt;=$C184,0,IF(AD$163&gt;($F$161+$C184),INDEX($D$175:$W$175,,$C184)-SUM($D184:AC184),INDEX($D$175:$W$175,,$C184)/$F$161)))</f>
        <v>0</v>
      </c>
      <c r="AE184" s="2">
        <f>IF($F$161="n/a",0,IF(AE$163&lt;=$C184,0,IF(AE$163&gt;($F$161+$C184),INDEX($D$175:$W$175,,$C184)-SUM($D184:AD184),INDEX($D$175:$W$175,,$C184)/$F$161)))</f>
        <v>0</v>
      </c>
      <c r="AF184" s="2">
        <f>IF($F$161="n/a",0,IF(AF$163&lt;=$C184,0,IF(AF$163&gt;($F$161+$C184),INDEX($D$175:$W$175,,$C184)-SUM($D184:AE184),INDEX($D$175:$W$175,,$C184)/$F$161)))</f>
        <v>0</v>
      </c>
      <c r="AG184" s="2">
        <f>IF($F$161="n/a",0,IF(AG$163&lt;=$C184,0,IF(AG$163&gt;($F$161+$C184),INDEX($D$175:$W$175,,$C184)-SUM($D184:AF184),INDEX($D$175:$W$175,,$C184)/$F$161)))</f>
        <v>0</v>
      </c>
      <c r="AH184" s="2">
        <f>IF($F$161="n/a",0,IF(AH$163&lt;=$C184,0,IF(AH$163&gt;($F$161+$C184),INDEX($D$175:$W$175,,$C184)-SUM($D184:AG184),INDEX($D$175:$W$175,,$C184)/$F$161)))</f>
        <v>0</v>
      </c>
      <c r="AI184" s="2">
        <f>IF($F$161="n/a",0,IF(AI$163&lt;=$C184,0,IF(AI$163&gt;($F$161+$C184),INDEX($D$175:$W$175,,$C184)-SUM($D184:AH184),INDEX($D$175:$W$175,,$C184)/$F$161)))</f>
        <v>0</v>
      </c>
      <c r="AJ184" s="2">
        <f>IF($F$161="n/a",0,IF(AJ$163&lt;=$C184,0,IF(AJ$163&gt;($F$161+$C184),INDEX($D$175:$W$175,,$C184)-SUM($D184:AI184),INDEX($D$175:$W$175,,$C184)/$F$161)))</f>
        <v>0</v>
      </c>
      <c r="AK184" s="2">
        <f>IF($F$161="n/a",0,IF(AK$163&lt;=$C184,0,IF(AK$163&gt;($F$161+$C184),INDEX($D$175:$W$175,,$C184)-SUM($D184:AJ184),INDEX($D$175:$W$175,,$C184)/$F$161)))</f>
        <v>0</v>
      </c>
      <c r="AL184" s="2">
        <f>IF($F$161="n/a",0,IF(AL$163&lt;=$C184,0,IF(AL$163&gt;($F$161+$C184),INDEX($D$175:$W$175,,$C184)-SUM($D184:AK184),INDEX($D$175:$W$175,,$C184)/$F$161)))</f>
        <v>0</v>
      </c>
      <c r="AM184" s="2">
        <f>IF($F$161="n/a",0,IF(AM$163&lt;=$C184,0,IF(AM$163&gt;($F$161+$C184),INDEX($D$175:$W$175,,$C184)-SUM($D184:AL184),INDEX($D$175:$W$175,,$C184)/$F$161)))</f>
        <v>0</v>
      </c>
      <c r="AN184" s="2">
        <f>IF($F$161="n/a",0,IF(AN$163&lt;=$C184,0,IF(AN$163&gt;($F$161+$C184),INDEX($D$175:$W$175,,$C184)-SUM($D184:AM184),INDEX($D$175:$W$175,,$C184)/$F$161)))</f>
        <v>0</v>
      </c>
      <c r="AO184" s="2">
        <f>IF($F$161="n/a",0,IF(AO$163&lt;=$C184,0,IF(AO$163&gt;($F$161+$C184),INDEX($D$175:$W$175,,$C184)-SUM($D184:AN184),INDEX($D$175:$W$175,,$C184)/$F$161)))</f>
        <v>0</v>
      </c>
      <c r="AP184" s="2">
        <f>IF($F$161="n/a",0,IF(AP$163&lt;=$C184,0,IF(AP$163&gt;($F$161+$C184),INDEX($D$175:$W$175,,$C184)-SUM($D184:AO184),INDEX($D$175:$W$175,,$C184)/$F$161)))</f>
        <v>0</v>
      </c>
      <c r="AQ184" s="2">
        <f>IF($F$161="n/a",0,IF(AQ$163&lt;=$C184,0,IF(AQ$163&gt;($F$161+$C184),INDEX($D$175:$W$175,,$C184)-SUM($D184:AP184),INDEX($D$175:$W$175,,$C184)/$F$161)))</f>
        <v>0</v>
      </c>
      <c r="AR184" s="2">
        <f>IF($F$161="n/a",0,IF(AR$163&lt;=$C184,0,IF(AR$163&gt;($F$161+$C184),INDEX($D$175:$W$175,,$C184)-SUM($D184:AQ184),INDEX($D$175:$W$175,,$C184)/$F$161)))</f>
        <v>0</v>
      </c>
      <c r="AS184" s="2">
        <f>IF($F$161="n/a",0,IF(AS$163&lt;=$C184,0,IF(AS$163&gt;($F$161+$C184),INDEX($D$175:$W$175,,$C184)-SUM($D184:AR184),INDEX($D$175:$W$175,,$C184)/$F$161)))</f>
        <v>0</v>
      </c>
      <c r="AT184" s="2">
        <f>IF($F$161="n/a",0,IF(AT$163&lt;=$C184,0,IF(AT$163&gt;($F$161+$C184),INDEX($D$175:$W$175,,$C184)-SUM($D184:AS184),INDEX($D$175:$W$175,,$C184)/$F$161)))</f>
        <v>0</v>
      </c>
      <c r="AU184" s="2">
        <f>IF($F$161="n/a",0,IF(AU$163&lt;=$C184,0,IF(AU$163&gt;($F$161+$C184),INDEX($D$175:$W$175,,$C184)-SUM($D184:AT184),INDEX($D$175:$W$175,,$C184)/$F$161)))</f>
        <v>0</v>
      </c>
      <c r="AV184" s="2">
        <f>IF($F$161="n/a",0,IF(AV$163&lt;=$C184,0,IF(AV$163&gt;($F$161+$C184),INDEX($D$175:$W$175,,$C184)-SUM($D184:AU184),INDEX($D$175:$W$175,,$C184)/$F$161)))</f>
        <v>0</v>
      </c>
      <c r="AW184" s="2">
        <f>IF($F$161="n/a",0,IF(AW$163&lt;=$C184,0,IF(AW$163&gt;($F$161+$C184),INDEX($D$175:$W$175,,$C184)-SUM($D184:AV184),INDEX($D$175:$W$175,,$C184)/$F$161)))</f>
        <v>0</v>
      </c>
      <c r="AX184" s="2">
        <f>IF($F$161="n/a",0,IF(AX$163&lt;=$C184,0,IF(AX$163&gt;($F$161+$C184),INDEX($D$175:$W$175,,$C184)-SUM($D184:AW184),INDEX($D$175:$W$175,,$C184)/$F$161)))</f>
        <v>0</v>
      </c>
      <c r="AY184" s="2">
        <f>IF($F$161="n/a",0,IF(AY$163&lt;=$C184,0,IF(AY$163&gt;($F$161+$C184),INDEX($D$175:$W$175,,$C184)-SUM($D184:AX184),INDEX($D$175:$W$175,,$C184)/$F$161)))</f>
        <v>0</v>
      </c>
      <c r="AZ184" s="2">
        <f>IF($F$161="n/a",0,IF(AZ$163&lt;=$C184,0,IF(AZ$163&gt;($F$161+$C184),INDEX($D$175:$W$175,,$C184)-SUM($D184:AY184),INDEX($D$175:$W$175,,$C184)/$F$161)))</f>
        <v>0</v>
      </c>
      <c r="BA184" s="2">
        <f>IF($F$161="n/a",0,IF(BA$163&lt;=$C184,0,IF(BA$163&gt;($F$161+$C184),INDEX($D$175:$W$175,,$C184)-SUM($D184:AZ184),INDEX($D$175:$W$175,,$C184)/$F$161)))</f>
        <v>0</v>
      </c>
      <c r="BB184" s="2">
        <f>IF($F$161="n/a",0,IF(BB$163&lt;=$C184,0,IF(BB$163&gt;($F$161+$C184),INDEX($D$175:$W$175,,$C184)-SUM($D184:BA184),INDEX($D$175:$W$175,,$C184)/$F$161)))</f>
        <v>0</v>
      </c>
      <c r="BC184" s="2">
        <f>IF($F$161="n/a",0,IF(BC$163&lt;=$C184,0,IF(BC$163&gt;($F$161+$C184),INDEX($D$175:$W$175,,$C184)-SUM($D184:BB184),INDEX($D$175:$W$175,,$C184)/$F$161)))</f>
        <v>0</v>
      </c>
      <c r="BD184" s="2">
        <f>IF($F$161="n/a",0,IF(BD$163&lt;=$C184,0,IF(BD$163&gt;($F$161+$C184),INDEX($D$175:$W$175,,$C184)-SUM($D184:BC184),INDEX($D$175:$W$175,,$C184)/$F$161)))</f>
        <v>0</v>
      </c>
      <c r="BE184" s="2">
        <f>IF($F$161="n/a",0,IF(BE$163&lt;=$C184,0,IF(BE$163&gt;($F$161+$C184),INDEX($D$175:$W$175,,$C184)-SUM($D184:BD184),INDEX($D$175:$W$175,,$C184)/$F$161)))</f>
        <v>0</v>
      </c>
      <c r="BF184" s="2">
        <f>IF($F$161="n/a",0,IF(BF$163&lt;=$C184,0,IF(BF$163&gt;($F$161+$C184),INDEX($D$175:$W$175,,$C184)-SUM($D184:BE184),INDEX($D$175:$W$175,,$C184)/$F$161)))</f>
        <v>0</v>
      </c>
      <c r="BG184" s="2">
        <f>IF($F$161="n/a",0,IF(BG$163&lt;=$C184,0,IF(BG$163&gt;($F$161+$C184),INDEX($D$175:$W$175,,$C184)-SUM($D184:BF184),INDEX($D$175:$W$175,,$C184)/$F$161)))</f>
        <v>0</v>
      </c>
      <c r="BH184" s="2">
        <f>IF($F$161="n/a",0,IF(BH$163&lt;=$C184,0,IF(BH$163&gt;($F$161+$C184),INDEX($D$175:$W$175,,$C184)-SUM($D184:BG184),INDEX($D$175:$W$175,,$C184)/$F$161)))</f>
        <v>0</v>
      </c>
      <c r="BI184" s="2">
        <f>IF($F$161="n/a",0,IF(BI$163&lt;=$C184,0,IF(BI$163&gt;($F$161+$C184),INDEX($D$175:$W$175,,$C184)-SUM($D184:BH184),INDEX($D$175:$W$175,,$C184)/$F$161)))</f>
        <v>0</v>
      </c>
      <c r="BJ184" s="2">
        <f>IF($F$161="n/a",0,IF(BJ$163&lt;=$C184,0,IF(BJ$163&gt;($F$161+$C184),INDEX($D$175:$W$175,,$C184)-SUM($D184:BI184),INDEX($D$175:$W$175,,$C184)/$F$161)))</f>
        <v>0</v>
      </c>
      <c r="BK184" s="2">
        <f>IF($F$161="n/a",0,IF(BK$163&lt;=$C184,0,IF(BK$163&gt;($F$161+$C184),INDEX($D$175:$W$175,,$C184)-SUM($D184:BJ184),INDEX($D$175:$W$175,,$C184)/$F$161)))</f>
        <v>0</v>
      </c>
    </row>
    <row r="185" spans="2:63" x14ac:dyDescent="0.25">
      <c r="B185" s="24">
        <v>2018</v>
      </c>
      <c r="C185" s="24">
        <v>8</v>
      </c>
      <c r="E185" s="2">
        <f>IF($F$161="n/a",0,IF(E$163&lt;=$C185,0,IF(E$163&gt;($F$161+$C185),INDEX($D$175:$W$175,,$C185)-SUM($D185:D185),INDEX($D$175:$W$175,,$C185)/$F$161)))</f>
        <v>0</v>
      </c>
      <c r="F185" s="2">
        <f>IF($F$161="n/a",0,IF(F$163&lt;=$C185,0,IF(F$163&gt;($F$161+$C185),INDEX($D$175:$W$175,,$C185)-SUM($D185:E185),INDEX($D$175:$W$175,,$C185)/$F$161)))</f>
        <v>0</v>
      </c>
      <c r="G185" s="2">
        <f>IF($F$161="n/a",0,IF(G$163&lt;=$C185,0,IF(G$163&gt;($F$161+$C185),INDEX($D$175:$W$175,,$C185)-SUM($D185:F185),INDEX($D$175:$W$175,,$C185)/$F$161)))</f>
        <v>0</v>
      </c>
      <c r="H185" s="2">
        <f>IF($F$161="n/a",0,IF(H$163&lt;=$C185,0,IF(H$163&gt;($F$161+$C185),INDEX($D$175:$W$175,,$C185)-SUM($D185:G185),INDEX($D$175:$W$175,,$C185)/$F$161)))</f>
        <v>0</v>
      </c>
      <c r="I185" s="2">
        <f>IF($F$161="n/a",0,IF(I$163&lt;=$C185,0,IF(I$163&gt;($F$161+$C185),INDEX($D$175:$W$175,,$C185)-SUM($D185:H185),INDEX($D$175:$W$175,,$C185)/$F$161)))</f>
        <v>0</v>
      </c>
      <c r="J185" s="2">
        <f>IF($F$161="n/a",0,IF(J$163&lt;=$C185,0,IF(J$163&gt;($F$161+$C185),INDEX($D$175:$W$175,,$C185)-SUM($D185:I185),INDEX($D$175:$W$175,,$C185)/$F$161)))</f>
        <v>0</v>
      </c>
      <c r="K185" s="2">
        <f>IF($F$161="n/a",0,IF(K$163&lt;=$C185,0,IF(K$163&gt;($F$161+$C185),INDEX($D$175:$W$175,,$C185)-SUM($D185:J185),INDEX($D$175:$W$175,,$C185)/$F$161)))</f>
        <v>0</v>
      </c>
      <c r="L185" s="2">
        <f>IF($F$161="n/a",0,IF(L$163&lt;=$C185,0,IF(L$163&gt;($F$161+$C185),INDEX($D$175:$W$175,,$C185)-SUM($D185:K185),INDEX($D$175:$W$175,,$C185)/$F$161)))</f>
        <v>0</v>
      </c>
      <c r="M185" s="2">
        <f>IF($F$161="n/a",0,IF(M$163&lt;=$C185,0,IF(M$163&gt;($F$161+$C185),INDEX($D$175:$W$175,,$C185)-SUM($D185:L185),INDEX($D$175:$W$175,,$C185)/$F$161)))</f>
        <v>0</v>
      </c>
      <c r="N185" s="2">
        <f>IF($F$161="n/a",0,IF(N$163&lt;=$C185,0,IF(N$163&gt;($F$161+$C185),INDEX($D$175:$W$175,,$C185)-SUM($D185:M185),INDEX($D$175:$W$175,,$C185)/$F$161)))</f>
        <v>0</v>
      </c>
      <c r="O185" s="2">
        <f>IF($F$161="n/a",0,IF(O$163&lt;=$C185,0,IF(O$163&gt;($F$161+$C185),INDEX($D$175:$W$175,,$C185)-SUM($D185:N185),INDEX($D$175:$W$175,,$C185)/$F$161)))</f>
        <v>0</v>
      </c>
      <c r="P185" s="2">
        <f>IF($F$161="n/a",0,IF(P$163&lt;=$C185,0,IF(P$163&gt;($F$161+$C185),INDEX($D$175:$W$175,,$C185)-SUM($D185:O185),INDEX($D$175:$W$175,,$C185)/$F$161)))</f>
        <v>0</v>
      </c>
      <c r="Q185" s="2">
        <f>IF($F$161="n/a",0,IF(Q$163&lt;=$C185,0,IF(Q$163&gt;($F$161+$C185),INDEX($D$175:$W$175,,$C185)-SUM($D185:P185),INDEX($D$175:$W$175,,$C185)/$F$161)))</f>
        <v>0</v>
      </c>
      <c r="R185" s="2">
        <f>IF($F$161="n/a",0,IF(R$163&lt;=$C185,0,IF(R$163&gt;($F$161+$C185),INDEX($D$175:$W$175,,$C185)-SUM($D185:Q185),INDEX($D$175:$W$175,,$C185)/$F$161)))</f>
        <v>0</v>
      </c>
      <c r="S185" s="2">
        <f>IF($F$161="n/a",0,IF(S$163&lt;=$C185,0,IF(S$163&gt;($F$161+$C185),INDEX($D$175:$W$175,,$C185)-SUM($D185:R185),INDEX($D$175:$W$175,,$C185)/$F$161)))</f>
        <v>0</v>
      </c>
      <c r="T185" s="2">
        <f>IF($F$161="n/a",0,IF(T$163&lt;=$C185,0,IF(T$163&gt;($F$161+$C185),INDEX($D$175:$W$175,,$C185)-SUM($D185:S185),INDEX($D$175:$W$175,,$C185)/$F$161)))</f>
        <v>0</v>
      </c>
      <c r="U185" s="2">
        <f>IF($F$161="n/a",0,IF(U$163&lt;=$C185,0,IF(U$163&gt;($F$161+$C185),INDEX($D$175:$W$175,,$C185)-SUM($D185:T185),INDEX($D$175:$W$175,,$C185)/$F$161)))</f>
        <v>0</v>
      </c>
      <c r="V185" s="2">
        <f>IF($F$161="n/a",0,IF(V$163&lt;=$C185,0,IF(V$163&gt;($F$161+$C185),INDEX($D$175:$W$175,,$C185)-SUM($D185:U185),INDEX($D$175:$W$175,,$C185)/$F$161)))</f>
        <v>0</v>
      </c>
      <c r="W185" s="2">
        <f>IF($F$161="n/a",0,IF(W$163&lt;=$C185,0,IF(W$163&gt;($F$161+$C185),INDEX($D$175:$W$175,,$C185)-SUM($D185:V185),INDEX($D$175:$W$175,,$C185)/$F$161)))</f>
        <v>0</v>
      </c>
      <c r="X185" s="2">
        <f>IF($F$161="n/a",0,IF(X$163&lt;=$C185,0,IF(X$163&gt;($F$161+$C185),INDEX($D$175:$W$175,,$C185)-SUM($D185:W185),INDEX($D$175:$W$175,,$C185)/$F$161)))</f>
        <v>0</v>
      </c>
      <c r="Y185" s="2">
        <f>IF($F$161="n/a",0,IF(Y$163&lt;=$C185,0,IF(Y$163&gt;($F$161+$C185),INDEX($D$175:$W$175,,$C185)-SUM($D185:X185),INDEX($D$175:$W$175,,$C185)/$F$161)))</f>
        <v>0</v>
      </c>
      <c r="Z185" s="2">
        <f>IF($F$161="n/a",0,IF(Z$163&lt;=$C185,0,IF(Z$163&gt;($F$161+$C185),INDEX($D$175:$W$175,,$C185)-SUM($D185:Y185),INDEX($D$175:$W$175,,$C185)/$F$161)))</f>
        <v>0</v>
      </c>
      <c r="AA185" s="2">
        <f>IF($F$161="n/a",0,IF(AA$163&lt;=$C185,0,IF(AA$163&gt;($F$161+$C185),INDEX($D$175:$W$175,,$C185)-SUM($D185:Z185),INDEX($D$175:$W$175,,$C185)/$F$161)))</f>
        <v>0</v>
      </c>
      <c r="AB185" s="2">
        <f>IF($F$161="n/a",0,IF(AB$163&lt;=$C185,0,IF(AB$163&gt;($F$161+$C185),INDEX($D$175:$W$175,,$C185)-SUM($D185:AA185),INDEX($D$175:$W$175,,$C185)/$F$161)))</f>
        <v>0</v>
      </c>
      <c r="AC185" s="2">
        <f>IF($F$161="n/a",0,IF(AC$163&lt;=$C185,0,IF(AC$163&gt;($F$161+$C185),INDEX($D$175:$W$175,,$C185)-SUM($D185:AB185),INDEX($D$175:$W$175,,$C185)/$F$161)))</f>
        <v>0</v>
      </c>
      <c r="AD185" s="2">
        <f>IF($F$161="n/a",0,IF(AD$163&lt;=$C185,0,IF(AD$163&gt;($F$161+$C185),INDEX($D$175:$W$175,,$C185)-SUM($D185:AC185),INDEX($D$175:$W$175,,$C185)/$F$161)))</f>
        <v>0</v>
      </c>
      <c r="AE185" s="2">
        <f>IF($F$161="n/a",0,IF(AE$163&lt;=$C185,0,IF(AE$163&gt;($F$161+$C185),INDEX($D$175:$W$175,,$C185)-SUM($D185:AD185),INDEX($D$175:$W$175,,$C185)/$F$161)))</f>
        <v>0</v>
      </c>
      <c r="AF185" s="2">
        <f>IF($F$161="n/a",0,IF(AF$163&lt;=$C185,0,IF(AF$163&gt;($F$161+$C185),INDEX($D$175:$W$175,,$C185)-SUM($D185:AE185),INDEX($D$175:$W$175,,$C185)/$F$161)))</f>
        <v>0</v>
      </c>
      <c r="AG185" s="2">
        <f>IF($F$161="n/a",0,IF(AG$163&lt;=$C185,0,IF(AG$163&gt;($F$161+$C185),INDEX($D$175:$W$175,,$C185)-SUM($D185:AF185),INDEX($D$175:$W$175,,$C185)/$F$161)))</f>
        <v>0</v>
      </c>
      <c r="AH185" s="2">
        <f>IF($F$161="n/a",0,IF(AH$163&lt;=$C185,0,IF(AH$163&gt;($F$161+$C185),INDEX($D$175:$W$175,,$C185)-SUM($D185:AG185),INDEX($D$175:$W$175,,$C185)/$F$161)))</f>
        <v>0</v>
      </c>
      <c r="AI185" s="2">
        <f>IF($F$161="n/a",0,IF(AI$163&lt;=$C185,0,IF(AI$163&gt;($F$161+$C185),INDEX($D$175:$W$175,,$C185)-SUM($D185:AH185),INDEX($D$175:$W$175,,$C185)/$F$161)))</f>
        <v>0</v>
      </c>
      <c r="AJ185" s="2">
        <f>IF($F$161="n/a",0,IF(AJ$163&lt;=$C185,0,IF(AJ$163&gt;($F$161+$C185),INDEX($D$175:$W$175,,$C185)-SUM($D185:AI185),INDEX($D$175:$W$175,,$C185)/$F$161)))</f>
        <v>0</v>
      </c>
      <c r="AK185" s="2">
        <f>IF($F$161="n/a",0,IF(AK$163&lt;=$C185,0,IF(AK$163&gt;($F$161+$C185),INDEX($D$175:$W$175,,$C185)-SUM($D185:AJ185),INDEX($D$175:$W$175,,$C185)/$F$161)))</f>
        <v>0</v>
      </c>
      <c r="AL185" s="2">
        <f>IF($F$161="n/a",0,IF(AL$163&lt;=$C185,0,IF(AL$163&gt;($F$161+$C185),INDEX($D$175:$W$175,,$C185)-SUM($D185:AK185),INDEX($D$175:$W$175,,$C185)/$F$161)))</f>
        <v>0</v>
      </c>
      <c r="AM185" s="2">
        <f>IF($F$161="n/a",0,IF(AM$163&lt;=$C185,0,IF(AM$163&gt;($F$161+$C185),INDEX($D$175:$W$175,,$C185)-SUM($D185:AL185),INDEX($D$175:$W$175,,$C185)/$F$161)))</f>
        <v>0</v>
      </c>
      <c r="AN185" s="2">
        <f>IF($F$161="n/a",0,IF(AN$163&lt;=$C185,0,IF(AN$163&gt;($F$161+$C185),INDEX($D$175:$W$175,,$C185)-SUM($D185:AM185),INDEX($D$175:$W$175,,$C185)/$F$161)))</f>
        <v>0</v>
      </c>
      <c r="AO185" s="2">
        <f>IF($F$161="n/a",0,IF(AO$163&lt;=$C185,0,IF(AO$163&gt;($F$161+$C185),INDEX($D$175:$W$175,,$C185)-SUM($D185:AN185),INDEX($D$175:$W$175,,$C185)/$F$161)))</f>
        <v>0</v>
      </c>
      <c r="AP185" s="2">
        <f>IF($F$161="n/a",0,IF(AP$163&lt;=$C185,0,IF(AP$163&gt;($F$161+$C185),INDEX($D$175:$W$175,,$C185)-SUM($D185:AO185),INDEX($D$175:$W$175,,$C185)/$F$161)))</f>
        <v>0</v>
      </c>
      <c r="AQ185" s="2">
        <f>IF($F$161="n/a",0,IF(AQ$163&lt;=$C185,0,IF(AQ$163&gt;($F$161+$C185),INDEX($D$175:$W$175,,$C185)-SUM($D185:AP185),INDEX($D$175:$W$175,,$C185)/$F$161)))</f>
        <v>0</v>
      </c>
      <c r="AR185" s="2">
        <f>IF($F$161="n/a",0,IF(AR$163&lt;=$C185,0,IF(AR$163&gt;($F$161+$C185),INDEX($D$175:$W$175,,$C185)-SUM($D185:AQ185),INDEX($D$175:$W$175,,$C185)/$F$161)))</f>
        <v>0</v>
      </c>
      <c r="AS185" s="2">
        <f>IF($F$161="n/a",0,IF(AS$163&lt;=$C185,0,IF(AS$163&gt;($F$161+$C185),INDEX($D$175:$W$175,,$C185)-SUM($D185:AR185),INDEX($D$175:$W$175,,$C185)/$F$161)))</f>
        <v>0</v>
      </c>
      <c r="AT185" s="2">
        <f>IF($F$161="n/a",0,IF(AT$163&lt;=$C185,0,IF(AT$163&gt;($F$161+$C185),INDEX($D$175:$W$175,,$C185)-SUM($D185:AS185),INDEX($D$175:$W$175,,$C185)/$F$161)))</f>
        <v>0</v>
      </c>
      <c r="AU185" s="2">
        <f>IF($F$161="n/a",0,IF(AU$163&lt;=$C185,0,IF(AU$163&gt;($F$161+$C185),INDEX($D$175:$W$175,,$C185)-SUM($D185:AT185),INDEX($D$175:$W$175,,$C185)/$F$161)))</f>
        <v>0</v>
      </c>
      <c r="AV185" s="2">
        <f>IF($F$161="n/a",0,IF(AV$163&lt;=$C185,0,IF(AV$163&gt;($F$161+$C185),INDEX($D$175:$W$175,,$C185)-SUM($D185:AU185),INDEX($D$175:$W$175,,$C185)/$F$161)))</f>
        <v>0</v>
      </c>
      <c r="AW185" s="2">
        <f>IF($F$161="n/a",0,IF(AW$163&lt;=$C185,0,IF(AW$163&gt;($F$161+$C185),INDEX($D$175:$W$175,,$C185)-SUM($D185:AV185),INDEX($D$175:$W$175,,$C185)/$F$161)))</f>
        <v>0</v>
      </c>
      <c r="AX185" s="2">
        <f>IF($F$161="n/a",0,IF(AX$163&lt;=$C185,0,IF(AX$163&gt;($F$161+$C185),INDEX($D$175:$W$175,,$C185)-SUM($D185:AW185),INDEX($D$175:$W$175,,$C185)/$F$161)))</f>
        <v>0</v>
      </c>
      <c r="AY185" s="2">
        <f>IF($F$161="n/a",0,IF(AY$163&lt;=$C185,0,IF(AY$163&gt;($F$161+$C185),INDEX($D$175:$W$175,,$C185)-SUM($D185:AX185),INDEX($D$175:$W$175,,$C185)/$F$161)))</f>
        <v>0</v>
      </c>
      <c r="AZ185" s="2">
        <f>IF($F$161="n/a",0,IF(AZ$163&lt;=$C185,0,IF(AZ$163&gt;($F$161+$C185),INDEX($D$175:$W$175,,$C185)-SUM($D185:AY185),INDEX($D$175:$W$175,,$C185)/$F$161)))</f>
        <v>0</v>
      </c>
      <c r="BA185" s="2">
        <f>IF($F$161="n/a",0,IF(BA$163&lt;=$C185,0,IF(BA$163&gt;($F$161+$C185),INDEX($D$175:$W$175,,$C185)-SUM($D185:AZ185),INDEX($D$175:$W$175,,$C185)/$F$161)))</f>
        <v>0</v>
      </c>
      <c r="BB185" s="2">
        <f>IF($F$161="n/a",0,IF(BB$163&lt;=$C185,0,IF(BB$163&gt;($F$161+$C185),INDEX($D$175:$W$175,,$C185)-SUM($D185:BA185),INDEX($D$175:$W$175,,$C185)/$F$161)))</f>
        <v>0</v>
      </c>
      <c r="BC185" s="2">
        <f>IF($F$161="n/a",0,IF(BC$163&lt;=$C185,0,IF(BC$163&gt;($F$161+$C185),INDEX($D$175:$W$175,,$C185)-SUM($D185:BB185),INDEX($D$175:$W$175,,$C185)/$F$161)))</f>
        <v>0</v>
      </c>
      <c r="BD185" s="2">
        <f>IF($F$161="n/a",0,IF(BD$163&lt;=$C185,0,IF(BD$163&gt;($F$161+$C185),INDEX($D$175:$W$175,,$C185)-SUM($D185:BC185),INDEX($D$175:$W$175,,$C185)/$F$161)))</f>
        <v>0</v>
      </c>
      <c r="BE185" s="2">
        <f>IF($F$161="n/a",0,IF(BE$163&lt;=$C185,0,IF(BE$163&gt;($F$161+$C185),INDEX($D$175:$W$175,,$C185)-SUM($D185:BD185),INDEX($D$175:$W$175,,$C185)/$F$161)))</f>
        <v>0</v>
      </c>
      <c r="BF185" s="2">
        <f>IF($F$161="n/a",0,IF(BF$163&lt;=$C185,0,IF(BF$163&gt;($F$161+$C185),INDEX($D$175:$W$175,,$C185)-SUM($D185:BE185),INDEX($D$175:$W$175,,$C185)/$F$161)))</f>
        <v>0</v>
      </c>
      <c r="BG185" s="2">
        <f>IF($F$161="n/a",0,IF(BG$163&lt;=$C185,0,IF(BG$163&gt;($F$161+$C185),INDEX($D$175:$W$175,,$C185)-SUM($D185:BF185),INDEX($D$175:$W$175,,$C185)/$F$161)))</f>
        <v>0</v>
      </c>
      <c r="BH185" s="2">
        <f>IF($F$161="n/a",0,IF(BH$163&lt;=$C185,0,IF(BH$163&gt;($F$161+$C185),INDEX($D$175:$W$175,,$C185)-SUM($D185:BG185),INDEX($D$175:$W$175,,$C185)/$F$161)))</f>
        <v>0</v>
      </c>
      <c r="BI185" s="2">
        <f>IF($F$161="n/a",0,IF(BI$163&lt;=$C185,0,IF(BI$163&gt;($F$161+$C185),INDEX($D$175:$W$175,,$C185)-SUM($D185:BH185),INDEX($D$175:$W$175,,$C185)/$F$161)))</f>
        <v>0</v>
      </c>
      <c r="BJ185" s="2">
        <f>IF($F$161="n/a",0,IF(BJ$163&lt;=$C185,0,IF(BJ$163&gt;($F$161+$C185),INDEX($D$175:$W$175,,$C185)-SUM($D185:BI185),INDEX($D$175:$W$175,,$C185)/$F$161)))</f>
        <v>0</v>
      </c>
      <c r="BK185" s="2">
        <f>IF($F$161="n/a",0,IF(BK$163&lt;=$C185,0,IF(BK$163&gt;($F$161+$C185),INDEX($D$175:$W$175,,$C185)-SUM($D185:BJ185),INDEX($D$175:$W$175,,$C185)/$F$161)))</f>
        <v>0</v>
      </c>
    </row>
    <row r="186" spans="2:63" x14ac:dyDescent="0.25">
      <c r="B186" s="24">
        <v>2019</v>
      </c>
      <c r="C186" s="24">
        <v>9</v>
      </c>
      <c r="E186" s="2">
        <f>IF($F$161="n/a",0,IF(E$163&lt;=$C186,0,IF(E$163&gt;($F$161+$C186),INDEX($D$175:$W$175,,$C186)-SUM($D186:D186),INDEX($D$175:$W$175,,$C186)/$F$161)))</f>
        <v>0</v>
      </c>
      <c r="F186" s="2">
        <f>IF($F$161="n/a",0,IF(F$163&lt;=$C186,0,IF(F$163&gt;($F$161+$C186),INDEX($D$175:$W$175,,$C186)-SUM($D186:E186),INDEX($D$175:$W$175,,$C186)/$F$161)))</f>
        <v>0</v>
      </c>
      <c r="G186" s="2">
        <f>IF($F$161="n/a",0,IF(G$163&lt;=$C186,0,IF(G$163&gt;($F$161+$C186),INDEX($D$175:$W$175,,$C186)-SUM($D186:F186),INDEX($D$175:$W$175,,$C186)/$F$161)))</f>
        <v>0</v>
      </c>
      <c r="H186" s="2">
        <f>IF($F$161="n/a",0,IF(H$163&lt;=$C186,0,IF(H$163&gt;($F$161+$C186),INDEX($D$175:$W$175,,$C186)-SUM($D186:G186),INDEX($D$175:$W$175,,$C186)/$F$161)))</f>
        <v>0</v>
      </c>
      <c r="I186" s="2">
        <f>IF($F$161="n/a",0,IF(I$163&lt;=$C186,0,IF(I$163&gt;($F$161+$C186),INDEX($D$175:$W$175,,$C186)-SUM($D186:H186),INDEX($D$175:$W$175,,$C186)/$F$161)))</f>
        <v>0</v>
      </c>
      <c r="J186" s="2">
        <f>IF($F$161="n/a",0,IF(J$163&lt;=$C186,0,IF(J$163&gt;($F$161+$C186),INDEX($D$175:$W$175,,$C186)-SUM($D186:I186),INDEX($D$175:$W$175,,$C186)/$F$161)))</f>
        <v>0</v>
      </c>
      <c r="K186" s="2">
        <f>IF($F$161="n/a",0,IF(K$163&lt;=$C186,0,IF(K$163&gt;($F$161+$C186),INDEX($D$175:$W$175,,$C186)-SUM($D186:J186),INDEX($D$175:$W$175,,$C186)/$F$161)))</f>
        <v>0</v>
      </c>
      <c r="L186" s="2">
        <f>IF($F$161="n/a",0,IF(L$163&lt;=$C186,0,IF(L$163&gt;($F$161+$C186),INDEX($D$175:$W$175,,$C186)-SUM($D186:K186),INDEX($D$175:$W$175,,$C186)/$F$161)))</f>
        <v>0</v>
      </c>
      <c r="M186" s="2">
        <f>IF($F$161="n/a",0,IF(M$163&lt;=$C186,0,IF(M$163&gt;($F$161+$C186),INDEX($D$175:$W$175,,$C186)-SUM($D186:L186),INDEX($D$175:$W$175,,$C186)/$F$161)))</f>
        <v>0</v>
      </c>
      <c r="N186" s="2">
        <f>IF($F$161="n/a",0,IF(N$163&lt;=$C186,0,IF(N$163&gt;($F$161+$C186),INDEX($D$175:$W$175,,$C186)-SUM($D186:M186),INDEX($D$175:$W$175,,$C186)/$F$161)))</f>
        <v>0</v>
      </c>
      <c r="O186" s="2">
        <f>IF($F$161="n/a",0,IF(O$163&lt;=$C186,0,IF(O$163&gt;($F$161+$C186),INDEX($D$175:$W$175,,$C186)-SUM($D186:N186),INDEX($D$175:$W$175,,$C186)/$F$161)))</f>
        <v>0</v>
      </c>
      <c r="P186" s="2">
        <f>IF($F$161="n/a",0,IF(P$163&lt;=$C186,0,IF(P$163&gt;($F$161+$C186),INDEX($D$175:$W$175,,$C186)-SUM($D186:O186),INDEX($D$175:$W$175,,$C186)/$F$161)))</f>
        <v>0</v>
      </c>
      <c r="Q186" s="2">
        <f>IF($F$161="n/a",0,IF(Q$163&lt;=$C186,0,IF(Q$163&gt;($F$161+$C186),INDEX($D$175:$W$175,,$C186)-SUM($D186:P186),INDEX($D$175:$W$175,,$C186)/$F$161)))</f>
        <v>0</v>
      </c>
      <c r="R186" s="2">
        <f>IF($F$161="n/a",0,IF(R$163&lt;=$C186,0,IF(R$163&gt;($F$161+$C186),INDEX($D$175:$W$175,,$C186)-SUM($D186:Q186),INDEX($D$175:$W$175,,$C186)/$F$161)))</f>
        <v>0</v>
      </c>
      <c r="S186" s="2">
        <f>IF($F$161="n/a",0,IF(S$163&lt;=$C186,0,IF(S$163&gt;($F$161+$C186),INDEX($D$175:$W$175,,$C186)-SUM($D186:R186),INDEX($D$175:$W$175,,$C186)/$F$161)))</f>
        <v>0</v>
      </c>
      <c r="T186" s="2">
        <f>IF($F$161="n/a",0,IF(T$163&lt;=$C186,0,IF(T$163&gt;($F$161+$C186),INDEX($D$175:$W$175,,$C186)-SUM($D186:S186),INDEX($D$175:$W$175,,$C186)/$F$161)))</f>
        <v>0</v>
      </c>
      <c r="U186" s="2">
        <f>IF($F$161="n/a",0,IF(U$163&lt;=$C186,0,IF(U$163&gt;($F$161+$C186),INDEX($D$175:$W$175,,$C186)-SUM($D186:T186),INDEX($D$175:$W$175,,$C186)/$F$161)))</f>
        <v>0</v>
      </c>
      <c r="V186" s="2">
        <f>IF($F$161="n/a",0,IF(V$163&lt;=$C186,0,IF(V$163&gt;($F$161+$C186),INDEX($D$175:$W$175,,$C186)-SUM($D186:U186),INDEX($D$175:$W$175,,$C186)/$F$161)))</f>
        <v>0</v>
      </c>
      <c r="W186" s="2">
        <f>IF($F$161="n/a",0,IF(W$163&lt;=$C186,0,IF(W$163&gt;($F$161+$C186),INDEX($D$175:$W$175,,$C186)-SUM($D186:V186),INDEX($D$175:$W$175,,$C186)/$F$161)))</f>
        <v>0</v>
      </c>
      <c r="X186" s="2">
        <f>IF($F$161="n/a",0,IF(X$163&lt;=$C186,0,IF(X$163&gt;($F$161+$C186),INDEX($D$175:$W$175,,$C186)-SUM($D186:W186),INDEX($D$175:$W$175,,$C186)/$F$161)))</f>
        <v>0</v>
      </c>
      <c r="Y186" s="2">
        <f>IF($F$161="n/a",0,IF(Y$163&lt;=$C186,0,IF(Y$163&gt;($F$161+$C186),INDEX($D$175:$W$175,,$C186)-SUM($D186:X186),INDEX($D$175:$W$175,,$C186)/$F$161)))</f>
        <v>0</v>
      </c>
      <c r="Z186" s="2">
        <f>IF($F$161="n/a",0,IF(Z$163&lt;=$C186,0,IF(Z$163&gt;($F$161+$C186),INDEX($D$175:$W$175,,$C186)-SUM($D186:Y186),INDEX($D$175:$W$175,,$C186)/$F$161)))</f>
        <v>0</v>
      </c>
      <c r="AA186" s="2">
        <f>IF($F$161="n/a",0,IF(AA$163&lt;=$C186,0,IF(AA$163&gt;($F$161+$C186),INDEX($D$175:$W$175,,$C186)-SUM($D186:Z186),INDEX($D$175:$W$175,,$C186)/$F$161)))</f>
        <v>0</v>
      </c>
      <c r="AB186" s="2">
        <f>IF($F$161="n/a",0,IF(AB$163&lt;=$C186,0,IF(AB$163&gt;($F$161+$C186),INDEX($D$175:$W$175,,$C186)-SUM($D186:AA186),INDEX($D$175:$W$175,,$C186)/$F$161)))</f>
        <v>0</v>
      </c>
      <c r="AC186" s="2">
        <f>IF($F$161="n/a",0,IF(AC$163&lt;=$C186,0,IF(AC$163&gt;($F$161+$C186),INDEX($D$175:$W$175,,$C186)-SUM($D186:AB186),INDEX($D$175:$W$175,,$C186)/$F$161)))</f>
        <v>0</v>
      </c>
      <c r="AD186" s="2">
        <f>IF($F$161="n/a",0,IF(AD$163&lt;=$C186,0,IF(AD$163&gt;($F$161+$C186),INDEX($D$175:$W$175,,$C186)-SUM($D186:AC186),INDEX($D$175:$W$175,,$C186)/$F$161)))</f>
        <v>0</v>
      </c>
      <c r="AE186" s="2">
        <f>IF($F$161="n/a",0,IF(AE$163&lt;=$C186,0,IF(AE$163&gt;($F$161+$C186),INDEX($D$175:$W$175,,$C186)-SUM($D186:AD186),INDEX($D$175:$W$175,,$C186)/$F$161)))</f>
        <v>0</v>
      </c>
      <c r="AF186" s="2">
        <f>IF($F$161="n/a",0,IF(AF$163&lt;=$C186,0,IF(AF$163&gt;($F$161+$C186),INDEX($D$175:$W$175,,$C186)-SUM($D186:AE186),INDEX($D$175:$W$175,,$C186)/$F$161)))</f>
        <v>0</v>
      </c>
      <c r="AG186" s="2">
        <f>IF($F$161="n/a",0,IF(AG$163&lt;=$C186,0,IF(AG$163&gt;($F$161+$C186),INDEX($D$175:$W$175,,$C186)-SUM($D186:AF186),INDEX($D$175:$W$175,,$C186)/$F$161)))</f>
        <v>0</v>
      </c>
      <c r="AH186" s="2">
        <f>IF($F$161="n/a",0,IF(AH$163&lt;=$C186,0,IF(AH$163&gt;($F$161+$C186),INDEX($D$175:$W$175,,$C186)-SUM($D186:AG186),INDEX($D$175:$W$175,,$C186)/$F$161)))</f>
        <v>0</v>
      </c>
      <c r="AI186" s="2">
        <f>IF($F$161="n/a",0,IF(AI$163&lt;=$C186,0,IF(AI$163&gt;($F$161+$C186),INDEX($D$175:$W$175,,$C186)-SUM($D186:AH186),INDEX($D$175:$W$175,,$C186)/$F$161)))</f>
        <v>0</v>
      </c>
      <c r="AJ186" s="2">
        <f>IF($F$161="n/a",0,IF(AJ$163&lt;=$C186,0,IF(AJ$163&gt;($F$161+$C186),INDEX($D$175:$W$175,,$C186)-SUM($D186:AI186),INDEX($D$175:$W$175,,$C186)/$F$161)))</f>
        <v>0</v>
      </c>
      <c r="AK186" s="2">
        <f>IF($F$161="n/a",0,IF(AK$163&lt;=$C186,0,IF(AK$163&gt;($F$161+$C186),INDEX($D$175:$W$175,,$C186)-SUM($D186:AJ186),INDEX($D$175:$W$175,,$C186)/$F$161)))</f>
        <v>0</v>
      </c>
      <c r="AL186" s="2">
        <f>IF($F$161="n/a",0,IF(AL$163&lt;=$C186,0,IF(AL$163&gt;($F$161+$C186),INDEX($D$175:$W$175,,$C186)-SUM($D186:AK186),INDEX($D$175:$W$175,,$C186)/$F$161)))</f>
        <v>0</v>
      </c>
      <c r="AM186" s="2">
        <f>IF($F$161="n/a",0,IF(AM$163&lt;=$C186,0,IF(AM$163&gt;($F$161+$C186),INDEX($D$175:$W$175,,$C186)-SUM($D186:AL186),INDEX($D$175:$W$175,,$C186)/$F$161)))</f>
        <v>0</v>
      </c>
      <c r="AN186" s="2">
        <f>IF($F$161="n/a",0,IF(AN$163&lt;=$C186,0,IF(AN$163&gt;($F$161+$C186),INDEX($D$175:$W$175,,$C186)-SUM($D186:AM186),INDEX($D$175:$W$175,,$C186)/$F$161)))</f>
        <v>0</v>
      </c>
      <c r="AO186" s="2">
        <f>IF($F$161="n/a",0,IF(AO$163&lt;=$C186,0,IF(AO$163&gt;($F$161+$C186),INDEX($D$175:$W$175,,$C186)-SUM($D186:AN186),INDEX($D$175:$W$175,,$C186)/$F$161)))</f>
        <v>0</v>
      </c>
      <c r="AP186" s="2">
        <f>IF($F$161="n/a",0,IF(AP$163&lt;=$C186,0,IF(AP$163&gt;($F$161+$C186),INDEX($D$175:$W$175,,$C186)-SUM($D186:AO186),INDEX($D$175:$W$175,,$C186)/$F$161)))</f>
        <v>0</v>
      </c>
      <c r="AQ186" s="2">
        <f>IF($F$161="n/a",0,IF(AQ$163&lt;=$C186,0,IF(AQ$163&gt;($F$161+$C186),INDEX($D$175:$W$175,,$C186)-SUM($D186:AP186),INDEX($D$175:$W$175,,$C186)/$F$161)))</f>
        <v>0</v>
      </c>
      <c r="AR186" s="2">
        <f>IF($F$161="n/a",0,IF(AR$163&lt;=$C186,0,IF(AR$163&gt;($F$161+$C186),INDEX($D$175:$W$175,,$C186)-SUM($D186:AQ186),INDEX($D$175:$W$175,,$C186)/$F$161)))</f>
        <v>0</v>
      </c>
      <c r="AS186" s="2">
        <f>IF($F$161="n/a",0,IF(AS$163&lt;=$C186,0,IF(AS$163&gt;($F$161+$C186),INDEX($D$175:$W$175,,$C186)-SUM($D186:AR186),INDEX($D$175:$W$175,,$C186)/$F$161)))</f>
        <v>0</v>
      </c>
      <c r="AT186" s="2">
        <f>IF($F$161="n/a",0,IF(AT$163&lt;=$C186,0,IF(AT$163&gt;($F$161+$C186),INDEX($D$175:$W$175,,$C186)-SUM($D186:AS186),INDEX($D$175:$W$175,,$C186)/$F$161)))</f>
        <v>0</v>
      </c>
      <c r="AU186" s="2">
        <f>IF($F$161="n/a",0,IF(AU$163&lt;=$C186,0,IF(AU$163&gt;($F$161+$C186),INDEX($D$175:$W$175,,$C186)-SUM($D186:AT186),INDEX($D$175:$W$175,,$C186)/$F$161)))</f>
        <v>0</v>
      </c>
      <c r="AV186" s="2">
        <f>IF($F$161="n/a",0,IF(AV$163&lt;=$C186,0,IF(AV$163&gt;($F$161+$C186),INDEX($D$175:$W$175,,$C186)-SUM($D186:AU186),INDEX($D$175:$W$175,,$C186)/$F$161)))</f>
        <v>0</v>
      </c>
      <c r="AW186" s="2">
        <f>IF($F$161="n/a",0,IF(AW$163&lt;=$C186,0,IF(AW$163&gt;($F$161+$C186),INDEX($D$175:$W$175,,$C186)-SUM($D186:AV186),INDEX($D$175:$W$175,,$C186)/$F$161)))</f>
        <v>0</v>
      </c>
      <c r="AX186" s="2">
        <f>IF($F$161="n/a",0,IF(AX$163&lt;=$C186,0,IF(AX$163&gt;($F$161+$C186),INDEX($D$175:$W$175,,$C186)-SUM($D186:AW186),INDEX($D$175:$W$175,,$C186)/$F$161)))</f>
        <v>0</v>
      </c>
      <c r="AY186" s="2">
        <f>IF($F$161="n/a",0,IF(AY$163&lt;=$C186,0,IF(AY$163&gt;($F$161+$C186),INDEX($D$175:$W$175,,$C186)-SUM($D186:AX186),INDEX($D$175:$W$175,,$C186)/$F$161)))</f>
        <v>0</v>
      </c>
      <c r="AZ186" s="2">
        <f>IF($F$161="n/a",0,IF(AZ$163&lt;=$C186,0,IF(AZ$163&gt;($F$161+$C186),INDEX($D$175:$W$175,,$C186)-SUM($D186:AY186),INDEX($D$175:$W$175,,$C186)/$F$161)))</f>
        <v>0</v>
      </c>
      <c r="BA186" s="2">
        <f>IF($F$161="n/a",0,IF(BA$163&lt;=$C186,0,IF(BA$163&gt;($F$161+$C186),INDEX($D$175:$W$175,,$C186)-SUM($D186:AZ186),INDEX($D$175:$W$175,,$C186)/$F$161)))</f>
        <v>0</v>
      </c>
      <c r="BB186" s="2">
        <f>IF($F$161="n/a",0,IF(BB$163&lt;=$C186,0,IF(BB$163&gt;($F$161+$C186),INDEX($D$175:$W$175,,$C186)-SUM($D186:BA186),INDEX($D$175:$W$175,,$C186)/$F$161)))</f>
        <v>0</v>
      </c>
      <c r="BC186" s="2">
        <f>IF($F$161="n/a",0,IF(BC$163&lt;=$C186,0,IF(BC$163&gt;($F$161+$C186),INDEX($D$175:$W$175,,$C186)-SUM($D186:BB186),INDEX($D$175:$W$175,,$C186)/$F$161)))</f>
        <v>0</v>
      </c>
      <c r="BD186" s="2">
        <f>IF($F$161="n/a",0,IF(BD$163&lt;=$C186,0,IF(BD$163&gt;($F$161+$C186),INDEX($D$175:$W$175,,$C186)-SUM($D186:BC186),INDEX($D$175:$W$175,,$C186)/$F$161)))</f>
        <v>0</v>
      </c>
      <c r="BE186" s="2">
        <f>IF($F$161="n/a",0,IF(BE$163&lt;=$C186,0,IF(BE$163&gt;($F$161+$C186),INDEX($D$175:$W$175,,$C186)-SUM($D186:BD186),INDEX($D$175:$W$175,,$C186)/$F$161)))</f>
        <v>0</v>
      </c>
      <c r="BF186" s="2">
        <f>IF($F$161="n/a",0,IF(BF$163&lt;=$C186,0,IF(BF$163&gt;($F$161+$C186),INDEX($D$175:$W$175,,$C186)-SUM($D186:BE186),INDEX($D$175:$W$175,,$C186)/$F$161)))</f>
        <v>0</v>
      </c>
      <c r="BG186" s="2">
        <f>IF($F$161="n/a",0,IF(BG$163&lt;=$C186,0,IF(BG$163&gt;($F$161+$C186),INDEX($D$175:$W$175,,$C186)-SUM($D186:BF186),INDEX($D$175:$W$175,,$C186)/$F$161)))</f>
        <v>0</v>
      </c>
      <c r="BH186" s="2">
        <f>IF($F$161="n/a",0,IF(BH$163&lt;=$C186,0,IF(BH$163&gt;($F$161+$C186),INDEX($D$175:$W$175,,$C186)-SUM($D186:BG186),INDEX($D$175:$W$175,,$C186)/$F$161)))</f>
        <v>0</v>
      </c>
      <c r="BI186" s="2">
        <f>IF($F$161="n/a",0,IF(BI$163&lt;=$C186,0,IF(BI$163&gt;($F$161+$C186),INDEX($D$175:$W$175,,$C186)-SUM($D186:BH186),INDEX($D$175:$W$175,,$C186)/$F$161)))</f>
        <v>0</v>
      </c>
      <c r="BJ186" s="2">
        <f>IF($F$161="n/a",0,IF(BJ$163&lt;=$C186,0,IF(BJ$163&gt;($F$161+$C186),INDEX($D$175:$W$175,,$C186)-SUM($D186:BI186),INDEX($D$175:$W$175,,$C186)/$F$161)))</f>
        <v>0</v>
      </c>
      <c r="BK186" s="2">
        <f>IF($F$161="n/a",0,IF(BK$163&lt;=$C186,0,IF(BK$163&gt;($F$161+$C186),INDEX($D$175:$W$175,,$C186)-SUM($D186:BJ186),INDEX($D$175:$W$175,,$C186)/$F$161)))</f>
        <v>0</v>
      </c>
    </row>
    <row r="187" spans="2:63" x14ac:dyDescent="0.25">
      <c r="B187" s="24">
        <v>2020</v>
      </c>
      <c r="C187" s="24">
        <v>10</v>
      </c>
      <c r="E187" s="2">
        <f>IF($F$161="n/a",0,IF(E$163&lt;=$C187,0,IF(E$163&gt;($F$161+$C187),INDEX($D$175:$W$175,,$C187)-SUM($D187:D187),INDEX($D$175:$W$175,,$C187)/$F$161)))</f>
        <v>0</v>
      </c>
      <c r="F187" s="2">
        <f>IF($F$161="n/a",0,IF(F$163&lt;=$C187,0,IF(F$163&gt;($F$161+$C187),INDEX($D$175:$W$175,,$C187)-SUM($D187:E187),INDEX($D$175:$W$175,,$C187)/$F$161)))</f>
        <v>0</v>
      </c>
      <c r="G187" s="2">
        <f>IF($F$161="n/a",0,IF(G$163&lt;=$C187,0,IF(G$163&gt;($F$161+$C187),INDEX($D$175:$W$175,,$C187)-SUM($D187:F187),INDEX($D$175:$W$175,,$C187)/$F$161)))</f>
        <v>0</v>
      </c>
      <c r="H187" s="2">
        <f>IF($F$161="n/a",0,IF(H$163&lt;=$C187,0,IF(H$163&gt;($F$161+$C187),INDEX($D$175:$W$175,,$C187)-SUM($D187:G187),INDEX($D$175:$W$175,,$C187)/$F$161)))</f>
        <v>0</v>
      </c>
      <c r="I187" s="2">
        <f>IF($F$161="n/a",0,IF(I$163&lt;=$C187,0,IF(I$163&gt;($F$161+$C187),INDEX($D$175:$W$175,,$C187)-SUM($D187:H187),INDEX($D$175:$W$175,,$C187)/$F$161)))</f>
        <v>0</v>
      </c>
      <c r="J187" s="2">
        <f>IF($F$161="n/a",0,IF(J$163&lt;=$C187,0,IF(J$163&gt;($F$161+$C187),INDEX($D$175:$W$175,,$C187)-SUM($D187:I187),INDEX($D$175:$W$175,,$C187)/$F$161)))</f>
        <v>0</v>
      </c>
      <c r="K187" s="2">
        <f>IF($F$161="n/a",0,IF(K$163&lt;=$C187,0,IF(K$163&gt;($F$161+$C187),INDEX($D$175:$W$175,,$C187)-SUM($D187:J187),INDEX($D$175:$W$175,,$C187)/$F$161)))</f>
        <v>0</v>
      </c>
      <c r="L187" s="2">
        <f>IF($F$161="n/a",0,IF(L$163&lt;=$C187,0,IF(L$163&gt;($F$161+$C187),INDEX($D$175:$W$175,,$C187)-SUM($D187:K187),INDEX($D$175:$W$175,,$C187)/$F$161)))</f>
        <v>0</v>
      </c>
      <c r="M187" s="2">
        <f>IF($F$161="n/a",0,IF(M$163&lt;=$C187,0,IF(M$163&gt;($F$161+$C187),INDEX($D$175:$W$175,,$C187)-SUM($D187:L187),INDEX($D$175:$W$175,,$C187)/$F$161)))</f>
        <v>0</v>
      </c>
      <c r="N187" s="2">
        <f>IF($F$161="n/a",0,IF(N$163&lt;=$C187,0,IF(N$163&gt;($F$161+$C187),INDEX($D$175:$W$175,,$C187)-SUM($D187:M187),INDEX($D$175:$W$175,,$C187)/$F$161)))</f>
        <v>0</v>
      </c>
      <c r="O187" s="2">
        <f>IF($F$161="n/a",0,IF(O$163&lt;=$C187,0,IF(O$163&gt;($F$161+$C187),INDEX($D$175:$W$175,,$C187)-SUM($D187:N187),INDEX($D$175:$W$175,,$C187)/$F$161)))</f>
        <v>0</v>
      </c>
      <c r="P187" s="2">
        <f>IF($F$161="n/a",0,IF(P$163&lt;=$C187,0,IF(P$163&gt;($F$161+$C187),INDEX($D$175:$W$175,,$C187)-SUM($D187:O187),INDEX($D$175:$W$175,,$C187)/$F$161)))</f>
        <v>0</v>
      </c>
      <c r="Q187" s="2">
        <f>IF($F$161="n/a",0,IF(Q$163&lt;=$C187,0,IF(Q$163&gt;($F$161+$C187),INDEX($D$175:$W$175,,$C187)-SUM($D187:P187),INDEX($D$175:$W$175,,$C187)/$F$161)))</f>
        <v>0</v>
      </c>
      <c r="R187" s="2">
        <f>IF($F$161="n/a",0,IF(R$163&lt;=$C187,0,IF(R$163&gt;($F$161+$C187),INDEX($D$175:$W$175,,$C187)-SUM($D187:Q187),INDEX($D$175:$W$175,,$C187)/$F$161)))</f>
        <v>0</v>
      </c>
      <c r="S187" s="2">
        <f>IF($F$161="n/a",0,IF(S$163&lt;=$C187,0,IF(S$163&gt;($F$161+$C187),INDEX($D$175:$W$175,,$C187)-SUM($D187:R187),INDEX($D$175:$W$175,,$C187)/$F$161)))</f>
        <v>0</v>
      </c>
      <c r="T187" s="2">
        <f>IF($F$161="n/a",0,IF(T$163&lt;=$C187,0,IF(T$163&gt;($F$161+$C187),INDEX($D$175:$W$175,,$C187)-SUM($D187:S187),INDEX($D$175:$W$175,,$C187)/$F$161)))</f>
        <v>0</v>
      </c>
      <c r="U187" s="2">
        <f>IF($F$161="n/a",0,IF(U$163&lt;=$C187,0,IF(U$163&gt;($F$161+$C187),INDEX($D$175:$W$175,,$C187)-SUM($D187:T187),INDEX($D$175:$W$175,,$C187)/$F$161)))</f>
        <v>0</v>
      </c>
      <c r="V187" s="2">
        <f>IF($F$161="n/a",0,IF(V$163&lt;=$C187,0,IF(V$163&gt;($F$161+$C187),INDEX($D$175:$W$175,,$C187)-SUM($D187:U187),INDEX($D$175:$W$175,,$C187)/$F$161)))</f>
        <v>0</v>
      </c>
      <c r="W187" s="2">
        <f>IF($F$161="n/a",0,IF(W$163&lt;=$C187,0,IF(W$163&gt;($F$161+$C187),INDEX($D$175:$W$175,,$C187)-SUM($D187:V187),INDEX($D$175:$W$175,,$C187)/$F$161)))</f>
        <v>0</v>
      </c>
      <c r="X187" s="2">
        <f>IF($F$161="n/a",0,IF(X$163&lt;=$C187,0,IF(X$163&gt;($F$161+$C187),INDEX($D$175:$W$175,,$C187)-SUM($D187:W187),INDEX($D$175:$W$175,,$C187)/$F$161)))</f>
        <v>0</v>
      </c>
      <c r="Y187" s="2">
        <f>IF($F$161="n/a",0,IF(Y$163&lt;=$C187,0,IF(Y$163&gt;($F$161+$C187),INDEX($D$175:$W$175,,$C187)-SUM($D187:X187),INDEX($D$175:$W$175,,$C187)/$F$161)))</f>
        <v>0</v>
      </c>
      <c r="Z187" s="2">
        <f>IF($F$161="n/a",0,IF(Z$163&lt;=$C187,0,IF(Z$163&gt;($F$161+$C187),INDEX($D$175:$W$175,,$C187)-SUM($D187:Y187),INDEX($D$175:$W$175,,$C187)/$F$161)))</f>
        <v>0</v>
      </c>
      <c r="AA187" s="2">
        <f>IF($F$161="n/a",0,IF(AA$163&lt;=$C187,0,IF(AA$163&gt;($F$161+$C187),INDEX($D$175:$W$175,,$C187)-SUM($D187:Z187),INDEX($D$175:$W$175,,$C187)/$F$161)))</f>
        <v>0</v>
      </c>
      <c r="AB187" s="2">
        <f>IF($F$161="n/a",0,IF(AB$163&lt;=$C187,0,IF(AB$163&gt;($F$161+$C187),INDEX($D$175:$W$175,,$C187)-SUM($D187:AA187),INDEX($D$175:$W$175,,$C187)/$F$161)))</f>
        <v>0</v>
      </c>
      <c r="AC187" s="2">
        <f>IF($F$161="n/a",0,IF(AC$163&lt;=$C187,0,IF(AC$163&gt;($F$161+$C187),INDEX($D$175:$W$175,,$C187)-SUM($D187:AB187),INDEX($D$175:$W$175,,$C187)/$F$161)))</f>
        <v>0</v>
      </c>
      <c r="AD187" s="2">
        <f>IF($F$161="n/a",0,IF(AD$163&lt;=$C187,0,IF(AD$163&gt;($F$161+$C187),INDEX($D$175:$W$175,,$C187)-SUM($D187:AC187),INDEX($D$175:$W$175,,$C187)/$F$161)))</f>
        <v>0</v>
      </c>
      <c r="AE187" s="2">
        <f>IF($F$161="n/a",0,IF(AE$163&lt;=$C187,0,IF(AE$163&gt;($F$161+$C187),INDEX($D$175:$W$175,,$C187)-SUM($D187:AD187),INDEX($D$175:$W$175,,$C187)/$F$161)))</f>
        <v>0</v>
      </c>
      <c r="AF187" s="2">
        <f>IF($F$161="n/a",0,IF(AF$163&lt;=$C187,0,IF(AF$163&gt;($F$161+$C187),INDEX($D$175:$W$175,,$C187)-SUM($D187:AE187),INDEX($D$175:$W$175,,$C187)/$F$161)))</f>
        <v>0</v>
      </c>
      <c r="AG187" s="2">
        <f>IF($F$161="n/a",0,IF(AG$163&lt;=$C187,0,IF(AG$163&gt;($F$161+$C187),INDEX($D$175:$W$175,,$C187)-SUM($D187:AF187),INDEX($D$175:$W$175,,$C187)/$F$161)))</f>
        <v>0</v>
      </c>
      <c r="AH187" s="2">
        <f>IF($F$161="n/a",0,IF(AH$163&lt;=$C187,0,IF(AH$163&gt;($F$161+$C187),INDEX($D$175:$W$175,,$C187)-SUM($D187:AG187),INDEX($D$175:$W$175,,$C187)/$F$161)))</f>
        <v>0</v>
      </c>
      <c r="AI187" s="2">
        <f>IF($F$161="n/a",0,IF(AI$163&lt;=$C187,0,IF(AI$163&gt;($F$161+$C187),INDEX($D$175:$W$175,,$C187)-SUM($D187:AH187),INDEX($D$175:$W$175,,$C187)/$F$161)))</f>
        <v>0</v>
      </c>
      <c r="AJ187" s="2">
        <f>IF($F$161="n/a",0,IF(AJ$163&lt;=$C187,0,IF(AJ$163&gt;($F$161+$C187),INDEX($D$175:$W$175,,$C187)-SUM($D187:AI187),INDEX($D$175:$W$175,,$C187)/$F$161)))</f>
        <v>0</v>
      </c>
      <c r="AK187" s="2">
        <f>IF($F$161="n/a",0,IF(AK$163&lt;=$C187,0,IF(AK$163&gt;($F$161+$C187),INDEX($D$175:$W$175,,$C187)-SUM($D187:AJ187),INDEX($D$175:$W$175,,$C187)/$F$161)))</f>
        <v>0</v>
      </c>
      <c r="AL187" s="2">
        <f>IF($F$161="n/a",0,IF(AL$163&lt;=$C187,0,IF(AL$163&gt;($F$161+$C187),INDEX($D$175:$W$175,,$C187)-SUM($D187:AK187),INDEX($D$175:$W$175,,$C187)/$F$161)))</f>
        <v>0</v>
      </c>
      <c r="AM187" s="2">
        <f>IF($F$161="n/a",0,IF(AM$163&lt;=$C187,0,IF(AM$163&gt;($F$161+$C187),INDEX($D$175:$W$175,,$C187)-SUM($D187:AL187),INDEX($D$175:$W$175,,$C187)/$F$161)))</f>
        <v>0</v>
      </c>
      <c r="AN187" s="2">
        <f>IF($F$161="n/a",0,IF(AN$163&lt;=$C187,0,IF(AN$163&gt;($F$161+$C187),INDEX($D$175:$W$175,,$C187)-SUM($D187:AM187),INDEX($D$175:$W$175,,$C187)/$F$161)))</f>
        <v>0</v>
      </c>
      <c r="AO187" s="2">
        <f>IF($F$161="n/a",0,IF(AO$163&lt;=$C187,0,IF(AO$163&gt;($F$161+$C187),INDEX($D$175:$W$175,,$C187)-SUM($D187:AN187),INDEX($D$175:$W$175,,$C187)/$F$161)))</f>
        <v>0</v>
      </c>
      <c r="AP187" s="2">
        <f>IF($F$161="n/a",0,IF(AP$163&lt;=$C187,0,IF(AP$163&gt;($F$161+$C187),INDEX($D$175:$W$175,,$C187)-SUM($D187:AO187),INDEX($D$175:$W$175,,$C187)/$F$161)))</f>
        <v>0</v>
      </c>
      <c r="AQ187" s="2">
        <f>IF($F$161="n/a",0,IF(AQ$163&lt;=$C187,0,IF(AQ$163&gt;($F$161+$C187),INDEX($D$175:$W$175,,$C187)-SUM($D187:AP187),INDEX($D$175:$W$175,,$C187)/$F$161)))</f>
        <v>0</v>
      </c>
      <c r="AR187" s="2">
        <f>IF($F$161="n/a",0,IF(AR$163&lt;=$C187,0,IF(AR$163&gt;($F$161+$C187),INDEX($D$175:$W$175,,$C187)-SUM($D187:AQ187),INDEX($D$175:$W$175,,$C187)/$F$161)))</f>
        <v>0</v>
      </c>
      <c r="AS187" s="2">
        <f>IF($F$161="n/a",0,IF(AS$163&lt;=$C187,0,IF(AS$163&gt;($F$161+$C187),INDEX($D$175:$W$175,,$C187)-SUM($D187:AR187),INDEX($D$175:$W$175,,$C187)/$F$161)))</f>
        <v>0</v>
      </c>
      <c r="AT187" s="2">
        <f>IF($F$161="n/a",0,IF(AT$163&lt;=$C187,0,IF(AT$163&gt;($F$161+$C187),INDEX($D$175:$W$175,,$C187)-SUM($D187:AS187),INDEX($D$175:$W$175,,$C187)/$F$161)))</f>
        <v>0</v>
      </c>
      <c r="AU187" s="2">
        <f>IF($F$161="n/a",0,IF(AU$163&lt;=$C187,0,IF(AU$163&gt;($F$161+$C187),INDEX($D$175:$W$175,,$C187)-SUM($D187:AT187),INDEX($D$175:$W$175,,$C187)/$F$161)))</f>
        <v>0</v>
      </c>
      <c r="AV187" s="2">
        <f>IF($F$161="n/a",0,IF(AV$163&lt;=$C187,0,IF(AV$163&gt;($F$161+$C187),INDEX($D$175:$W$175,,$C187)-SUM($D187:AU187),INDEX($D$175:$W$175,,$C187)/$F$161)))</f>
        <v>0</v>
      </c>
      <c r="AW187" s="2">
        <f>IF($F$161="n/a",0,IF(AW$163&lt;=$C187,0,IF(AW$163&gt;($F$161+$C187),INDEX($D$175:$W$175,,$C187)-SUM($D187:AV187),INDEX($D$175:$W$175,,$C187)/$F$161)))</f>
        <v>0</v>
      </c>
      <c r="AX187" s="2">
        <f>IF($F$161="n/a",0,IF(AX$163&lt;=$C187,0,IF(AX$163&gt;($F$161+$C187),INDEX($D$175:$W$175,,$C187)-SUM($D187:AW187),INDEX($D$175:$W$175,,$C187)/$F$161)))</f>
        <v>0</v>
      </c>
      <c r="AY187" s="2">
        <f>IF($F$161="n/a",0,IF(AY$163&lt;=$C187,0,IF(AY$163&gt;($F$161+$C187),INDEX($D$175:$W$175,,$C187)-SUM($D187:AX187),INDEX($D$175:$W$175,,$C187)/$F$161)))</f>
        <v>0</v>
      </c>
      <c r="AZ187" s="2">
        <f>IF($F$161="n/a",0,IF(AZ$163&lt;=$C187,0,IF(AZ$163&gt;($F$161+$C187),INDEX($D$175:$W$175,,$C187)-SUM($D187:AY187),INDEX($D$175:$W$175,,$C187)/$F$161)))</f>
        <v>0</v>
      </c>
      <c r="BA187" s="2">
        <f>IF($F$161="n/a",0,IF(BA$163&lt;=$C187,0,IF(BA$163&gt;($F$161+$C187),INDEX($D$175:$W$175,,$C187)-SUM($D187:AZ187),INDEX($D$175:$W$175,,$C187)/$F$161)))</f>
        <v>0</v>
      </c>
      <c r="BB187" s="2">
        <f>IF($F$161="n/a",0,IF(BB$163&lt;=$C187,0,IF(BB$163&gt;($F$161+$C187),INDEX($D$175:$W$175,,$C187)-SUM($D187:BA187),INDEX($D$175:$W$175,,$C187)/$F$161)))</f>
        <v>0</v>
      </c>
      <c r="BC187" s="2">
        <f>IF($F$161="n/a",0,IF(BC$163&lt;=$C187,0,IF(BC$163&gt;($F$161+$C187),INDEX($D$175:$W$175,,$C187)-SUM($D187:BB187),INDEX($D$175:$W$175,,$C187)/$F$161)))</f>
        <v>0</v>
      </c>
      <c r="BD187" s="2">
        <f>IF($F$161="n/a",0,IF(BD$163&lt;=$C187,0,IF(BD$163&gt;($F$161+$C187),INDEX($D$175:$W$175,,$C187)-SUM($D187:BC187),INDEX($D$175:$W$175,,$C187)/$F$161)))</f>
        <v>0</v>
      </c>
      <c r="BE187" s="2">
        <f>IF($F$161="n/a",0,IF(BE$163&lt;=$C187,0,IF(BE$163&gt;($F$161+$C187),INDEX($D$175:$W$175,,$C187)-SUM($D187:BD187),INDEX($D$175:$W$175,,$C187)/$F$161)))</f>
        <v>0</v>
      </c>
      <c r="BF187" s="2">
        <f>IF($F$161="n/a",0,IF(BF$163&lt;=$C187,0,IF(BF$163&gt;($F$161+$C187),INDEX($D$175:$W$175,,$C187)-SUM($D187:BE187),INDEX($D$175:$W$175,,$C187)/$F$161)))</f>
        <v>0</v>
      </c>
      <c r="BG187" s="2">
        <f>IF($F$161="n/a",0,IF(BG$163&lt;=$C187,0,IF(BG$163&gt;($F$161+$C187),INDEX($D$175:$W$175,,$C187)-SUM($D187:BF187),INDEX($D$175:$W$175,,$C187)/$F$161)))</f>
        <v>0</v>
      </c>
      <c r="BH187" s="2">
        <f>IF($F$161="n/a",0,IF(BH$163&lt;=$C187,0,IF(BH$163&gt;($F$161+$C187),INDEX($D$175:$W$175,,$C187)-SUM($D187:BG187),INDEX($D$175:$W$175,,$C187)/$F$161)))</f>
        <v>0</v>
      </c>
      <c r="BI187" s="2">
        <f>IF($F$161="n/a",0,IF(BI$163&lt;=$C187,0,IF(BI$163&gt;($F$161+$C187),INDEX($D$175:$W$175,,$C187)-SUM($D187:BH187),INDEX($D$175:$W$175,,$C187)/$F$161)))</f>
        <v>0</v>
      </c>
      <c r="BJ187" s="2">
        <f>IF($F$161="n/a",0,IF(BJ$163&lt;=$C187,0,IF(BJ$163&gt;($F$161+$C187),INDEX($D$175:$W$175,,$C187)-SUM($D187:BI187),INDEX($D$175:$W$175,,$C187)/$F$161)))</f>
        <v>0</v>
      </c>
      <c r="BK187" s="2">
        <f>IF($F$161="n/a",0,IF(BK$163&lt;=$C187,0,IF(BK$163&gt;($F$161+$C187),INDEX($D$175:$W$175,,$C187)-SUM($D187:BJ187),INDEX($D$175:$W$175,,$C187)/$F$161)))</f>
        <v>0</v>
      </c>
    </row>
    <row r="188" spans="2:63" hidden="1" outlineLevel="1" x14ac:dyDescent="0.25">
      <c r="B188" s="24">
        <v>2021</v>
      </c>
      <c r="C188" s="24">
        <v>11</v>
      </c>
      <c r="E188" s="2">
        <f>IF($F$161="n/a",0,IF(E$163&lt;=$C188,0,IF(E$163&gt;($F$161+$C188),INDEX($D$175:$W$175,,$C188)-SUM($D188:D188),INDEX($D$175:$W$175,,$C188)/$F$161)))</f>
        <v>0</v>
      </c>
      <c r="F188" s="2">
        <f>IF($F$161="n/a",0,IF(F$163&lt;=$C188,0,IF(F$163&gt;($F$161+$C188),INDEX($D$175:$W$175,,$C188)-SUM($D188:E188),INDEX($D$175:$W$175,,$C188)/$F$161)))</f>
        <v>0</v>
      </c>
      <c r="G188" s="2">
        <f>IF($F$161="n/a",0,IF(G$163&lt;=$C188,0,IF(G$163&gt;($F$161+$C188),INDEX($D$175:$W$175,,$C188)-SUM($D188:F188),INDEX($D$175:$W$175,,$C188)/$F$161)))</f>
        <v>0</v>
      </c>
      <c r="H188" s="2">
        <f>IF($F$161="n/a",0,IF(H$163&lt;=$C188,0,IF(H$163&gt;($F$161+$C188),INDEX($D$175:$W$175,,$C188)-SUM($D188:G188),INDEX($D$175:$W$175,,$C188)/$F$161)))</f>
        <v>0</v>
      </c>
      <c r="I188" s="2">
        <f>IF($F$161="n/a",0,IF(I$163&lt;=$C188,0,IF(I$163&gt;($F$161+$C188),INDEX($D$175:$W$175,,$C188)-SUM($D188:H188),INDEX($D$175:$W$175,,$C188)/$F$161)))</f>
        <v>0</v>
      </c>
      <c r="J188" s="2">
        <f>IF($F$161="n/a",0,IF(J$163&lt;=$C188,0,IF(J$163&gt;($F$161+$C188),INDEX($D$175:$W$175,,$C188)-SUM($D188:I188),INDEX($D$175:$W$175,,$C188)/$F$161)))</f>
        <v>0</v>
      </c>
      <c r="K188" s="2">
        <f>IF($F$161="n/a",0,IF(K$163&lt;=$C188,0,IF(K$163&gt;($F$161+$C188),INDEX($D$175:$W$175,,$C188)-SUM($D188:J188),INDEX($D$175:$W$175,,$C188)/$F$161)))</f>
        <v>0</v>
      </c>
      <c r="L188" s="2">
        <f>IF($F$161="n/a",0,IF(L$163&lt;=$C188,0,IF(L$163&gt;($F$161+$C188),INDEX($D$175:$W$175,,$C188)-SUM($D188:K188),INDEX($D$175:$W$175,,$C188)/$F$161)))</f>
        <v>0</v>
      </c>
      <c r="M188" s="2">
        <f>IF($F$161="n/a",0,IF(M$163&lt;=$C188,0,IF(M$163&gt;($F$161+$C188),INDEX($D$175:$W$175,,$C188)-SUM($D188:L188),INDEX($D$175:$W$175,,$C188)/$F$161)))</f>
        <v>0</v>
      </c>
      <c r="N188" s="2">
        <f>IF($F$161="n/a",0,IF(N$163&lt;=$C188,0,IF(N$163&gt;($F$161+$C188),INDEX($D$175:$W$175,,$C188)-SUM($D188:M188),INDEX($D$175:$W$175,,$C188)/$F$161)))</f>
        <v>0</v>
      </c>
      <c r="O188" s="2">
        <f>IF($F$161="n/a",0,IF(O$163&lt;=$C188,0,IF(O$163&gt;($F$161+$C188),INDEX($D$175:$W$175,,$C188)-SUM($D188:N188),INDEX($D$175:$W$175,,$C188)/$F$161)))</f>
        <v>0</v>
      </c>
      <c r="P188" s="2">
        <f>IF($F$161="n/a",0,IF(P$163&lt;=$C188,0,IF(P$163&gt;($F$161+$C188),INDEX($D$175:$W$175,,$C188)-SUM($D188:O188),INDEX($D$175:$W$175,,$C188)/$F$161)))</f>
        <v>0</v>
      </c>
      <c r="Q188" s="2">
        <f>IF($F$161="n/a",0,IF(Q$163&lt;=$C188,0,IF(Q$163&gt;($F$161+$C188),INDEX($D$175:$W$175,,$C188)-SUM($D188:P188),INDEX($D$175:$W$175,,$C188)/$F$161)))</f>
        <v>0</v>
      </c>
      <c r="R188" s="2">
        <f>IF($F$161="n/a",0,IF(R$163&lt;=$C188,0,IF(R$163&gt;($F$161+$C188),INDEX($D$175:$W$175,,$C188)-SUM($D188:Q188),INDEX($D$175:$W$175,,$C188)/$F$161)))</f>
        <v>0</v>
      </c>
      <c r="S188" s="2">
        <f>IF($F$161="n/a",0,IF(S$163&lt;=$C188,0,IF(S$163&gt;($F$161+$C188),INDEX($D$175:$W$175,,$C188)-SUM($D188:R188),INDEX($D$175:$W$175,,$C188)/$F$161)))</f>
        <v>0</v>
      </c>
      <c r="T188" s="2">
        <f>IF($F$161="n/a",0,IF(T$163&lt;=$C188,0,IF(T$163&gt;($F$161+$C188),INDEX($D$175:$W$175,,$C188)-SUM($D188:S188),INDEX($D$175:$W$175,,$C188)/$F$161)))</f>
        <v>0</v>
      </c>
      <c r="U188" s="2">
        <f>IF($F$161="n/a",0,IF(U$163&lt;=$C188,0,IF(U$163&gt;($F$161+$C188),INDEX($D$175:$W$175,,$C188)-SUM($D188:T188),INDEX($D$175:$W$175,,$C188)/$F$161)))</f>
        <v>0</v>
      </c>
      <c r="V188" s="2">
        <f>IF($F$161="n/a",0,IF(V$163&lt;=$C188,0,IF(V$163&gt;($F$161+$C188),INDEX($D$175:$W$175,,$C188)-SUM($D188:U188),INDEX($D$175:$W$175,,$C188)/$F$161)))</f>
        <v>0</v>
      </c>
      <c r="W188" s="2">
        <f>IF($F$161="n/a",0,IF(W$163&lt;=$C188,0,IF(W$163&gt;($F$161+$C188),INDEX($D$175:$W$175,,$C188)-SUM($D188:V188),INDEX($D$175:$W$175,,$C188)/$F$161)))</f>
        <v>0</v>
      </c>
      <c r="X188" s="2">
        <f>IF($F$161="n/a",0,IF(X$163&lt;=$C188,0,IF(X$163&gt;($F$161+$C188),INDEX($D$175:$W$175,,$C188)-SUM($D188:W188),INDEX($D$175:$W$175,,$C188)/$F$161)))</f>
        <v>0</v>
      </c>
      <c r="Y188" s="2">
        <f>IF($F$161="n/a",0,IF(Y$163&lt;=$C188,0,IF(Y$163&gt;($F$161+$C188),INDEX($D$175:$W$175,,$C188)-SUM($D188:X188),INDEX($D$175:$W$175,,$C188)/$F$161)))</f>
        <v>0</v>
      </c>
      <c r="Z188" s="2">
        <f>IF($F$161="n/a",0,IF(Z$163&lt;=$C188,0,IF(Z$163&gt;($F$161+$C188),INDEX($D$175:$W$175,,$C188)-SUM($D188:Y188),INDEX($D$175:$W$175,,$C188)/$F$161)))</f>
        <v>0</v>
      </c>
      <c r="AA188" s="2">
        <f>IF($F$161="n/a",0,IF(AA$163&lt;=$C188,0,IF(AA$163&gt;($F$161+$C188),INDEX($D$175:$W$175,,$C188)-SUM($D188:Z188),INDEX($D$175:$W$175,,$C188)/$F$161)))</f>
        <v>0</v>
      </c>
      <c r="AB188" s="2">
        <f>IF($F$161="n/a",0,IF(AB$163&lt;=$C188,0,IF(AB$163&gt;($F$161+$C188),INDEX($D$175:$W$175,,$C188)-SUM($D188:AA188),INDEX($D$175:$W$175,,$C188)/$F$161)))</f>
        <v>0</v>
      </c>
      <c r="AC188" s="2">
        <f>IF($F$161="n/a",0,IF(AC$163&lt;=$C188,0,IF(AC$163&gt;($F$161+$C188),INDEX($D$175:$W$175,,$C188)-SUM($D188:AB188),INDEX($D$175:$W$175,,$C188)/$F$161)))</f>
        <v>0</v>
      </c>
      <c r="AD188" s="2">
        <f>IF($F$161="n/a",0,IF(AD$163&lt;=$C188,0,IF(AD$163&gt;($F$161+$C188),INDEX($D$175:$W$175,,$C188)-SUM($D188:AC188),INDEX($D$175:$W$175,,$C188)/$F$161)))</f>
        <v>0</v>
      </c>
      <c r="AE188" s="2">
        <f>IF($F$161="n/a",0,IF(AE$163&lt;=$C188,0,IF(AE$163&gt;($F$161+$C188),INDEX($D$175:$W$175,,$C188)-SUM($D188:AD188),INDEX($D$175:$W$175,,$C188)/$F$161)))</f>
        <v>0</v>
      </c>
      <c r="AF188" s="2">
        <f>IF($F$161="n/a",0,IF(AF$163&lt;=$C188,0,IF(AF$163&gt;($F$161+$C188),INDEX($D$175:$W$175,,$C188)-SUM($D188:AE188),INDEX($D$175:$W$175,,$C188)/$F$161)))</f>
        <v>0</v>
      </c>
      <c r="AG188" s="2">
        <f>IF($F$161="n/a",0,IF(AG$163&lt;=$C188,0,IF(AG$163&gt;($F$161+$C188),INDEX($D$175:$W$175,,$C188)-SUM($D188:AF188),INDEX($D$175:$W$175,,$C188)/$F$161)))</f>
        <v>0</v>
      </c>
      <c r="AH188" s="2">
        <f>IF($F$161="n/a",0,IF(AH$163&lt;=$C188,0,IF(AH$163&gt;($F$161+$C188),INDEX($D$175:$W$175,,$C188)-SUM($D188:AG188),INDEX($D$175:$W$175,,$C188)/$F$161)))</f>
        <v>0</v>
      </c>
      <c r="AI188" s="2">
        <f>IF($F$161="n/a",0,IF(AI$163&lt;=$C188,0,IF(AI$163&gt;($F$161+$C188),INDEX($D$175:$W$175,,$C188)-SUM($D188:AH188),INDEX($D$175:$W$175,,$C188)/$F$161)))</f>
        <v>0</v>
      </c>
      <c r="AJ188" s="2">
        <f>IF($F$161="n/a",0,IF(AJ$163&lt;=$C188,0,IF(AJ$163&gt;($F$161+$C188),INDEX($D$175:$W$175,,$C188)-SUM($D188:AI188),INDEX($D$175:$W$175,,$C188)/$F$161)))</f>
        <v>0</v>
      </c>
      <c r="AK188" s="2">
        <f>IF($F$161="n/a",0,IF(AK$163&lt;=$C188,0,IF(AK$163&gt;($F$161+$C188),INDEX($D$175:$W$175,,$C188)-SUM($D188:AJ188),INDEX($D$175:$W$175,,$C188)/$F$161)))</f>
        <v>0</v>
      </c>
      <c r="AL188" s="2">
        <f>IF($F$161="n/a",0,IF(AL$163&lt;=$C188,0,IF(AL$163&gt;($F$161+$C188),INDEX($D$175:$W$175,,$C188)-SUM($D188:AK188),INDEX($D$175:$W$175,,$C188)/$F$161)))</f>
        <v>0</v>
      </c>
      <c r="AM188" s="2">
        <f>IF($F$161="n/a",0,IF(AM$163&lt;=$C188,0,IF(AM$163&gt;($F$161+$C188),INDEX($D$175:$W$175,,$C188)-SUM($D188:AL188),INDEX($D$175:$W$175,,$C188)/$F$161)))</f>
        <v>0</v>
      </c>
      <c r="AN188" s="2">
        <f>IF($F$161="n/a",0,IF(AN$163&lt;=$C188,0,IF(AN$163&gt;($F$161+$C188),INDEX($D$175:$W$175,,$C188)-SUM($D188:AM188),INDEX($D$175:$W$175,,$C188)/$F$161)))</f>
        <v>0</v>
      </c>
      <c r="AO188" s="2">
        <f>IF($F$161="n/a",0,IF(AO$163&lt;=$C188,0,IF(AO$163&gt;($F$161+$C188),INDEX($D$175:$W$175,,$C188)-SUM($D188:AN188),INDEX($D$175:$W$175,,$C188)/$F$161)))</f>
        <v>0</v>
      </c>
      <c r="AP188" s="2">
        <f>IF($F$161="n/a",0,IF(AP$163&lt;=$C188,0,IF(AP$163&gt;($F$161+$C188),INDEX($D$175:$W$175,,$C188)-SUM($D188:AO188),INDEX($D$175:$W$175,,$C188)/$F$161)))</f>
        <v>0</v>
      </c>
      <c r="AQ188" s="2">
        <f>IF($F$161="n/a",0,IF(AQ$163&lt;=$C188,0,IF(AQ$163&gt;($F$161+$C188),INDEX($D$175:$W$175,,$C188)-SUM($D188:AP188),INDEX($D$175:$W$175,,$C188)/$F$161)))</f>
        <v>0</v>
      </c>
      <c r="AR188" s="2">
        <f>IF($F$161="n/a",0,IF(AR$163&lt;=$C188,0,IF(AR$163&gt;($F$161+$C188),INDEX($D$175:$W$175,,$C188)-SUM($D188:AQ188),INDEX($D$175:$W$175,,$C188)/$F$161)))</f>
        <v>0</v>
      </c>
      <c r="AS188" s="2">
        <f>IF($F$161="n/a",0,IF(AS$163&lt;=$C188,0,IF(AS$163&gt;($F$161+$C188),INDEX($D$175:$W$175,,$C188)-SUM($D188:AR188),INDEX($D$175:$W$175,,$C188)/$F$161)))</f>
        <v>0</v>
      </c>
      <c r="AT188" s="2">
        <f>IF($F$161="n/a",0,IF(AT$163&lt;=$C188,0,IF(AT$163&gt;($F$161+$C188),INDEX($D$175:$W$175,,$C188)-SUM($D188:AS188),INDEX($D$175:$W$175,,$C188)/$F$161)))</f>
        <v>0</v>
      </c>
      <c r="AU188" s="2">
        <f>IF($F$161="n/a",0,IF(AU$163&lt;=$C188,0,IF(AU$163&gt;($F$161+$C188),INDEX($D$175:$W$175,,$C188)-SUM($D188:AT188),INDEX($D$175:$W$175,,$C188)/$F$161)))</f>
        <v>0</v>
      </c>
      <c r="AV188" s="2">
        <f>IF($F$161="n/a",0,IF(AV$163&lt;=$C188,0,IF(AV$163&gt;($F$161+$C188),INDEX($D$175:$W$175,,$C188)-SUM($D188:AU188),INDEX($D$175:$W$175,,$C188)/$F$161)))</f>
        <v>0</v>
      </c>
      <c r="AW188" s="2">
        <f>IF($F$161="n/a",0,IF(AW$163&lt;=$C188,0,IF(AW$163&gt;($F$161+$C188),INDEX($D$175:$W$175,,$C188)-SUM($D188:AV188),INDEX($D$175:$W$175,,$C188)/$F$161)))</f>
        <v>0</v>
      </c>
      <c r="AX188" s="2">
        <f>IF($F$161="n/a",0,IF(AX$163&lt;=$C188,0,IF(AX$163&gt;($F$161+$C188),INDEX($D$175:$W$175,,$C188)-SUM($D188:AW188),INDEX($D$175:$W$175,,$C188)/$F$161)))</f>
        <v>0</v>
      </c>
      <c r="AY188" s="2">
        <f>IF($F$161="n/a",0,IF(AY$163&lt;=$C188,0,IF(AY$163&gt;($F$161+$C188),INDEX($D$175:$W$175,,$C188)-SUM($D188:AX188),INDEX($D$175:$W$175,,$C188)/$F$161)))</f>
        <v>0</v>
      </c>
      <c r="AZ188" s="2">
        <f>IF($F$161="n/a",0,IF(AZ$163&lt;=$C188,0,IF(AZ$163&gt;($F$161+$C188),INDEX($D$175:$W$175,,$C188)-SUM($D188:AY188),INDEX($D$175:$W$175,,$C188)/$F$161)))</f>
        <v>0</v>
      </c>
      <c r="BA188" s="2">
        <f>IF($F$161="n/a",0,IF(BA$163&lt;=$C188,0,IF(BA$163&gt;($F$161+$C188),INDEX($D$175:$W$175,,$C188)-SUM($D188:AZ188),INDEX($D$175:$W$175,,$C188)/$F$161)))</f>
        <v>0</v>
      </c>
      <c r="BB188" s="2">
        <f>IF($F$161="n/a",0,IF(BB$163&lt;=$C188,0,IF(BB$163&gt;($F$161+$C188),INDEX($D$175:$W$175,,$C188)-SUM($D188:BA188),INDEX($D$175:$W$175,,$C188)/$F$161)))</f>
        <v>0</v>
      </c>
      <c r="BC188" s="2">
        <f>IF($F$161="n/a",0,IF(BC$163&lt;=$C188,0,IF(BC$163&gt;($F$161+$C188),INDEX($D$175:$W$175,,$C188)-SUM($D188:BB188),INDEX($D$175:$W$175,,$C188)/$F$161)))</f>
        <v>0</v>
      </c>
      <c r="BD188" s="2">
        <f>IF($F$161="n/a",0,IF(BD$163&lt;=$C188,0,IF(BD$163&gt;($F$161+$C188),INDEX($D$175:$W$175,,$C188)-SUM($D188:BC188),INDEX($D$175:$W$175,,$C188)/$F$161)))</f>
        <v>0</v>
      </c>
      <c r="BE188" s="2">
        <f>IF($F$161="n/a",0,IF(BE$163&lt;=$C188,0,IF(BE$163&gt;($F$161+$C188),INDEX($D$175:$W$175,,$C188)-SUM($D188:BD188),INDEX($D$175:$W$175,,$C188)/$F$161)))</f>
        <v>0</v>
      </c>
      <c r="BF188" s="2">
        <f>IF($F$161="n/a",0,IF(BF$163&lt;=$C188,0,IF(BF$163&gt;($F$161+$C188),INDEX($D$175:$W$175,,$C188)-SUM($D188:BE188),INDEX($D$175:$W$175,,$C188)/$F$161)))</f>
        <v>0</v>
      </c>
      <c r="BG188" s="2">
        <f>IF($F$161="n/a",0,IF(BG$163&lt;=$C188,0,IF(BG$163&gt;($F$161+$C188),INDEX($D$175:$W$175,,$C188)-SUM($D188:BF188),INDEX($D$175:$W$175,,$C188)/$F$161)))</f>
        <v>0</v>
      </c>
      <c r="BH188" s="2">
        <f>IF($F$161="n/a",0,IF(BH$163&lt;=$C188,0,IF(BH$163&gt;($F$161+$C188),INDEX($D$175:$W$175,,$C188)-SUM($D188:BG188),INDEX($D$175:$W$175,,$C188)/$F$161)))</f>
        <v>0</v>
      </c>
      <c r="BI188" s="2">
        <f>IF($F$161="n/a",0,IF(BI$163&lt;=$C188,0,IF(BI$163&gt;($F$161+$C188),INDEX($D$175:$W$175,,$C188)-SUM($D188:BH188),INDEX($D$175:$W$175,,$C188)/$F$161)))</f>
        <v>0</v>
      </c>
      <c r="BJ188" s="2">
        <f>IF($F$161="n/a",0,IF(BJ$163&lt;=$C188,0,IF(BJ$163&gt;($F$161+$C188),INDEX($D$175:$W$175,,$C188)-SUM($D188:BI188),INDEX($D$175:$W$175,,$C188)/$F$161)))</f>
        <v>0</v>
      </c>
      <c r="BK188" s="2">
        <f>IF($F$161="n/a",0,IF(BK$163&lt;=$C188,0,IF(BK$163&gt;($F$161+$C188),INDEX($D$175:$W$175,,$C188)-SUM($D188:BJ188),INDEX($D$175:$W$175,,$C188)/$F$161)))</f>
        <v>0</v>
      </c>
    </row>
    <row r="189" spans="2:63" hidden="1" outlineLevel="1" x14ac:dyDescent="0.25">
      <c r="B189" s="24">
        <v>2022</v>
      </c>
      <c r="C189" s="24">
        <v>12</v>
      </c>
      <c r="E189" s="2">
        <f>IF($F$161="n/a",0,IF(E$163&lt;=$C189,0,IF(E$163&gt;($F$161+$C189),INDEX($D$175:$W$175,,$C189)-SUM($D189:D189),INDEX($D$175:$W$175,,$C189)/$F$161)))</f>
        <v>0</v>
      </c>
      <c r="F189" s="2">
        <f>IF($F$161="n/a",0,IF(F$163&lt;=$C189,0,IF(F$163&gt;($F$161+$C189),INDEX($D$175:$W$175,,$C189)-SUM($D189:E189),INDEX($D$175:$W$175,,$C189)/$F$161)))</f>
        <v>0</v>
      </c>
      <c r="G189" s="2">
        <f>IF($F$161="n/a",0,IF(G$163&lt;=$C189,0,IF(G$163&gt;($F$161+$C189),INDEX($D$175:$W$175,,$C189)-SUM($D189:F189),INDEX($D$175:$W$175,,$C189)/$F$161)))</f>
        <v>0</v>
      </c>
      <c r="H189" s="2">
        <f>IF($F$161="n/a",0,IF(H$163&lt;=$C189,0,IF(H$163&gt;($F$161+$C189),INDEX($D$175:$W$175,,$C189)-SUM($D189:G189),INDEX($D$175:$W$175,,$C189)/$F$161)))</f>
        <v>0</v>
      </c>
      <c r="I189" s="2">
        <f>IF($F$161="n/a",0,IF(I$163&lt;=$C189,0,IF(I$163&gt;($F$161+$C189),INDEX($D$175:$W$175,,$C189)-SUM($D189:H189),INDEX($D$175:$W$175,,$C189)/$F$161)))</f>
        <v>0</v>
      </c>
      <c r="J189" s="2">
        <f>IF($F$161="n/a",0,IF(J$163&lt;=$C189,0,IF(J$163&gt;($F$161+$C189),INDEX($D$175:$W$175,,$C189)-SUM($D189:I189),INDEX($D$175:$W$175,,$C189)/$F$161)))</f>
        <v>0</v>
      </c>
      <c r="K189" s="2">
        <f>IF($F$161="n/a",0,IF(K$163&lt;=$C189,0,IF(K$163&gt;($F$161+$C189),INDEX($D$175:$W$175,,$C189)-SUM($D189:J189),INDEX($D$175:$W$175,,$C189)/$F$161)))</f>
        <v>0</v>
      </c>
      <c r="L189" s="2">
        <f>IF($F$161="n/a",0,IF(L$163&lt;=$C189,0,IF(L$163&gt;($F$161+$C189),INDEX($D$175:$W$175,,$C189)-SUM($D189:K189),INDEX($D$175:$W$175,,$C189)/$F$161)))</f>
        <v>0</v>
      </c>
      <c r="M189" s="2">
        <f>IF($F$161="n/a",0,IF(M$163&lt;=$C189,0,IF(M$163&gt;($F$161+$C189),INDEX($D$175:$W$175,,$C189)-SUM($D189:L189),INDEX($D$175:$W$175,,$C189)/$F$161)))</f>
        <v>0</v>
      </c>
      <c r="N189" s="2">
        <f>IF($F$161="n/a",0,IF(N$163&lt;=$C189,0,IF(N$163&gt;($F$161+$C189),INDEX($D$175:$W$175,,$C189)-SUM($D189:M189),INDEX($D$175:$W$175,,$C189)/$F$161)))</f>
        <v>0</v>
      </c>
      <c r="O189" s="2">
        <f>IF($F$161="n/a",0,IF(O$163&lt;=$C189,0,IF(O$163&gt;($F$161+$C189),INDEX($D$175:$W$175,,$C189)-SUM($D189:N189),INDEX($D$175:$W$175,,$C189)/$F$161)))</f>
        <v>0</v>
      </c>
      <c r="P189" s="2">
        <f>IF($F$161="n/a",0,IF(P$163&lt;=$C189,0,IF(P$163&gt;($F$161+$C189),INDEX($D$175:$W$175,,$C189)-SUM($D189:O189),INDEX($D$175:$W$175,,$C189)/$F$161)))</f>
        <v>0</v>
      </c>
      <c r="Q189" s="2">
        <f>IF($F$161="n/a",0,IF(Q$163&lt;=$C189,0,IF(Q$163&gt;($F$161+$C189),INDEX($D$175:$W$175,,$C189)-SUM($D189:P189),INDEX($D$175:$W$175,,$C189)/$F$161)))</f>
        <v>0</v>
      </c>
      <c r="R189" s="2">
        <f>IF($F$161="n/a",0,IF(R$163&lt;=$C189,0,IF(R$163&gt;($F$161+$C189),INDEX($D$175:$W$175,,$C189)-SUM($D189:Q189),INDEX($D$175:$W$175,,$C189)/$F$161)))</f>
        <v>0</v>
      </c>
      <c r="S189" s="2">
        <f>IF($F$161="n/a",0,IF(S$163&lt;=$C189,0,IF(S$163&gt;($F$161+$C189),INDEX($D$175:$W$175,,$C189)-SUM($D189:R189),INDEX($D$175:$W$175,,$C189)/$F$161)))</f>
        <v>0</v>
      </c>
      <c r="T189" s="2">
        <f>IF($F$161="n/a",0,IF(T$163&lt;=$C189,0,IF(T$163&gt;($F$161+$C189),INDEX($D$175:$W$175,,$C189)-SUM($D189:S189),INDEX($D$175:$W$175,,$C189)/$F$161)))</f>
        <v>0</v>
      </c>
      <c r="U189" s="2">
        <f>IF($F$161="n/a",0,IF(U$163&lt;=$C189,0,IF(U$163&gt;($F$161+$C189),INDEX($D$175:$W$175,,$C189)-SUM($D189:T189),INDEX($D$175:$W$175,,$C189)/$F$161)))</f>
        <v>0</v>
      </c>
      <c r="V189" s="2">
        <f>IF($F$161="n/a",0,IF(V$163&lt;=$C189,0,IF(V$163&gt;($F$161+$C189),INDEX($D$175:$W$175,,$C189)-SUM($D189:U189),INDEX($D$175:$W$175,,$C189)/$F$161)))</f>
        <v>0</v>
      </c>
      <c r="W189" s="2">
        <f>IF($F$161="n/a",0,IF(W$163&lt;=$C189,0,IF(W$163&gt;($F$161+$C189),INDEX($D$175:$W$175,,$C189)-SUM($D189:V189),INDEX($D$175:$W$175,,$C189)/$F$161)))</f>
        <v>0</v>
      </c>
      <c r="X189" s="2">
        <f>IF($F$161="n/a",0,IF(X$163&lt;=$C189,0,IF(X$163&gt;($F$161+$C189),INDEX($D$175:$W$175,,$C189)-SUM($D189:W189),INDEX($D$175:$W$175,,$C189)/$F$161)))</f>
        <v>0</v>
      </c>
      <c r="Y189" s="2">
        <f>IF($F$161="n/a",0,IF(Y$163&lt;=$C189,0,IF(Y$163&gt;($F$161+$C189),INDEX($D$175:$W$175,,$C189)-SUM($D189:X189),INDEX($D$175:$W$175,,$C189)/$F$161)))</f>
        <v>0</v>
      </c>
      <c r="Z189" s="2">
        <f>IF($F$161="n/a",0,IF(Z$163&lt;=$C189,0,IF(Z$163&gt;($F$161+$C189),INDEX($D$175:$W$175,,$C189)-SUM($D189:Y189),INDEX($D$175:$W$175,,$C189)/$F$161)))</f>
        <v>0</v>
      </c>
      <c r="AA189" s="2">
        <f>IF($F$161="n/a",0,IF(AA$163&lt;=$C189,0,IF(AA$163&gt;($F$161+$C189),INDEX($D$175:$W$175,,$C189)-SUM($D189:Z189),INDEX($D$175:$W$175,,$C189)/$F$161)))</f>
        <v>0</v>
      </c>
      <c r="AB189" s="2">
        <f>IF($F$161="n/a",0,IF(AB$163&lt;=$C189,0,IF(AB$163&gt;($F$161+$C189),INDEX($D$175:$W$175,,$C189)-SUM($D189:AA189),INDEX($D$175:$W$175,,$C189)/$F$161)))</f>
        <v>0</v>
      </c>
      <c r="AC189" s="2">
        <f>IF($F$161="n/a",0,IF(AC$163&lt;=$C189,0,IF(AC$163&gt;($F$161+$C189),INDEX($D$175:$W$175,,$C189)-SUM($D189:AB189),INDEX($D$175:$W$175,,$C189)/$F$161)))</f>
        <v>0</v>
      </c>
      <c r="AD189" s="2">
        <f>IF($F$161="n/a",0,IF(AD$163&lt;=$C189,0,IF(AD$163&gt;($F$161+$C189),INDEX($D$175:$W$175,,$C189)-SUM($D189:AC189),INDEX($D$175:$W$175,,$C189)/$F$161)))</f>
        <v>0</v>
      </c>
      <c r="AE189" s="2">
        <f>IF($F$161="n/a",0,IF(AE$163&lt;=$C189,0,IF(AE$163&gt;($F$161+$C189),INDEX($D$175:$W$175,,$C189)-SUM($D189:AD189),INDEX($D$175:$W$175,,$C189)/$F$161)))</f>
        <v>0</v>
      </c>
      <c r="AF189" s="2">
        <f>IF($F$161="n/a",0,IF(AF$163&lt;=$C189,0,IF(AF$163&gt;($F$161+$C189),INDEX($D$175:$W$175,,$C189)-SUM($D189:AE189),INDEX($D$175:$W$175,,$C189)/$F$161)))</f>
        <v>0</v>
      </c>
      <c r="AG189" s="2">
        <f>IF($F$161="n/a",0,IF(AG$163&lt;=$C189,0,IF(AG$163&gt;($F$161+$C189),INDEX($D$175:$W$175,,$C189)-SUM($D189:AF189),INDEX($D$175:$W$175,,$C189)/$F$161)))</f>
        <v>0</v>
      </c>
      <c r="AH189" s="2">
        <f>IF($F$161="n/a",0,IF(AH$163&lt;=$C189,0,IF(AH$163&gt;($F$161+$C189),INDEX($D$175:$W$175,,$C189)-SUM($D189:AG189),INDEX($D$175:$W$175,,$C189)/$F$161)))</f>
        <v>0</v>
      </c>
      <c r="AI189" s="2">
        <f>IF($F$161="n/a",0,IF(AI$163&lt;=$C189,0,IF(AI$163&gt;($F$161+$C189),INDEX($D$175:$W$175,,$C189)-SUM($D189:AH189),INDEX($D$175:$W$175,,$C189)/$F$161)))</f>
        <v>0</v>
      </c>
      <c r="AJ189" s="2">
        <f>IF($F$161="n/a",0,IF(AJ$163&lt;=$C189,0,IF(AJ$163&gt;($F$161+$C189),INDEX($D$175:$W$175,,$C189)-SUM($D189:AI189),INDEX($D$175:$W$175,,$C189)/$F$161)))</f>
        <v>0</v>
      </c>
      <c r="AK189" s="2">
        <f>IF($F$161="n/a",0,IF(AK$163&lt;=$C189,0,IF(AK$163&gt;($F$161+$C189),INDEX($D$175:$W$175,,$C189)-SUM($D189:AJ189),INDEX($D$175:$W$175,,$C189)/$F$161)))</f>
        <v>0</v>
      </c>
      <c r="AL189" s="2">
        <f>IF($F$161="n/a",0,IF(AL$163&lt;=$C189,0,IF(AL$163&gt;($F$161+$C189),INDEX($D$175:$W$175,,$C189)-SUM($D189:AK189),INDEX($D$175:$W$175,,$C189)/$F$161)))</f>
        <v>0</v>
      </c>
      <c r="AM189" s="2">
        <f>IF($F$161="n/a",0,IF(AM$163&lt;=$C189,0,IF(AM$163&gt;($F$161+$C189),INDEX($D$175:$W$175,,$C189)-SUM($D189:AL189),INDEX($D$175:$W$175,,$C189)/$F$161)))</f>
        <v>0</v>
      </c>
      <c r="AN189" s="2">
        <f>IF($F$161="n/a",0,IF(AN$163&lt;=$C189,0,IF(AN$163&gt;($F$161+$C189),INDEX($D$175:$W$175,,$C189)-SUM($D189:AM189),INDEX($D$175:$W$175,,$C189)/$F$161)))</f>
        <v>0</v>
      </c>
      <c r="AO189" s="2">
        <f>IF($F$161="n/a",0,IF(AO$163&lt;=$C189,0,IF(AO$163&gt;($F$161+$C189),INDEX($D$175:$W$175,,$C189)-SUM($D189:AN189),INDEX($D$175:$W$175,,$C189)/$F$161)))</f>
        <v>0</v>
      </c>
      <c r="AP189" s="2">
        <f>IF($F$161="n/a",0,IF(AP$163&lt;=$C189,0,IF(AP$163&gt;($F$161+$C189),INDEX($D$175:$W$175,,$C189)-SUM($D189:AO189),INDEX($D$175:$W$175,,$C189)/$F$161)))</f>
        <v>0</v>
      </c>
      <c r="AQ189" s="2">
        <f>IF($F$161="n/a",0,IF(AQ$163&lt;=$C189,0,IF(AQ$163&gt;($F$161+$C189),INDEX($D$175:$W$175,,$C189)-SUM($D189:AP189),INDEX($D$175:$W$175,,$C189)/$F$161)))</f>
        <v>0</v>
      </c>
      <c r="AR189" s="2">
        <f>IF($F$161="n/a",0,IF(AR$163&lt;=$C189,0,IF(AR$163&gt;($F$161+$C189),INDEX($D$175:$W$175,,$C189)-SUM($D189:AQ189),INDEX($D$175:$W$175,,$C189)/$F$161)))</f>
        <v>0</v>
      </c>
      <c r="AS189" s="2">
        <f>IF($F$161="n/a",0,IF(AS$163&lt;=$C189,0,IF(AS$163&gt;($F$161+$C189),INDEX($D$175:$W$175,,$C189)-SUM($D189:AR189),INDEX($D$175:$W$175,,$C189)/$F$161)))</f>
        <v>0</v>
      </c>
      <c r="AT189" s="2">
        <f>IF($F$161="n/a",0,IF(AT$163&lt;=$C189,0,IF(AT$163&gt;($F$161+$C189),INDEX($D$175:$W$175,,$C189)-SUM($D189:AS189),INDEX($D$175:$W$175,,$C189)/$F$161)))</f>
        <v>0</v>
      </c>
      <c r="AU189" s="2">
        <f>IF($F$161="n/a",0,IF(AU$163&lt;=$C189,0,IF(AU$163&gt;($F$161+$C189),INDEX($D$175:$W$175,,$C189)-SUM($D189:AT189),INDEX($D$175:$W$175,,$C189)/$F$161)))</f>
        <v>0</v>
      </c>
      <c r="AV189" s="2">
        <f>IF($F$161="n/a",0,IF(AV$163&lt;=$C189,0,IF(AV$163&gt;($F$161+$C189),INDEX($D$175:$W$175,,$C189)-SUM($D189:AU189),INDEX($D$175:$W$175,,$C189)/$F$161)))</f>
        <v>0</v>
      </c>
      <c r="AW189" s="2">
        <f>IF($F$161="n/a",0,IF(AW$163&lt;=$C189,0,IF(AW$163&gt;($F$161+$C189),INDEX($D$175:$W$175,,$C189)-SUM($D189:AV189),INDEX($D$175:$W$175,,$C189)/$F$161)))</f>
        <v>0</v>
      </c>
      <c r="AX189" s="2">
        <f>IF($F$161="n/a",0,IF(AX$163&lt;=$C189,0,IF(AX$163&gt;($F$161+$C189),INDEX($D$175:$W$175,,$C189)-SUM($D189:AW189),INDEX($D$175:$W$175,,$C189)/$F$161)))</f>
        <v>0</v>
      </c>
      <c r="AY189" s="2">
        <f>IF($F$161="n/a",0,IF(AY$163&lt;=$C189,0,IF(AY$163&gt;($F$161+$C189),INDEX($D$175:$W$175,,$C189)-SUM($D189:AX189),INDEX($D$175:$W$175,,$C189)/$F$161)))</f>
        <v>0</v>
      </c>
      <c r="AZ189" s="2">
        <f>IF($F$161="n/a",0,IF(AZ$163&lt;=$C189,0,IF(AZ$163&gt;($F$161+$C189),INDEX($D$175:$W$175,,$C189)-SUM($D189:AY189),INDEX($D$175:$W$175,,$C189)/$F$161)))</f>
        <v>0</v>
      </c>
      <c r="BA189" s="2">
        <f>IF($F$161="n/a",0,IF(BA$163&lt;=$C189,0,IF(BA$163&gt;($F$161+$C189),INDEX($D$175:$W$175,,$C189)-SUM($D189:AZ189),INDEX($D$175:$W$175,,$C189)/$F$161)))</f>
        <v>0</v>
      </c>
      <c r="BB189" s="2">
        <f>IF($F$161="n/a",0,IF(BB$163&lt;=$C189,0,IF(BB$163&gt;($F$161+$C189),INDEX($D$175:$W$175,,$C189)-SUM($D189:BA189),INDEX($D$175:$W$175,,$C189)/$F$161)))</f>
        <v>0</v>
      </c>
      <c r="BC189" s="2">
        <f>IF($F$161="n/a",0,IF(BC$163&lt;=$C189,0,IF(BC$163&gt;($F$161+$C189),INDEX($D$175:$W$175,,$C189)-SUM($D189:BB189),INDEX($D$175:$W$175,,$C189)/$F$161)))</f>
        <v>0</v>
      </c>
      <c r="BD189" s="2">
        <f>IF($F$161="n/a",0,IF(BD$163&lt;=$C189,0,IF(BD$163&gt;($F$161+$C189),INDEX($D$175:$W$175,,$C189)-SUM($D189:BC189),INDEX($D$175:$W$175,,$C189)/$F$161)))</f>
        <v>0</v>
      </c>
      <c r="BE189" s="2">
        <f>IF($F$161="n/a",0,IF(BE$163&lt;=$C189,0,IF(BE$163&gt;($F$161+$C189),INDEX($D$175:$W$175,,$C189)-SUM($D189:BD189),INDEX($D$175:$W$175,,$C189)/$F$161)))</f>
        <v>0</v>
      </c>
      <c r="BF189" s="2">
        <f>IF($F$161="n/a",0,IF(BF$163&lt;=$C189,0,IF(BF$163&gt;($F$161+$C189),INDEX($D$175:$W$175,,$C189)-SUM($D189:BE189),INDEX($D$175:$W$175,,$C189)/$F$161)))</f>
        <v>0</v>
      </c>
      <c r="BG189" s="2">
        <f>IF($F$161="n/a",0,IF(BG$163&lt;=$C189,0,IF(BG$163&gt;($F$161+$C189),INDEX($D$175:$W$175,,$C189)-SUM($D189:BF189),INDEX($D$175:$W$175,,$C189)/$F$161)))</f>
        <v>0</v>
      </c>
      <c r="BH189" s="2">
        <f>IF($F$161="n/a",0,IF(BH$163&lt;=$C189,0,IF(BH$163&gt;($F$161+$C189),INDEX($D$175:$W$175,,$C189)-SUM($D189:BG189),INDEX($D$175:$W$175,,$C189)/$F$161)))</f>
        <v>0</v>
      </c>
      <c r="BI189" s="2">
        <f>IF($F$161="n/a",0,IF(BI$163&lt;=$C189,0,IF(BI$163&gt;($F$161+$C189),INDEX($D$175:$W$175,,$C189)-SUM($D189:BH189),INDEX($D$175:$W$175,,$C189)/$F$161)))</f>
        <v>0</v>
      </c>
      <c r="BJ189" s="2">
        <f>IF($F$161="n/a",0,IF(BJ$163&lt;=$C189,0,IF(BJ$163&gt;($F$161+$C189),INDEX($D$175:$W$175,,$C189)-SUM($D189:BI189),INDEX($D$175:$W$175,,$C189)/$F$161)))</f>
        <v>0</v>
      </c>
      <c r="BK189" s="2">
        <f>IF($F$161="n/a",0,IF(BK$163&lt;=$C189,0,IF(BK$163&gt;($F$161+$C189),INDEX($D$175:$W$175,,$C189)-SUM($D189:BJ189),INDEX($D$175:$W$175,,$C189)/$F$161)))</f>
        <v>0</v>
      </c>
    </row>
    <row r="190" spans="2:63" hidden="1" outlineLevel="1" x14ac:dyDescent="0.25">
      <c r="B190" s="24">
        <v>2023</v>
      </c>
      <c r="C190" s="24">
        <v>13</v>
      </c>
      <c r="E190" s="2">
        <f>IF($F$161="n/a",0,IF(E$163&lt;=$C190,0,IF(E$163&gt;($F$161+$C190),INDEX($D$175:$W$175,,$C190)-SUM($D190:D190),INDEX($D$175:$W$175,,$C190)/$F$161)))</f>
        <v>0</v>
      </c>
      <c r="F190" s="2">
        <f>IF($F$161="n/a",0,IF(F$163&lt;=$C190,0,IF(F$163&gt;($F$161+$C190),INDEX($D$175:$W$175,,$C190)-SUM($D190:E190),INDEX($D$175:$W$175,,$C190)/$F$161)))</f>
        <v>0</v>
      </c>
      <c r="G190" s="2">
        <f>IF($F$161="n/a",0,IF(G$163&lt;=$C190,0,IF(G$163&gt;($F$161+$C190),INDEX($D$175:$W$175,,$C190)-SUM($D190:F190),INDEX($D$175:$W$175,,$C190)/$F$161)))</f>
        <v>0</v>
      </c>
      <c r="H190" s="2">
        <f>IF($F$161="n/a",0,IF(H$163&lt;=$C190,0,IF(H$163&gt;($F$161+$C190),INDEX($D$175:$W$175,,$C190)-SUM($D190:G190),INDEX($D$175:$W$175,,$C190)/$F$161)))</f>
        <v>0</v>
      </c>
      <c r="I190" s="2">
        <f>IF($F$161="n/a",0,IF(I$163&lt;=$C190,0,IF(I$163&gt;($F$161+$C190),INDEX($D$175:$W$175,,$C190)-SUM($D190:H190),INDEX($D$175:$W$175,,$C190)/$F$161)))</f>
        <v>0</v>
      </c>
      <c r="J190" s="2">
        <f>IF($F$161="n/a",0,IF(J$163&lt;=$C190,0,IF(J$163&gt;($F$161+$C190),INDEX($D$175:$W$175,,$C190)-SUM($D190:I190),INDEX($D$175:$W$175,,$C190)/$F$161)))</f>
        <v>0</v>
      </c>
      <c r="K190" s="2">
        <f>IF($F$161="n/a",0,IF(K$163&lt;=$C190,0,IF(K$163&gt;($F$161+$C190),INDEX($D$175:$W$175,,$C190)-SUM($D190:J190),INDEX($D$175:$W$175,,$C190)/$F$161)))</f>
        <v>0</v>
      </c>
      <c r="L190" s="2">
        <f>IF($F$161="n/a",0,IF(L$163&lt;=$C190,0,IF(L$163&gt;($F$161+$C190),INDEX($D$175:$W$175,,$C190)-SUM($D190:K190),INDEX($D$175:$W$175,,$C190)/$F$161)))</f>
        <v>0</v>
      </c>
      <c r="M190" s="2">
        <f>IF($F$161="n/a",0,IF(M$163&lt;=$C190,0,IF(M$163&gt;($F$161+$C190),INDEX($D$175:$W$175,,$C190)-SUM($D190:L190),INDEX($D$175:$W$175,,$C190)/$F$161)))</f>
        <v>0</v>
      </c>
      <c r="N190" s="2">
        <f>IF($F$161="n/a",0,IF(N$163&lt;=$C190,0,IF(N$163&gt;($F$161+$C190),INDEX($D$175:$W$175,,$C190)-SUM($D190:M190),INDEX($D$175:$W$175,,$C190)/$F$161)))</f>
        <v>0</v>
      </c>
      <c r="O190" s="2">
        <f>IF($F$161="n/a",0,IF(O$163&lt;=$C190,0,IF(O$163&gt;($F$161+$C190),INDEX($D$175:$W$175,,$C190)-SUM($D190:N190),INDEX($D$175:$W$175,,$C190)/$F$161)))</f>
        <v>0</v>
      </c>
      <c r="P190" s="2">
        <f>IF($F$161="n/a",0,IF(P$163&lt;=$C190,0,IF(P$163&gt;($F$161+$C190),INDEX($D$175:$W$175,,$C190)-SUM($D190:O190),INDEX($D$175:$W$175,,$C190)/$F$161)))</f>
        <v>0</v>
      </c>
      <c r="Q190" s="2">
        <f>IF($F$161="n/a",0,IF(Q$163&lt;=$C190,0,IF(Q$163&gt;($F$161+$C190),INDEX($D$175:$W$175,,$C190)-SUM($D190:P190),INDEX($D$175:$W$175,,$C190)/$F$161)))</f>
        <v>0</v>
      </c>
      <c r="R190" s="2">
        <f>IF($F$161="n/a",0,IF(R$163&lt;=$C190,0,IF(R$163&gt;($F$161+$C190),INDEX($D$175:$W$175,,$C190)-SUM($D190:Q190),INDEX($D$175:$W$175,,$C190)/$F$161)))</f>
        <v>0</v>
      </c>
      <c r="S190" s="2">
        <f>IF($F$161="n/a",0,IF(S$163&lt;=$C190,0,IF(S$163&gt;($F$161+$C190),INDEX($D$175:$W$175,,$C190)-SUM($D190:R190),INDEX($D$175:$W$175,,$C190)/$F$161)))</f>
        <v>0</v>
      </c>
      <c r="T190" s="2">
        <f>IF($F$161="n/a",0,IF(T$163&lt;=$C190,0,IF(T$163&gt;($F$161+$C190),INDEX($D$175:$W$175,,$C190)-SUM($D190:S190),INDEX($D$175:$W$175,,$C190)/$F$161)))</f>
        <v>0</v>
      </c>
      <c r="U190" s="2">
        <f>IF($F$161="n/a",0,IF(U$163&lt;=$C190,0,IF(U$163&gt;($F$161+$C190),INDEX($D$175:$W$175,,$C190)-SUM($D190:T190),INDEX($D$175:$W$175,,$C190)/$F$161)))</f>
        <v>0</v>
      </c>
      <c r="V190" s="2">
        <f>IF($F$161="n/a",0,IF(V$163&lt;=$C190,0,IF(V$163&gt;($F$161+$C190),INDEX($D$175:$W$175,,$C190)-SUM($D190:U190),INDEX($D$175:$W$175,,$C190)/$F$161)))</f>
        <v>0</v>
      </c>
      <c r="W190" s="2">
        <f>IF($F$161="n/a",0,IF(W$163&lt;=$C190,0,IF(W$163&gt;($F$161+$C190),INDEX($D$175:$W$175,,$C190)-SUM($D190:V190),INDEX($D$175:$W$175,,$C190)/$F$161)))</f>
        <v>0</v>
      </c>
      <c r="X190" s="2">
        <f>IF($F$161="n/a",0,IF(X$163&lt;=$C190,0,IF(X$163&gt;($F$161+$C190),INDEX($D$175:$W$175,,$C190)-SUM($D190:W190),INDEX($D$175:$W$175,,$C190)/$F$161)))</f>
        <v>0</v>
      </c>
      <c r="Y190" s="2">
        <f>IF($F$161="n/a",0,IF(Y$163&lt;=$C190,0,IF(Y$163&gt;($F$161+$C190),INDEX($D$175:$W$175,,$C190)-SUM($D190:X190),INDEX($D$175:$W$175,,$C190)/$F$161)))</f>
        <v>0</v>
      </c>
      <c r="Z190" s="2">
        <f>IF($F$161="n/a",0,IF(Z$163&lt;=$C190,0,IF(Z$163&gt;($F$161+$C190),INDEX($D$175:$W$175,,$C190)-SUM($D190:Y190),INDEX($D$175:$W$175,,$C190)/$F$161)))</f>
        <v>0</v>
      </c>
      <c r="AA190" s="2">
        <f>IF($F$161="n/a",0,IF(AA$163&lt;=$C190,0,IF(AA$163&gt;($F$161+$C190),INDEX($D$175:$W$175,,$C190)-SUM($D190:Z190),INDEX($D$175:$W$175,,$C190)/$F$161)))</f>
        <v>0</v>
      </c>
      <c r="AB190" s="2">
        <f>IF($F$161="n/a",0,IF(AB$163&lt;=$C190,0,IF(AB$163&gt;($F$161+$C190),INDEX($D$175:$W$175,,$C190)-SUM($D190:AA190),INDEX($D$175:$W$175,,$C190)/$F$161)))</f>
        <v>0</v>
      </c>
      <c r="AC190" s="2">
        <f>IF($F$161="n/a",0,IF(AC$163&lt;=$C190,0,IF(AC$163&gt;($F$161+$C190),INDEX($D$175:$W$175,,$C190)-SUM($D190:AB190),INDEX($D$175:$W$175,,$C190)/$F$161)))</f>
        <v>0</v>
      </c>
      <c r="AD190" s="2">
        <f>IF($F$161="n/a",0,IF(AD$163&lt;=$C190,0,IF(AD$163&gt;($F$161+$C190),INDEX($D$175:$W$175,,$C190)-SUM($D190:AC190),INDEX($D$175:$W$175,,$C190)/$F$161)))</f>
        <v>0</v>
      </c>
      <c r="AE190" s="2">
        <f>IF($F$161="n/a",0,IF(AE$163&lt;=$C190,0,IF(AE$163&gt;($F$161+$C190),INDEX($D$175:$W$175,,$C190)-SUM($D190:AD190),INDEX($D$175:$W$175,,$C190)/$F$161)))</f>
        <v>0</v>
      </c>
      <c r="AF190" s="2">
        <f>IF($F$161="n/a",0,IF(AF$163&lt;=$C190,0,IF(AF$163&gt;($F$161+$C190),INDEX($D$175:$W$175,,$C190)-SUM($D190:AE190),INDEX($D$175:$W$175,,$C190)/$F$161)))</f>
        <v>0</v>
      </c>
      <c r="AG190" s="2">
        <f>IF($F$161="n/a",0,IF(AG$163&lt;=$C190,0,IF(AG$163&gt;($F$161+$C190),INDEX($D$175:$W$175,,$C190)-SUM($D190:AF190),INDEX($D$175:$W$175,,$C190)/$F$161)))</f>
        <v>0</v>
      </c>
      <c r="AH190" s="2">
        <f>IF($F$161="n/a",0,IF(AH$163&lt;=$C190,0,IF(AH$163&gt;($F$161+$C190),INDEX($D$175:$W$175,,$C190)-SUM($D190:AG190),INDEX($D$175:$W$175,,$C190)/$F$161)))</f>
        <v>0</v>
      </c>
      <c r="AI190" s="2">
        <f>IF($F$161="n/a",0,IF(AI$163&lt;=$C190,0,IF(AI$163&gt;($F$161+$C190),INDEX($D$175:$W$175,,$C190)-SUM($D190:AH190),INDEX($D$175:$W$175,,$C190)/$F$161)))</f>
        <v>0</v>
      </c>
      <c r="AJ190" s="2">
        <f>IF($F$161="n/a",0,IF(AJ$163&lt;=$C190,0,IF(AJ$163&gt;($F$161+$C190),INDEX($D$175:$W$175,,$C190)-SUM($D190:AI190),INDEX($D$175:$W$175,,$C190)/$F$161)))</f>
        <v>0</v>
      </c>
      <c r="AK190" s="2">
        <f>IF($F$161="n/a",0,IF(AK$163&lt;=$C190,0,IF(AK$163&gt;($F$161+$C190),INDEX($D$175:$W$175,,$C190)-SUM($D190:AJ190),INDEX($D$175:$W$175,,$C190)/$F$161)))</f>
        <v>0</v>
      </c>
      <c r="AL190" s="2">
        <f>IF($F$161="n/a",0,IF(AL$163&lt;=$C190,0,IF(AL$163&gt;($F$161+$C190),INDEX($D$175:$W$175,,$C190)-SUM($D190:AK190),INDEX($D$175:$W$175,,$C190)/$F$161)))</f>
        <v>0</v>
      </c>
      <c r="AM190" s="2">
        <f>IF($F$161="n/a",0,IF(AM$163&lt;=$C190,0,IF(AM$163&gt;($F$161+$C190),INDEX($D$175:$W$175,,$C190)-SUM($D190:AL190),INDEX($D$175:$W$175,,$C190)/$F$161)))</f>
        <v>0</v>
      </c>
      <c r="AN190" s="2">
        <f>IF($F$161="n/a",0,IF(AN$163&lt;=$C190,0,IF(AN$163&gt;($F$161+$C190),INDEX($D$175:$W$175,,$C190)-SUM($D190:AM190),INDEX($D$175:$W$175,,$C190)/$F$161)))</f>
        <v>0</v>
      </c>
      <c r="AO190" s="2">
        <f>IF($F$161="n/a",0,IF(AO$163&lt;=$C190,0,IF(AO$163&gt;($F$161+$C190),INDEX($D$175:$W$175,,$C190)-SUM($D190:AN190),INDEX($D$175:$W$175,,$C190)/$F$161)))</f>
        <v>0</v>
      </c>
      <c r="AP190" s="2">
        <f>IF($F$161="n/a",0,IF(AP$163&lt;=$C190,0,IF(AP$163&gt;($F$161+$C190),INDEX($D$175:$W$175,,$C190)-SUM($D190:AO190),INDEX($D$175:$W$175,,$C190)/$F$161)))</f>
        <v>0</v>
      </c>
      <c r="AQ190" s="2">
        <f>IF($F$161="n/a",0,IF(AQ$163&lt;=$C190,0,IF(AQ$163&gt;($F$161+$C190),INDEX($D$175:$W$175,,$C190)-SUM($D190:AP190),INDEX($D$175:$W$175,,$C190)/$F$161)))</f>
        <v>0</v>
      </c>
      <c r="AR190" s="2">
        <f>IF($F$161="n/a",0,IF(AR$163&lt;=$C190,0,IF(AR$163&gt;($F$161+$C190),INDEX($D$175:$W$175,,$C190)-SUM($D190:AQ190),INDEX($D$175:$W$175,,$C190)/$F$161)))</f>
        <v>0</v>
      </c>
      <c r="AS190" s="2">
        <f>IF($F$161="n/a",0,IF(AS$163&lt;=$C190,0,IF(AS$163&gt;($F$161+$C190),INDEX($D$175:$W$175,,$C190)-SUM($D190:AR190),INDEX($D$175:$W$175,,$C190)/$F$161)))</f>
        <v>0</v>
      </c>
      <c r="AT190" s="2">
        <f>IF($F$161="n/a",0,IF(AT$163&lt;=$C190,0,IF(AT$163&gt;($F$161+$C190),INDEX($D$175:$W$175,,$C190)-SUM($D190:AS190),INDEX($D$175:$W$175,,$C190)/$F$161)))</f>
        <v>0</v>
      </c>
      <c r="AU190" s="2">
        <f>IF($F$161="n/a",0,IF(AU$163&lt;=$C190,0,IF(AU$163&gt;($F$161+$C190),INDEX($D$175:$W$175,,$C190)-SUM($D190:AT190),INDEX($D$175:$W$175,,$C190)/$F$161)))</f>
        <v>0</v>
      </c>
      <c r="AV190" s="2">
        <f>IF($F$161="n/a",0,IF(AV$163&lt;=$C190,0,IF(AV$163&gt;($F$161+$C190),INDEX($D$175:$W$175,,$C190)-SUM($D190:AU190),INDEX($D$175:$W$175,,$C190)/$F$161)))</f>
        <v>0</v>
      </c>
      <c r="AW190" s="2">
        <f>IF($F$161="n/a",0,IF(AW$163&lt;=$C190,0,IF(AW$163&gt;($F$161+$C190),INDEX($D$175:$W$175,,$C190)-SUM($D190:AV190),INDEX($D$175:$W$175,,$C190)/$F$161)))</f>
        <v>0</v>
      </c>
      <c r="AX190" s="2">
        <f>IF($F$161="n/a",0,IF(AX$163&lt;=$C190,0,IF(AX$163&gt;($F$161+$C190),INDEX($D$175:$W$175,,$C190)-SUM($D190:AW190),INDEX($D$175:$W$175,,$C190)/$F$161)))</f>
        <v>0</v>
      </c>
      <c r="AY190" s="2">
        <f>IF($F$161="n/a",0,IF(AY$163&lt;=$C190,0,IF(AY$163&gt;($F$161+$C190),INDEX($D$175:$W$175,,$C190)-SUM($D190:AX190),INDEX($D$175:$W$175,,$C190)/$F$161)))</f>
        <v>0</v>
      </c>
      <c r="AZ190" s="2">
        <f>IF($F$161="n/a",0,IF(AZ$163&lt;=$C190,0,IF(AZ$163&gt;($F$161+$C190),INDEX($D$175:$W$175,,$C190)-SUM($D190:AY190),INDEX($D$175:$W$175,,$C190)/$F$161)))</f>
        <v>0</v>
      </c>
      <c r="BA190" s="2">
        <f>IF($F$161="n/a",0,IF(BA$163&lt;=$C190,0,IF(BA$163&gt;($F$161+$C190),INDEX($D$175:$W$175,,$C190)-SUM($D190:AZ190),INDEX($D$175:$W$175,,$C190)/$F$161)))</f>
        <v>0</v>
      </c>
      <c r="BB190" s="2">
        <f>IF($F$161="n/a",0,IF(BB$163&lt;=$C190,0,IF(BB$163&gt;($F$161+$C190),INDEX($D$175:$W$175,,$C190)-SUM($D190:BA190),INDEX($D$175:$W$175,,$C190)/$F$161)))</f>
        <v>0</v>
      </c>
      <c r="BC190" s="2">
        <f>IF($F$161="n/a",0,IF(BC$163&lt;=$C190,0,IF(BC$163&gt;($F$161+$C190),INDEX($D$175:$W$175,,$C190)-SUM($D190:BB190),INDEX($D$175:$W$175,,$C190)/$F$161)))</f>
        <v>0</v>
      </c>
      <c r="BD190" s="2">
        <f>IF($F$161="n/a",0,IF(BD$163&lt;=$C190,0,IF(BD$163&gt;($F$161+$C190),INDEX($D$175:$W$175,,$C190)-SUM($D190:BC190),INDEX($D$175:$W$175,,$C190)/$F$161)))</f>
        <v>0</v>
      </c>
      <c r="BE190" s="2">
        <f>IF($F$161="n/a",0,IF(BE$163&lt;=$C190,0,IF(BE$163&gt;($F$161+$C190),INDEX($D$175:$W$175,,$C190)-SUM($D190:BD190),INDEX($D$175:$W$175,,$C190)/$F$161)))</f>
        <v>0</v>
      </c>
      <c r="BF190" s="2">
        <f>IF($F$161="n/a",0,IF(BF$163&lt;=$C190,0,IF(BF$163&gt;($F$161+$C190),INDEX($D$175:$W$175,,$C190)-SUM($D190:BE190),INDEX($D$175:$W$175,,$C190)/$F$161)))</f>
        <v>0</v>
      </c>
      <c r="BG190" s="2">
        <f>IF($F$161="n/a",0,IF(BG$163&lt;=$C190,0,IF(BG$163&gt;($F$161+$C190),INDEX($D$175:$W$175,,$C190)-SUM($D190:BF190),INDEX($D$175:$W$175,,$C190)/$F$161)))</f>
        <v>0</v>
      </c>
      <c r="BH190" s="2">
        <f>IF($F$161="n/a",0,IF(BH$163&lt;=$C190,0,IF(BH$163&gt;($F$161+$C190),INDEX($D$175:$W$175,,$C190)-SUM($D190:BG190),INDEX($D$175:$W$175,,$C190)/$F$161)))</f>
        <v>0</v>
      </c>
      <c r="BI190" s="2">
        <f>IF($F$161="n/a",0,IF(BI$163&lt;=$C190,0,IF(BI$163&gt;($F$161+$C190),INDEX($D$175:$W$175,,$C190)-SUM($D190:BH190),INDEX($D$175:$W$175,,$C190)/$F$161)))</f>
        <v>0</v>
      </c>
      <c r="BJ190" s="2">
        <f>IF($F$161="n/a",0,IF(BJ$163&lt;=$C190,0,IF(BJ$163&gt;($F$161+$C190),INDEX($D$175:$W$175,,$C190)-SUM($D190:BI190),INDEX($D$175:$W$175,,$C190)/$F$161)))</f>
        <v>0</v>
      </c>
      <c r="BK190" s="2">
        <f>IF($F$161="n/a",0,IF(BK$163&lt;=$C190,0,IF(BK$163&gt;($F$161+$C190),INDEX($D$175:$W$175,,$C190)-SUM($D190:BJ190),INDEX($D$175:$W$175,,$C190)/$F$161)))</f>
        <v>0</v>
      </c>
    </row>
    <row r="191" spans="2:63" hidden="1" outlineLevel="1" x14ac:dyDescent="0.25">
      <c r="B191" s="24">
        <v>2024</v>
      </c>
      <c r="C191" s="24">
        <v>14</v>
      </c>
      <c r="E191" s="2">
        <f>IF($F$161="n/a",0,IF(E$163&lt;=$C191,0,IF(E$163&gt;($F$161+$C191),INDEX($D$175:$W$175,,$C191)-SUM($D191:D191),INDEX($D$175:$W$175,,$C191)/$F$161)))</f>
        <v>0</v>
      </c>
      <c r="F191" s="2">
        <f>IF($F$161="n/a",0,IF(F$163&lt;=$C191,0,IF(F$163&gt;($F$161+$C191),INDEX($D$175:$W$175,,$C191)-SUM($D191:E191),INDEX($D$175:$W$175,,$C191)/$F$161)))</f>
        <v>0</v>
      </c>
      <c r="G191" s="2">
        <f>IF($F$161="n/a",0,IF(G$163&lt;=$C191,0,IF(G$163&gt;($F$161+$C191),INDEX($D$175:$W$175,,$C191)-SUM($D191:F191),INDEX($D$175:$W$175,,$C191)/$F$161)))</f>
        <v>0</v>
      </c>
      <c r="H191" s="2">
        <f>IF($F$161="n/a",0,IF(H$163&lt;=$C191,0,IF(H$163&gt;($F$161+$C191),INDEX($D$175:$W$175,,$C191)-SUM($D191:G191),INDEX($D$175:$W$175,,$C191)/$F$161)))</f>
        <v>0</v>
      </c>
      <c r="I191" s="2">
        <f>IF($F$161="n/a",0,IF(I$163&lt;=$C191,0,IF(I$163&gt;($F$161+$C191),INDEX($D$175:$W$175,,$C191)-SUM($D191:H191),INDEX($D$175:$W$175,,$C191)/$F$161)))</f>
        <v>0</v>
      </c>
      <c r="J191" s="2">
        <f>IF($F$161="n/a",0,IF(J$163&lt;=$C191,0,IF(J$163&gt;($F$161+$C191),INDEX($D$175:$W$175,,$C191)-SUM($D191:I191),INDEX($D$175:$W$175,,$C191)/$F$161)))</f>
        <v>0</v>
      </c>
      <c r="K191" s="2">
        <f>IF($F$161="n/a",0,IF(K$163&lt;=$C191,0,IF(K$163&gt;($F$161+$C191),INDEX($D$175:$W$175,,$C191)-SUM($D191:J191),INDEX($D$175:$W$175,,$C191)/$F$161)))</f>
        <v>0</v>
      </c>
      <c r="L191" s="2">
        <f>IF($F$161="n/a",0,IF(L$163&lt;=$C191,0,IF(L$163&gt;($F$161+$C191),INDEX($D$175:$W$175,,$C191)-SUM($D191:K191),INDEX($D$175:$W$175,,$C191)/$F$161)))</f>
        <v>0</v>
      </c>
      <c r="M191" s="2">
        <f>IF($F$161="n/a",0,IF(M$163&lt;=$C191,0,IF(M$163&gt;($F$161+$C191),INDEX($D$175:$W$175,,$C191)-SUM($D191:L191),INDEX($D$175:$W$175,,$C191)/$F$161)))</f>
        <v>0</v>
      </c>
      <c r="N191" s="2">
        <f>IF($F$161="n/a",0,IF(N$163&lt;=$C191,0,IF(N$163&gt;($F$161+$C191),INDEX($D$175:$W$175,,$C191)-SUM($D191:M191),INDEX($D$175:$W$175,,$C191)/$F$161)))</f>
        <v>0</v>
      </c>
      <c r="O191" s="2">
        <f>IF($F$161="n/a",0,IF(O$163&lt;=$C191,0,IF(O$163&gt;($F$161+$C191),INDEX($D$175:$W$175,,$C191)-SUM($D191:N191),INDEX($D$175:$W$175,,$C191)/$F$161)))</f>
        <v>0</v>
      </c>
      <c r="P191" s="2">
        <f>IF($F$161="n/a",0,IF(P$163&lt;=$C191,0,IF(P$163&gt;($F$161+$C191),INDEX($D$175:$W$175,,$C191)-SUM($D191:O191),INDEX($D$175:$W$175,,$C191)/$F$161)))</f>
        <v>0</v>
      </c>
      <c r="Q191" s="2">
        <f>IF($F$161="n/a",0,IF(Q$163&lt;=$C191,0,IF(Q$163&gt;($F$161+$C191),INDEX($D$175:$W$175,,$C191)-SUM($D191:P191),INDEX($D$175:$W$175,,$C191)/$F$161)))</f>
        <v>0</v>
      </c>
      <c r="R191" s="2">
        <f>IF($F$161="n/a",0,IF(R$163&lt;=$C191,0,IF(R$163&gt;($F$161+$C191),INDEX($D$175:$W$175,,$C191)-SUM($D191:Q191),INDEX($D$175:$W$175,,$C191)/$F$161)))</f>
        <v>0</v>
      </c>
      <c r="S191" s="2">
        <f>IF($F$161="n/a",0,IF(S$163&lt;=$C191,0,IF(S$163&gt;($F$161+$C191),INDEX($D$175:$W$175,,$C191)-SUM($D191:R191),INDEX($D$175:$W$175,,$C191)/$F$161)))</f>
        <v>0</v>
      </c>
      <c r="T191" s="2">
        <f>IF($F$161="n/a",0,IF(T$163&lt;=$C191,0,IF(T$163&gt;($F$161+$C191),INDEX($D$175:$W$175,,$C191)-SUM($D191:S191),INDEX($D$175:$W$175,,$C191)/$F$161)))</f>
        <v>0</v>
      </c>
      <c r="U191" s="2">
        <f>IF($F$161="n/a",0,IF(U$163&lt;=$C191,0,IF(U$163&gt;($F$161+$C191),INDEX($D$175:$W$175,,$C191)-SUM($D191:T191),INDEX($D$175:$W$175,,$C191)/$F$161)))</f>
        <v>0</v>
      </c>
      <c r="V191" s="2">
        <f>IF($F$161="n/a",0,IF(V$163&lt;=$C191,0,IF(V$163&gt;($F$161+$C191),INDEX($D$175:$W$175,,$C191)-SUM($D191:U191),INDEX($D$175:$W$175,,$C191)/$F$161)))</f>
        <v>0</v>
      </c>
      <c r="W191" s="2">
        <f>IF($F$161="n/a",0,IF(W$163&lt;=$C191,0,IF(W$163&gt;($F$161+$C191),INDEX($D$175:$W$175,,$C191)-SUM($D191:V191),INDEX($D$175:$W$175,,$C191)/$F$161)))</f>
        <v>0</v>
      </c>
      <c r="X191" s="2">
        <f>IF($F$161="n/a",0,IF(X$163&lt;=$C191,0,IF(X$163&gt;($F$161+$C191),INDEX($D$175:$W$175,,$C191)-SUM($D191:W191),INDEX($D$175:$W$175,,$C191)/$F$161)))</f>
        <v>0</v>
      </c>
      <c r="Y191" s="2">
        <f>IF($F$161="n/a",0,IF(Y$163&lt;=$C191,0,IF(Y$163&gt;($F$161+$C191),INDEX($D$175:$W$175,,$C191)-SUM($D191:X191),INDEX($D$175:$W$175,,$C191)/$F$161)))</f>
        <v>0</v>
      </c>
      <c r="Z191" s="2">
        <f>IF($F$161="n/a",0,IF(Z$163&lt;=$C191,0,IF(Z$163&gt;($F$161+$C191),INDEX($D$175:$W$175,,$C191)-SUM($D191:Y191),INDEX($D$175:$W$175,,$C191)/$F$161)))</f>
        <v>0</v>
      </c>
      <c r="AA191" s="2">
        <f>IF($F$161="n/a",0,IF(AA$163&lt;=$C191,0,IF(AA$163&gt;($F$161+$C191),INDEX($D$175:$W$175,,$C191)-SUM($D191:Z191),INDEX($D$175:$W$175,,$C191)/$F$161)))</f>
        <v>0</v>
      </c>
      <c r="AB191" s="2">
        <f>IF($F$161="n/a",0,IF(AB$163&lt;=$C191,0,IF(AB$163&gt;($F$161+$C191),INDEX($D$175:$W$175,,$C191)-SUM($D191:AA191),INDEX($D$175:$W$175,,$C191)/$F$161)))</f>
        <v>0</v>
      </c>
      <c r="AC191" s="2">
        <f>IF($F$161="n/a",0,IF(AC$163&lt;=$C191,0,IF(AC$163&gt;($F$161+$C191),INDEX($D$175:$W$175,,$C191)-SUM($D191:AB191),INDEX($D$175:$W$175,,$C191)/$F$161)))</f>
        <v>0</v>
      </c>
      <c r="AD191" s="2">
        <f>IF($F$161="n/a",0,IF(AD$163&lt;=$C191,0,IF(AD$163&gt;($F$161+$C191),INDEX($D$175:$W$175,,$C191)-SUM($D191:AC191),INDEX($D$175:$W$175,,$C191)/$F$161)))</f>
        <v>0</v>
      </c>
      <c r="AE191" s="2">
        <f>IF($F$161="n/a",0,IF(AE$163&lt;=$C191,0,IF(AE$163&gt;($F$161+$C191),INDEX($D$175:$W$175,,$C191)-SUM($D191:AD191),INDEX($D$175:$W$175,,$C191)/$F$161)))</f>
        <v>0</v>
      </c>
      <c r="AF191" s="2">
        <f>IF($F$161="n/a",0,IF(AF$163&lt;=$C191,0,IF(AF$163&gt;($F$161+$C191),INDEX($D$175:$W$175,,$C191)-SUM($D191:AE191),INDEX($D$175:$W$175,,$C191)/$F$161)))</f>
        <v>0</v>
      </c>
      <c r="AG191" s="2">
        <f>IF($F$161="n/a",0,IF(AG$163&lt;=$C191,0,IF(AG$163&gt;($F$161+$C191),INDEX($D$175:$W$175,,$C191)-SUM($D191:AF191),INDEX($D$175:$W$175,,$C191)/$F$161)))</f>
        <v>0</v>
      </c>
      <c r="AH191" s="2">
        <f>IF($F$161="n/a",0,IF(AH$163&lt;=$C191,0,IF(AH$163&gt;($F$161+$C191),INDEX($D$175:$W$175,,$C191)-SUM($D191:AG191),INDEX($D$175:$W$175,,$C191)/$F$161)))</f>
        <v>0</v>
      </c>
      <c r="AI191" s="2">
        <f>IF($F$161="n/a",0,IF(AI$163&lt;=$C191,0,IF(AI$163&gt;($F$161+$C191),INDEX($D$175:$W$175,,$C191)-SUM($D191:AH191),INDEX($D$175:$W$175,,$C191)/$F$161)))</f>
        <v>0</v>
      </c>
      <c r="AJ191" s="2">
        <f>IF($F$161="n/a",0,IF(AJ$163&lt;=$C191,0,IF(AJ$163&gt;($F$161+$C191),INDEX($D$175:$W$175,,$C191)-SUM($D191:AI191),INDEX($D$175:$W$175,,$C191)/$F$161)))</f>
        <v>0</v>
      </c>
      <c r="AK191" s="2">
        <f>IF($F$161="n/a",0,IF(AK$163&lt;=$C191,0,IF(AK$163&gt;($F$161+$C191),INDEX($D$175:$W$175,,$C191)-SUM($D191:AJ191),INDEX($D$175:$W$175,,$C191)/$F$161)))</f>
        <v>0</v>
      </c>
      <c r="AL191" s="2">
        <f>IF($F$161="n/a",0,IF(AL$163&lt;=$C191,0,IF(AL$163&gt;($F$161+$C191),INDEX($D$175:$W$175,,$C191)-SUM($D191:AK191),INDEX($D$175:$W$175,,$C191)/$F$161)))</f>
        <v>0</v>
      </c>
      <c r="AM191" s="2">
        <f>IF($F$161="n/a",0,IF(AM$163&lt;=$C191,0,IF(AM$163&gt;($F$161+$C191),INDEX($D$175:$W$175,,$C191)-SUM($D191:AL191),INDEX($D$175:$W$175,,$C191)/$F$161)))</f>
        <v>0</v>
      </c>
      <c r="AN191" s="2">
        <f>IF($F$161="n/a",0,IF(AN$163&lt;=$C191,0,IF(AN$163&gt;($F$161+$C191),INDEX($D$175:$W$175,,$C191)-SUM($D191:AM191),INDEX($D$175:$W$175,,$C191)/$F$161)))</f>
        <v>0</v>
      </c>
      <c r="AO191" s="2">
        <f>IF($F$161="n/a",0,IF(AO$163&lt;=$C191,0,IF(AO$163&gt;($F$161+$C191),INDEX($D$175:$W$175,,$C191)-SUM($D191:AN191),INDEX($D$175:$W$175,,$C191)/$F$161)))</f>
        <v>0</v>
      </c>
      <c r="AP191" s="2">
        <f>IF($F$161="n/a",0,IF(AP$163&lt;=$C191,0,IF(AP$163&gt;($F$161+$C191),INDEX($D$175:$W$175,,$C191)-SUM($D191:AO191),INDEX($D$175:$W$175,,$C191)/$F$161)))</f>
        <v>0</v>
      </c>
      <c r="AQ191" s="2">
        <f>IF($F$161="n/a",0,IF(AQ$163&lt;=$C191,0,IF(AQ$163&gt;($F$161+$C191),INDEX($D$175:$W$175,,$C191)-SUM($D191:AP191),INDEX($D$175:$W$175,,$C191)/$F$161)))</f>
        <v>0</v>
      </c>
      <c r="AR191" s="2">
        <f>IF($F$161="n/a",0,IF(AR$163&lt;=$C191,0,IF(AR$163&gt;($F$161+$C191),INDEX($D$175:$W$175,,$C191)-SUM($D191:AQ191),INDEX($D$175:$W$175,,$C191)/$F$161)))</f>
        <v>0</v>
      </c>
      <c r="AS191" s="2">
        <f>IF($F$161="n/a",0,IF(AS$163&lt;=$C191,0,IF(AS$163&gt;($F$161+$C191),INDEX($D$175:$W$175,,$C191)-SUM($D191:AR191),INDEX($D$175:$W$175,,$C191)/$F$161)))</f>
        <v>0</v>
      </c>
      <c r="AT191" s="2">
        <f>IF($F$161="n/a",0,IF(AT$163&lt;=$C191,0,IF(AT$163&gt;($F$161+$C191),INDEX($D$175:$W$175,,$C191)-SUM($D191:AS191),INDEX($D$175:$W$175,,$C191)/$F$161)))</f>
        <v>0</v>
      </c>
      <c r="AU191" s="2">
        <f>IF($F$161="n/a",0,IF(AU$163&lt;=$C191,0,IF(AU$163&gt;($F$161+$C191),INDEX($D$175:$W$175,,$C191)-SUM($D191:AT191),INDEX($D$175:$W$175,,$C191)/$F$161)))</f>
        <v>0</v>
      </c>
      <c r="AV191" s="2">
        <f>IF($F$161="n/a",0,IF(AV$163&lt;=$C191,0,IF(AV$163&gt;($F$161+$C191),INDEX($D$175:$W$175,,$C191)-SUM($D191:AU191),INDEX($D$175:$W$175,,$C191)/$F$161)))</f>
        <v>0</v>
      </c>
      <c r="AW191" s="2">
        <f>IF($F$161="n/a",0,IF(AW$163&lt;=$C191,0,IF(AW$163&gt;($F$161+$C191),INDEX($D$175:$W$175,,$C191)-SUM($D191:AV191),INDEX($D$175:$W$175,,$C191)/$F$161)))</f>
        <v>0</v>
      </c>
      <c r="AX191" s="2">
        <f>IF($F$161="n/a",0,IF(AX$163&lt;=$C191,0,IF(AX$163&gt;($F$161+$C191),INDEX($D$175:$W$175,,$C191)-SUM($D191:AW191),INDEX($D$175:$W$175,,$C191)/$F$161)))</f>
        <v>0</v>
      </c>
      <c r="AY191" s="2">
        <f>IF($F$161="n/a",0,IF(AY$163&lt;=$C191,0,IF(AY$163&gt;($F$161+$C191),INDEX($D$175:$W$175,,$C191)-SUM($D191:AX191),INDEX($D$175:$W$175,,$C191)/$F$161)))</f>
        <v>0</v>
      </c>
      <c r="AZ191" s="2">
        <f>IF($F$161="n/a",0,IF(AZ$163&lt;=$C191,0,IF(AZ$163&gt;($F$161+$C191),INDEX($D$175:$W$175,,$C191)-SUM($D191:AY191),INDEX($D$175:$W$175,,$C191)/$F$161)))</f>
        <v>0</v>
      </c>
      <c r="BA191" s="2">
        <f>IF($F$161="n/a",0,IF(BA$163&lt;=$C191,0,IF(BA$163&gt;($F$161+$C191),INDEX($D$175:$W$175,,$C191)-SUM($D191:AZ191),INDEX($D$175:$W$175,,$C191)/$F$161)))</f>
        <v>0</v>
      </c>
      <c r="BB191" s="2">
        <f>IF($F$161="n/a",0,IF(BB$163&lt;=$C191,0,IF(BB$163&gt;($F$161+$C191),INDEX($D$175:$W$175,,$C191)-SUM($D191:BA191),INDEX($D$175:$W$175,,$C191)/$F$161)))</f>
        <v>0</v>
      </c>
      <c r="BC191" s="2">
        <f>IF($F$161="n/a",0,IF(BC$163&lt;=$C191,0,IF(BC$163&gt;($F$161+$C191),INDEX($D$175:$W$175,,$C191)-SUM($D191:BB191),INDEX($D$175:$W$175,,$C191)/$F$161)))</f>
        <v>0</v>
      </c>
      <c r="BD191" s="2">
        <f>IF($F$161="n/a",0,IF(BD$163&lt;=$C191,0,IF(BD$163&gt;($F$161+$C191),INDEX($D$175:$W$175,,$C191)-SUM($D191:BC191),INDEX($D$175:$W$175,,$C191)/$F$161)))</f>
        <v>0</v>
      </c>
      <c r="BE191" s="2">
        <f>IF($F$161="n/a",0,IF(BE$163&lt;=$C191,0,IF(BE$163&gt;($F$161+$C191),INDEX($D$175:$W$175,,$C191)-SUM($D191:BD191),INDEX($D$175:$W$175,,$C191)/$F$161)))</f>
        <v>0</v>
      </c>
      <c r="BF191" s="2">
        <f>IF($F$161="n/a",0,IF(BF$163&lt;=$C191,0,IF(BF$163&gt;($F$161+$C191),INDEX($D$175:$W$175,,$C191)-SUM($D191:BE191),INDEX($D$175:$W$175,,$C191)/$F$161)))</f>
        <v>0</v>
      </c>
      <c r="BG191" s="2">
        <f>IF($F$161="n/a",0,IF(BG$163&lt;=$C191,0,IF(BG$163&gt;($F$161+$C191),INDEX($D$175:$W$175,,$C191)-SUM($D191:BF191),INDEX($D$175:$W$175,,$C191)/$F$161)))</f>
        <v>0</v>
      </c>
      <c r="BH191" s="2">
        <f>IF($F$161="n/a",0,IF(BH$163&lt;=$C191,0,IF(BH$163&gt;($F$161+$C191),INDEX($D$175:$W$175,,$C191)-SUM($D191:BG191),INDEX($D$175:$W$175,,$C191)/$F$161)))</f>
        <v>0</v>
      </c>
      <c r="BI191" s="2">
        <f>IF($F$161="n/a",0,IF(BI$163&lt;=$C191,0,IF(BI$163&gt;($F$161+$C191),INDEX($D$175:$W$175,,$C191)-SUM($D191:BH191),INDEX($D$175:$W$175,,$C191)/$F$161)))</f>
        <v>0</v>
      </c>
      <c r="BJ191" s="2">
        <f>IF($F$161="n/a",0,IF(BJ$163&lt;=$C191,0,IF(BJ$163&gt;($F$161+$C191),INDEX($D$175:$W$175,,$C191)-SUM($D191:BI191),INDEX($D$175:$W$175,,$C191)/$F$161)))</f>
        <v>0</v>
      </c>
      <c r="BK191" s="2">
        <f>IF($F$161="n/a",0,IF(BK$163&lt;=$C191,0,IF(BK$163&gt;($F$161+$C191),INDEX($D$175:$W$175,,$C191)-SUM($D191:BJ191),INDEX($D$175:$W$175,,$C191)/$F$161)))</f>
        <v>0</v>
      </c>
    </row>
    <row r="192" spans="2:63" hidden="1" outlineLevel="1" x14ac:dyDescent="0.25">
      <c r="B192" s="24">
        <v>2025</v>
      </c>
      <c r="C192" s="24">
        <v>15</v>
      </c>
      <c r="E192" s="2">
        <f>IF($F$161="n/a",0,IF(E$163&lt;=$C192,0,IF(E$163&gt;($F$161+$C192),INDEX($D$175:$W$175,,$C192)-SUM($D192:D192),INDEX($D$175:$W$175,,$C192)/$F$161)))</f>
        <v>0</v>
      </c>
      <c r="F192" s="2">
        <f>IF($F$161="n/a",0,IF(F$163&lt;=$C192,0,IF(F$163&gt;($F$161+$C192),INDEX($D$175:$W$175,,$C192)-SUM($D192:E192),INDEX($D$175:$W$175,,$C192)/$F$161)))</f>
        <v>0</v>
      </c>
      <c r="G192" s="2">
        <f>IF($F$161="n/a",0,IF(G$163&lt;=$C192,0,IF(G$163&gt;($F$161+$C192),INDEX($D$175:$W$175,,$C192)-SUM($D192:F192),INDEX($D$175:$W$175,,$C192)/$F$161)))</f>
        <v>0</v>
      </c>
      <c r="H192" s="2">
        <f>IF($F$161="n/a",0,IF(H$163&lt;=$C192,0,IF(H$163&gt;($F$161+$C192),INDEX($D$175:$W$175,,$C192)-SUM($D192:G192),INDEX($D$175:$W$175,,$C192)/$F$161)))</f>
        <v>0</v>
      </c>
      <c r="I192" s="2">
        <f>IF($F$161="n/a",0,IF(I$163&lt;=$C192,0,IF(I$163&gt;($F$161+$C192),INDEX($D$175:$W$175,,$C192)-SUM($D192:H192),INDEX($D$175:$W$175,,$C192)/$F$161)))</f>
        <v>0</v>
      </c>
      <c r="J192" s="2">
        <f>IF($F$161="n/a",0,IF(J$163&lt;=$C192,0,IF(J$163&gt;($F$161+$C192),INDEX($D$175:$W$175,,$C192)-SUM($D192:I192),INDEX($D$175:$W$175,,$C192)/$F$161)))</f>
        <v>0</v>
      </c>
      <c r="K192" s="2">
        <f>IF($F$161="n/a",0,IF(K$163&lt;=$C192,0,IF(K$163&gt;($F$161+$C192),INDEX($D$175:$W$175,,$C192)-SUM($D192:J192),INDEX($D$175:$W$175,,$C192)/$F$161)))</f>
        <v>0</v>
      </c>
      <c r="L192" s="2">
        <f>IF($F$161="n/a",0,IF(L$163&lt;=$C192,0,IF(L$163&gt;($F$161+$C192),INDEX($D$175:$W$175,,$C192)-SUM($D192:K192),INDEX($D$175:$W$175,,$C192)/$F$161)))</f>
        <v>0</v>
      </c>
      <c r="M192" s="2">
        <f>IF($F$161="n/a",0,IF(M$163&lt;=$C192,0,IF(M$163&gt;($F$161+$C192),INDEX($D$175:$W$175,,$C192)-SUM($D192:L192),INDEX($D$175:$W$175,,$C192)/$F$161)))</f>
        <v>0</v>
      </c>
      <c r="N192" s="2">
        <f>IF($F$161="n/a",0,IF(N$163&lt;=$C192,0,IF(N$163&gt;($F$161+$C192),INDEX($D$175:$W$175,,$C192)-SUM($D192:M192),INDEX($D$175:$W$175,,$C192)/$F$161)))</f>
        <v>0</v>
      </c>
      <c r="O192" s="2">
        <f>IF($F$161="n/a",0,IF(O$163&lt;=$C192,0,IF(O$163&gt;($F$161+$C192),INDEX($D$175:$W$175,,$C192)-SUM($D192:N192),INDEX($D$175:$W$175,,$C192)/$F$161)))</f>
        <v>0</v>
      </c>
      <c r="P192" s="2">
        <f>IF($F$161="n/a",0,IF(P$163&lt;=$C192,0,IF(P$163&gt;($F$161+$C192),INDEX($D$175:$W$175,,$C192)-SUM($D192:O192),INDEX($D$175:$W$175,,$C192)/$F$161)))</f>
        <v>0</v>
      </c>
      <c r="Q192" s="2">
        <f>IF($F$161="n/a",0,IF(Q$163&lt;=$C192,0,IF(Q$163&gt;($F$161+$C192),INDEX($D$175:$W$175,,$C192)-SUM($D192:P192),INDEX($D$175:$W$175,,$C192)/$F$161)))</f>
        <v>0</v>
      </c>
      <c r="R192" s="2">
        <f>IF($F$161="n/a",0,IF(R$163&lt;=$C192,0,IF(R$163&gt;($F$161+$C192),INDEX($D$175:$W$175,,$C192)-SUM($D192:Q192),INDEX($D$175:$W$175,,$C192)/$F$161)))</f>
        <v>0</v>
      </c>
      <c r="S192" s="2">
        <f>IF($F$161="n/a",0,IF(S$163&lt;=$C192,0,IF(S$163&gt;($F$161+$C192),INDEX($D$175:$W$175,,$C192)-SUM($D192:R192),INDEX($D$175:$W$175,,$C192)/$F$161)))</f>
        <v>0</v>
      </c>
      <c r="T192" s="2">
        <f>IF($F$161="n/a",0,IF(T$163&lt;=$C192,0,IF(T$163&gt;($F$161+$C192),INDEX($D$175:$W$175,,$C192)-SUM($D192:S192),INDEX($D$175:$W$175,,$C192)/$F$161)))</f>
        <v>0</v>
      </c>
      <c r="U192" s="2">
        <f>IF($F$161="n/a",0,IF(U$163&lt;=$C192,0,IF(U$163&gt;($F$161+$C192),INDEX($D$175:$W$175,,$C192)-SUM($D192:T192),INDEX($D$175:$W$175,,$C192)/$F$161)))</f>
        <v>0</v>
      </c>
      <c r="V192" s="2">
        <f>IF($F$161="n/a",0,IF(V$163&lt;=$C192,0,IF(V$163&gt;($F$161+$C192),INDEX($D$175:$W$175,,$C192)-SUM($D192:U192),INDEX($D$175:$W$175,,$C192)/$F$161)))</f>
        <v>0</v>
      </c>
      <c r="W192" s="2">
        <f>IF($F$161="n/a",0,IF(W$163&lt;=$C192,0,IF(W$163&gt;($F$161+$C192),INDEX($D$175:$W$175,,$C192)-SUM($D192:V192),INDEX($D$175:$W$175,,$C192)/$F$161)))</f>
        <v>0</v>
      </c>
      <c r="X192" s="2">
        <f>IF($F$161="n/a",0,IF(X$163&lt;=$C192,0,IF(X$163&gt;($F$161+$C192),INDEX($D$175:$W$175,,$C192)-SUM($D192:W192),INDEX($D$175:$W$175,,$C192)/$F$161)))</f>
        <v>0</v>
      </c>
      <c r="Y192" s="2">
        <f>IF($F$161="n/a",0,IF(Y$163&lt;=$C192,0,IF(Y$163&gt;($F$161+$C192),INDEX($D$175:$W$175,,$C192)-SUM($D192:X192),INDEX($D$175:$W$175,,$C192)/$F$161)))</f>
        <v>0</v>
      </c>
      <c r="Z192" s="2">
        <f>IF($F$161="n/a",0,IF(Z$163&lt;=$C192,0,IF(Z$163&gt;($F$161+$C192),INDEX($D$175:$W$175,,$C192)-SUM($D192:Y192),INDEX($D$175:$W$175,,$C192)/$F$161)))</f>
        <v>0</v>
      </c>
      <c r="AA192" s="2">
        <f>IF($F$161="n/a",0,IF(AA$163&lt;=$C192,0,IF(AA$163&gt;($F$161+$C192),INDEX($D$175:$W$175,,$C192)-SUM($D192:Z192),INDEX($D$175:$W$175,,$C192)/$F$161)))</f>
        <v>0</v>
      </c>
      <c r="AB192" s="2">
        <f>IF($F$161="n/a",0,IF(AB$163&lt;=$C192,0,IF(AB$163&gt;($F$161+$C192),INDEX($D$175:$W$175,,$C192)-SUM($D192:AA192),INDEX($D$175:$W$175,,$C192)/$F$161)))</f>
        <v>0</v>
      </c>
      <c r="AC192" s="2">
        <f>IF($F$161="n/a",0,IF(AC$163&lt;=$C192,0,IF(AC$163&gt;($F$161+$C192),INDEX($D$175:$W$175,,$C192)-SUM($D192:AB192),INDEX($D$175:$W$175,,$C192)/$F$161)))</f>
        <v>0</v>
      </c>
      <c r="AD192" s="2">
        <f>IF($F$161="n/a",0,IF(AD$163&lt;=$C192,0,IF(AD$163&gt;($F$161+$C192),INDEX($D$175:$W$175,,$C192)-SUM($D192:AC192),INDEX($D$175:$W$175,,$C192)/$F$161)))</f>
        <v>0</v>
      </c>
      <c r="AE192" s="2">
        <f>IF($F$161="n/a",0,IF(AE$163&lt;=$C192,0,IF(AE$163&gt;($F$161+$C192),INDEX($D$175:$W$175,,$C192)-SUM($D192:AD192),INDEX($D$175:$W$175,,$C192)/$F$161)))</f>
        <v>0</v>
      </c>
      <c r="AF192" s="2">
        <f>IF($F$161="n/a",0,IF(AF$163&lt;=$C192,0,IF(AF$163&gt;($F$161+$C192),INDEX($D$175:$W$175,,$C192)-SUM($D192:AE192),INDEX($D$175:$W$175,,$C192)/$F$161)))</f>
        <v>0</v>
      </c>
      <c r="AG192" s="2">
        <f>IF($F$161="n/a",0,IF(AG$163&lt;=$C192,0,IF(AG$163&gt;($F$161+$C192),INDEX($D$175:$W$175,,$C192)-SUM($D192:AF192),INDEX($D$175:$W$175,,$C192)/$F$161)))</f>
        <v>0</v>
      </c>
      <c r="AH192" s="2">
        <f>IF($F$161="n/a",0,IF(AH$163&lt;=$C192,0,IF(AH$163&gt;($F$161+$C192),INDEX($D$175:$W$175,,$C192)-SUM($D192:AG192),INDEX($D$175:$W$175,,$C192)/$F$161)))</f>
        <v>0</v>
      </c>
      <c r="AI192" s="2">
        <f>IF($F$161="n/a",0,IF(AI$163&lt;=$C192,0,IF(AI$163&gt;($F$161+$C192),INDEX($D$175:$W$175,,$C192)-SUM($D192:AH192),INDEX($D$175:$W$175,,$C192)/$F$161)))</f>
        <v>0</v>
      </c>
      <c r="AJ192" s="2">
        <f>IF($F$161="n/a",0,IF(AJ$163&lt;=$C192,0,IF(AJ$163&gt;($F$161+$C192),INDEX($D$175:$W$175,,$C192)-SUM($D192:AI192),INDEX($D$175:$W$175,,$C192)/$F$161)))</f>
        <v>0</v>
      </c>
      <c r="AK192" s="2">
        <f>IF($F$161="n/a",0,IF(AK$163&lt;=$C192,0,IF(AK$163&gt;($F$161+$C192),INDEX($D$175:$W$175,,$C192)-SUM($D192:AJ192),INDEX($D$175:$W$175,,$C192)/$F$161)))</f>
        <v>0</v>
      </c>
      <c r="AL192" s="2">
        <f>IF($F$161="n/a",0,IF(AL$163&lt;=$C192,0,IF(AL$163&gt;($F$161+$C192),INDEX($D$175:$W$175,,$C192)-SUM($D192:AK192),INDEX($D$175:$W$175,,$C192)/$F$161)))</f>
        <v>0</v>
      </c>
      <c r="AM192" s="2">
        <f>IF($F$161="n/a",0,IF(AM$163&lt;=$C192,0,IF(AM$163&gt;($F$161+$C192),INDEX($D$175:$W$175,,$C192)-SUM($D192:AL192),INDEX($D$175:$W$175,,$C192)/$F$161)))</f>
        <v>0</v>
      </c>
      <c r="AN192" s="2">
        <f>IF($F$161="n/a",0,IF(AN$163&lt;=$C192,0,IF(AN$163&gt;($F$161+$C192),INDEX($D$175:$W$175,,$C192)-SUM($D192:AM192),INDEX($D$175:$W$175,,$C192)/$F$161)))</f>
        <v>0</v>
      </c>
      <c r="AO192" s="2">
        <f>IF($F$161="n/a",0,IF(AO$163&lt;=$C192,0,IF(AO$163&gt;($F$161+$C192),INDEX($D$175:$W$175,,$C192)-SUM($D192:AN192),INDEX($D$175:$W$175,,$C192)/$F$161)))</f>
        <v>0</v>
      </c>
      <c r="AP192" s="2">
        <f>IF($F$161="n/a",0,IF(AP$163&lt;=$C192,0,IF(AP$163&gt;($F$161+$C192),INDEX($D$175:$W$175,,$C192)-SUM($D192:AO192),INDEX($D$175:$W$175,,$C192)/$F$161)))</f>
        <v>0</v>
      </c>
      <c r="AQ192" s="2">
        <f>IF($F$161="n/a",0,IF(AQ$163&lt;=$C192,0,IF(AQ$163&gt;($F$161+$C192),INDEX($D$175:$W$175,,$C192)-SUM($D192:AP192),INDEX($D$175:$W$175,,$C192)/$F$161)))</f>
        <v>0</v>
      </c>
      <c r="AR192" s="2">
        <f>IF($F$161="n/a",0,IF(AR$163&lt;=$C192,0,IF(AR$163&gt;($F$161+$C192),INDEX($D$175:$W$175,,$C192)-SUM($D192:AQ192),INDEX($D$175:$W$175,,$C192)/$F$161)))</f>
        <v>0</v>
      </c>
      <c r="AS192" s="2">
        <f>IF($F$161="n/a",0,IF(AS$163&lt;=$C192,0,IF(AS$163&gt;($F$161+$C192),INDEX($D$175:$W$175,,$C192)-SUM($D192:AR192),INDEX($D$175:$W$175,,$C192)/$F$161)))</f>
        <v>0</v>
      </c>
      <c r="AT192" s="2">
        <f>IF($F$161="n/a",0,IF(AT$163&lt;=$C192,0,IF(AT$163&gt;($F$161+$C192),INDEX($D$175:$W$175,,$C192)-SUM($D192:AS192),INDEX($D$175:$W$175,,$C192)/$F$161)))</f>
        <v>0</v>
      </c>
      <c r="AU192" s="2">
        <f>IF($F$161="n/a",0,IF(AU$163&lt;=$C192,0,IF(AU$163&gt;($F$161+$C192),INDEX($D$175:$W$175,,$C192)-SUM($D192:AT192),INDEX($D$175:$W$175,,$C192)/$F$161)))</f>
        <v>0</v>
      </c>
      <c r="AV192" s="2">
        <f>IF($F$161="n/a",0,IF(AV$163&lt;=$C192,0,IF(AV$163&gt;($F$161+$C192),INDEX($D$175:$W$175,,$C192)-SUM($D192:AU192),INDEX($D$175:$W$175,,$C192)/$F$161)))</f>
        <v>0</v>
      </c>
      <c r="AW192" s="2">
        <f>IF($F$161="n/a",0,IF(AW$163&lt;=$C192,0,IF(AW$163&gt;($F$161+$C192),INDEX($D$175:$W$175,,$C192)-SUM($D192:AV192),INDEX($D$175:$W$175,,$C192)/$F$161)))</f>
        <v>0</v>
      </c>
      <c r="AX192" s="2">
        <f>IF($F$161="n/a",0,IF(AX$163&lt;=$C192,0,IF(AX$163&gt;($F$161+$C192),INDEX($D$175:$W$175,,$C192)-SUM($D192:AW192),INDEX($D$175:$W$175,,$C192)/$F$161)))</f>
        <v>0</v>
      </c>
      <c r="AY192" s="2">
        <f>IF($F$161="n/a",0,IF(AY$163&lt;=$C192,0,IF(AY$163&gt;($F$161+$C192),INDEX($D$175:$W$175,,$C192)-SUM($D192:AX192),INDEX($D$175:$W$175,,$C192)/$F$161)))</f>
        <v>0</v>
      </c>
      <c r="AZ192" s="2">
        <f>IF($F$161="n/a",0,IF(AZ$163&lt;=$C192,0,IF(AZ$163&gt;($F$161+$C192),INDEX($D$175:$W$175,,$C192)-SUM($D192:AY192),INDEX($D$175:$W$175,,$C192)/$F$161)))</f>
        <v>0</v>
      </c>
      <c r="BA192" s="2">
        <f>IF($F$161="n/a",0,IF(BA$163&lt;=$C192,0,IF(BA$163&gt;($F$161+$C192),INDEX($D$175:$W$175,,$C192)-SUM($D192:AZ192),INDEX($D$175:$W$175,,$C192)/$F$161)))</f>
        <v>0</v>
      </c>
      <c r="BB192" s="2">
        <f>IF($F$161="n/a",0,IF(BB$163&lt;=$C192,0,IF(BB$163&gt;($F$161+$C192),INDEX($D$175:$W$175,,$C192)-SUM($D192:BA192),INDEX($D$175:$W$175,,$C192)/$F$161)))</f>
        <v>0</v>
      </c>
      <c r="BC192" s="2">
        <f>IF($F$161="n/a",0,IF(BC$163&lt;=$C192,0,IF(BC$163&gt;($F$161+$C192),INDEX($D$175:$W$175,,$C192)-SUM($D192:BB192),INDEX($D$175:$W$175,,$C192)/$F$161)))</f>
        <v>0</v>
      </c>
      <c r="BD192" s="2">
        <f>IF($F$161="n/a",0,IF(BD$163&lt;=$C192,0,IF(BD$163&gt;($F$161+$C192),INDEX($D$175:$W$175,,$C192)-SUM($D192:BC192),INDEX($D$175:$W$175,,$C192)/$F$161)))</f>
        <v>0</v>
      </c>
      <c r="BE192" s="2">
        <f>IF($F$161="n/a",0,IF(BE$163&lt;=$C192,0,IF(BE$163&gt;($F$161+$C192),INDEX($D$175:$W$175,,$C192)-SUM($D192:BD192),INDEX($D$175:$W$175,,$C192)/$F$161)))</f>
        <v>0</v>
      </c>
      <c r="BF192" s="2">
        <f>IF($F$161="n/a",0,IF(BF$163&lt;=$C192,0,IF(BF$163&gt;($F$161+$C192),INDEX($D$175:$W$175,,$C192)-SUM($D192:BE192),INDEX($D$175:$W$175,,$C192)/$F$161)))</f>
        <v>0</v>
      </c>
      <c r="BG192" s="2">
        <f>IF($F$161="n/a",0,IF(BG$163&lt;=$C192,0,IF(BG$163&gt;($F$161+$C192),INDEX($D$175:$W$175,,$C192)-SUM($D192:BF192),INDEX($D$175:$W$175,,$C192)/$F$161)))</f>
        <v>0</v>
      </c>
      <c r="BH192" s="2">
        <f>IF($F$161="n/a",0,IF(BH$163&lt;=$C192,0,IF(BH$163&gt;($F$161+$C192),INDEX($D$175:$W$175,,$C192)-SUM($D192:BG192),INDEX($D$175:$W$175,,$C192)/$F$161)))</f>
        <v>0</v>
      </c>
      <c r="BI192" s="2">
        <f>IF($F$161="n/a",0,IF(BI$163&lt;=$C192,0,IF(BI$163&gt;($F$161+$C192),INDEX($D$175:$W$175,,$C192)-SUM($D192:BH192),INDEX($D$175:$W$175,,$C192)/$F$161)))</f>
        <v>0</v>
      </c>
      <c r="BJ192" s="2">
        <f>IF($F$161="n/a",0,IF(BJ$163&lt;=$C192,0,IF(BJ$163&gt;($F$161+$C192),INDEX($D$175:$W$175,,$C192)-SUM($D192:BI192),INDEX($D$175:$W$175,,$C192)/$F$161)))</f>
        <v>0</v>
      </c>
      <c r="BK192" s="2">
        <f>IF($F$161="n/a",0,IF(BK$163&lt;=$C192,0,IF(BK$163&gt;($F$161+$C192),INDEX($D$175:$W$175,,$C192)-SUM($D192:BJ192),INDEX($D$175:$W$175,,$C192)/$F$161)))</f>
        <v>0</v>
      </c>
    </row>
    <row r="193" spans="2:63" hidden="1" outlineLevel="1" x14ac:dyDescent="0.25">
      <c r="B193" s="24">
        <v>2026</v>
      </c>
      <c r="C193" s="24">
        <v>16</v>
      </c>
      <c r="E193" s="2">
        <f>IF($F$161="n/a",0,IF(E$163&lt;=$C193,0,IF(E$163&gt;($F$161+$C193),INDEX($D$175:$W$175,,$C193)-SUM($D193:D193),INDEX($D$175:$W$175,,$C193)/$F$161)))</f>
        <v>0</v>
      </c>
      <c r="F193" s="2">
        <f>IF($F$161="n/a",0,IF(F$163&lt;=$C193,0,IF(F$163&gt;($F$161+$C193),INDEX($D$175:$W$175,,$C193)-SUM($D193:E193),INDEX($D$175:$W$175,,$C193)/$F$161)))</f>
        <v>0</v>
      </c>
      <c r="G193" s="2">
        <f>IF($F$161="n/a",0,IF(G$163&lt;=$C193,0,IF(G$163&gt;($F$161+$C193),INDEX($D$175:$W$175,,$C193)-SUM($D193:F193),INDEX($D$175:$W$175,,$C193)/$F$161)))</f>
        <v>0</v>
      </c>
      <c r="H193" s="2">
        <f>IF($F$161="n/a",0,IF(H$163&lt;=$C193,0,IF(H$163&gt;($F$161+$C193),INDEX($D$175:$W$175,,$C193)-SUM($D193:G193),INDEX($D$175:$W$175,,$C193)/$F$161)))</f>
        <v>0</v>
      </c>
      <c r="I193" s="2">
        <f>IF($F$161="n/a",0,IF(I$163&lt;=$C193,0,IF(I$163&gt;($F$161+$C193),INDEX($D$175:$W$175,,$C193)-SUM($D193:H193),INDEX($D$175:$W$175,,$C193)/$F$161)))</f>
        <v>0</v>
      </c>
      <c r="J193" s="2">
        <f>IF($F$161="n/a",0,IF(J$163&lt;=$C193,0,IF(J$163&gt;($F$161+$C193),INDEX($D$175:$W$175,,$C193)-SUM($D193:I193),INDEX($D$175:$W$175,,$C193)/$F$161)))</f>
        <v>0</v>
      </c>
      <c r="K193" s="2">
        <f>IF($F$161="n/a",0,IF(K$163&lt;=$C193,0,IF(K$163&gt;($F$161+$C193),INDEX($D$175:$W$175,,$C193)-SUM($D193:J193),INDEX($D$175:$W$175,,$C193)/$F$161)))</f>
        <v>0</v>
      </c>
      <c r="L193" s="2">
        <f>IF($F$161="n/a",0,IF(L$163&lt;=$C193,0,IF(L$163&gt;($F$161+$C193),INDEX($D$175:$W$175,,$C193)-SUM($D193:K193),INDEX($D$175:$W$175,,$C193)/$F$161)))</f>
        <v>0</v>
      </c>
      <c r="M193" s="2">
        <f>IF($F$161="n/a",0,IF(M$163&lt;=$C193,0,IF(M$163&gt;($F$161+$C193),INDEX($D$175:$W$175,,$C193)-SUM($D193:L193),INDEX($D$175:$W$175,,$C193)/$F$161)))</f>
        <v>0</v>
      </c>
      <c r="N193" s="2">
        <f>IF($F$161="n/a",0,IF(N$163&lt;=$C193,0,IF(N$163&gt;($F$161+$C193),INDEX($D$175:$W$175,,$C193)-SUM($D193:M193),INDEX($D$175:$W$175,,$C193)/$F$161)))</f>
        <v>0</v>
      </c>
      <c r="O193" s="2">
        <f>IF($F$161="n/a",0,IF(O$163&lt;=$C193,0,IF(O$163&gt;($F$161+$C193),INDEX($D$175:$W$175,,$C193)-SUM($D193:N193),INDEX($D$175:$W$175,,$C193)/$F$161)))</f>
        <v>0</v>
      </c>
      <c r="P193" s="2">
        <f>IF($F$161="n/a",0,IF(P$163&lt;=$C193,0,IF(P$163&gt;($F$161+$C193),INDEX($D$175:$W$175,,$C193)-SUM($D193:O193),INDEX($D$175:$W$175,,$C193)/$F$161)))</f>
        <v>0</v>
      </c>
      <c r="Q193" s="2">
        <f>IF($F$161="n/a",0,IF(Q$163&lt;=$C193,0,IF(Q$163&gt;($F$161+$C193),INDEX($D$175:$W$175,,$C193)-SUM($D193:P193),INDEX($D$175:$W$175,,$C193)/$F$161)))</f>
        <v>0</v>
      </c>
      <c r="R193" s="2">
        <f>IF($F$161="n/a",0,IF(R$163&lt;=$C193,0,IF(R$163&gt;($F$161+$C193),INDEX($D$175:$W$175,,$C193)-SUM($D193:Q193),INDEX($D$175:$W$175,,$C193)/$F$161)))</f>
        <v>0</v>
      </c>
      <c r="S193" s="2">
        <f>IF($F$161="n/a",0,IF(S$163&lt;=$C193,0,IF(S$163&gt;($F$161+$C193),INDEX($D$175:$W$175,,$C193)-SUM($D193:R193),INDEX($D$175:$W$175,,$C193)/$F$161)))</f>
        <v>0</v>
      </c>
      <c r="T193" s="2">
        <f>IF($F$161="n/a",0,IF(T$163&lt;=$C193,0,IF(T$163&gt;($F$161+$C193),INDEX($D$175:$W$175,,$C193)-SUM($D193:S193),INDEX($D$175:$W$175,,$C193)/$F$161)))</f>
        <v>0</v>
      </c>
      <c r="U193" s="2">
        <f>IF($F$161="n/a",0,IF(U$163&lt;=$C193,0,IF(U$163&gt;($F$161+$C193),INDEX($D$175:$W$175,,$C193)-SUM($D193:T193),INDEX($D$175:$W$175,,$C193)/$F$161)))</f>
        <v>0</v>
      </c>
      <c r="V193" s="2">
        <f>IF($F$161="n/a",0,IF(V$163&lt;=$C193,0,IF(V$163&gt;($F$161+$C193),INDEX($D$175:$W$175,,$C193)-SUM($D193:U193),INDEX($D$175:$W$175,,$C193)/$F$161)))</f>
        <v>0</v>
      </c>
      <c r="W193" s="2">
        <f>IF($F$161="n/a",0,IF(W$163&lt;=$C193,0,IF(W$163&gt;($F$161+$C193),INDEX($D$175:$W$175,,$C193)-SUM($D193:V193),INDEX($D$175:$W$175,,$C193)/$F$161)))</f>
        <v>0</v>
      </c>
      <c r="X193" s="2">
        <f>IF($F$161="n/a",0,IF(X$163&lt;=$C193,0,IF(X$163&gt;($F$161+$C193),INDEX($D$175:$W$175,,$C193)-SUM($D193:W193),INDEX($D$175:$W$175,,$C193)/$F$161)))</f>
        <v>0</v>
      </c>
      <c r="Y193" s="2">
        <f>IF($F$161="n/a",0,IF(Y$163&lt;=$C193,0,IF(Y$163&gt;($F$161+$C193),INDEX($D$175:$W$175,,$C193)-SUM($D193:X193),INDEX($D$175:$W$175,,$C193)/$F$161)))</f>
        <v>0</v>
      </c>
      <c r="Z193" s="2">
        <f>IF($F$161="n/a",0,IF(Z$163&lt;=$C193,0,IF(Z$163&gt;($F$161+$C193),INDEX($D$175:$W$175,,$C193)-SUM($D193:Y193),INDEX($D$175:$W$175,,$C193)/$F$161)))</f>
        <v>0</v>
      </c>
      <c r="AA193" s="2">
        <f>IF($F$161="n/a",0,IF(AA$163&lt;=$C193,0,IF(AA$163&gt;($F$161+$C193),INDEX($D$175:$W$175,,$C193)-SUM($D193:Z193),INDEX($D$175:$W$175,,$C193)/$F$161)))</f>
        <v>0</v>
      </c>
      <c r="AB193" s="2">
        <f>IF($F$161="n/a",0,IF(AB$163&lt;=$C193,0,IF(AB$163&gt;($F$161+$C193),INDEX($D$175:$W$175,,$C193)-SUM($D193:AA193),INDEX($D$175:$W$175,,$C193)/$F$161)))</f>
        <v>0</v>
      </c>
      <c r="AC193" s="2">
        <f>IF($F$161="n/a",0,IF(AC$163&lt;=$C193,0,IF(AC$163&gt;($F$161+$C193),INDEX($D$175:$W$175,,$C193)-SUM($D193:AB193),INDEX($D$175:$W$175,,$C193)/$F$161)))</f>
        <v>0</v>
      </c>
      <c r="AD193" s="2">
        <f>IF($F$161="n/a",0,IF(AD$163&lt;=$C193,0,IF(AD$163&gt;($F$161+$C193),INDEX($D$175:$W$175,,$C193)-SUM($D193:AC193),INDEX($D$175:$W$175,,$C193)/$F$161)))</f>
        <v>0</v>
      </c>
      <c r="AE193" s="2">
        <f>IF($F$161="n/a",0,IF(AE$163&lt;=$C193,0,IF(AE$163&gt;($F$161+$C193),INDEX($D$175:$W$175,,$C193)-SUM($D193:AD193),INDEX($D$175:$W$175,,$C193)/$F$161)))</f>
        <v>0</v>
      </c>
      <c r="AF193" s="2">
        <f>IF($F$161="n/a",0,IF(AF$163&lt;=$C193,0,IF(AF$163&gt;($F$161+$C193),INDEX($D$175:$W$175,,$C193)-SUM($D193:AE193),INDEX($D$175:$W$175,,$C193)/$F$161)))</f>
        <v>0</v>
      </c>
      <c r="AG193" s="2">
        <f>IF($F$161="n/a",0,IF(AG$163&lt;=$C193,0,IF(AG$163&gt;($F$161+$C193),INDEX($D$175:$W$175,,$C193)-SUM($D193:AF193),INDEX($D$175:$W$175,,$C193)/$F$161)))</f>
        <v>0</v>
      </c>
      <c r="AH193" s="2">
        <f>IF($F$161="n/a",0,IF(AH$163&lt;=$C193,0,IF(AH$163&gt;($F$161+$C193),INDEX($D$175:$W$175,,$C193)-SUM($D193:AG193),INDEX($D$175:$W$175,,$C193)/$F$161)))</f>
        <v>0</v>
      </c>
      <c r="AI193" s="2">
        <f>IF($F$161="n/a",0,IF(AI$163&lt;=$C193,0,IF(AI$163&gt;($F$161+$C193),INDEX($D$175:$W$175,,$C193)-SUM($D193:AH193),INDEX($D$175:$W$175,,$C193)/$F$161)))</f>
        <v>0</v>
      </c>
      <c r="AJ193" s="2">
        <f>IF($F$161="n/a",0,IF(AJ$163&lt;=$C193,0,IF(AJ$163&gt;($F$161+$C193),INDEX($D$175:$W$175,,$C193)-SUM($D193:AI193),INDEX($D$175:$W$175,,$C193)/$F$161)))</f>
        <v>0</v>
      </c>
      <c r="AK193" s="2">
        <f>IF($F$161="n/a",0,IF(AK$163&lt;=$C193,0,IF(AK$163&gt;($F$161+$C193),INDEX($D$175:$W$175,,$C193)-SUM($D193:AJ193),INDEX($D$175:$W$175,,$C193)/$F$161)))</f>
        <v>0</v>
      </c>
      <c r="AL193" s="2">
        <f>IF($F$161="n/a",0,IF(AL$163&lt;=$C193,0,IF(AL$163&gt;($F$161+$C193),INDEX($D$175:$W$175,,$C193)-SUM($D193:AK193),INDEX($D$175:$W$175,,$C193)/$F$161)))</f>
        <v>0</v>
      </c>
      <c r="AM193" s="2">
        <f>IF($F$161="n/a",0,IF(AM$163&lt;=$C193,0,IF(AM$163&gt;($F$161+$C193),INDEX($D$175:$W$175,,$C193)-SUM($D193:AL193),INDEX($D$175:$W$175,,$C193)/$F$161)))</f>
        <v>0</v>
      </c>
      <c r="AN193" s="2">
        <f>IF($F$161="n/a",0,IF(AN$163&lt;=$C193,0,IF(AN$163&gt;($F$161+$C193),INDEX($D$175:$W$175,,$C193)-SUM($D193:AM193),INDEX($D$175:$W$175,,$C193)/$F$161)))</f>
        <v>0</v>
      </c>
      <c r="AO193" s="2">
        <f>IF($F$161="n/a",0,IF(AO$163&lt;=$C193,0,IF(AO$163&gt;($F$161+$C193),INDEX($D$175:$W$175,,$C193)-SUM($D193:AN193),INDEX($D$175:$W$175,,$C193)/$F$161)))</f>
        <v>0</v>
      </c>
      <c r="AP193" s="2">
        <f>IF($F$161="n/a",0,IF(AP$163&lt;=$C193,0,IF(AP$163&gt;($F$161+$C193),INDEX($D$175:$W$175,,$C193)-SUM($D193:AO193),INDEX($D$175:$W$175,,$C193)/$F$161)))</f>
        <v>0</v>
      </c>
      <c r="AQ193" s="2">
        <f>IF($F$161="n/a",0,IF(AQ$163&lt;=$C193,0,IF(AQ$163&gt;($F$161+$C193),INDEX($D$175:$W$175,,$C193)-SUM($D193:AP193),INDEX($D$175:$W$175,,$C193)/$F$161)))</f>
        <v>0</v>
      </c>
      <c r="AR193" s="2">
        <f>IF($F$161="n/a",0,IF(AR$163&lt;=$C193,0,IF(AR$163&gt;($F$161+$C193),INDEX($D$175:$W$175,,$C193)-SUM($D193:AQ193),INDEX($D$175:$W$175,,$C193)/$F$161)))</f>
        <v>0</v>
      </c>
      <c r="AS193" s="2">
        <f>IF($F$161="n/a",0,IF(AS$163&lt;=$C193,0,IF(AS$163&gt;($F$161+$C193),INDEX($D$175:$W$175,,$C193)-SUM($D193:AR193),INDEX($D$175:$W$175,,$C193)/$F$161)))</f>
        <v>0</v>
      </c>
      <c r="AT193" s="2">
        <f>IF($F$161="n/a",0,IF(AT$163&lt;=$C193,0,IF(AT$163&gt;($F$161+$C193),INDEX($D$175:$W$175,,$C193)-SUM($D193:AS193),INDEX($D$175:$W$175,,$C193)/$F$161)))</f>
        <v>0</v>
      </c>
      <c r="AU193" s="2">
        <f>IF($F$161="n/a",0,IF(AU$163&lt;=$C193,0,IF(AU$163&gt;($F$161+$C193),INDEX($D$175:$W$175,,$C193)-SUM($D193:AT193),INDEX($D$175:$W$175,,$C193)/$F$161)))</f>
        <v>0</v>
      </c>
      <c r="AV193" s="2">
        <f>IF($F$161="n/a",0,IF(AV$163&lt;=$C193,0,IF(AV$163&gt;($F$161+$C193),INDEX($D$175:$W$175,,$C193)-SUM($D193:AU193),INDEX($D$175:$W$175,,$C193)/$F$161)))</f>
        <v>0</v>
      </c>
      <c r="AW193" s="2">
        <f>IF($F$161="n/a",0,IF(AW$163&lt;=$C193,0,IF(AW$163&gt;($F$161+$C193),INDEX($D$175:$W$175,,$C193)-SUM($D193:AV193),INDEX($D$175:$W$175,,$C193)/$F$161)))</f>
        <v>0</v>
      </c>
      <c r="AX193" s="2">
        <f>IF($F$161="n/a",0,IF(AX$163&lt;=$C193,0,IF(AX$163&gt;($F$161+$C193),INDEX($D$175:$W$175,,$C193)-SUM($D193:AW193),INDEX($D$175:$W$175,,$C193)/$F$161)))</f>
        <v>0</v>
      </c>
      <c r="AY193" s="2">
        <f>IF($F$161="n/a",0,IF(AY$163&lt;=$C193,0,IF(AY$163&gt;($F$161+$C193),INDEX($D$175:$W$175,,$C193)-SUM($D193:AX193),INDEX($D$175:$W$175,,$C193)/$F$161)))</f>
        <v>0</v>
      </c>
      <c r="AZ193" s="2">
        <f>IF($F$161="n/a",0,IF(AZ$163&lt;=$C193,0,IF(AZ$163&gt;($F$161+$C193),INDEX($D$175:$W$175,,$C193)-SUM($D193:AY193),INDEX($D$175:$W$175,,$C193)/$F$161)))</f>
        <v>0</v>
      </c>
      <c r="BA193" s="2">
        <f>IF($F$161="n/a",0,IF(BA$163&lt;=$C193,0,IF(BA$163&gt;($F$161+$C193),INDEX($D$175:$W$175,,$C193)-SUM($D193:AZ193),INDEX($D$175:$W$175,,$C193)/$F$161)))</f>
        <v>0</v>
      </c>
      <c r="BB193" s="2">
        <f>IF($F$161="n/a",0,IF(BB$163&lt;=$C193,0,IF(BB$163&gt;($F$161+$C193),INDEX($D$175:$W$175,,$C193)-SUM($D193:BA193),INDEX($D$175:$W$175,,$C193)/$F$161)))</f>
        <v>0</v>
      </c>
      <c r="BC193" s="2">
        <f>IF($F$161="n/a",0,IF(BC$163&lt;=$C193,0,IF(BC$163&gt;($F$161+$C193),INDEX($D$175:$W$175,,$C193)-SUM($D193:BB193),INDEX($D$175:$W$175,,$C193)/$F$161)))</f>
        <v>0</v>
      </c>
      <c r="BD193" s="2">
        <f>IF($F$161="n/a",0,IF(BD$163&lt;=$C193,0,IF(BD$163&gt;($F$161+$C193),INDEX($D$175:$W$175,,$C193)-SUM($D193:BC193),INDEX($D$175:$W$175,,$C193)/$F$161)))</f>
        <v>0</v>
      </c>
      <c r="BE193" s="2">
        <f>IF($F$161="n/a",0,IF(BE$163&lt;=$C193,0,IF(BE$163&gt;($F$161+$C193),INDEX($D$175:$W$175,,$C193)-SUM($D193:BD193),INDEX($D$175:$W$175,,$C193)/$F$161)))</f>
        <v>0</v>
      </c>
      <c r="BF193" s="2">
        <f>IF($F$161="n/a",0,IF(BF$163&lt;=$C193,0,IF(BF$163&gt;($F$161+$C193),INDEX($D$175:$W$175,,$C193)-SUM($D193:BE193),INDEX($D$175:$W$175,,$C193)/$F$161)))</f>
        <v>0</v>
      </c>
      <c r="BG193" s="2">
        <f>IF($F$161="n/a",0,IF(BG$163&lt;=$C193,0,IF(BG$163&gt;($F$161+$C193),INDEX($D$175:$W$175,,$C193)-SUM($D193:BF193),INDEX($D$175:$W$175,,$C193)/$F$161)))</f>
        <v>0</v>
      </c>
      <c r="BH193" s="2">
        <f>IF($F$161="n/a",0,IF(BH$163&lt;=$C193,0,IF(BH$163&gt;($F$161+$C193),INDEX($D$175:$W$175,,$C193)-SUM($D193:BG193),INDEX($D$175:$W$175,,$C193)/$F$161)))</f>
        <v>0</v>
      </c>
      <c r="BI193" s="2">
        <f>IF($F$161="n/a",0,IF(BI$163&lt;=$C193,0,IF(BI$163&gt;($F$161+$C193),INDEX($D$175:$W$175,,$C193)-SUM($D193:BH193),INDEX($D$175:$W$175,,$C193)/$F$161)))</f>
        <v>0</v>
      </c>
      <c r="BJ193" s="2">
        <f>IF($F$161="n/a",0,IF(BJ$163&lt;=$C193,0,IF(BJ$163&gt;($F$161+$C193),INDEX($D$175:$W$175,,$C193)-SUM($D193:BI193),INDEX($D$175:$W$175,,$C193)/$F$161)))</f>
        <v>0</v>
      </c>
      <c r="BK193" s="2">
        <f>IF($F$161="n/a",0,IF(BK$163&lt;=$C193,0,IF(BK$163&gt;($F$161+$C193),INDEX($D$175:$W$175,,$C193)-SUM($D193:BJ193),INDEX($D$175:$W$175,,$C193)/$F$161)))</f>
        <v>0</v>
      </c>
    </row>
    <row r="194" spans="2:63" hidden="1" outlineLevel="1" x14ac:dyDescent="0.25">
      <c r="B194" s="24">
        <v>2027</v>
      </c>
      <c r="C194" s="24">
        <v>17</v>
      </c>
      <c r="E194" s="2">
        <f>IF($F$161="n/a",0,IF(E$163&lt;=$C194,0,IF(E$163&gt;($F$161+$C194),INDEX($D$175:$W$175,,$C194)-SUM($D194:D194),INDEX($D$175:$W$175,,$C194)/$F$161)))</f>
        <v>0</v>
      </c>
      <c r="F194" s="2">
        <f>IF($F$161="n/a",0,IF(F$163&lt;=$C194,0,IF(F$163&gt;($F$161+$C194),INDEX($D$175:$W$175,,$C194)-SUM($D194:E194),INDEX($D$175:$W$175,,$C194)/$F$161)))</f>
        <v>0</v>
      </c>
      <c r="G194" s="2">
        <f>IF($F$161="n/a",0,IF(G$163&lt;=$C194,0,IF(G$163&gt;($F$161+$C194),INDEX($D$175:$W$175,,$C194)-SUM($D194:F194),INDEX($D$175:$W$175,,$C194)/$F$161)))</f>
        <v>0</v>
      </c>
      <c r="H194" s="2">
        <f>IF($F$161="n/a",0,IF(H$163&lt;=$C194,0,IF(H$163&gt;($F$161+$C194),INDEX($D$175:$W$175,,$C194)-SUM($D194:G194),INDEX($D$175:$W$175,,$C194)/$F$161)))</f>
        <v>0</v>
      </c>
      <c r="I194" s="2">
        <f>IF($F$161="n/a",0,IF(I$163&lt;=$C194,0,IF(I$163&gt;($F$161+$C194),INDEX($D$175:$W$175,,$C194)-SUM($D194:H194),INDEX($D$175:$W$175,,$C194)/$F$161)))</f>
        <v>0</v>
      </c>
      <c r="J194" s="2">
        <f>IF($F$161="n/a",0,IF(J$163&lt;=$C194,0,IF(J$163&gt;($F$161+$C194),INDEX($D$175:$W$175,,$C194)-SUM($D194:I194),INDEX($D$175:$W$175,,$C194)/$F$161)))</f>
        <v>0</v>
      </c>
      <c r="K194" s="2">
        <f>IF($F$161="n/a",0,IF(K$163&lt;=$C194,0,IF(K$163&gt;($F$161+$C194),INDEX($D$175:$W$175,,$C194)-SUM($D194:J194),INDEX($D$175:$W$175,,$C194)/$F$161)))</f>
        <v>0</v>
      </c>
      <c r="L194" s="2">
        <f>IF($F$161="n/a",0,IF(L$163&lt;=$C194,0,IF(L$163&gt;($F$161+$C194),INDEX($D$175:$W$175,,$C194)-SUM($D194:K194),INDEX($D$175:$W$175,,$C194)/$F$161)))</f>
        <v>0</v>
      </c>
      <c r="M194" s="2">
        <f>IF($F$161="n/a",0,IF(M$163&lt;=$C194,0,IF(M$163&gt;($F$161+$C194),INDEX($D$175:$W$175,,$C194)-SUM($D194:L194),INDEX($D$175:$W$175,,$C194)/$F$161)))</f>
        <v>0</v>
      </c>
      <c r="N194" s="2">
        <f>IF($F$161="n/a",0,IF(N$163&lt;=$C194,0,IF(N$163&gt;($F$161+$C194),INDEX($D$175:$W$175,,$C194)-SUM($D194:M194),INDEX($D$175:$W$175,,$C194)/$F$161)))</f>
        <v>0</v>
      </c>
      <c r="O194" s="2">
        <f>IF($F$161="n/a",0,IF(O$163&lt;=$C194,0,IF(O$163&gt;($F$161+$C194),INDEX($D$175:$W$175,,$C194)-SUM($D194:N194),INDEX($D$175:$W$175,,$C194)/$F$161)))</f>
        <v>0</v>
      </c>
      <c r="P194" s="2">
        <f>IF($F$161="n/a",0,IF(P$163&lt;=$C194,0,IF(P$163&gt;($F$161+$C194),INDEX($D$175:$W$175,,$C194)-SUM($D194:O194),INDEX($D$175:$W$175,,$C194)/$F$161)))</f>
        <v>0</v>
      </c>
      <c r="Q194" s="2">
        <f>IF($F$161="n/a",0,IF(Q$163&lt;=$C194,0,IF(Q$163&gt;($F$161+$C194),INDEX($D$175:$W$175,,$C194)-SUM($D194:P194),INDEX($D$175:$W$175,,$C194)/$F$161)))</f>
        <v>0</v>
      </c>
      <c r="R194" s="2">
        <f>IF($F$161="n/a",0,IF(R$163&lt;=$C194,0,IF(R$163&gt;($F$161+$C194),INDEX($D$175:$W$175,,$C194)-SUM($D194:Q194),INDEX($D$175:$W$175,,$C194)/$F$161)))</f>
        <v>0</v>
      </c>
      <c r="S194" s="2">
        <f>IF($F$161="n/a",0,IF(S$163&lt;=$C194,0,IF(S$163&gt;($F$161+$C194),INDEX($D$175:$W$175,,$C194)-SUM($D194:R194),INDEX($D$175:$W$175,,$C194)/$F$161)))</f>
        <v>0</v>
      </c>
      <c r="T194" s="2">
        <f>IF($F$161="n/a",0,IF(T$163&lt;=$C194,0,IF(T$163&gt;($F$161+$C194),INDEX($D$175:$W$175,,$C194)-SUM($D194:S194),INDEX($D$175:$W$175,,$C194)/$F$161)))</f>
        <v>0</v>
      </c>
      <c r="U194" s="2">
        <f>IF($F$161="n/a",0,IF(U$163&lt;=$C194,0,IF(U$163&gt;($F$161+$C194),INDEX($D$175:$W$175,,$C194)-SUM($D194:T194),INDEX($D$175:$W$175,,$C194)/$F$161)))</f>
        <v>0</v>
      </c>
      <c r="V194" s="2">
        <f>IF($F$161="n/a",0,IF(V$163&lt;=$C194,0,IF(V$163&gt;($F$161+$C194),INDEX($D$175:$W$175,,$C194)-SUM($D194:U194),INDEX($D$175:$W$175,,$C194)/$F$161)))</f>
        <v>0</v>
      </c>
      <c r="W194" s="2">
        <f>IF($F$161="n/a",0,IF(W$163&lt;=$C194,0,IF(W$163&gt;($F$161+$C194),INDEX($D$175:$W$175,,$C194)-SUM($D194:V194),INDEX($D$175:$W$175,,$C194)/$F$161)))</f>
        <v>0</v>
      </c>
      <c r="X194" s="2">
        <f>IF($F$161="n/a",0,IF(X$163&lt;=$C194,0,IF(X$163&gt;($F$161+$C194),INDEX($D$175:$W$175,,$C194)-SUM($D194:W194),INDEX($D$175:$W$175,,$C194)/$F$161)))</f>
        <v>0</v>
      </c>
      <c r="Y194" s="2">
        <f>IF($F$161="n/a",0,IF(Y$163&lt;=$C194,0,IF(Y$163&gt;($F$161+$C194),INDEX($D$175:$W$175,,$C194)-SUM($D194:X194),INDEX($D$175:$W$175,,$C194)/$F$161)))</f>
        <v>0</v>
      </c>
      <c r="Z194" s="2">
        <f>IF($F$161="n/a",0,IF(Z$163&lt;=$C194,0,IF(Z$163&gt;($F$161+$C194),INDEX($D$175:$W$175,,$C194)-SUM($D194:Y194),INDEX($D$175:$W$175,,$C194)/$F$161)))</f>
        <v>0</v>
      </c>
      <c r="AA194" s="2">
        <f>IF($F$161="n/a",0,IF(AA$163&lt;=$C194,0,IF(AA$163&gt;($F$161+$C194),INDEX($D$175:$W$175,,$C194)-SUM($D194:Z194),INDEX($D$175:$W$175,,$C194)/$F$161)))</f>
        <v>0</v>
      </c>
      <c r="AB194" s="2">
        <f>IF($F$161="n/a",0,IF(AB$163&lt;=$C194,0,IF(AB$163&gt;($F$161+$C194),INDEX($D$175:$W$175,,$C194)-SUM($D194:AA194),INDEX($D$175:$W$175,,$C194)/$F$161)))</f>
        <v>0</v>
      </c>
      <c r="AC194" s="2">
        <f>IF($F$161="n/a",0,IF(AC$163&lt;=$C194,0,IF(AC$163&gt;($F$161+$C194),INDEX($D$175:$W$175,,$C194)-SUM($D194:AB194),INDEX($D$175:$W$175,,$C194)/$F$161)))</f>
        <v>0</v>
      </c>
      <c r="AD194" s="2">
        <f>IF($F$161="n/a",0,IF(AD$163&lt;=$C194,0,IF(AD$163&gt;($F$161+$C194),INDEX($D$175:$W$175,,$C194)-SUM($D194:AC194),INDEX($D$175:$W$175,,$C194)/$F$161)))</f>
        <v>0</v>
      </c>
      <c r="AE194" s="2">
        <f>IF($F$161="n/a",0,IF(AE$163&lt;=$C194,0,IF(AE$163&gt;($F$161+$C194),INDEX($D$175:$W$175,,$C194)-SUM($D194:AD194),INDEX($D$175:$W$175,,$C194)/$F$161)))</f>
        <v>0</v>
      </c>
      <c r="AF194" s="2">
        <f>IF($F$161="n/a",0,IF(AF$163&lt;=$C194,0,IF(AF$163&gt;($F$161+$C194),INDEX($D$175:$W$175,,$C194)-SUM($D194:AE194),INDEX($D$175:$W$175,,$C194)/$F$161)))</f>
        <v>0</v>
      </c>
      <c r="AG194" s="2">
        <f>IF($F$161="n/a",0,IF(AG$163&lt;=$C194,0,IF(AG$163&gt;($F$161+$C194),INDEX($D$175:$W$175,,$C194)-SUM($D194:AF194),INDEX($D$175:$W$175,,$C194)/$F$161)))</f>
        <v>0</v>
      </c>
      <c r="AH194" s="2">
        <f>IF($F$161="n/a",0,IF(AH$163&lt;=$C194,0,IF(AH$163&gt;($F$161+$C194),INDEX($D$175:$W$175,,$C194)-SUM($D194:AG194),INDEX($D$175:$W$175,,$C194)/$F$161)))</f>
        <v>0</v>
      </c>
      <c r="AI194" s="2">
        <f>IF($F$161="n/a",0,IF(AI$163&lt;=$C194,0,IF(AI$163&gt;($F$161+$C194),INDEX($D$175:$W$175,,$C194)-SUM($D194:AH194),INDEX($D$175:$W$175,,$C194)/$F$161)))</f>
        <v>0</v>
      </c>
      <c r="AJ194" s="2">
        <f>IF($F$161="n/a",0,IF(AJ$163&lt;=$C194,0,IF(AJ$163&gt;($F$161+$C194),INDEX($D$175:$W$175,,$C194)-SUM($D194:AI194),INDEX($D$175:$W$175,,$C194)/$F$161)))</f>
        <v>0</v>
      </c>
      <c r="AK194" s="2">
        <f>IF($F$161="n/a",0,IF(AK$163&lt;=$C194,0,IF(AK$163&gt;($F$161+$C194),INDEX($D$175:$W$175,,$C194)-SUM($D194:AJ194),INDEX($D$175:$W$175,,$C194)/$F$161)))</f>
        <v>0</v>
      </c>
      <c r="AL194" s="2">
        <f>IF($F$161="n/a",0,IF(AL$163&lt;=$C194,0,IF(AL$163&gt;($F$161+$C194),INDEX($D$175:$W$175,,$C194)-SUM($D194:AK194),INDEX($D$175:$W$175,,$C194)/$F$161)))</f>
        <v>0</v>
      </c>
      <c r="AM194" s="2">
        <f>IF($F$161="n/a",0,IF(AM$163&lt;=$C194,0,IF(AM$163&gt;($F$161+$C194),INDEX($D$175:$W$175,,$C194)-SUM($D194:AL194),INDEX($D$175:$W$175,,$C194)/$F$161)))</f>
        <v>0</v>
      </c>
      <c r="AN194" s="2">
        <f>IF($F$161="n/a",0,IF(AN$163&lt;=$C194,0,IF(AN$163&gt;($F$161+$C194),INDEX($D$175:$W$175,,$C194)-SUM($D194:AM194),INDEX($D$175:$W$175,,$C194)/$F$161)))</f>
        <v>0</v>
      </c>
      <c r="AO194" s="2">
        <f>IF($F$161="n/a",0,IF(AO$163&lt;=$C194,0,IF(AO$163&gt;($F$161+$C194),INDEX($D$175:$W$175,,$C194)-SUM($D194:AN194),INDEX($D$175:$W$175,,$C194)/$F$161)))</f>
        <v>0</v>
      </c>
      <c r="AP194" s="2">
        <f>IF($F$161="n/a",0,IF(AP$163&lt;=$C194,0,IF(AP$163&gt;($F$161+$C194),INDEX($D$175:$W$175,,$C194)-SUM($D194:AO194),INDEX($D$175:$W$175,,$C194)/$F$161)))</f>
        <v>0</v>
      </c>
      <c r="AQ194" s="2">
        <f>IF($F$161="n/a",0,IF(AQ$163&lt;=$C194,0,IF(AQ$163&gt;($F$161+$C194),INDEX($D$175:$W$175,,$C194)-SUM($D194:AP194),INDEX($D$175:$W$175,,$C194)/$F$161)))</f>
        <v>0</v>
      </c>
      <c r="AR194" s="2">
        <f>IF($F$161="n/a",0,IF(AR$163&lt;=$C194,0,IF(AR$163&gt;($F$161+$C194),INDEX($D$175:$W$175,,$C194)-SUM($D194:AQ194),INDEX($D$175:$W$175,,$C194)/$F$161)))</f>
        <v>0</v>
      </c>
      <c r="AS194" s="2">
        <f>IF($F$161="n/a",0,IF(AS$163&lt;=$C194,0,IF(AS$163&gt;($F$161+$C194),INDEX($D$175:$W$175,,$C194)-SUM($D194:AR194),INDEX($D$175:$W$175,,$C194)/$F$161)))</f>
        <v>0</v>
      </c>
      <c r="AT194" s="2">
        <f>IF($F$161="n/a",0,IF(AT$163&lt;=$C194,0,IF(AT$163&gt;($F$161+$C194),INDEX($D$175:$W$175,,$C194)-SUM($D194:AS194),INDEX($D$175:$W$175,,$C194)/$F$161)))</f>
        <v>0</v>
      </c>
      <c r="AU194" s="2">
        <f>IF($F$161="n/a",0,IF(AU$163&lt;=$C194,0,IF(AU$163&gt;($F$161+$C194),INDEX($D$175:$W$175,,$C194)-SUM($D194:AT194),INDEX($D$175:$W$175,,$C194)/$F$161)))</f>
        <v>0</v>
      </c>
      <c r="AV194" s="2">
        <f>IF($F$161="n/a",0,IF(AV$163&lt;=$C194,0,IF(AV$163&gt;($F$161+$C194),INDEX($D$175:$W$175,,$C194)-SUM($D194:AU194),INDEX($D$175:$W$175,,$C194)/$F$161)))</f>
        <v>0</v>
      </c>
      <c r="AW194" s="2">
        <f>IF($F$161="n/a",0,IF(AW$163&lt;=$C194,0,IF(AW$163&gt;($F$161+$C194),INDEX($D$175:$W$175,,$C194)-SUM($D194:AV194),INDEX($D$175:$W$175,,$C194)/$F$161)))</f>
        <v>0</v>
      </c>
      <c r="AX194" s="2">
        <f>IF($F$161="n/a",0,IF(AX$163&lt;=$C194,0,IF(AX$163&gt;($F$161+$C194),INDEX($D$175:$W$175,,$C194)-SUM($D194:AW194),INDEX($D$175:$W$175,,$C194)/$F$161)))</f>
        <v>0</v>
      </c>
      <c r="AY194" s="2">
        <f>IF($F$161="n/a",0,IF(AY$163&lt;=$C194,0,IF(AY$163&gt;($F$161+$C194),INDEX($D$175:$W$175,,$C194)-SUM($D194:AX194),INDEX($D$175:$W$175,,$C194)/$F$161)))</f>
        <v>0</v>
      </c>
      <c r="AZ194" s="2">
        <f>IF($F$161="n/a",0,IF(AZ$163&lt;=$C194,0,IF(AZ$163&gt;($F$161+$C194),INDEX($D$175:$W$175,,$C194)-SUM($D194:AY194),INDEX($D$175:$W$175,,$C194)/$F$161)))</f>
        <v>0</v>
      </c>
      <c r="BA194" s="2">
        <f>IF($F$161="n/a",0,IF(BA$163&lt;=$C194,0,IF(BA$163&gt;($F$161+$C194),INDEX($D$175:$W$175,,$C194)-SUM($D194:AZ194),INDEX($D$175:$W$175,,$C194)/$F$161)))</f>
        <v>0</v>
      </c>
      <c r="BB194" s="2">
        <f>IF($F$161="n/a",0,IF(BB$163&lt;=$C194,0,IF(BB$163&gt;($F$161+$C194),INDEX($D$175:$W$175,,$C194)-SUM($D194:BA194),INDEX($D$175:$W$175,,$C194)/$F$161)))</f>
        <v>0</v>
      </c>
      <c r="BC194" s="2">
        <f>IF($F$161="n/a",0,IF(BC$163&lt;=$C194,0,IF(BC$163&gt;($F$161+$C194),INDEX($D$175:$W$175,,$C194)-SUM($D194:BB194),INDEX($D$175:$W$175,,$C194)/$F$161)))</f>
        <v>0</v>
      </c>
      <c r="BD194" s="2">
        <f>IF($F$161="n/a",0,IF(BD$163&lt;=$C194,0,IF(BD$163&gt;($F$161+$C194),INDEX($D$175:$W$175,,$C194)-SUM($D194:BC194),INDEX($D$175:$W$175,,$C194)/$F$161)))</f>
        <v>0</v>
      </c>
      <c r="BE194" s="2">
        <f>IF($F$161="n/a",0,IF(BE$163&lt;=$C194,0,IF(BE$163&gt;($F$161+$C194),INDEX($D$175:$W$175,,$C194)-SUM($D194:BD194),INDEX($D$175:$W$175,,$C194)/$F$161)))</f>
        <v>0</v>
      </c>
      <c r="BF194" s="2">
        <f>IF($F$161="n/a",0,IF(BF$163&lt;=$C194,0,IF(BF$163&gt;($F$161+$C194),INDEX($D$175:$W$175,,$C194)-SUM($D194:BE194),INDEX($D$175:$W$175,,$C194)/$F$161)))</f>
        <v>0</v>
      </c>
      <c r="BG194" s="2">
        <f>IF($F$161="n/a",0,IF(BG$163&lt;=$C194,0,IF(BG$163&gt;($F$161+$C194),INDEX($D$175:$W$175,,$C194)-SUM($D194:BF194),INDEX($D$175:$W$175,,$C194)/$F$161)))</f>
        <v>0</v>
      </c>
      <c r="BH194" s="2">
        <f>IF($F$161="n/a",0,IF(BH$163&lt;=$C194,0,IF(BH$163&gt;($F$161+$C194),INDEX($D$175:$W$175,,$C194)-SUM($D194:BG194),INDEX($D$175:$W$175,,$C194)/$F$161)))</f>
        <v>0</v>
      </c>
      <c r="BI194" s="2">
        <f>IF($F$161="n/a",0,IF(BI$163&lt;=$C194,0,IF(BI$163&gt;($F$161+$C194),INDEX($D$175:$W$175,,$C194)-SUM($D194:BH194),INDEX($D$175:$W$175,,$C194)/$F$161)))</f>
        <v>0</v>
      </c>
      <c r="BJ194" s="2">
        <f>IF($F$161="n/a",0,IF(BJ$163&lt;=$C194,0,IF(BJ$163&gt;($F$161+$C194),INDEX($D$175:$W$175,,$C194)-SUM($D194:BI194),INDEX($D$175:$W$175,,$C194)/$F$161)))</f>
        <v>0</v>
      </c>
      <c r="BK194" s="2">
        <f>IF($F$161="n/a",0,IF(BK$163&lt;=$C194,0,IF(BK$163&gt;($F$161+$C194),INDEX($D$175:$W$175,,$C194)-SUM($D194:BJ194),INDEX($D$175:$W$175,,$C194)/$F$161)))</f>
        <v>0</v>
      </c>
    </row>
    <row r="195" spans="2:63" hidden="1" outlineLevel="1" x14ac:dyDescent="0.25">
      <c r="B195" s="24">
        <v>2028</v>
      </c>
      <c r="C195" s="24">
        <v>18</v>
      </c>
      <c r="E195" s="2">
        <f>IF($F$161="n/a",0,IF(E$163&lt;=$C195,0,IF(E$163&gt;($F$161+$C195),INDEX($D$175:$W$175,,$C195)-SUM($D195:D195),INDEX($D$175:$W$175,,$C195)/$F$161)))</f>
        <v>0</v>
      </c>
      <c r="F195" s="2">
        <f>IF($F$161="n/a",0,IF(F$163&lt;=$C195,0,IF(F$163&gt;($F$161+$C195),INDEX($D$175:$W$175,,$C195)-SUM($D195:E195),INDEX($D$175:$W$175,,$C195)/$F$161)))</f>
        <v>0</v>
      </c>
      <c r="G195" s="2">
        <f>IF($F$161="n/a",0,IF(G$163&lt;=$C195,0,IF(G$163&gt;($F$161+$C195),INDEX($D$175:$W$175,,$C195)-SUM($D195:F195),INDEX($D$175:$W$175,,$C195)/$F$161)))</f>
        <v>0</v>
      </c>
      <c r="H195" s="2">
        <f>IF($F$161="n/a",0,IF(H$163&lt;=$C195,0,IF(H$163&gt;($F$161+$C195),INDEX($D$175:$W$175,,$C195)-SUM($D195:G195),INDEX($D$175:$W$175,,$C195)/$F$161)))</f>
        <v>0</v>
      </c>
      <c r="I195" s="2">
        <f>IF($F$161="n/a",0,IF(I$163&lt;=$C195,0,IF(I$163&gt;($F$161+$C195),INDEX($D$175:$W$175,,$C195)-SUM($D195:H195),INDEX($D$175:$W$175,,$C195)/$F$161)))</f>
        <v>0</v>
      </c>
      <c r="J195" s="2">
        <f>IF($F$161="n/a",0,IF(J$163&lt;=$C195,0,IF(J$163&gt;($F$161+$C195),INDEX($D$175:$W$175,,$C195)-SUM($D195:I195),INDEX($D$175:$W$175,,$C195)/$F$161)))</f>
        <v>0</v>
      </c>
      <c r="K195" s="2">
        <f>IF($F$161="n/a",0,IF(K$163&lt;=$C195,0,IF(K$163&gt;($F$161+$C195),INDEX($D$175:$W$175,,$C195)-SUM($D195:J195),INDEX($D$175:$W$175,,$C195)/$F$161)))</f>
        <v>0</v>
      </c>
      <c r="L195" s="2">
        <f>IF($F$161="n/a",0,IF(L$163&lt;=$C195,0,IF(L$163&gt;($F$161+$C195),INDEX($D$175:$W$175,,$C195)-SUM($D195:K195),INDEX($D$175:$W$175,,$C195)/$F$161)))</f>
        <v>0</v>
      </c>
      <c r="M195" s="2">
        <f>IF($F$161="n/a",0,IF(M$163&lt;=$C195,0,IF(M$163&gt;($F$161+$C195),INDEX($D$175:$W$175,,$C195)-SUM($D195:L195),INDEX($D$175:$W$175,,$C195)/$F$161)))</f>
        <v>0</v>
      </c>
      <c r="N195" s="2">
        <f>IF($F$161="n/a",0,IF(N$163&lt;=$C195,0,IF(N$163&gt;($F$161+$C195),INDEX($D$175:$W$175,,$C195)-SUM($D195:M195),INDEX($D$175:$W$175,,$C195)/$F$161)))</f>
        <v>0</v>
      </c>
      <c r="O195" s="2">
        <f>IF($F$161="n/a",0,IF(O$163&lt;=$C195,0,IF(O$163&gt;($F$161+$C195),INDEX($D$175:$W$175,,$C195)-SUM($D195:N195),INDEX($D$175:$W$175,,$C195)/$F$161)))</f>
        <v>0</v>
      </c>
      <c r="P195" s="2">
        <f>IF($F$161="n/a",0,IF(P$163&lt;=$C195,0,IF(P$163&gt;($F$161+$C195),INDEX($D$175:$W$175,,$C195)-SUM($D195:O195),INDEX($D$175:$W$175,,$C195)/$F$161)))</f>
        <v>0</v>
      </c>
      <c r="Q195" s="2">
        <f>IF($F$161="n/a",0,IF(Q$163&lt;=$C195,0,IF(Q$163&gt;($F$161+$C195),INDEX($D$175:$W$175,,$C195)-SUM($D195:P195),INDEX($D$175:$W$175,,$C195)/$F$161)))</f>
        <v>0</v>
      </c>
      <c r="R195" s="2">
        <f>IF($F$161="n/a",0,IF(R$163&lt;=$C195,0,IF(R$163&gt;($F$161+$C195),INDEX($D$175:$W$175,,$C195)-SUM($D195:Q195),INDEX($D$175:$W$175,,$C195)/$F$161)))</f>
        <v>0</v>
      </c>
      <c r="S195" s="2">
        <f>IF($F$161="n/a",0,IF(S$163&lt;=$C195,0,IF(S$163&gt;($F$161+$C195),INDEX($D$175:$W$175,,$C195)-SUM($D195:R195),INDEX($D$175:$W$175,,$C195)/$F$161)))</f>
        <v>0</v>
      </c>
      <c r="T195" s="2">
        <f>IF($F$161="n/a",0,IF(T$163&lt;=$C195,0,IF(T$163&gt;($F$161+$C195),INDEX($D$175:$W$175,,$C195)-SUM($D195:S195),INDEX($D$175:$W$175,,$C195)/$F$161)))</f>
        <v>0</v>
      </c>
      <c r="U195" s="2">
        <f>IF($F$161="n/a",0,IF(U$163&lt;=$C195,0,IF(U$163&gt;($F$161+$C195),INDEX($D$175:$W$175,,$C195)-SUM($D195:T195),INDEX($D$175:$W$175,,$C195)/$F$161)))</f>
        <v>0</v>
      </c>
      <c r="V195" s="2">
        <f>IF($F$161="n/a",0,IF(V$163&lt;=$C195,0,IF(V$163&gt;($F$161+$C195),INDEX($D$175:$W$175,,$C195)-SUM($D195:U195),INDEX($D$175:$W$175,,$C195)/$F$161)))</f>
        <v>0</v>
      </c>
      <c r="W195" s="2">
        <f>IF($F$161="n/a",0,IF(W$163&lt;=$C195,0,IF(W$163&gt;($F$161+$C195),INDEX($D$175:$W$175,,$C195)-SUM($D195:V195),INDEX($D$175:$W$175,,$C195)/$F$161)))</f>
        <v>0</v>
      </c>
      <c r="X195" s="2">
        <f>IF($F$161="n/a",0,IF(X$163&lt;=$C195,0,IF(X$163&gt;($F$161+$C195),INDEX($D$175:$W$175,,$C195)-SUM($D195:W195),INDEX($D$175:$W$175,,$C195)/$F$161)))</f>
        <v>0</v>
      </c>
      <c r="Y195" s="2">
        <f>IF($F$161="n/a",0,IF(Y$163&lt;=$C195,0,IF(Y$163&gt;($F$161+$C195),INDEX($D$175:$W$175,,$C195)-SUM($D195:X195),INDEX($D$175:$W$175,,$C195)/$F$161)))</f>
        <v>0</v>
      </c>
      <c r="Z195" s="2">
        <f>IF($F$161="n/a",0,IF(Z$163&lt;=$C195,0,IF(Z$163&gt;($F$161+$C195),INDEX($D$175:$W$175,,$C195)-SUM($D195:Y195),INDEX($D$175:$W$175,,$C195)/$F$161)))</f>
        <v>0</v>
      </c>
      <c r="AA195" s="2">
        <f>IF($F$161="n/a",0,IF(AA$163&lt;=$C195,0,IF(AA$163&gt;($F$161+$C195),INDEX($D$175:$W$175,,$C195)-SUM($D195:Z195),INDEX($D$175:$W$175,,$C195)/$F$161)))</f>
        <v>0</v>
      </c>
      <c r="AB195" s="2">
        <f>IF($F$161="n/a",0,IF(AB$163&lt;=$C195,0,IF(AB$163&gt;($F$161+$C195),INDEX($D$175:$W$175,,$C195)-SUM($D195:AA195),INDEX($D$175:$W$175,,$C195)/$F$161)))</f>
        <v>0</v>
      </c>
      <c r="AC195" s="2">
        <f>IF($F$161="n/a",0,IF(AC$163&lt;=$C195,0,IF(AC$163&gt;($F$161+$C195),INDEX($D$175:$W$175,,$C195)-SUM($D195:AB195),INDEX($D$175:$W$175,,$C195)/$F$161)))</f>
        <v>0</v>
      </c>
      <c r="AD195" s="2">
        <f>IF($F$161="n/a",0,IF(AD$163&lt;=$C195,0,IF(AD$163&gt;($F$161+$C195),INDEX($D$175:$W$175,,$C195)-SUM($D195:AC195),INDEX($D$175:$W$175,,$C195)/$F$161)))</f>
        <v>0</v>
      </c>
      <c r="AE195" s="2">
        <f>IF($F$161="n/a",0,IF(AE$163&lt;=$C195,0,IF(AE$163&gt;($F$161+$C195),INDEX($D$175:$W$175,,$C195)-SUM($D195:AD195),INDEX($D$175:$W$175,,$C195)/$F$161)))</f>
        <v>0</v>
      </c>
      <c r="AF195" s="2">
        <f>IF($F$161="n/a",0,IF(AF$163&lt;=$C195,0,IF(AF$163&gt;($F$161+$C195),INDEX($D$175:$W$175,,$C195)-SUM($D195:AE195),INDEX($D$175:$W$175,,$C195)/$F$161)))</f>
        <v>0</v>
      </c>
      <c r="AG195" s="2">
        <f>IF($F$161="n/a",0,IF(AG$163&lt;=$C195,0,IF(AG$163&gt;($F$161+$C195),INDEX($D$175:$W$175,,$C195)-SUM($D195:AF195),INDEX($D$175:$W$175,,$C195)/$F$161)))</f>
        <v>0</v>
      </c>
      <c r="AH195" s="2">
        <f>IF($F$161="n/a",0,IF(AH$163&lt;=$C195,0,IF(AH$163&gt;($F$161+$C195),INDEX($D$175:$W$175,,$C195)-SUM($D195:AG195),INDEX($D$175:$W$175,,$C195)/$F$161)))</f>
        <v>0</v>
      </c>
      <c r="AI195" s="2">
        <f>IF($F$161="n/a",0,IF(AI$163&lt;=$C195,0,IF(AI$163&gt;($F$161+$C195),INDEX($D$175:$W$175,,$C195)-SUM($D195:AH195),INDEX($D$175:$W$175,,$C195)/$F$161)))</f>
        <v>0</v>
      </c>
      <c r="AJ195" s="2">
        <f>IF($F$161="n/a",0,IF(AJ$163&lt;=$C195,0,IF(AJ$163&gt;($F$161+$C195),INDEX($D$175:$W$175,,$C195)-SUM($D195:AI195),INDEX($D$175:$W$175,,$C195)/$F$161)))</f>
        <v>0</v>
      </c>
      <c r="AK195" s="2">
        <f>IF($F$161="n/a",0,IF(AK$163&lt;=$C195,0,IF(AK$163&gt;($F$161+$C195),INDEX($D$175:$W$175,,$C195)-SUM($D195:AJ195),INDEX($D$175:$W$175,,$C195)/$F$161)))</f>
        <v>0</v>
      </c>
      <c r="AL195" s="2">
        <f>IF($F$161="n/a",0,IF(AL$163&lt;=$C195,0,IF(AL$163&gt;($F$161+$C195),INDEX($D$175:$W$175,,$C195)-SUM($D195:AK195),INDEX($D$175:$W$175,,$C195)/$F$161)))</f>
        <v>0</v>
      </c>
      <c r="AM195" s="2">
        <f>IF($F$161="n/a",0,IF(AM$163&lt;=$C195,0,IF(AM$163&gt;($F$161+$C195),INDEX($D$175:$W$175,,$C195)-SUM($D195:AL195),INDEX($D$175:$W$175,,$C195)/$F$161)))</f>
        <v>0</v>
      </c>
      <c r="AN195" s="2">
        <f>IF($F$161="n/a",0,IF(AN$163&lt;=$C195,0,IF(AN$163&gt;($F$161+$C195),INDEX($D$175:$W$175,,$C195)-SUM($D195:AM195),INDEX($D$175:$W$175,,$C195)/$F$161)))</f>
        <v>0</v>
      </c>
      <c r="AO195" s="2">
        <f>IF($F$161="n/a",0,IF(AO$163&lt;=$C195,0,IF(AO$163&gt;($F$161+$C195),INDEX($D$175:$W$175,,$C195)-SUM($D195:AN195),INDEX($D$175:$W$175,,$C195)/$F$161)))</f>
        <v>0</v>
      </c>
      <c r="AP195" s="2">
        <f>IF($F$161="n/a",0,IF(AP$163&lt;=$C195,0,IF(AP$163&gt;($F$161+$C195),INDEX($D$175:$W$175,,$C195)-SUM($D195:AO195),INDEX($D$175:$W$175,,$C195)/$F$161)))</f>
        <v>0</v>
      </c>
      <c r="AQ195" s="2">
        <f>IF($F$161="n/a",0,IF(AQ$163&lt;=$C195,0,IF(AQ$163&gt;($F$161+$C195),INDEX($D$175:$W$175,,$C195)-SUM($D195:AP195),INDEX($D$175:$W$175,,$C195)/$F$161)))</f>
        <v>0</v>
      </c>
      <c r="AR195" s="2">
        <f>IF($F$161="n/a",0,IF(AR$163&lt;=$C195,0,IF(AR$163&gt;($F$161+$C195),INDEX($D$175:$W$175,,$C195)-SUM($D195:AQ195),INDEX($D$175:$W$175,,$C195)/$F$161)))</f>
        <v>0</v>
      </c>
      <c r="AS195" s="2">
        <f>IF($F$161="n/a",0,IF(AS$163&lt;=$C195,0,IF(AS$163&gt;($F$161+$C195),INDEX($D$175:$W$175,,$C195)-SUM($D195:AR195),INDEX($D$175:$W$175,,$C195)/$F$161)))</f>
        <v>0</v>
      </c>
      <c r="AT195" s="2">
        <f>IF($F$161="n/a",0,IF(AT$163&lt;=$C195,0,IF(AT$163&gt;($F$161+$C195),INDEX($D$175:$W$175,,$C195)-SUM($D195:AS195),INDEX($D$175:$W$175,,$C195)/$F$161)))</f>
        <v>0</v>
      </c>
      <c r="AU195" s="2">
        <f>IF($F$161="n/a",0,IF(AU$163&lt;=$C195,0,IF(AU$163&gt;($F$161+$C195),INDEX($D$175:$W$175,,$C195)-SUM($D195:AT195),INDEX($D$175:$W$175,,$C195)/$F$161)))</f>
        <v>0</v>
      </c>
      <c r="AV195" s="2">
        <f>IF($F$161="n/a",0,IF(AV$163&lt;=$C195,0,IF(AV$163&gt;($F$161+$C195),INDEX($D$175:$W$175,,$C195)-SUM($D195:AU195),INDEX($D$175:$W$175,,$C195)/$F$161)))</f>
        <v>0</v>
      </c>
      <c r="AW195" s="2">
        <f>IF($F$161="n/a",0,IF(AW$163&lt;=$C195,0,IF(AW$163&gt;($F$161+$C195),INDEX($D$175:$W$175,,$C195)-SUM($D195:AV195),INDEX($D$175:$W$175,,$C195)/$F$161)))</f>
        <v>0</v>
      </c>
      <c r="AX195" s="2">
        <f>IF($F$161="n/a",0,IF(AX$163&lt;=$C195,0,IF(AX$163&gt;($F$161+$C195),INDEX($D$175:$W$175,,$C195)-SUM($D195:AW195),INDEX($D$175:$W$175,,$C195)/$F$161)))</f>
        <v>0</v>
      </c>
      <c r="AY195" s="2">
        <f>IF($F$161="n/a",0,IF(AY$163&lt;=$C195,0,IF(AY$163&gt;($F$161+$C195),INDEX($D$175:$W$175,,$C195)-SUM($D195:AX195),INDEX($D$175:$W$175,,$C195)/$F$161)))</f>
        <v>0</v>
      </c>
      <c r="AZ195" s="2">
        <f>IF($F$161="n/a",0,IF(AZ$163&lt;=$C195,0,IF(AZ$163&gt;($F$161+$C195),INDEX($D$175:$W$175,,$C195)-SUM($D195:AY195),INDEX($D$175:$W$175,,$C195)/$F$161)))</f>
        <v>0</v>
      </c>
      <c r="BA195" s="2">
        <f>IF($F$161="n/a",0,IF(BA$163&lt;=$C195,0,IF(BA$163&gt;($F$161+$C195),INDEX($D$175:$W$175,,$C195)-SUM($D195:AZ195),INDEX($D$175:$W$175,,$C195)/$F$161)))</f>
        <v>0</v>
      </c>
      <c r="BB195" s="2">
        <f>IF($F$161="n/a",0,IF(BB$163&lt;=$C195,0,IF(BB$163&gt;($F$161+$C195),INDEX($D$175:$W$175,,$C195)-SUM($D195:BA195),INDEX($D$175:$W$175,,$C195)/$F$161)))</f>
        <v>0</v>
      </c>
      <c r="BC195" s="2">
        <f>IF($F$161="n/a",0,IF(BC$163&lt;=$C195,0,IF(BC$163&gt;($F$161+$C195),INDEX($D$175:$W$175,,$C195)-SUM($D195:BB195),INDEX($D$175:$W$175,,$C195)/$F$161)))</f>
        <v>0</v>
      </c>
      <c r="BD195" s="2">
        <f>IF($F$161="n/a",0,IF(BD$163&lt;=$C195,0,IF(BD$163&gt;($F$161+$C195),INDEX($D$175:$W$175,,$C195)-SUM($D195:BC195),INDEX($D$175:$W$175,,$C195)/$F$161)))</f>
        <v>0</v>
      </c>
      <c r="BE195" s="2">
        <f>IF($F$161="n/a",0,IF(BE$163&lt;=$C195,0,IF(BE$163&gt;($F$161+$C195),INDEX($D$175:$W$175,,$C195)-SUM($D195:BD195),INDEX($D$175:$W$175,,$C195)/$F$161)))</f>
        <v>0</v>
      </c>
      <c r="BF195" s="2">
        <f>IF($F$161="n/a",0,IF(BF$163&lt;=$C195,0,IF(BF$163&gt;($F$161+$C195),INDEX($D$175:$W$175,,$C195)-SUM($D195:BE195),INDEX($D$175:$W$175,,$C195)/$F$161)))</f>
        <v>0</v>
      </c>
      <c r="BG195" s="2">
        <f>IF($F$161="n/a",0,IF(BG$163&lt;=$C195,0,IF(BG$163&gt;($F$161+$C195),INDEX($D$175:$W$175,,$C195)-SUM($D195:BF195),INDEX($D$175:$W$175,,$C195)/$F$161)))</f>
        <v>0</v>
      </c>
      <c r="BH195" s="2">
        <f>IF($F$161="n/a",0,IF(BH$163&lt;=$C195,0,IF(BH$163&gt;($F$161+$C195),INDEX($D$175:$W$175,,$C195)-SUM($D195:BG195),INDEX($D$175:$W$175,,$C195)/$F$161)))</f>
        <v>0</v>
      </c>
      <c r="BI195" s="2">
        <f>IF($F$161="n/a",0,IF(BI$163&lt;=$C195,0,IF(BI$163&gt;($F$161+$C195),INDEX($D$175:$W$175,,$C195)-SUM($D195:BH195),INDEX($D$175:$W$175,,$C195)/$F$161)))</f>
        <v>0</v>
      </c>
      <c r="BJ195" s="2">
        <f>IF($F$161="n/a",0,IF(BJ$163&lt;=$C195,0,IF(BJ$163&gt;($F$161+$C195),INDEX($D$175:$W$175,,$C195)-SUM($D195:BI195),INDEX($D$175:$W$175,,$C195)/$F$161)))</f>
        <v>0</v>
      </c>
      <c r="BK195" s="2">
        <f>IF($F$161="n/a",0,IF(BK$163&lt;=$C195,0,IF(BK$163&gt;($F$161+$C195),INDEX($D$175:$W$175,,$C195)-SUM($D195:BJ195),INDEX($D$175:$W$175,,$C195)/$F$161)))</f>
        <v>0</v>
      </c>
    </row>
    <row r="196" spans="2:63" hidden="1" outlineLevel="1" x14ac:dyDescent="0.25">
      <c r="B196" s="24">
        <v>2029</v>
      </c>
      <c r="C196" s="24">
        <v>19</v>
      </c>
      <c r="E196" s="2">
        <f>IF($F$161="n/a",0,IF(E$163&lt;=$C196,0,IF(E$163&gt;($F$161+$C196),INDEX($D$175:$W$175,,$C196)-SUM($D196:D196),INDEX($D$175:$W$175,,$C196)/$F$161)))</f>
        <v>0</v>
      </c>
      <c r="F196" s="2">
        <f>IF($F$161="n/a",0,IF(F$163&lt;=$C196,0,IF(F$163&gt;($F$161+$C196),INDEX($D$175:$W$175,,$C196)-SUM($D196:E196),INDEX($D$175:$W$175,,$C196)/$F$161)))</f>
        <v>0</v>
      </c>
      <c r="G196" s="2">
        <f>IF($F$161="n/a",0,IF(G$163&lt;=$C196,0,IF(G$163&gt;($F$161+$C196),INDEX($D$175:$W$175,,$C196)-SUM($D196:F196),INDEX($D$175:$W$175,,$C196)/$F$161)))</f>
        <v>0</v>
      </c>
      <c r="H196" s="2">
        <f>IF($F$161="n/a",0,IF(H$163&lt;=$C196,0,IF(H$163&gt;($F$161+$C196),INDEX($D$175:$W$175,,$C196)-SUM($D196:G196),INDEX($D$175:$W$175,,$C196)/$F$161)))</f>
        <v>0</v>
      </c>
      <c r="I196" s="2">
        <f>IF($F$161="n/a",0,IF(I$163&lt;=$C196,0,IF(I$163&gt;($F$161+$C196),INDEX($D$175:$W$175,,$C196)-SUM($D196:H196),INDEX($D$175:$W$175,,$C196)/$F$161)))</f>
        <v>0</v>
      </c>
      <c r="J196" s="2">
        <f>IF($F$161="n/a",0,IF(J$163&lt;=$C196,0,IF(J$163&gt;($F$161+$C196),INDEX($D$175:$W$175,,$C196)-SUM($D196:I196),INDEX($D$175:$W$175,,$C196)/$F$161)))</f>
        <v>0</v>
      </c>
      <c r="K196" s="2">
        <f>IF($F$161="n/a",0,IF(K$163&lt;=$C196,0,IF(K$163&gt;($F$161+$C196),INDEX($D$175:$W$175,,$C196)-SUM($D196:J196),INDEX($D$175:$W$175,,$C196)/$F$161)))</f>
        <v>0</v>
      </c>
      <c r="L196" s="2">
        <f>IF($F$161="n/a",0,IF(L$163&lt;=$C196,0,IF(L$163&gt;($F$161+$C196),INDEX($D$175:$W$175,,$C196)-SUM($D196:K196),INDEX($D$175:$W$175,,$C196)/$F$161)))</f>
        <v>0</v>
      </c>
      <c r="M196" s="2">
        <f>IF($F$161="n/a",0,IF(M$163&lt;=$C196,0,IF(M$163&gt;($F$161+$C196),INDEX($D$175:$W$175,,$C196)-SUM($D196:L196),INDEX($D$175:$W$175,,$C196)/$F$161)))</f>
        <v>0</v>
      </c>
      <c r="N196" s="2">
        <f>IF($F$161="n/a",0,IF(N$163&lt;=$C196,0,IF(N$163&gt;($F$161+$C196),INDEX($D$175:$W$175,,$C196)-SUM($D196:M196),INDEX($D$175:$W$175,,$C196)/$F$161)))</f>
        <v>0</v>
      </c>
      <c r="O196" s="2">
        <f>IF($F$161="n/a",0,IF(O$163&lt;=$C196,0,IF(O$163&gt;($F$161+$C196),INDEX($D$175:$W$175,,$C196)-SUM($D196:N196),INDEX($D$175:$W$175,,$C196)/$F$161)))</f>
        <v>0</v>
      </c>
      <c r="P196" s="2">
        <f>IF($F$161="n/a",0,IF(P$163&lt;=$C196,0,IF(P$163&gt;($F$161+$C196),INDEX($D$175:$W$175,,$C196)-SUM($D196:O196),INDEX($D$175:$W$175,,$C196)/$F$161)))</f>
        <v>0</v>
      </c>
      <c r="Q196" s="2">
        <f>IF($F$161="n/a",0,IF(Q$163&lt;=$C196,0,IF(Q$163&gt;($F$161+$C196),INDEX($D$175:$W$175,,$C196)-SUM($D196:P196),INDEX($D$175:$W$175,,$C196)/$F$161)))</f>
        <v>0</v>
      </c>
      <c r="R196" s="2">
        <f>IF($F$161="n/a",0,IF(R$163&lt;=$C196,0,IF(R$163&gt;($F$161+$C196),INDEX($D$175:$W$175,,$C196)-SUM($D196:Q196),INDEX($D$175:$W$175,,$C196)/$F$161)))</f>
        <v>0</v>
      </c>
      <c r="S196" s="2">
        <f>IF($F$161="n/a",0,IF(S$163&lt;=$C196,0,IF(S$163&gt;($F$161+$C196),INDEX($D$175:$W$175,,$C196)-SUM($D196:R196),INDEX($D$175:$W$175,,$C196)/$F$161)))</f>
        <v>0</v>
      </c>
      <c r="T196" s="2">
        <f>IF($F$161="n/a",0,IF(T$163&lt;=$C196,0,IF(T$163&gt;($F$161+$C196),INDEX($D$175:$W$175,,$C196)-SUM($D196:S196),INDEX($D$175:$W$175,,$C196)/$F$161)))</f>
        <v>0</v>
      </c>
      <c r="U196" s="2">
        <f>IF($F$161="n/a",0,IF(U$163&lt;=$C196,0,IF(U$163&gt;($F$161+$C196),INDEX($D$175:$W$175,,$C196)-SUM($D196:T196),INDEX($D$175:$W$175,,$C196)/$F$161)))</f>
        <v>0</v>
      </c>
      <c r="V196" s="2">
        <f>IF($F$161="n/a",0,IF(V$163&lt;=$C196,0,IF(V$163&gt;($F$161+$C196),INDEX($D$175:$W$175,,$C196)-SUM($D196:U196),INDEX($D$175:$W$175,,$C196)/$F$161)))</f>
        <v>0</v>
      </c>
      <c r="W196" s="2">
        <f>IF($F$161="n/a",0,IF(W$163&lt;=$C196,0,IF(W$163&gt;($F$161+$C196),INDEX($D$175:$W$175,,$C196)-SUM($D196:V196),INDEX($D$175:$W$175,,$C196)/$F$161)))</f>
        <v>0</v>
      </c>
      <c r="X196" s="2">
        <f>IF($F$161="n/a",0,IF(X$163&lt;=$C196,0,IF(X$163&gt;($F$161+$C196),INDEX($D$175:$W$175,,$C196)-SUM($D196:W196),INDEX($D$175:$W$175,,$C196)/$F$161)))</f>
        <v>0</v>
      </c>
      <c r="Y196" s="2">
        <f>IF($F$161="n/a",0,IF(Y$163&lt;=$C196,0,IF(Y$163&gt;($F$161+$C196),INDEX($D$175:$W$175,,$C196)-SUM($D196:X196),INDEX($D$175:$W$175,,$C196)/$F$161)))</f>
        <v>0</v>
      </c>
      <c r="Z196" s="2">
        <f>IF($F$161="n/a",0,IF(Z$163&lt;=$C196,0,IF(Z$163&gt;($F$161+$C196),INDEX($D$175:$W$175,,$C196)-SUM($D196:Y196),INDEX($D$175:$W$175,,$C196)/$F$161)))</f>
        <v>0</v>
      </c>
      <c r="AA196" s="2">
        <f>IF($F$161="n/a",0,IF(AA$163&lt;=$C196,0,IF(AA$163&gt;($F$161+$C196),INDEX($D$175:$W$175,,$C196)-SUM($D196:Z196),INDEX($D$175:$W$175,,$C196)/$F$161)))</f>
        <v>0</v>
      </c>
      <c r="AB196" s="2">
        <f>IF($F$161="n/a",0,IF(AB$163&lt;=$C196,0,IF(AB$163&gt;($F$161+$C196),INDEX($D$175:$W$175,,$C196)-SUM($D196:AA196),INDEX($D$175:$W$175,,$C196)/$F$161)))</f>
        <v>0</v>
      </c>
      <c r="AC196" s="2">
        <f>IF($F$161="n/a",0,IF(AC$163&lt;=$C196,0,IF(AC$163&gt;($F$161+$C196),INDEX($D$175:$W$175,,$C196)-SUM($D196:AB196),INDEX($D$175:$W$175,,$C196)/$F$161)))</f>
        <v>0</v>
      </c>
      <c r="AD196" s="2">
        <f>IF($F$161="n/a",0,IF(AD$163&lt;=$C196,0,IF(AD$163&gt;($F$161+$C196),INDEX($D$175:$W$175,,$C196)-SUM($D196:AC196),INDEX($D$175:$W$175,,$C196)/$F$161)))</f>
        <v>0</v>
      </c>
      <c r="AE196" s="2">
        <f>IF($F$161="n/a",0,IF(AE$163&lt;=$C196,0,IF(AE$163&gt;($F$161+$C196),INDEX($D$175:$W$175,,$C196)-SUM($D196:AD196),INDEX($D$175:$W$175,,$C196)/$F$161)))</f>
        <v>0</v>
      </c>
      <c r="AF196" s="2">
        <f>IF($F$161="n/a",0,IF(AF$163&lt;=$C196,0,IF(AF$163&gt;($F$161+$C196),INDEX($D$175:$W$175,,$C196)-SUM($D196:AE196),INDEX($D$175:$W$175,,$C196)/$F$161)))</f>
        <v>0</v>
      </c>
      <c r="AG196" s="2">
        <f>IF($F$161="n/a",0,IF(AG$163&lt;=$C196,0,IF(AG$163&gt;($F$161+$C196),INDEX($D$175:$W$175,,$C196)-SUM($D196:AF196),INDEX($D$175:$W$175,,$C196)/$F$161)))</f>
        <v>0</v>
      </c>
      <c r="AH196" s="2">
        <f>IF($F$161="n/a",0,IF(AH$163&lt;=$C196,0,IF(AH$163&gt;($F$161+$C196),INDEX($D$175:$W$175,,$C196)-SUM($D196:AG196),INDEX($D$175:$W$175,,$C196)/$F$161)))</f>
        <v>0</v>
      </c>
      <c r="AI196" s="2">
        <f>IF($F$161="n/a",0,IF(AI$163&lt;=$C196,0,IF(AI$163&gt;($F$161+$C196),INDEX($D$175:$W$175,,$C196)-SUM($D196:AH196),INDEX($D$175:$W$175,,$C196)/$F$161)))</f>
        <v>0</v>
      </c>
      <c r="AJ196" s="2">
        <f>IF($F$161="n/a",0,IF(AJ$163&lt;=$C196,0,IF(AJ$163&gt;($F$161+$C196),INDEX($D$175:$W$175,,$C196)-SUM($D196:AI196),INDEX($D$175:$W$175,,$C196)/$F$161)))</f>
        <v>0</v>
      </c>
      <c r="AK196" s="2">
        <f>IF($F$161="n/a",0,IF(AK$163&lt;=$C196,0,IF(AK$163&gt;($F$161+$C196),INDEX($D$175:$W$175,,$C196)-SUM($D196:AJ196),INDEX($D$175:$W$175,,$C196)/$F$161)))</f>
        <v>0</v>
      </c>
      <c r="AL196" s="2">
        <f>IF($F$161="n/a",0,IF(AL$163&lt;=$C196,0,IF(AL$163&gt;($F$161+$C196),INDEX($D$175:$W$175,,$C196)-SUM($D196:AK196),INDEX($D$175:$W$175,,$C196)/$F$161)))</f>
        <v>0</v>
      </c>
      <c r="AM196" s="2">
        <f>IF($F$161="n/a",0,IF(AM$163&lt;=$C196,0,IF(AM$163&gt;($F$161+$C196),INDEX($D$175:$W$175,,$C196)-SUM($D196:AL196),INDEX($D$175:$W$175,,$C196)/$F$161)))</f>
        <v>0</v>
      </c>
      <c r="AN196" s="2">
        <f>IF($F$161="n/a",0,IF(AN$163&lt;=$C196,0,IF(AN$163&gt;($F$161+$C196),INDEX($D$175:$W$175,,$C196)-SUM($D196:AM196),INDEX($D$175:$W$175,,$C196)/$F$161)))</f>
        <v>0</v>
      </c>
      <c r="AO196" s="2">
        <f>IF($F$161="n/a",0,IF(AO$163&lt;=$C196,0,IF(AO$163&gt;($F$161+$C196),INDEX($D$175:$W$175,,$C196)-SUM($D196:AN196),INDEX($D$175:$W$175,,$C196)/$F$161)))</f>
        <v>0</v>
      </c>
      <c r="AP196" s="2">
        <f>IF($F$161="n/a",0,IF(AP$163&lt;=$C196,0,IF(AP$163&gt;($F$161+$C196),INDEX($D$175:$W$175,,$C196)-SUM($D196:AO196),INDEX($D$175:$W$175,,$C196)/$F$161)))</f>
        <v>0</v>
      </c>
      <c r="AQ196" s="2">
        <f>IF($F$161="n/a",0,IF(AQ$163&lt;=$C196,0,IF(AQ$163&gt;($F$161+$C196),INDEX($D$175:$W$175,,$C196)-SUM($D196:AP196),INDEX($D$175:$W$175,,$C196)/$F$161)))</f>
        <v>0</v>
      </c>
      <c r="AR196" s="2">
        <f>IF($F$161="n/a",0,IF(AR$163&lt;=$C196,0,IF(AR$163&gt;($F$161+$C196),INDEX($D$175:$W$175,,$C196)-SUM($D196:AQ196),INDEX($D$175:$W$175,,$C196)/$F$161)))</f>
        <v>0</v>
      </c>
      <c r="AS196" s="2">
        <f>IF($F$161="n/a",0,IF(AS$163&lt;=$C196,0,IF(AS$163&gt;($F$161+$C196),INDEX($D$175:$W$175,,$C196)-SUM($D196:AR196),INDEX($D$175:$W$175,,$C196)/$F$161)))</f>
        <v>0</v>
      </c>
      <c r="AT196" s="2">
        <f>IF($F$161="n/a",0,IF(AT$163&lt;=$C196,0,IF(AT$163&gt;($F$161+$C196),INDEX($D$175:$W$175,,$C196)-SUM($D196:AS196),INDEX($D$175:$W$175,,$C196)/$F$161)))</f>
        <v>0</v>
      </c>
      <c r="AU196" s="2">
        <f>IF($F$161="n/a",0,IF(AU$163&lt;=$C196,0,IF(AU$163&gt;($F$161+$C196),INDEX($D$175:$W$175,,$C196)-SUM($D196:AT196),INDEX($D$175:$W$175,,$C196)/$F$161)))</f>
        <v>0</v>
      </c>
      <c r="AV196" s="2">
        <f>IF($F$161="n/a",0,IF(AV$163&lt;=$C196,0,IF(AV$163&gt;($F$161+$C196),INDEX($D$175:$W$175,,$C196)-SUM($D196:AU196),INDEX($D$175:$W$175,,$C196)/$F$161)))</f>
        <v>0</v>
      </c>
      <c r="AW196" s="2">
        <f>IF($F$161="n/a",0,IF(AW$163&lt;=$C196,0,IF(AW$163&gt;($F$161+$C196),INDEX($D$175:$W$175,,$C196)-SUM($D196:AV196),INDEX($D$175:$W$175,,$C196)/$F$161)))</f>
        <v>0</v>
      </c>
      <c r="AX196" s="2">
        <f>IF($F$161="n/a",0,IF(AX$163&lt;=$C196,0,IF(AX$163&gt;($F$161+$C196),INDEX($D$175:$W$175,,$C196)-SUM($D196:AW196),INDEX($D$175:$W$175,,$C196)/$F$161)))</f>
        <v>0</v>
      </c>
      <c r="AY196" s="2">
        <f>IF($F$161="n/a",0,IF(AY$163&lt;=$C196,0,IF(AY$163&gt;($F$161+$C196),INDEX($D$175:$W$175,,$C196)-SUM($D196:AX196),INDEX($D$175:$W$175,,$C196)/$F$161)))</f>
        <v>0</v>
      </c>
      <c r="AZ196" s="2">
        <f>IF($F$161="n/a",0,IF(AZ$163&lt;=$C196,0,IF(AZ$163&gt;($F$161+$C196),INDEX($D$175:$W$175,,$C196)-SUM($D196:AY196),INDEX($D$175:$W$175,,$C196)/$F$161)))</f>
        <v>0</v>
      </c>
      <c r="BA196" s="2">
        <f>IF($F$161="n/a",0,IF(BA$163&lt;=$C196,0,IF(BA$163&gt;($F$161+$C196),INDEX($D$175:$W$175,,$C196)-SUM($D196:AZ196),INDEX($D$175:$W$175,,$C196)/$F$161)))</f>
        <v>0</v>
      </c>
      <c r="BB196" s="2">
        <f>IF($F$161="n/a",0,IF(BB$163&lt;=$C196,0,IF(BB$163&gt;($F$161+$C196),INDEX($D$175:$W$175,,$C196)-SUM($D196:BA196),INDEX($D$175:$W$175,,$C196)/$F$161)))</f>
        <v>0</v>
      </c>
      <c r="BC196" s="2">
        <f>IF($F$161="n/a",0,IF(BC$163&lt;=$C196,0,IF(BC$163&gt;($F$161+$C196),INDEX($D$175:$W$175,,$C196)-SUM($D196:BB196),INDEX($D$175:$W$175,,$C196)/$F$161)))</f>
        <v>0</v>
      </c>
      <c r="BD196" s="2">
        <f>IF($F$161="n/a",0,IF(BD$163&lt;=$C196,0,IF(BD$163&gt;($F$161+$C196),INDEX($D$175:$W$175,,$C196)-SUM($D196:BC196),INDEX($D$175:$W$175,,$C196)/$F$161)))</f>
        <v>0</v>
      </c>
      <c r="BE196" s="2">
        <f>IF($F$161="n/a",0,IF(BE$163&lt;=$C196,0,IF(BE$163&gt;($F$161+$C196),INDEX($D$175:$W$175,,$C196)-SUM($D196:BD196),INDEX($D$175:$W$175,,$C196)/$F$161)))</f>
        <v>0</v>
      </c>
      <c r="BF196" s="2">
        <f>IF($F$161="n/a",0,IF(BF$163&lt;=$C196,0,IF(BF$163&gt;($F$161+$C196),INDEX($D$175:$W$175,,$C196)-SUM($D196:BE196),INDEX($D$175:$W$175,,$C196)/$F$161)))</f>
        <v>0</v>
      </c>
      <c r="BG196" s="2">
        <f>IF($F$161="n/a",0,IF(BG$163&lt;=$C196,0,IF(BG$163&gt;($F$161+$C196),INDEX($D$175:$W$175,,$C196)-SUM($D196:BF196),INDEX($D$175:$W$175,,$C196)/$F$161)))</f>
        <v>0</v>
      </c>
      <c r="BH196" s="2">
        <f>IF($F$161="n/a",0,IF(BH$163&lt;=$C196,0,IF(BH$163&gt;($F$161+$C196),INDEX($D$175:$W$175,,$C196)-SUM($D196:BG196),INDEX($D$175:$W$175,,$C196)/$F$161)))</f>
        <v>0</v>
      </c>
      <c r="BI196" s="2">
        <f>IF($F$161="n/a",0,IF(BI$163&lt;=$C196,0,IF(BI$163&gt;($F$161+$C196),INDEX($D$175:$W$175,,$C196)-SUM($D196:BH196),INDEX($D$175:$W$175,,$C196)/$F$161)))</f>
        <v>0</v>
      </c>
      <c r="BJ196" s="2">
        <f>IF($F$161="n/a",0,IF(BJ$163&lt;=$C196,0,IF(BJ$163&gt;($F$161+$C196),INDEX($D$175:$W$175,,$C196)-SUM($D196:BI196),INDEX($D$175:$W$175,,$C196)/$F$161)))</f>
        <v>0</v>
      </c>
      <c r="BK196" s="2">
        <f>IF($F$161="n/a",0,IF(BK$163&lt;=$C196,0,IF(BK$163&gt;($F$161+$C196),INDEX($D$175:$W$175,,$C196)-SUM($D196:BJ196),INDEX($D$175:$W$175,,$C196)/$F$161)))</f>
        <v>0</v>
      </c>
    </row>
    <row r="197" spans="2:63" hidden="1" outlineLevel="1" x14ac:dyDescent="0.25">
      <c r="B197" s="24">
        <v>2030</v>
      </c>
      <c r="C197" s="24">
        <v>20</v>
      </c>
      <c r="E197" s="2">
        <f>IF($F$161="n/a",0,IF(E$163&lt;=$C197,0,IF(E$163&gt;($F$161+$C197),INDEX($D$175:$W$175,,$C197)-SUM($D197:D197),INDEX($D$175:$W$175,,$C197)/$F$161)))</f>
        <v>0</v>
      </c>
      <c r="F197" s="2">
        <f>IF($F$161="n/a",0,IF(F$163&lt;=$C197,0,IF(F$163&gt;($F$161+$C197),INDEX($D$175:$W$175,,$C197)-SUM($D197:E197),INDEX($D$175:$W$175,,$C197)/$F$161)))</f>
        <v>0</v>
      </c>
      <c r="G197" s="2">
        <f>IF($F$161="n/a",0,IF(G$163&lt;=$C197,0,IF(G$163&gt;($F$161+$C197),INDEX($D$175:$W$175,,$C197)-SUM($D197:F197),INDEX($D$175:$W$175,,$C197)/$F$161)))</f>
        <v>0</v>
      </c>
      <c r="H197" s="2">
        <f>IF($F$161="n/a",0,IF(H$163&lt;=$C197,0,IF(H$163&gt;($F$161+$C197),INDEX($D$175:$W$175,,$C197)-SUM($D197:G197),INDEX($D$175:$W$175,,$C197)/$F$161)))</f>
        <v>0</v>
      </c>
      <c r="I197" s="2">
        <f>IF($F$161="n/a",0,IF(I$163&lt;=$C197,0,IF(I$163&gt;($F$161+$C197),INDEX($D$175:$W$175,,$C197)-SUM($D197:H197),INDEX($D$175:$W$175,,$C197)/$F$161)))</f>
        <v>0</v>
      </c>
      <c r="J197" s="2">
        <f>IF($F$161="n/a",0,IF(J$163&lt;=$C197,0,IF(J$163&gt;($F$161+$C197),INDEX($D$175:$W$175,,$C197)-SUM($D197:I197),INDEX($D$175:$W$175,,$C197)/$F$161)))</f>
        <v>0</v>
      </c>
      <c r="K197" s="2">
        <f>IF($F$161="n/a",0,IF(K$163&lt;=$C197,0,IF(K$163&gt;($F$161+$C197),INDEX($D$175:$W$175,,$C197)-SUM($D197:J197),INDEX($D$175:$W$175,,$C197)/$F$161)))</f>
        <v>0</v>
      </c>
      <c r="L197" s="2">
        <f>IF($F$161="n/a",0,IF(L$163&lt;=$C197,0,IF(L$163&gt;($F$161+$C197),INDEX($D$175:$W$175,,$C197)-SUM($D197:K197),INDEX($D$175:$W$175,,$C197)/$F$161)))</f>
        <v>0</v>
      </c>
      <c r="M197" s="2">
        <f>IF($F$161="n/a",0,IF(M$163&lt;=$C197,0,IF(M$163&gt;($F$161+$C197),INDEX($D$175:$W$175,,$C197)-SUM($D197:L197),INDEX($D$175:$W$175,,$C197)/$F$161)))</f>
        <v>0</v>
      </c>
      <c r="N197" s="2">
        <f>IF($F$161="n/a",0,IF(N$163&lt;=$C197,0,IF(N$163&gt;($F$161+$C197),INDEX($D$175:$W$175,,$C197)-SUM($D197:M197),INDEX($D$175:$W$175,,$C197)/$F$161)))</f>
        <v>0</v>
      </c>
      <c r="O197" s="2">
        <f>IF($F$161="n/a",0,IF(O$163&lt;=$C197,0,IF(O$163&gt;($F$161+$C197),INDEX($D$175:$W$175,,$C197)-SUM($D197:N197),INDEX($D$175:$W$175,,$C197)/$F$161)))</f>
        <v>0</v>
      </c>
      <c r="P197" s="2">
        <f>IF($F$161="n/a",0,IF(P$163&lt;=$C197,0,IF(P$163&gt;($F$161+$C197),INDEX($D$175:$W$175,,$C197)-SUM($D197:O197),INDEX($D$175:$W$175,,$C197)/$F$161)))</f>
        <v>0</v>
      </c>
      <c r="Q197" s="2">
        <f>IF($F$161="n/a",0,IF(Q$163&lt;=$C197,0,IF(Q$163&gt;($F$161+$C197),INDEX($D$175:$W$175,,$C197)-SUM($D197:P197),INDEX($D$175:$W$175,,$C197)/$F$161)))</f>
        <v>0</v>
      </c>
      <c r="R197" s="2">
        <f>IF($F$161="n/a",0,IF(R$163&lt;=$C197,0,IF(R$163&gt;($F$161+$C197),INDEX($D$175:$W$175,,$C197)-SUM($D197:Q197),INDEX($D$175:$W$175,,$C197)/$F$161)))</f>
        <v>0</v>
      </c>
      <c r="S197" s="2">
        <f>IF($F$161="n/a",0,IF(S$163&lt;=$C197,0,IF(S$163&gt;($F$161+$C197),INDEX($D$175:$W$175,,$C197)-SUM($D197:R197),INDEX($D$175:$W$175,,$C197)/$F$161)))</f>
        <v>0</v>
      </c>
      <c r="T197" s="2">
        <f>IF($F$161="n/a",0,IF(T$163&lt;=$C197,0,IF(T$163&gt;($F$161+$C197),INDEX($D$175:$W$175,,$C197)-SUM($D197:S197),INDEX($D$175:$W$175,,$C197)/$F$161)))</f>
        <v>0</v>
      </c>
      <c r="U197" s="2">
        <f>IF($F$161="n/a",0,IF(U$163&lt;=$C197,0,IF(U$163&gt;($F$161+$C197),INDEX($D$175:$W$175,,$C197)-SUM($D197:T197),INDEX($D$175:$W$175,,$C197)/$F$161)))</f>
        <v>0</v>
      </c>
      <c r="V197" s="2">
        <f>IF($F$161="n/a",0,IF(V$163&lt;=$C197,0,IF(V$163&gt;($F$161+$C197),INDEX($D$175:$W$175,,$C197)-SUM($D197:U197),INDEX($D$175:$W$175,,$C197)/$F$161)))</f>
        <v>0</v>
      </c>
      <c r="W197" s="2">
        <f>IF($F$161="n/a",0,IF(W$163&lt;=$C197,0,IF(W$163&gt;($F$161+$C197),INDEX($D$175:$W$175,,$C197)-SUM($D197:V197),INDEX($D$175:$W$175,,$C197)/$F$161)))</f>
        <v>0</v>
      </c>
      <c r="X197" s="2">
        <f>IF($F$161="n/a",0,IF(X$163&lt;=$C197,0,IF(X$163&gt;($F$161+$C197),INDEX($D$175:$W$175,,$C197)-SUM($D197:W197),INDEX($D$175:$W$175,,$C197)/$F$161)))</f>
        <v>0</v>
      </c>
      <c r="Y197" s="2">
        <f>IF($F$161="n/a",0,IF(Y$163&lt;=$C197,0,IF(Y$163&gt;($F$161+$C197),INDEX($D$175:$W$175,,$C197)-SUM($D197:X197),INDEX($D$175:$W$175,,$C197)/$F$161)))</f>
        <v>0</v>
      </c>
      <c r="Z197" s="2">
        <f>IF($F$161="n/a",0,IF(Z$163&lt;=$C197,0,IF(Z$163&gt;($F$161+$C197),INDEX($D$175:$W$175,,$C197)-SUM($D197:Y197),INDEX($D$175:$W$175,,$C197)/$F$161)))</f>
        <v>0</v>
      </c>
      <c r="AA197" s="2">
        <f>IF($F$161="n/a",0,IF(AA$163&lt;=$C197,0,IF(AA$163&gt;($F$161+$C197),INDEX($D$175:$W$175,,$C197)-SUM($D197:Z197),INDEX($D$175:$W$175,,$C197)/$F$161)))</f>
        <v>0</v>
      </c>
      <c r="AB197" s="2">
        <f>IF($F$161="n/a",0,IF(AB$163&lt;=$C197,0,IF(AB$163&gt;($F$161+$C197),INDEX($D$175:$W$175,,$C197)-SUM($D197:AA197),INDEX($D$175:$W$175,,$C197)/$F$161)))</f>
        <v>0</v>
      </c>
      <c r="AC197" s="2">
        <f>IF($F$161="n/a",0,IF(AC$163&lt;=$C197,0,IF(AC$163&gt;($F$161+$C197),INDEX($D$175:$W$175,,$C197)-SUM($D197:AB197),INDEX($D$175:$W$175,,$C197)/$F$161)))</f>
        <v>0</v>
      </c>
      <c r="AD197" s="2">
        <f>IF($F$161="n/a",0,IF(AD$163&lt;=$C197,0,IF(AD$163&gt;($F$161+$C197),INDEX($D$175:$W$175,,$C197)-SUM($D197:AC197),INDEX($D$175:$W$175,,$C197)/$F$161)))</f>
        <v>0</v>
      </c>
      <c r="AE197" s="2">
        <f>IF($F$161="n/a",0,IF(AE$163&lt;=$C197,0,IF(AE$163&gt;($F$161+$C197),INDEX($D$175:$W$175,,$C197)-SUM($D197:AD197),INDEX($D$175:$W$175,,$C197)/$F$161)))</f>
        <v>0</v>
      </c>
      <c r="AF197" s="2">
        <f>IF($F$161="n/a",0,IF(AF$163&lt;=$C197,0,IF(AF$163&gt;($F$161+$C197),INDEX($D$175:$W$175,,$C197)-SUM($D197:AE197),INDEX($D$175:$W$175,,$C197)/$F$161)))</f>
        <v>0</v>
      </c>
      <c r="AG197" s="2">
        <f>IF($F$161="n/a",0,IF(AG$163&lt;=$C197,0,IF(AG$163&gt;($F$161+$C197),INDEX($D$175:$W$175,,$C197)-SUM($D197:AF197),INDEX($D$175:$W$175,,$C197)/$F$161)))</f>
        <v>0</v>
      </c>
      <c r="AH197" s="2">
        <f>IF($F$161="n/a",0,IF(AH$163&lt;=$C197,0,IF(AH$163&gt;($F$161+$C197),INDEX($D$175:$W$175,,$C197)-SUM($D197:AG197),INDEX($D$175:$W$175,,$C197)/$F$161)))</f>
        <v>0</v>
      </c>
      <c r="AI197" s="2">
        <f>IF($F$161="n/a",0,IF(AI$163&lt;=$C197,0,IF(AI$163&gt;($F$161+$C197),INDEX($D$175:$W$175,,$C197)-SUM($D197:AH197),INDEX($D$175:$W$175,,$C197)/$F$161)))</f>
        <v>0</v>
      </c>
      <c r="AJ197" s="2">
        <f>IF($F$161="n/a",0,IF(AJ$163&lt;=$C197,0,IF(AJ$163&gt;($F$161+$C197),INDEX($D$175:$W$175,,$C197)-SUM($D197:AI197),INDEX($D$175:$W$175,,$C197)/$F$161)))</f>
        <v>0</v>
      </c>
      <c r="AK197" s="2">
        <f>IF($F$161="n/a",0,IF(AK$163&lt;=$C197,0,IF(AK$163&gt;($F$161+$C197),INDEX($D$175:$W$175,,$C197)-SUM($D197:AJ197),INDEX($D$175:$W$175,,$C197)/$F$161)))</f>
        <v>0</v>
      </c>
      <c r="AL197" s="2">
        <f>IF($F$161="n/a",0,IF(AL$163&lt;=$C197,0,IF(AL$163&gt;($F$161+$C197),INDEX($D$175:$W$175,,$C197)-SUM($D197:AK197),INDEX($D$175:$W$175,,$C197)/$F$161)))</f>
        <v>0</v>
      </c>
      <c r="AM197" s="2">
        <f>IF($F$161="n/a",0,IF(AM$163&lt;=$C197,0,IF(AM$163&gt;($F$161+$C197),INDEX($D$175:$W$175,,$C197)-SUM($D197:AL197),INDEX($D$175:$W$175,,$C197)/$F$161)))</f>
        <v>0</v>
      </c>
      <c r="AN197" s="2">
        <f>IF($F$161="n/a",0,IF(AN$163&lt;=$C197,0,IF(AN$163&gt;($F$161+$C197),INDEX($D$175:$W$175,,$C197)-SUM($D197:AM197),INDEX($D$175:$W$175,,$C197)/$F$161)))</f>
        <v>0</v>
      </c>
      <c r="AO197" s="2">
        <f>IF($F$161="n/a",0,IF(AO$163&lt;=$C197,0,IF(AO$163&gt;($F$161+$C197),INDEX($D$175:$W$175,,$C197)-SUM($D197:AN197),INDEX($D$175:$W$175,,$C197)/$F$161)))</f>
        <v>0</v>
      </c>
      <c r="AP197" s="2">
        <f>IF($F$161="n/a",0,IF(AP$163&lt;=$C197,0,IF(AP$163&gt;($F$161+$C197),INDEX($D$175:$W$175,,$C197)-SUM($D197:AO197),INDEX($D$175:$W$175,,$C197)/$F$161)))</f>
        <v>0</v>
      </c>
      <c r="AQ197" s="2">
        <f>IF($F$161="n/a",0,IF(AQ$163&lt;=$C197,0,IF(AQ$163&gt;($F$161+$C197),INDEX($D$175:$W$175,,$C197)-SUM($D197:AP197),INDEX($D$175:$W$175,,$C197)/$F$161)))</f>
        <v>0</v>
      </c>
      <c r="AR197" s="2">
        <f>IF($F$161="n/a",0,IF(AR$163&lt;=$C197,0,IF(AR$163&gt;($F$161+$C197),INDEX($D$175:$W$175,,$C197)-SUM($D197:AQ197),INDEX($D$175:$W$175,,$C197)/$F$161)))</f>
        <v>0</v>
      </c>
      <c r="AS197" s="2">
        <f>IF($F$161="n/a",0,IF(AS$163&lt;=$C197,0,IF(AS$163&gt;($F$161+$C197),INDEX($D$175:$W$175,,$C197)-SUM($D197:AR197),INDEX($D$175:$W$175,,$C197)/$F$161)))</f>
        <v>0</v>
      </c>
      <c r="AT197" s="2">
        <f>IF($F$161="n/a",0,IF(AT$163&lt;=$C197,0,IF(AT$163&gt;($F$161+$C197),INDEX($D$175:$W$175,,$C197)-SUM($D197:AS197),INDEX($D$175:$W$175,,$C197)/$F$161)))</f>
        <v>0</v>
      </c>
      <c r="AU197" s="2">
        <f>IF($F$161="n/a",0,IF(AU$163&lt;=$C197,0,IF(AU$163&gt;($F$161+$C197),INDEX($D$175:$W$175,,$C197)-SUM($D197:AT197),INDEX($D$175:$W$175,,$C197)/$F$161)))</f>
        <v>0</v>
      </c>
      <c r="AV197" s="2">
        <f>IF($F$161="n/a",0,IF(AV$163&lt;=$C197,0,IF(AV$163&gt;($F$161+$C197),INDEX($D$175:$W$175,,$C197)-SUM($D197:AU197),INDEX($D$175:$W$175,,$C197)/$F$161)))</f>
        <v>0</v>
      </c>
      <c r="AW197" s="2">
        <f>IF($F$161="n/a",0,IF(AW$163&lt;=$C197,0,IF(AW$163&gt;($F$161+$C197),INDEX($D$175:$W$175,,$C197)-SUM($D197:AV197),INDEX($D$175:$W$175,,$C197)/$F$161)))</f>
        <v>0</v>
      </c>
      <c r="AX197" s="2">
        <f>IF($F$161="n/a",0,IF(AX$163&lt;=$C197,0,IF(AX$163&gt;($F$161+$C197),INDEX($D$175:$W$175,,$C197)-SUM($D197:AW197),INDEX($D$175:$W$175,,$C197)/$F$161)))</f>
        <v>0</v>
      </c>
      <c r="AY197" s="2">
        <f>IF($F$161="n/a",0,IF(AY$163&lt;=$C197,0,IF(AY$163&gt;($F$161+$C197),INDEX($D$175:$W$175,,$C197)-SUM($D197:AX197),INDEX($D$175:$W$175,,$C197)/$F$161)))</f>
        <v>0</v>
      </c>
      <c r="AZ197" s="2">
        <f>IF($F$161="n/a",0,IF(AZ$163&lt;=$C197,0,IF(AZ$163&gt;($F$161+$C197),INDEX($D$175:$W$175,,$C197)-SUM($D197:AY197),INDEX($D$175:$W$175,,$C197)/$F$161)))</f>
        <v>0</v>
      </c>
      <c r="BA197" s="2">
        <f>IF($F$161="n/a",0,IF(BA$163&lt;=$C197,0,IF(BA$163&gt;($F$161+$C197),INDEX($D$175:$W$175,,$C197)-SUM($D197:AZ197),INDEX($D$175:$W$175,,$C197)/$F$161)))</f>
        <v>0</v>
      </c>
      <c r="BB197" s="2">
        <f>IF($F$161="n/a",0,IF(BB$163&lt;=$C197,0,IF(BB$163&gt;($F$161+$C197),INDEX($D$175:$W$175,,$C197)-SUM($D197:BA197),INDEX($D$175:$W$175,,$C197)/$F$161)))</f>
        <v>0</v>
      </c>
      <c r="BC197" s="2">
        <f>IF($F$161="n/a",0,IF(BC$163&lt;=$C197,0,IF(BC$163&gt;($F$161+$C197),INDEX($D$175:$W$175,,$C197)-SUM($D197:BB197),INDEX($D$175:$W$175,,$C197)/$F$161)))</f>
        <v>0</v>
      </c>
      <c r="BD197" s="2">
        <f>IF($F$161="n/a",0,IF(BD$163&lt;=$C197,0,IF(BD$163&gt;($F$161+$C197),INDEX($D$175:$W$175,,$C197)-SUM($D197:BC197),INDEX($D$175:$W$175,,$C197)/$F$161)))</f>
        <v>0</v>
      </c>
      <c r="BE197" s="2">
        <f>IF($F$161="n/a",0,IF(BE$163&lt;=$C197,0,IF(BE$163&gt;($F$161+$C197),INDEX($D$175:$W$175,,$C197)-SUM($D197:BD197),INDEX($D$175:$W$175,,$C197)/$F$161)))</f>
        <v>0</v>
      </c>
      <c r="BF197" s="2">
        <f>IF($F$161="n/a",0,IF(BF$163&lt;=$C197,0,IF(BF$163&gt;($F$161+$C197),INDEX($D$175:$W$175,,$C197)-SUM($D197:BE197),INDEX($D$175:$W$175,,$C197)/$F$161)))</f>
        <v>0</v>
      </c>
      <c r="BG197" s="2">
        <f>IF($F$161="n/a",0,IF(BG$163&lt;=$C197,0,IF(BG$163&gt;($F$161+$C197),INDEX($D$175:$W$175,,$C197)-SUM($D197:BF197),INDEX($D$175:$W$175,,$C197)/$F$161)))</f>
        <v>0</v>
      </c>
      <c r="BH197" s="2">
        <f>IF($F$161="n/a",0,IF(BH$163&lt;=$C197,0,IF(BH$163&gt;($F$161+$C197),INDEX($D$175:$W$175,,$C197)-SUM($D197:BG197),INDEX($D$175:$W$175,,$C197)/$F$161)))</f>
        <v>0</v>
      </c>
      <c r="BI197" s="2">
        <f>IF($F$161="n/a",0,IF(BI$163&lt;=$C197,0,IF(BI$163&gt;($F$161+$C197),INDEX($D$175:$W$175,,$C197)-SUM($D197:BH197),INDEX($D$175:$W$175,,$C197)/$F$161)))</f>
        <v>0</v>
      </c>
      <c r="BJ197" s="2">
        <f>IF($F$161="n/a",0,IF(BJ$163&lt;=$C197,0,IF(BJ$163&gt;($F$161+$C197),INDEX($D$175:$W$175,,$C197)-SUM($D197:BI197),INDEX($D$175:$W$175,,$C197)/$F$161)))</f>
        <v>0</v>
      </c>
      <c r="BK197" s="2">
        <f>IF($F$161="n/a",0,IF(BK$163&lt;=$C197,0,IF(BK$163&gt;($F$161+$C197),INDEX($D$175:$W$175,,$C197)-SUM($D197:BJ197),INDEX($D$175:$W$175,,$C197)/$F$161)))</f>
        <v>0</v>
      </c>
    </row>
    <row r="198" spans="2:63" collapsed="1" x14ac:dyDescent="0.25">
      <c r="B198" s="24"/>
      <c r="C198" s="24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</row>
    <row r="199" spans="2:63" x14ac:dyDescent="0.25">
      <c r="B199" t="s">
        <v>30</v>
      </c>
      <c r="D199" s="2">
        <f>SUM(D178:D197)</f>
        <v>0</v>
      </c>
      <c r="E199" s="2">
        <f t="shared" ref="E199:BK199" si="330">SUM(E178:E197)</f>
        <v>0</v>
      </c>
      <c r="F199" s="2">
        <f t="shared" si="330"/>
        <v>0</v>
      </c>
      <c r="G199" s="2">
        <f t="shared" si="330"/>
        <v>0</v>
      </c>
      <c r="H199" s="2">
        <f t="shared" si="330"/>
        <v>0</v>
      </c>
      <c r="I199" s="2">
        <f t="shared" si="330"/>
        <v>0</v>
      </c>
      <c r="J199" s="2">
        <f t="shared" si="330"/>
        <v>0</v>
      </c>
      <c r="K199" s="2">
        <f t="shared" si="330"/>
        <v>0</v>
      </c>
      <c r="L199" s="2">
        <f t="shared" si="330"/>
        <v>0</v>
      </c>
      <c r="M199" s="2">
        <f t="shared" si="330"/>
        <v>0</v>
      </c>
      <c r="N199" s="2">
        <f t="shared" si="330"/>
        <v>0</v>
      </c>
      <c r="O199" s="2">
        <f t="shared" si="330"/>
        <v>0</v>
      </c>
      <c r="P199" s="2">
        <f t="shared" si="330"/>
        <v>0</v>
      </c>
      <c r="Q199" s="2">
        <f t="shared" si="330"/>
        <v>0</v>
      </c>
      <c r="R199" s="2">
        <f t="shared" si="330"/>
        <v>0</v>
      </c>
      <c r="S199" s="2">
        <f t="shared" si="330"/>
        <v>0</v>
      </c>
      <c r="T199" s="2">
        <f t="shared" si="330"/>
        <v>0</v>
      </c>
      <c r="U199" s="2">
        <f t="shared" si="330"/>
        <v>0</v>
      </c>
      <c r="V199" s="2">
        <f t="shared" si="330"/>
        <v>0</v>
      </c>
      <c r="W199" s="2">
        <f t="shared" si="330"/>
        <v>0</v>
      </c>
      <c r="X199" s="2">
        <f t="shared" si="330"/>
        <v>0</v>
      </c>
      <c r="Y199" s="2">
        <f t="shared" si="330"/>
        <v>0</v>
      </c>
      <c r="Z199" s="2">
        <f t="shared" si="330"/>
        <v>0</v>
      </c>
      <c r="AA199" s="2">
        <f t="shared" si="330"/>
        <v>0</v>
      </c>
      <c r="AB199" s="2">
        <f t="shared" si="330"/>
        <v>0</v>
      </c>
      <c r="AC199" s="2">
        <f t="shared" si="330"/>
        <v>0</v>
      </c>
      <c r="AD199" s="2">
        <f t="shared" si="330"/>
        <v>0</v>
      </c>
      <c r="AE199" s="2">
        <f t="shared" si="330"/>
        <v>0</v>
      </c>
      <c r="AF199" s="2">
        <f t="shared" si="330"/>
        <v>0</v>
      </c>
      <c r="AG199" s="2">
        <f t="shared" si="330"/>
        <v>0</v>
      </c>
      <c r="AH199" s="2">
        <f t="shared" si="330"/>
        <v>0</v>
      </c>
      <c r="AI199" s="2">
        <f t="shared" si="330"/>
        <v>0</v>
      </c>
      <c r="AJ199" s="2">
        <f t="shared" si="330"/>
        <v>0</v>
      </c>
      <c r="AK199" s="2">
        <f t="shared" si="330"/>
        <v>0</v>
      </c>
      <c r="AL199" s="2">
        <f t="shared" si="330"/>
        <v>0</v>
      </c>
      <c r="AM199" s="2">
        <f t="shared" si="330"/>
        <v>0</v>
      </c>
      <c r="AN199" s="2">
        <f t="shared" si="330"/>
        <v>0</v>
      </c>
      <c r="AO199" s="2">
        <f t="shared" si="330"/>
        <v>0</v>
      </c>
      <c r="AP199" s="2">
        <f t="shared" si="330"/>
        <v>0</v>
      </c>
      <c r="AQ199" s="2">
        <f t="shared" si="330"/>
        <v>0</v>
      </c>
      <c r="AR199" s="2">
        <f t="shared" si="330"/>
        <v>0</v>
      </c>
      <c r="AS199" s="2">
        <f t="shared" si="330"/>
        <v>0</v>
      </c>
      <c r="AT199" s="2">
        <f t="shared" si="330"/>
        <v>0</v>
      </c>
      <c r="AU199" s="2">
        <f t="shared" si="330"/>
        <v>0</v>
      </c>
      <c r="AV199" s="2">
        <f t="shared" si="330"/>
        <v>0</v>
      </c>
      <c r="AW199" s="2">
        <f t="shared" si="330"/>
        <v>0</v>
      </c>
      <c r="AX199" s="2">
        <f t="shared" si="330"/>
        <v>0</v>
      </c>
      <c r="AY199" s="2">
        <f t="shared" si="330"/>
        <v>0</v>
      </c>
      <c r="AZ199" s="2">
        <f t="shared" si="330"/>
        <v>0</v>
      </c>
      <c r="BA199" s="2">
        <f t="shared" si="330"/>
        <v>0</v>
      </c>
      <c r="BB199" s="2">
        <f t="shared" si="330"/>
        <v>0</v>
      </c>
      <c r="BC199" s="2">
        <f t="shared" si="330"/>
        <v>0</v>
      </c>
      <c r="BD199" s="2">
        <f t="shared" si="330"/>
        <v>0</v>
      </c>
      <c r="BE199" s="2">
        <f t="shared" si="330"/>
        <v>0</v>
      </c>
      <c r="BF199" s="2">
        <f t="shared" si="330"/>
        <v>0</v>
      </c>
      <c r="BG199" s="2">
        <f t="shared" si="330"/>
        <v>0</v>
      </c>
      <c r="BH199" s="2">
        <f t="shared" si="330"/>
        <v>0</v>
      </c>
      <c r="BI199" s="2">
        <f t="shared" si="330"/>
        <v>0</v>
      </c>
      <c r="BJ199" s="2">
        <f t="shared" si="330"/>
        <v>0</v>
      </c>
      <c r="BK199" s="2">
        <f t="shared" si="330"/>
        <v>0</v>
      </c>
    </row>
    <row r="200" spans="2:63" x14ac:dyDescent="0.25"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</row>
    <row r="201" spans="2:63" x14ac:dyDescent="0.25">
      <c r="B201" t="s">
        <v>28</v>
      </c>
      <c r="D201" s="2">
        <f t="shared" ref="D201:AI201" si="331">D166+D199</f>
        <v>0.38897486718899543</v>
      </c>
      <c r="E201" s="2">
        <f t="shared" si="331"/>
        <v>0</v>
      </c>
      <c r="F201" s="2">
        <f t="shared" si="331"/>
        <v>0</v>
      </c>
      <c r="G201" s="2">
        <f t="shared" si="331"/>
        <v>0</v>
      </c>
      <c r="H201" s="2">
        <f t="shared" si="331"/>
        <v>0</v>
      </c>
      <c r="I201" s="2">
        <f t="shared" si="331"/>
        <v>0</v>
      </c>
      <c r="J201" s="2">
        <f t="shared" si="331"/>
        <v>0</v>
      </c>
      <c r="K201" s="2">
        <f t="shared" si="331"/>
        <v>0</v>
      </c>
      <c r="L201" s="2">
        <f t="shared" si="331"/>
        <v>0</v>
      </c>
      <c r="M201" s="2">
        <f t="shared" si="331"/>
        <v>0</v>
      </c>
      <c r="N201" s="2">
        <f t="shared" si="331"/>
        <v>0</v>
      </c>
      <c r="O201" s="2">
        <f t="shared" si="331"/>
        <v>0</v>
      </c>
      <c r="P201" s="2">
        <f t="shared" si="331"/>
        <v>0</v>
      </c>
      <c r="Q201" s="2">
        <f t="shared" si="331"/>
        <v>0</v>
      </c>
      <c r="R201" s="2">
        <f t="shared" si="331"/>
        <v>0</v>
      </c>
      <c r="S201" s="2">
        <f t="shared" si="331"/>
        <v>0</v>
      </c>
      <c r="T201" s="2">
        <f t="shared" si="331"/>
        <v>0</v>
      </c>
      <c r="U201" s="2">
        <f t="shared" si="331"/>
        <v>0</v>
      </c>
      <c r="V201" s="2">
        <f t="shared" si="331"/>
        <v>0</v>
      </c>
      <c r="W201" s="2">
        <f t="shared" si="331"/>
        <v>0</v>
      </c>
      <c r="X201" s="2">
        <f t="shared" si="331"/>
        <v>0</v>
      </c>
      <c r="Y201" s="2">
        <f t="shared" si="331"/>
        <v>0</v>
      </c>
      <c r="Z201" s="2">
        <f t="shared" si="331"/>
        <v>0</v>
      </c>
      <c r="AA201" s="2">
        <f t="shared" si="331"/>
        <v>0</v>
      </c>
      <c r="AB201" s="2">
        <f t="shared" si="331"/>
        <v>0</v>
      </c>
      <c r="AC201" s="2">
        <f t="shared" si="331"/>
        <v>0</v>
      </c>
      <c r="AD201" s="2">
        <f t="shared" si="331"/>
        <v>0</v>
      </c>
      <c r="AE201" s="2">
        <f t="shared" si="331"/>
        <v>0</v>
      </c>
      <c r="AF201" s="2">
        <f t="shared" si="331"/>
        <v>0</v>
      </c>
      <c r="AG201" s="2">
        <f t="shared" si="331"/>
        <v>0</v>
      </c>
      <c r="AH201" s="2">
        <f t="shared" si="331"/>
        <v>0</v>
      </c>
      <c r="AI201" s="2">
        <f t="shared" si="331"/>
        <v>0</v>
      </c>
      <c r="AJ201" s="2">
        <f t="shared" ref="AJ201:BK201" si="332">AJ166+AJ199</f>
        <v>0</v>
      </c>
      <c r="AK201" s="2">
        <f t="shared" si="332"/>
        <v>0</v>
      </c>
      <c r="AL201" s="2">
        <f t="shared" si="332"/>
        <v>0</v>
      </c>
      <c r="AM201" s="2">
        <f t="shared" si="332"/>
        <v>0</v>
      </c>
      <c r="AN201" s="2">
        <f t="shared" si="332"/>
        <v>0</v>
      </c>
      <c r="AO201" s="2">
        <f t="shared" si="332"/>
        <v>0</v>
      </c>
      <c r="AP201" s="2">
        <f t="shared" si="332"/>
        <v>0</v>
      </c>
      <c r="AQ201" s="2">
        <f t="shared" si="332"/>
        <v>0</v>
      </c>
      <c r="AR201" s="2">
        <f t="shared" si="332"/>
        <v>0</v>
      </c>
      <c r="AS201" s="2">
        <f t="shared" si="332"/>
        <v>0</v>
      </c>
      <c r="AT201" s="2">
        <f t="shared" si="332"/>
        <v>0</v>
      </c>
      <c r="AU201" s="2">
        <f t="shared" si="332"/>
        <v>0</v>
      </c>
      <c r="AV201" s="2">
        <f t="shared" si="332"/>
        <v>0</v>
      </c>
      <c r="AW201" s="2">
        <f t="shared" si="332"/>
        <v>0</v>
      </c>
      <c r="AX201" s="2">
        <f t="shared" si="332"/>
        <v>0</v>
      </c>
      <c r="AY201" s="2">
        <f t="shared" si="332"/>
        <v>0</v>
      </c>
      <c r="AZ201" s="2">
        <f t="shared" si="332"/>
        <v>0</v>
      </c>
      <c r="BA201" s="2">
        <f t="shared" si="332"/>
        <v>0</v>
      </c>
      <c r="BB201" s="2">
        <f t="shared" si="332"/>
        <v>0</v>
      </c>
      <c r="BC201" s="2">
        <f t="shared" si="332"/>
        <v>0</v>
      </c>
      <c r="BD201" s="2">
        <f t="shared" si="332"/>
        <v>0</v>
      </c>
      <c r="BE201" s="2">
        <f t="shared" si="332"/>
        <v>0</v>
      </c>
      <c r="BF201" s="2">
        <f t="shared" si="332"/>
        <v>0</v>
      </c>
      <c r="BG201" s="2">
        <f t="shared" si="332"/>
        <v>0</v>
      </c>
      <c r="BH201" s="2">
        <f t="shared" si="332"/>
        <v>0</v>
      </c>
      <c r="BI201" s="2">
        <f t="shared" si="332"/>
        <v>0</v>
      </c>
      <c r="BJ201" s="2">
        <f t="shared" si="332"/>
        <v>0</v>
      </c>
      <c r="BK201" s="2">
        <f t="shared" si="332"/>
        <v>0</v>
      </c>
    </row>
    <row r="202" spans="2:63" x14ac:dyDescent="0.25">
      <c r="B202" t="s">
        <v>29</v>
      </c>
      <c r="D202" s="2">
        <f>D175-D199</f>
        <v>0</v>
      </c>
      <c r="E202" s="2">
        <f>E175-E199+D202</f>
        <v>0</v>
      </c>
      <c r="F202" s="2">
        <f t="shared" ref="F202:BA202" si="333">F175-F199+E202</f>
        <v>0</v>
      </c>
      <c r="G202" s="2">
        <f t="shared" si="333"/>
        <v>0</v>
      </c>
      <c r="H202" s="2">
        <f t="shared" si="333"/>
        <v>0</v>
      </c>
      <c r="I202" s="2">
        <f t="shared" si="333"/>
        <v>0</v>
      </c>
      <c r="J202" s="2">
        <f t="shared" si="333"/>
        <v>0</v>
      </c>
      <c r="K202" s="2">
        <f t="shared" si="333"/>
        <v>0</v>
      </c>
      <c r="L202" s="2">
        <f t="shared" si="333"/>
        <v>0</v>
      </c>
      <c r="M202" s="2">
        <f t="shared" si="333"/>
        <v>0</v>
      </c>
      <c r="N202" s="2">
        <f t="shared" si="333"/>
        <v>0</v>
      </c>
      <c r="O202" s="2">
        <f t="shared" si="333"/>
        <v>0</v>
      </c>
      <c r="P202" s="2">
        <f t="shared" si="333"/>
        <v>0</v>
      </c>
      <c r="Q202" s="2">
        <f t="shared" si="333"/>
        <v>0</v>
      </c>
      <c r="R202" s="2">
        <f t="shared" si="333"/>
        <v>0</v>
      </c>
      <c r="S202" s="2">
        <f t="shared" si="333"/>
        <v>0</v>
      </c>
      <c r="T202" s="2">
        <f t="shared" si="333"/>
        <v>0</v>
      </c>
      <c r="U202" s="2">
        <f t="shared" si="333"/>
        <v>0</v>
      </c>
      <c r="V202" s="2">
        <f t="shared" si="333"/>
        <v>0</v>
      </c>
      <c r="W202" s="2">
        <f t="shared" si="333"/>
        <v>0</v>
      </c>
      <c r="X202" s="2">
        <f t="shared" si="333"/>
        <v>0</v>
      </c>
      <c r="Y202" s="2">
        <f t="shared" si="333"/>
        <v>0</v>
      </c>
      <c r="Z202" s="2">
        <f t="shared" si="333"/>
        <v>0</v>
      </c>
      <c r="AA202" s="2">
        <f t="shared" si="333"/>
        <v>0</v>
      </c>
      <c r="AB202" s="2">
        <f t="shared" si="333"/>
        <v>0</v>
      </c>
      <c r="AC202" s="2">
        <f t="shared" si="333"/>
        <v>0</v>
      </c>
      <c r="AD202" s="2">
        <f t="shared" si="333"/>
        <v>0</v>
      </c>
      <c r="AE202" s="2">
        <f t="shared" si="333"/>
        <v>0</v>
      </c>
      <c r="AF202" s="2">
        <f t="shared" si="333"/>
        <v>0</v>
      </c>
      <c r="AG202" s="2">
        <f t="shared" si="333"/>
        <v>0</v>
      </c>
      <c r="AH202" s="2">
        <f t="shared" si="333"/>
        <v>0</v>
      </c>
      <c r="AI202" s="2">
        <f t="shared" si="333"/>
        <v>0</v>
      </c>
      <c r="AJ202" s="2">
        <f t="shared" si="333"/>
        <v>0</v>
      </c>
      <c r="AK202" s="2">
        <f t="shared" si="333"/>
        <v>0</v>
      </c>
      <c r="AL202" s="2">
        <f t="shared" si="333"/>
        <v>0</v>
      </c>
      <c r="AM202" s="2">
        <f t="shared" si="333"/>
        <v>0</v>
      </c>
      <c r="AN202" s="2">
        <f t="shared" si="333"/>
        <v>0</v>
      </c>
      <c r="AO202" s="2">
        <f t="shared" si="333"/>
        <v>0</v>
      </c>
      <c r="AP202" s="2">
        <f t="shared" si="333"/>
        <v>0</v>
      </c>
      <c r="AQ202" s="2">
        <f t="shared" si="333"/>
        <v>0</v>
      </c>
      <c r="AR202" s="2">
        <f t="shared" si="333"/>
        <v>0</v>
      </c>
      <c r="AS202" s="2">
        <f t="shared" si="333"/>
        <v>0</v>
      </c>
      <c r="AT202" s="2">
        <f t="shared" si="333"/>
        <v>0</v>
      </c>
      <c r="AU202" s="2">
        <f t="shared" si="333"/>
        <v>0</v>
      </c>
      <c r="AV202" s="2">
        <f t="shared" si="333"/>
        <v>0</v>
      </c>
      <c r="AW202" s="2">
        <f t="shared" si="333"/>
        <v>0</v>
      </c>
      <c r="AX202" s="2">
        <f t="shared" si="333"/>
        <v>0</v>
      </c>
      <c r="AY202" s="2">
        <f t="shared" si="333"/>
        <v>0</v>
      </c>
      <c r="AZ202" s="2">
        <f t="shared" si="333"/>
        <v>0</v>
      </c>
      <c r="BA202" s="2">
        <f t="shared" si="333"/>
        <v>0</v>
      </c>
      <c r="BB202" s="2">
        <f t="shared" ref="BB202" si="334">BB175-BB199+BA202</f>
        <v>0</v>
      </c>
      <c r="BC202" s="2">
        <f t="shared" ref="BC202" si="335">BC175-BC199+BB202</f>
        <v>0</v>
      </c>
      <c r="BD202" s="2">
        <f t="shared" ref="BD202" si="336">BD175-BD199+BC202</f>
        <v>0</v>
      </c>
      <c r="BE202" s="2">
        <f t="shared" ref="BE202" si="337">BE175-BE199+BD202</f>
        <v>0</v>
      </c>
      <c r="BF202" s="2">
        <f t="shared" ref="BF202" si="338">BF175-BF199+BE202</f>
        <v>0</v>
      </c>
      <c r="BG202" s="2">
        <f t="shared" ref="BG202" si="339">BG175-BG199+BF202</f>
        <v>0</v>
      </c>
      <c r="BH202" s="2">
        <f t="shared" ref="BH202" si="340">BH175-BH199+BG202</f>
        <v>0</v>
      </c>
      <c r="BI202" s="2">
        <f t="shared" ref="BI202" si="341">BI175-BI199+BH202</f>
        <v>0</v>
      </c>
      <c r="BJ202" s="2">
        <f t="shared" ref="BJ202" si="342">BJ175-BJ199+BI202</f>
        <v>0</v>
      </c>
      <c r="BK202" s="2">
        <f t="shared" ref="BK202" si="343">BK175-BK199+BJ202</f>
        <v>0</v>
      </c>
    </row>
    <row r="203" spans="2:63" x14ac:dyDescent="0.25">
      <c r="B203" t="s">
        <v>31</v>
      </c>
      <c r="D203" s="2">
        <f>D172+D202</f>
        <v>0</v>
      </c>
      <c r="E203" s="2">
        <f t="shared" ref="E203" si="344">E172+E202</f>
        <v>0</v>
      </c>
      <c r="F203" s="2">
        <f t="shared" ref="F203" si="345">F172+F202</f>
        <v>0</v>
      </c>
      <c r="G203" s="2">
        <f t="shared" ref="G203" si="346">G172+G202</f>
        <v>0</v>
      </c>
      <c r="H203" s="2">
        <f t="shared" ref="H203" si="347">H172+H202</f>
        <v>0</v>
      </c>
      <c r="I203" s="2">
        <f t="shared" ref="I203" si="348">I172+I202</f>
        <v>0</v>
      </c>
      <c r="J203" s="2">
        <f t="shared" ref="J203" si="349">J172+J202</f>
        <v>0</v>
      </c>
      <c r="K203" s="2">
        <f t="shared" ref="K203" si="350">K172+K202</f>
        <v>0</v>
      </c>
      <c r="L203" s="2">
        <f t="shared" ref="L203" si="351">L172+L202</f>
        <v>0</v>
      </c>
      <c r="M203" s="2">
        <f t="shared" ref="M203" si="352">M172+M202</f>
        <v>0</v>
      </c>
      <c r="N203" s="2">
        <f t="shared" ref="N203" si="353">N172+N202</f>
        <v>0</v>
      </c>
      <c r="O203" s="2">
        <f t="shared" ref="O203" si="354">O172+O202</f>
        <v>0</v>
      </c>
      <c r="P203" s="2">
        <f t="shared" ref="P203" si="355">P172+P202</f>
        <v>0</v>
      </c>
      <c r="Q203" s="2">
        <f t="shared" ref="Q203" si="356">Q172+Q202</f>
        <v>0</v>
      </c>
      <c r="R203" s="2">
        <f t="shared" ref="R203" si="357">R172+R202</f>
        <v>0</v>
      </c>
      <c r="S203" s="2">
        <f t="shared" ref="S203" si="358">S172+S202</f>
        <v>0</v>
      </c>
      <c r="T203" s="2">
        <f t="shared" ref="T203" si="359">T172+T202</f>
        <v>0</v>
      </c>
      <c r="U203" s="2">
        <f t="shared" ref="U203" si="360">U172+U202</f>
        <v>0</v>
      </c>
      <c r="V203" s="2">
        <f t="shared" ref="V203" si="361">V172+V202</f>
        <v>0</v>
      </c>
      <c r="W203" s="2">
        <f t="shared" ref="W203" si="362">W172+W202</f>
        <v>0</v>
      </c>
      <c r="X203" s="2">
        <f t="shared" ref="X203" si="363">X172+X202</f>
        <v>0</v>
      </c>
      <c r="Y203" s="2">
        <f t="shared" ref="Y203" si="364">Y172+Y202</f>
        <v>0</v>
      </c>
      <c r="Z203" s="2">
        <f t="shared" ref="Z203" si="365">Z172+Z202</f>
        <v>0</v>
      </c>
      <c r="AA203" s="2">
        <f t="shared" ref="AA203" si="366">AA172+AA202</f>
        <v>0</v>
      </c>
      <c r="AB203" s="2">
        <f t="shared" ref="AB203" si="367">AB172+AB202</f>
        <v>0</v>
      </c>
      <c r="AC203" s="2">
        <f t="shared" ref="AC203" si="368">AC172+AC202</f>
        <v>0</v>
      </c>
      <c r="AD203" s="2">
        <f t="shared" ref="AD203" si="369">AD172+AD202</f>
        <v>0</v>
      </c>
      <c r="AE203" s="2">
        <f t="shared" ref="AE203" si="370">AE172+AE202</f>
        <v>0</v>
      </c>
      <c r="AF203" s="2">
        <f t="shared" ref="AF203" si="371">AF172+AF202</f>
        <v>0</v>
      </c>
      <c r="AG203" s="2">
        <f t="shared" ref="AG203" si="372">AG172+AG202</f>
        <v>0</v>
      </c>
      <c r="AH203" s="2">
        <f t="shared" ref="AH203" si="373">AH172+AH202</f>
        <v>0</v>
      </c>
      <c r="AI203" s="2">
        <f t="shared" ref="AI203" si="374">AI172+AI202</f>
        <v>0</v>
      </c>
      <c r="AJ203" s="2">
        <f t="shared" ref="AJ203" si="375">AJ172+AJ202</f>
        <v>0</v>
      </c>
      <c r="AK203" s="2">
        <f t="shared" ref="AK203" si="376">AK172+AK202</f>
        <v>0</v>
      </c>
      <c r="AL203" s="2">
        <f t="shared" ref="AL203" si="377">AL172+AL202</f>
        <v>0</v>
      </c>
      <c r="AM203" s="2">
        <f t="shared" ref="AM203" si="378">AM172+AM202</f>
        <v>0</v>
      </c>
      <c r="AN203" s="2">
        <f t="shared" ref="AN203" si="379">AN172+AN202</f>
        <v>0</v>
      </c>
      <c r="AO203" s="2">
        <f t="shared" ref="AO203" si="380">AO172+AO202</f>
        <v>0</v>
      </c>
      <c r="AP203" s="2">
        <f t="shared" ref="AP203" si="381">AP172+AP202</f>
        <v>0</v>
      </c>
      <c r="AQ203" s="2">
        <f t="shared" ref="AQ203" si="382">AQ172+AQ202</f>
        <v>0</v>
      </c>
      <c r="AR203" s="2">
        <f t="shared" ref="AR203" si="383">AR172+AR202</f>
        <v>0</v>
      </c>
      <c r="AS203" s="2">
        <f t="shared" ref="AS203" si="384">AS172+AS202</f>
        <v>0</v>
      </c>
      <c r="AT203" s="2">
        <f t="shared" ref="AT203" si="385">AT172+AT202</f>
        <v>0</v>
      </c>
      <c r="AU203" s="2">
        <f t="shared" ref="AU203" si="386">AU172+AU202</f>
        <v>0</v>
      </c>
      <c r="AV203" s="2">
        <f t="shared" ref="AV203" si="387">AV172+AV202</f>
        <v>0</v>
      </c>
      <c r="AW203" s="2">
        <f t="shared" ref="AW203" si="388">AW172+AW202</f>
        <v>0</v>
      </c>
      <c r="AX203" s="2">
        <f t="shared" ref="AX203" si="389">AX172+AX202</f>
        <v>0</v>
      </c>
      <c r="AY203" s="2">
        <f t="shared" ref="AY203" si="390">AY172+AY202</f>
        <v>0</v>
      </c>
      <c r="AZ203" s="2">
        <f t="shared" ref="AZ203" si="391">AZ172+AZ202</f>
        <v>0</v>
      </c>
      <c r="BA203" s="2">
        <f t="shared" ref="BA203:BK203" si="392">BA172+BA202</f>
        <v>0</v>
      </c>
      <c r="BB203" s="2">
        <f t="shared" si="392"/>
        <v>0</v>
      </c>
      <c r="BC203" s="2">
        <f t="shared" si="392"/>
        <v>0</v>
      </c>
      <c r="BD203" s="2">
        <f t="shared" si="392"/>
        <v>0</v>
      </c>
      <c r="BE203" s="2">
        <f t="shared" si="392"/>
        <v>0</v>
      </c>
      <c r="BF203" s="2">
        <f t="shared" si="392"/>
        <v>0</v>
      </c>
      <c r="BG203" s="2">
        <f t="shared" si="392"/>
        <v>0</v>
      </c>
      <c r="BH203" s="2">
        <f t="shared" si="392"/>
        <v>0</v>
      </c>
      <c r="BI203" s="2">
        <f t="shared" si="392"/>
        <v>0</v>
      </c>
      <c r="BJ203" s="2">
        <f t="shared" si="392"/>
        <v>0</v>
      </c>
      <c r="BK203" s="2">
        <f t="shared" si="392"/>
        <v>0</v>
      </c>
    </row>
    <row r="205" spans="2:63" s="3" customFormat="1" x14ac:dyDescent="0.25">
      <c r="B205" s="3" t="s">
        <v>14</v>
      </c>
    </row>
    <row r="206" spans="2:63" s="4" customFormat="1" x14ac:dyDescent="0.25">
      <c r="F206" s="22" t="s">
        <v>59</v>
      </c>
      <c r="G206" s="22" t="s">
        <v>58</v>
      </c>
    </row>
    <row r="207" spans="2:63" x14ac:dyDescent="0.25">
      <c r="D207" s="1" t="s">
        <v>2</v>
      </c>
      <c r="E207" s="1" t="s">
        <v>1</v>
      </c>
      <c r="F207" s="1" t="s">
        <v>3</v>
      </c>
      <c r="G207" s="1" t="s">
        <v>3</v>
      </c>
    </row>
    <row r="208" spans="2:63" x14ac:dyDescent="0.25">
      <c r="B208" t="s">
        <v>20</v>
      </c>
      <c r="D208" s="2">
        <f>'OAV 2011'!C9</f>
        <v>1.6653345369377348E-15</v>
      </c>
      <c r="E208" s="2">
        <f>'OAV 2011'!D9</f>
        <v>1</v>
      </c>
      <c r="F208" s="2">
        <f>'OAV 2011'!E9</f>
        <v>5</v>
      </c>
      <c r="G208" s="18">
        <v>10</v>
      </c>
      <c r="H208" s="15" t="s">
        <v>32</v>
      </c>
      <c r="I208" s="57">
        <f>IF(OR(E208&lt;I210,E208="n/a"),0,(E208-5)*(H219-H217)/H219+(F208-5)*H217/H219)</f>
        <v>0</v>
      </c>
      <c r="J208" s="58" t="s">
        <v>100</v>
      </c>
      <c r="K208" s="44" t="s">
        <v>101</v>
      </c>
      <c r="L208" s="44"/>
      <c r="M208" s="44"/>
      <c r="N208" s="44"/>
    </row>
    <row r="210" spans="2:63" x14ac:dyDescent="0.25">
      <c r="D210" s="1">
        <v>1</v>
      </c>
      <c r="E210" s="1">
        <v>2</v>
      </c>
      <c r="F210" s="1">
        <v>3</v>
      </c>
      <c r="G210" s="1">
        <v>4</v>
      </c>
      <c r="H210" s="1">
        <v>5</v>
      </c>
      <c r="I210" s="1">
        <v>6</v>
      </c>
      <c r="J210" s="1">
        <v>7</v>
      </c>
      <c r="K210" s="1">
        <v>8</v>
      </c>
      <c r="L210" s="1">
        <v>9</v>
      </c>
      <c r="M210" s="1">
        <v>10</v>
      </c>
      <c r="N210" s="1">
        <v>11</v>
      </c>
      <c r="O210" s="1">
        <v>12</v>
      </c>
      <c r="P210" s="1">
        <v>13</v>
      </c>
      <c r="Q210" s="1">
        <v>14</v>
      </c>
      <c r="R210" s="1">
        <v>15</v>
      </c>
      <c r="S210" s="1">
        <v>16</v>
      </c>
      <c r="T210" s="1">
        <v>17</v>
      </c>
      <c r="U210" s="1">
        <v>18</v>
      </c>
      <c r="V210" s="1">
        <v>19</v>
      </c>
      <c r="W210" s="1">
        <v>20</v>
      </c>
      <c r="X210" s="1">
        <v>21</v>
      </c>
      <c r="Y210" s="1">
        <v>22</v>
      </c>
      <c r="Z210" s="1">
        <v>23</v>
      </c>
      <c r="AA210" s="1">
        <v>24</v>
      </c>
      <c r="AB210" s="1">
        <v>25</v>
      </c>
      <c r="AC210" s="1">
        <v>26</v>
      </c>
      <c r="AD210" s="1">
        <v>27</v>
      </c>
      <c r="AE210" s="1">
        <v>28</v>
      </c>
      <c r="AF210" s="1">
        <v>29</v>
      </c>
      <c r="AG210" s="1">
        <v>30</v>
      </c>
      <c r="AH210" s="1">
        <v>31</v>
      </c>
      <c r="AI210" s="1">
        <v>32</v>
      </c>
      <c r="AJ210" s="1">
        <v>33</v>
      </c>
      <c r="AK210" s="1">
        <v>34</v>
      </c>
      <c r="AL210" s="1">
        <v>35</v>
      </c>
      <c r="AM210" s="1">
        <v>36</v>
      </c>
      <c r="AN210" s="1">
        <v>37</v>
      </c>
      <c r="AO210" s="1">
        <v>38</v>
      </c>
      <c r="AP210" s="1">
        <v>39</v>
      </c>
      <c r="AQ210" s="1">
        <v>40</v>
      </c>
      <c r="AR210" s="1">
        <v>41</v>
      </c>
      <c r="AS210" s="1">
        <v>42</v>
      </c>
      <c r="AT210" s="1">
        <v>43</v>
      </c>
      <c r="AU210" s="1">
        <v>44</v>
      </c>
      <c r="AV210" s="1">
        <v>45</v>
      </c>
      <c r="AW210" s="1">
        <v>46</v>
      </c>
      <c r="AX210" s="1">
        <v>47</v>
      </c>
      <c r="AY210" s="1">
        <v>48</v>
      </c>
      <c r="AZ210" s="1">
        <v>49</v>
      </c>
      <c r="BA210" s="1">
        <v>50</v>
      </c>
      <c r="BB210" s="1">
        <v>51</v>
      </c>
      <c r="BC210" s="1">
        <v>52</v>
      </c>
      <c r="BD210" s="1">
        <v>53</v>
      </c>
      <c r="BE210" s="1">
        <v>54</v>
      </c>
      <c r="BF210" s="1">
        <v>55</v>
      </c>
      <c r="BG210" s="1">
        <v>56</v>
      </c>
      <c r="BH210" s="1">
        <v>57</v>
      </c>
      <c r="BI210" s="1">
        <v>58</v>
      </c>
      <c r="BJ210" s="1">
        <v>59</v>
      </c>
      <c r="BK210" s="1">
        <v>60</v>
      </c>
    </row>
    <row r="211" spans="2:63" x14ac:dyDescent="0.25">
      <c r="D211" s="1">
        <v>2011</v>
      </c>
      <c r="E211" s="1">
        <v>2012</v>
      </c>
      <c r="F211" s="1">
        <v>2013</v>
      </c>
      <c r="G211" s="1">
        <v>2014</v>
      </c>
      <c r="H211" s="1">
        <v>2015</v>
      </c>
      <c r="I211" s="1">
        <v>2016</v>
      </c>
      <c r="J211" s="1">
        <v>2017</v>
      </c>
      <c r="K211" s="1">
        <v>2018</v>
      </c>
      <c r="L211" s="1">
        <v>2019</v>
      </c>
      <c r="M211" s="1">
        <v>2020</v>
      </c>
      <c r="N211" s="1">
        <v>2021</v>
      </c>
      <c r="O211" s="1">
        <v>2022</v>
      </c>
      <c r="P211" s="1">
        <v>2023</v>
      </c>
      <c r="Q211" s="1">
        <v>2024</v>
      </c>
      <c r="R211" s="1">
        <v>2025</v>
      </c>
      <c r="S211" s="1">
        <v>2026</v>
      </c>
      <c r="T211" s="1">
        <v>2027</v>
      </c>
      <c r="U211" s="1">
        <v>2028</v>
      </c>
      <c r="V211" s="1">
        <v>2029</v>
      </c>
      <c r="W211" s="1">
        <v>2030</v>
      </c>
      <c r="X211" s="1">
        <v>2031</v>
      </c>
      <c r="Y211" s="1">
        <v>2032</v>
      </c>
      <c r="Z211" s="1">
        <v>2033</v>
      </c>
      <c r="AA211" s="1">
        <v>2034</v>
      </c>
      <c r="AB211" s="1">
        <v>2035</v>
      </c>
      <c r="AC211" s="1">
        <v>2036</v>
      </c>
      <c r="AD211" s="1">
        <v>2037</v>
      </c>
      <c r="AE211" s="1">
        <v>2038</v>
      </c>
      <c r="AF211" s="1">
        <v>2039</v>
      </c>
      <c r="AG211" s="1">
        <v>2040</v>
      </c>
      <c r="AH211" s="1">
        <v>2041</v>
      </c>
      <c r="AI211" s="1">
        <v>2042</v>
      </c>
      <c r="AJ211" s="1">
        <v>2043</v>
      </c>
      <c r="AK211" s="1">
        <v>2044</v>
      </c>
      <c r="AL211" s="1">
        <v>2045</v>
      </c>
      <c r="AM211" s="1">
        <v>2046</v>
      </c>
      <c r="AN211" s="1">
        <v>2047</v>
      </c>
      <c r="AO211" s="1">
        <v>2048</v>
      </c>
      <c r="AP211" s="1">
        <v>2049</v>
      </c>
      <c r="AQ211" s="1">
        <v>2050</v>
      </c>
      <c r="AR211" s="1">
        <v>2051</v>
      </c>
      <c r="AS211" s="1">
        <v>2052</v>
      </c>
      <c r="AT211" s="1">
        <v>2053</v>
      </c>
      <c r="AU211" s="1">
        <v>2054</v>
      </c>
      <c r="AV211" s="1">
        <v>2055</v>
      </c>
      <c r="AW211" s="1">
        <v>2056</v>
      </c>
      <c r="AX211" s="1">
        <v>2057</v>
      </c>
      <c r="AY211" s="1">
        <v>2058</v>
      </c>
      <c r="AZ211" s="1">
        <v>2059</v>
      </c>
      <c r="BA211" s="1">
        <v>2060</v>
      </c>
      <c r="BB211" s="1">
        <v>2061</v>
      </c>
      <c r="BC211" s="1">
        <v>2062</v>
      </c>
      <c r="BD211" s="1">
        <v>2063</v>
      </c>
      <c r="BE211" s="1">
        <v>2064</v>
      </c>
      <c r="BF211" s="1">
        <v>2065</v>
      </c>
      <c r="BG211" s="1">
        <v>2066</v>
      </c>
      <c r="BH211" s="1">
        <v>2067</v>
      </c>
      <c r="BI211" s="1">
        <v>2068</v>
      </c>
      <c r="BJ211" s="1">
        <v>2069</v>
      </c>
      <c r="BK211" s="1">
        <v>2070</v>
      </c>
    </row>
    <row r="213" spans="2:63" x14ac:dyDescent="0.25">
      <c r="B213" t="s">
        <v>25</v>
      </c>
      <c r="D213" s="2">
        <f>IF(AND($E208&lt;1,D210=1),$D208,IF(D210=1,$D208/$E208,IF(D210&gt;$E208,($D208+SUM(C217:$C217))-SUM(C213:$C213),($D208+SUM(C217:$C217))/$E208)))</f>
        <v>1.6653345369377348E-15</v>
      </c>
      <c r="E213" s="2">
        <f>IF(AND($E208&lt;1,E210=1),$D208,IF(E210=1,$D208/$E208,IF(E210&gt;$E208,($D208+SUM($C217:D217))-SUM($C213:D213),($D208+SUM($C217:D217))/$E208)))</f>
        <v>0</v>
      </c>
      <c r="F213" s="2">
        <f>IF(AND($E208&lt;1,F210=1),$D208,IF(F210=1,$D208/$E208,IF(F210&gt;$E208,($D208+SUM($C217:E217))-SUM($C213:E213),($D208+SUM($C217:E217))/$E208)))</f>
        <v>0</v>
      </c>
      <c r="G213" s="2">
        <f>IF(AND($E208&lt;1,G210=1),$D208,IF(G210=1,$D208/$E208,IF(G210&gt;$E208,($D208+SUM($C217:F217))-SUM($C213:F213),($D208+SUM($C217:F217))/$E208)))</f>
        <v>0</v>
      </c>
      <c r="H213" s="2">
        <f>IF(AND($E208&lt;1,H210=1),$D208,IF(H210=1,$D208/$E208,IF(H210&gt;$E208,($D208+SUM($C217:G217))-SUM($C213:G213),($D208+SUM($C217:G217))/$E208)))</f>
        <v>0</v>
      </c>
      <c r="I213" s="59">
        <f>IF(I208&gt;0,IF(AND(I210=1,$I208&lt;1),0,IF(I210-5&gt;$I208,$H219,$H219/$I208)),IF(OR(AND(I210=1,$E208&lt;1),$E208="n/a"),0,IF(I210&gt;$E208,($D208+SUM($C217:H218))-SUM($C213:H213),($D208+SUM($C217:H218))/$E208)))</f>
        <v>1.5928257428028298</v>
      </c>
      <c r="J213" s="59">
        <f>IF(AND(J210=1,$I208&lt;1),0,IF(J210-5&gt;$I208,$H219-SUM($I213:I213),$H219/$I208))</f>
        <v>0</v>
      </c>
      <c r="K213" s="59">
        <f>IF(AND(K210=1,$I208&lt;1),0,IF(K210-5&gt;$I208,$H219-SUM($I213:J213),$H219/$I208))</f>
        <v>0</v>
      </c>
      <c r="L213" s="59">
        <f>IF(AND(L210=1,$I208&lt;1),0,IF(L210-5&gt;$I208,$H219-SUM($I213:K213),$H219/$I208))</f>
        <v>0</v>
      </c>
      <c r="M213" s="59">
        <f>IF(AND(M210=1,$I208&lt;1),0,IF(M210-5&gt;$I208,$H219-SUM($I213:L213),$H219/$I208))</f>
        <v>0</v>
      </c>
      <c r="N213" s="59">
        <f>IF(AND(N210=1,$I208&lt;1),0,IF(N210-5&gt;$I208,$H219-SUM($I213:M213),$H219/$I208))</f>
        <v>0</v>
      </c>
      <c r="O213" s="59">
        <f>IF(AND(O210=1,$I208&lt;1),0,IF(O210-5&gt;$I208,$H219-SUM($I213:N213),$H219/$I208))</f>
        <v>0</v>
      </c>
      <c r="P213" s="59">
        <f>IF(AND(P210=1,$I208&lt;1),0,IF(P210-5&gt;$I208,$H219-SUM($I213:O213),$H219/$I208))</f>
        <v>0</v>
      </c>
      <c r="Q213" s="59">
        <f>IF(AND(Q210=1,$I208&lt;1),0,IF(Q210-5&gt;$I208,$H219-SUM($I213:P213),$H219/$I208))</f>
        <v>0</v>
      </c>
      <c r="R213" s="59">
        <f>IF(AND(R210=1,$I208&lt;1),0,IF(R210-5&gt;$I208,$H219-SUM($I213:Q213),$H219/$I208))</f>
        <v>0</v>
      </c>
      <c r="S213" s="59">
        <f>IF(AND(S210=1,$I208&lt;1),0,IF(S210-5&gt;$I208,$H219-SUM($I213:R213),$H219/$I208))</f>
        <v>0</v>
      </c>
      <c r="T213" s="59">
        <f>IF(AND(T210=1,$I208&lt;1),0,IF(T210-5&gt;$I208,$H219-SUM($I213:S213),$H219/$I208))</f>
        <v>0</v>
      </c>
      <c r="U213" s="59">
        <f>IF(AND(U210=1,$I208&lt;1),0,IF(U210-5&gt;$I208,$H219-SUM($I213:T213),$H219/$I208))</f>
        <v>0</v>
      </c>
      <c r="V213" s="59">
        <f>IF(AND(V210=1,$I208&lt;1),0,IF(V210-5&gt;$I208,$H219-SUM($I213:U213),$H219/$I208))</f>
        <v>0</v>
      </c>
      <c r="W213" s="59">
        <f>IF(AND(W210=1,$I208&lt;1),0,IF(W210-5&gt;$I208,$H219-SUM($I213:V213),$H219/$I208))</f>
        <v>0</v>
      </c>
      <c r="X213" s="59">
        <f>IF(AND(X210=1,$I208&lt;1),0,IF(X210-5&gt;$I208,$H219-SUM($I213:W213),$H219/$I208))</f>
        <v>0</v>
      </c>
      <c r="Y213" s="59">
        <f>IF(AND(Y210=1,$I208&lt;1),0,IF(Y210-5&gt;$I208,$H219-SUM($I213:X213),$H219/$I208))</f>
        <v>0</v>
      </c>
      <c r="Z213" s="59">
        <f>IF(AND(Z210=1,$I208&lt;1),0,IF(Z210-5&gt;$I208,$H219-SUM($I213:Y213),$H219/$I208))</f>
        <v>0</v>
      </c>
      <c r="AA213" s="59">
        <f>IF(AND(AA210=1,$I208&lt;1),0,IF(AA210-5&gt;$I208,$H219-SUM($I213:Z213),$H219/$I208))</f>
        <v>0</v>
      </c>
      <c r="AB213" s="59">
        <f>IF(AND(AB210=1,$I208&lt;1),0,IF(AB210-5&gt;$I208,$H219-SUM($I213:AA213),$H219/$I208))</f>
        <v>0</v>
      </c>
      <c r="AC213" s="59">
        <f>IF(AND(AC210=1,$I208&lt;1),0,IF(AC210-5&gt;$I208,$H219-SUM($I213:AB213),$H219/$I208))</f>
        <v>0</v>
      </c>
      <c r="AD213" s="59">
        <f>IF(AND(AD210=1,$I208&lt;1),0,IF(AD210-5&gt;$I208,$H219-SUM($I213:AC213),$H219/$I208))</f>
        <v>0</v>
      </c>
      <c r="AE213" s="59">
        <f>IF(AND(AE210=1,$I208&lt;1),0,IF(AE210-5&gt;$I208,$H219-SUM($I213:AD213),$H219/$I208))</f>
        <v>0</v>
      </c>
      <c r="AF213" s="59">
        <f>IF(AND(AF210=1,$I208&lt;1),0,IF(AF210-5&gt;$I208,$H219-SUM($I213:AE213),$H219/$I208))</f>
        <v>0</v>
      </c>
      <c r="AG213" s="59">
        <f>IF(AND(AG210=1,$I208&lt;1),0,IF(AG210-5&gt;$I208,$H219-SUM($I213:AF213),$H219/$I208))</f>
        <v>0</v>
      </c>
      <c r="AH213" s="59">
        <f>IF(AND(AH210=1,$I208&lt;1),0,IF(AH210-5&gt;$I208,$H219-SUM($I213:AG213),$H219/$I208))</f>
        <v>0</v>
      </c>
      <c r="AI213" s="59">
        <f>IF(AND(AI210=1,$I208&lt;1),0,IF(AI210-5&gt;$I208,$H219-SUM($I213:AH213),$H219/$I208))</f>
        <v>0</v>
      </c>
      <c r="AJ213" s="59">
        <f>IF(AND(AJ210=1,$I208&lt;1),0,IF(AJ210-5&gt;$I208,$H219-SUM($I213:AI213),$H219/$I208))</f>
        <v>0</v>
      </c>
      <c r="AK213" s="59">
        <f>IF(AND(AK210=1,$I208&lt;1),0,IF(AK210-5&gt;$I208,$H219-SUM($I213:AJ213),$H219/$I208))</f>
        <v>0</v>
      </c>
      <c r="AL213" s="59">
        <f>IF(AND(AL210=1,$I208&lt;1),0,IF(AL210-5&gt;$I208,$H219-SUM($I213:AK213),$H219/$I208))</f>
        <v>0</v>
      </c>
      <c r="AM213" s="59">
        <f>IF(AND(AM210=1,$I208&lt;1),0,IF(AM210-5&gt;$I208,$H219-SUM($I213:AL213),$H219/$I208))</f>
        <v>0</v>
      </c>
      <c r="AN213" s="59">
        <f>IF(AND(AN210=1,$I208&lt;1),0,IF(AN210-5&gt;$I208,$H219-SUM($I213:AM213),$H219/$I208))</f>
        <v>0</v>
      </c>
      <c r="AO213" s="59">
        <f>IF(AND(AO210=1,$I208&lt;1),0,IF(AO210-5&gt;$I208,$H219-SUM($I213:AN213),$H219/$I208))</f>
        <v>0</v>
      </c>
      <c r="AP213" s="59">
        <f>IF(AND(AP210=1,$I208&lt;1),0,IF(AP210-5&gt;$I208,$H219-SUM($I213:AO213),$H219/$I208))</f>
        <v>0</v>
      </c>
      <c r="AQ213" s="59">
        <f>IF(AND(AQ210=1,$I208&lt;1),0,IF(AQ210-5&gt;$I208,$H219-SUM($I213:AP213),$H219/$I208))</f>
        <v>0</v>
      </c>
      <c r="AR213" s="59">
        <f>IF(AND(AR210=1,$I208&lt;1),0,IF(AR210-5&gt;$I208,$H219-SUM($I213:AQ213),$H219/$I208))</f>
        <v>0</v>
      </c>
      <c r="AS213" s="59">
        <f>IF(AND(AS210=1,$I208&lt;1),0,IF(AS210-5&gt;$I208,$H219-SUM($I213:AR213),$H219/$I208))</f>
        <v>0</v>
      </c>
      <c r="AT213" s="59">
        <f>IF(AND(AT210=1,$I208&lt;1),0,IF(AT210-5&gt;$I208,$H219-SUM($I213:AS213),$H219/$I208))</f>
        <v>0</v>
      </c>
      <c r="AU213" s="59">
        <f>IF(AND(AU210=1,$I208&lt;1),0,IF(AU210-5&gt;$I208,$H219-SUM($I213:AT213),$H219/$I208))</f>
        <v>0</v>
      </c>
      <c r="AV213" s="59">
        <f>IF(AND(AV210=1,$I208&lt;1),0,IF(AV210-5&gt;$I208,$H219-SUM($I213:AU213),$H219/$I208))</f>
        <v>0</v>
      </c>
      <c r="AW213" s="59">
        <f>IF(AND(AW210=1,$I208&lt;1),0,IF(AW210-5&gt;$I208,$H219-SUM($I213:AV213),$H219/$I208))</f>
        <v>0</v>
      </c>
      <c r="AX213" s="59">
        <f>IF(AND(AX210=1,$I208&lt;1),0,IF(AX210-5&gt;$I208,$H219-SUM($I213:AW213),$H219/$I208))</f>
        <v>0</v>
      </c>
      <c r="AY213" s="59">
        <f>IF(AND(AY210=1,$I208&lt;1),0,IF(AY210-5&gt;$I208,$H219-SUM($I213:AX213),$H219/$I208))</f>
        <v>0</v>
      </c>
      <c r="AZ213" s="59">
        <f>IF(AND(AZ210=1,$I208&lt;1),0,IF(AZ210-5&gt;$I208,$H219-SUM($I213:AY213),$H219/$I208))</f>
        <v>0</v>
      </c>
      <c r="BA213" s="59">
        <f>IF(AND(BA210=1,$I208&lt;1),0,IF(BA210-5&gt;$I208,$H219-SUM($I213:AZ213),$H219/$I208))</f>
        <v>0</v>
      </c>
      <c r="BB213" s="59">
        <f>IF(AND(BB210=1,$I208&lt;1),0,IF(BB210-5&gt;$I208,$H219-SUM($I213:BA213),$H219/$I208))</f>
        <v>0</v>
      </c>
      <c r="BC213" s="59">
        <f>IF(AND(BC210=1,$I208&lt;1),0,IF(BC210-5&gt;$I208,$H219-SUM($I213:BB213),$H219/$I208))</f>
        <v>0</v>
      </c>
      <c r="BD213" s="59">
        <f>IF(AND(BD210=1,$I208&lt;1),0,IF(BD210-5&gt;$I208,$H219-SUM($I213:BC213),$H219/$I208))</f>
        <v>0</v>
      </c>
      <c r="BE213" s="59">
        <f>IF(AND(BE210=1,$I208&lt;1),0,IF(BE210-5&gt;$I208,$H219-SUM($I213:BD213),$H219/$I208))</f>
        <v>0</v>
      </c>
      <c r="BF213" s="59">
        <f>IF(AND(BF210=1,$I208&lt;1),0,IF(BF210-5&gt;$I208,$H219-SUM($I213:BE213),$H219/$I208))</f>
        <v>0</v>
      </c>
      <c r="BG213" s="59">
        <f>IF(AND(BG210=1,$I208&lt;1),0,IF(BG210-5&gt;$I208,$H219-SUM($I213:BF213),$H219/$I208))</f>
        <v>0</v>
      </c>
      <c r="BH213" s="59">
        <f>IF(AND(BH210=1,$I208&lt;1),0,IF(BH210-5&gt;$I208,$H219-SUM($I213:BG213),$H219/$I208))</f>
        <v>0</v>
      </c>
      <c r="BI213" s="59">
        <f>IF(AND(BI210=1,$I208&lt;1),0,IF(BI210-5&gt;$I208,$H219-SUM($I213:BH213),$H219/$I208))</f>
        <v>0</v>
      </c>
      <c r="BJ213" s="59">
        <f>IF(AND(BJ210=1,$I208&lt;1),0,IF(BJ210-5&gt;$I208,$H219-SUM($I213:BI213),$H219/$I208))</f>
        <v>0</v>
      </c>
      <c r="BK213" s="59">
        <f>IF(AND(BK210=1,$I208&lt;1),0,IF(BK210-5&gt;$I208,$H219-SUM($I213:BJ213),$H219/$I208))</f>
        <v>0</v>
      </c>
    </row>
    <row r="214" spans="2:63" x14ac:dyDescent="0.25">
      <c r="B214" t="s">
        <v>21</v>
      </c>
    </row>
    <row r="215" spans="2:63" x14ac:dyDescent="0.25">
      <c r="B215" s="10" t="s">
        <v>22</v>
      </c>
      <c r="C215" s="10"/>
      <c r="H215" s="53">
        <f>VLOOKUP($B205,Inputs!$B$52:$I$59,8,FALSE)/Inputs!$I$5</f>
        <v>1.1359421498995483</v>
      </c>
    </row>
    <row r="216" spans="2:63" x14ac:dyDescent="0.25">
      <c r="B216" s="10" t="s">
        <v>23</v>
      </c>
      <c r="C216" s="10"/>
      <c r="D216" s="12"/>
      <c r="E216" s="12"/>
      <c r="F216" s="12"/>
      <c r="G216" s="12"/>
      <c r="H216" s="13">
        <f>VLOOKUP($B205,Inputs!$B$63:$I$70,8,FALSE)/Inputs!$I$5</f>
        <v>0.4568835929032814</v>
      </c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</row>
    <row r="217" spans="2:63" x14ac:dyDescent="0.25">
      <c r="B217" s="10" t="s">
        <v>83</v>
      </c>
      <c r="C217" s="10"/>
      <c r="D217" s="2">
        <f t="shared" ref="D217" si="393">SUM(D215:D216)</f>
        <v>0</v>
      </c>
      <c r="E217" s="2">
        <f t="shared" ref="E217" si="394">SUM(E215:E216)</f>
        <v>0</v>
      </c>
      <c r="F217" s="2">
        <f t="shared" ref="F217" si="395">SUM(F215:F216)</f>
        <v>0</v>
      </c>
      <c r="G217" s="2">
        <f t="shared" ref="G217" si="396">SUM(G215:G216)</f>
        <v>0</v>
      </c>
      <c r="H217" s="2">
        <f>SUM(H215:H216)</f>
        <v>1.5928257428028298</v>
      </c>
      <c r="I217" s="2">
        <f t="shared" ref="I217" si="397">SUM(I215:I216)</f>
        <v>0</v>
      </c>
      <c r="J217" s="2">
        <f t="shared" ref="J217" si="398">SUM(J215:J216)</f>
        <v>0</v>
      </c>
      <c r="K217" s="2">
        <f t="shared" ref="K217" si="399">SUM(K215:K216)</f>
        <v>0</v>
      </c>
      <c r="L217" s="2">
        <f t="shared" ref="L217" si="400">SUM(L215:L216)</f>
        <v>0</v>
      </c>
      <c r="M217" s="2">
        <f t="shared" ref="M217" si="401">SUM(M215:M216)</f>
        <v>0</v>
      </c>
      <c r="N217" s="2">
        <f t="shared" ref="N217" si="402">SUM(N215:N216)</f>
        <v>0</v>
      </c>
      <c r="O217" s="2">
        <f t="shared" ref="O217" si="403">SUM(O215:O216)</f>
        <v>0</v>
      </c>
      <c r="P217" s="2">
        <f t="shared" ref="P217" si="404">SUM(P215:P216)</f>
        <v>0</v>
      </c>
      <c r="Q217" s="2">
        <f t="shared" ref="Q217" si="405">SUM(Q215:Q216)</f>
        <v>0</v>
      </c>
      <c r="R217" s="2">
        <f t="shared" ref="R217" si="406">SUM(R215:R216)</f>
        <v>0</v>
      </c>
      <c r="S217" s="2">
        <f t="shared" ref="S217" si="407">SUM(S215:S216)</f>
        <v>0</v>
      </c>
      <c r="T217" s="2">
        <f t="shared" ref="T217" si="408">SUM(T215:T216)</f>
        <v>0</v>
      </c>
      <c r="U217" s="2">
        <f t="shared" ref="U217" si="409">SUM(U215:U216)</f>
        <v>0</v>
      </c>
      <c r="V217" s="2">
        <f t="shared" ref="V217" si="410">SUM(V215:V216)</f>
        <v>0</v>
      </c>
      <c r="W217" s="2">
        <f t="shared" ref="W217" si="411">SUM(W215:W216)</f>
        <v>0</v>
      </c>
      <c r="X217" s="2">
        <f t="shared" ref="X217" si="412">SUM(X215:X216)</f>
        <v>0</v>
      </c>
      <c r="Y217" s="2">
        <f t="shared" ref="Y217" si="413">SUM(Y215:Y216)</f>
        <v>0</v>
      </c>
      <c r="Z217" s="2">
        <f t="shared" ref="Z217" si="414">SUM(Z215:Z216)</f>
        <v>0</v>
      </c>
      <c r="AA217" s="2">
        <f t="shared" ref="AA217" si="415">SUM(AA215:AA216)</f>
        <v>0</v>
      </c>
      <c r="AB217" s="2">
        <f t="shared" ref="AB217" si="416">SUM(AB215:AB216)</f>
        <v>0</v>
      </c>
      <c r="AC217" s="2">
        <f t="shared" ref="AC217" si="417">SUM(AC215:AC216)</f>
        <v>0</v>
      </c>
      <c r="AD217" s="2">
        <f t="shared" ref="AD217" si="418">SUM(AD215:AD216)</f>
        <v>0</v>
      </c>
      <c r="AE217" s="2">
        <f t="shared" ref="AE217" si="419">SUM(AE215:AE216)</f>
        <v>0</v>
      </c>
      <c r="AF217" s="2">
        <f t="shared" ref="AF217" si="420">SUM(AF215:AF216)</f>
        <v>0</v>
      </c>
      <c r="AG217" s="2">
        <f t="shared" ref="AG217" si="421">SUM(AG215:AG216)</f>
        <v>0</v>
      </c>
      <c r="AH217" s="2">
        <f t="shared" ref="AH217" si="422">SUM(AH215:AH216)</f>
        <v>0</v>
      </c>
      <c r="AI217" s="2">
        <f t="shared" ref="AI217" si="423">SUM(AI215:AI216)</f>
        <v>0</v>
      </c>
      <c r="AJ217" s="2">
        <f t="shared" ref="AJ217" si="424">SUM(AJ215:AJ216)</f>
        <v>0</v>
      </c>
      <c r="AK217" s="2">
        <f t="shared" ref="AK217" si="425">SUM(AK215:AK216)</f>
        <v>0</v>
      </c>
      <c r="AL217" s="2">
        <f t="shared" ref="AL217" si="426">SUM(AL215:AL216)</f>
        <v>0</v>
      </c>
      <c r="AM217" s="2">
        <f t="shared" ref="AM217" si="427">SUM(AM215:AM216)</f>
        <v>0</v>
      </c>
      <c r="AN217" s="2">
        <f t="shared" ref="AN217" si="428">SUM(AN215:AN216)</f>
        <v>0</v>
      </c>
      <c r="AO217" s="2">
        <f t="shared" ref="AO217" si="429">SUM(AO215:AO216)</f>
        <v>0</v>
      </c>
      <c r="AP217" s="2">
        <f t="shared" ref="AP217" si="430">SUM(AP215:AP216)</f>
        <v>0</v>
      </c>
      <c r="AQ217" s="2">
        <f t="shared" ref="AQ217" si="431">SUM(AQ215:AQ216)</f>
        <v>0</v>
      </c>
      <c r="AR217" s="2">
        <f t="shared" ref="AR217" si="432">SUM(AR215:AR216)</f>
        <v>0</v>
      </c>
      <c r="AS217" s="2">
        <f t="shared" ref="AS217" si="433">SUM(AS215:AS216)</f>
        <v>0</v>
      </c>
      <c r="AT217" s="2">
        <f t="shared" ref="AT217" si="434">SUM(AT215:AT216)</f>
        <v>0</v>
      </c>
      <c r="AU217" s="2">
        <f t="shared" ref="AU217" si="435">SUM(AU215:AU216)</f>
        <v>0</v>
      </c>
      <c r="AV217" s="2">
        <f t="shared" ref="AV217" si="436">SUM(AV215:AV216)</f>
        <v>0</v>
      </c>
      <c r="AW217" s="2">
        <f t="shared" ref="AW217" si="437">SUM(AW215:AW216)</f>
        <v>0</v>
      </c>
      <c r="AX217" s="2">
        <f t="shared" ref="AX217" si="438">SUM(AX215:AX216)</f>
        <v>0</v>
      </c>
      <c r="AY217" s="2">
        <f t="shared" ref="AY217" si="439">SUM(AY215:AY216)</f>
        <v>0</v>
      </c>
      <c r="AZ217" s="2">
        <f t="shared" ref="AZ217" si="440">SUM(AZ215:AZ216)</f>
        <v>0</v>
      </c>
      <c r="BA217" s="2">
        <f t="shared" ref="BA217:BK217" si="441">SUM(BA215:BA216)</f>
        <v>0</v>
      </c>
      <c r="BB217" s="2">
        <f t="shared" si="441"/>
        <v>0</v>
      </c>
      <c r="BC217" s="2">
        <f t="shared" si="441"/>
        <v>0</v>
      </c>
      <c r="BD217" s="2">
        <f t="shared" si="441"/>
        <v>0</v>
      </c>
      <c r="BE217" s="2">
        <f t="shared" si="441"/>
        <v>0</v>
      </c>
      <c r="BF217" s="2">
        <f t="shared" si="441"/>
        <v>0</v>
      </c>
      <c r="BG217" s="2">
        <f t="shared" si="441"/>
        <v>0</v>
      </c>
      <c r="BH217" s="2">
        <f t="shared" si="441"/>
        <v>0</v>
      </c>
      <c r="BI217" s="2">
        <f t="shared" si="441"/>
        <v>0</v>
      </c>
      <c r="BJ217" s="2">
        <f t="shared" si="441"/>
        <v>0</v>
      </c>
      <c r="BK217" s="2">
        <f t="shared" si="441"/>
        <v>0</v>
      </c>
    </row>
    <row r="218" spans="2:63" x14ac:dyDescent="0.25">
      <c r="B218" s="10"/>
      <c r="C218" s="10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</row>
    <row r="219" spans="2:63" x14ac:dyDescent="0.25">
      <c r="B219" t="s">
        <v>26</v>
      </c>
      <c r="C219" s="57">
        <f>D208</f>
        <v>1.6653345369377348E-15</v>
      </c>
      <c r="D219" s="53">
        <f t="shared" ref="D219" si="442">C219-D213+D217+D218</f>
        <v>0</v>
      </c>
      <c r="E219" s="2">
        <f>D219-E213+E217</f>
        <v>0</v>
      </c>
      <c r="F219" s="2">
        <f t="shared" ref="F219" si="443">E219-F213+F217</f>
        <v>0</v>
      </c>
      <c r="G219" s="2">
        <f t="shared" ref="G219" si="444">F219-G213+G217</f>
        <v>0</v>
      </c>
      <c r="H219" s="2">
        <f t="shared" ref="H219" si="445">G219-H213+H217</f>
        <v>1.5928257428028298</v>
      </c>
      <c r="I219" s="2">
        <f t="shared" ref="I219" si="446">H219-I213+I217</f>
        <v>0</v>
      </c>
      <c r="J219" s="2">
        <f t="shared" ref="J219" si="447">I219-J213+J217</f>
        <v>0</v>
      </c>
      <c r="K219" s="2">
        <f t="shared" ref="K219" si="448">J219-K213+K217</f>
        <v>0</v>
      </c>
      <c r="L219" s="2">
        <f t="shared" ref="L219" si="449">K219-L213+L217</f>
        <v>0</v>
      </c>
      <c r="M219" s="2">
        <f t="shared" ref="M219" si="450">L219-M213+M217</f>
        <v>0</v>
      </c>
      <c r="N219" s="2">
        <f t="shared" ref="N219" si="451">M219-N213+N217</f>
        <v>0</v>
      </c>
      <c r="O219" s="2">
        <f t="shared" ref="O219" si="452">N219-O213+O217</f>
        <v>0</v>
      </c>
      <c r="P219" s="2">
        <f t="shared" ref="P219" si="453">O219-P213+P217</f>
        <v>0</v>
      </c>
      <c r="Q219" s="2">
        <f t="shared" ref="Q219" si="454">P219-Q213+Q217</f>
        <v>0</v>
      </c>
      <c r="R219" s="2">
        <f t="shared" ref="R219" si="455">Q219-R213+R217</f>
        <v>0</v>
      </c>
      <c r="S219" s="2">
        <f t="shared" ref="S219" si="456">R219-S213+S217</f>
        <v>0</v>
      </c>
      <c r="T219" s="2">
        <f t="shared" ref="T219" si="457">S219-T213+T217</f>
        <v>0</v>
      </c>
      <c r="U219" s="2">
        <f t="shared" ref="U219" si="458">T219-U213+U217</f>
        <v>0</v>
      </c>
      <c r="V219" s="2">
        <f t="shared" ref="V219" si="459">U219-V213+V217</f>
        <v>0</v>
      </c>
      <c r="W219" s="2">
        <f t="shared" ref="W219" si="460">V219-W213+W217</f>
        <v>0</v>
      </c>
      <c r="X219" s="2">
        <f t="shared" ref="X219" si="461">W219-X213+X217</f>
        <v>0</v>
      </c>
      <c r="Y219" s="2">
        <f t="shared" ref="Y219" si="462">X219-Y213+Y217</f>
        <v>0</v>
      </c>
      <c r="Z219" s="2">
        <f t="shared" ref="Z219" si="463">Y219-Z213+Z217</f>
        <v>0</v>
      </c>
      <c r="AA219" s="2">
        <f t="shared" ref="AA219" si="464">Z219-AA213+AA217</f>
        <v>0</v>
      </c>
      <c r="AB219" s="2">
        <f t="shared" ref="AB219" si="465">AA219-AB213+AB217</f>
        <v>0</v>
      </c>
      <c r="AC219" s="2">
        <f t="shared" ref="AC219" si="466">AB219-AC213+AC217</f>
        <v>0</v>
      </c>
      <c r="AD219" s="2">
        <f t="shared" ref="AD219" si="467">AC219-AD213+AD217</f>
        <v>0</v>
      </c>
      <c r="AE219" s="2">
        <f t="shared" ref="AE219" si="468">AD219-AE213+AE217</f>
        <v>0</v>
      </c>
      <c r="AF219" s="2">
        <f t="shared" ref="AF219" si="469">AE219-AF213+AF217</f>
        <v>0</v>
      </c>
      <c r="AG219" s="2">
        <f t="shared" ref="AG219" si="470">AF219-AG213+AG217</f>
        <v>0</v>
      </c>
      <c r="AH219" s="2">
        <f t="shared" ref="AH219" si="471">AG219-AH213+AH217</f>
        <v>0</v>
      </c>
      <c r="AI219" s="2">
        <f t="shared" ref="AI219" si="472">AH219-AI213+AI217</f>
        <v>0</v>
      </c>
      <c r="AJ219" s="2">
        <f t="shared" ref="AJ219" si="473">AI219-AJ213+AJ217</f>
        <v>0</v>
      </c>
      <c r="AK219" s="2">
        <f t="shared" ref="AK219" si="474">AJ219-AK213+AK217</f>
        <v>0</v>
      </c>
      <c r="AL219" s="2">
        <f t="shared" ref="AL219" si="475">AK219-AL213+AL217</f>
        <v>0</v>
      </c>
      <c r="AM219" s="2">
        <f t="shared" ref="AM219" si="476">AL219-AM213+AM217</f>
        <v>0</v>
      </c>
      <c r="AN219" s="2">
        <f t="shared" ref="AN219" si="477">AM219-AN213+AN217</f>
        <v>0</v>
      </c>
      <c r="AO219" s="2">
        <f t="shared" ref="AO219" si="478">AN219-AO213+AO217</f>
        <v>0</v>
      </c>
      <c r="AP219" s="2">
        <f t="shared" ref="AP219" si="479">AO219-AP213+AP217</f>
        <v>0</v>
      </c>
      <c r="AQ219" s="2">
        <f t="shared" ref="AQ219" si="480">AP219-AQ213+AQ217</f>
        <v>0</v>
      </c>
      <c r="AR219" s="2">
        <f t="shared" ref="AR219" si="481">AQ219-AR213+AR217</f>
        <v>0</v>
      </c>
      <c r="AS219" s="2">
        <f t="shared" ref="AS219" si="482">AR219-AS213+AS217</f>
        <v>0</v>
      </c>
      <c r="AT219" s="2">
        <f t="shared" ref="AT219" si="483">AS219-AT213+AT217</f>
        <v>0</v>
      </c>
      <c r="AU219" s="2">
        <f t="shared" ref="AU219" si="484">AT219-AU213+AU217</f>
        <v>0</v>
      </c>
      <c r="AV219" s="2">
        <f t="shared" ref="AV219" si="485">AU219-AV213+AV217</f>
        <v>0</v>
      </c>
      <c r="AW219" s="2">
        <f t="shared" ref="AW219" si="486">AV219-AW213+AW217</f>
        <v>0</v>
      </c>
      <c r="AX219" s="2">
        <f t="shared" ref="AX219" si="487">AW219-AX213+AX217</f>
        <v>0</v>
      </c>
      <c r="AY219" s="2">
        <f t="shared" ref="AY219" si="488">AX219-AY213+AY217</f>
        <v>0</v>
      </c>
      <c r="AZ219" s="2">
        <f t="shared" ref="AZ219" si="489">AY219-AZ213+AZ217</f>
        <v>0</v>
      </c>
      <c r="BA219" s="2">
        <f t="shared" ref="BA219" si="490">AZ219-BA213+BA217</f>
        <v>0</v>
      </c>
      <c r="BB219" s="2">
        <f t="shared" ref="BB219" si="491">BA219-BB213+BB217</f>
        <v>0</v>
      </c>
      <c r="BC219" s="2">
        <f t="shared" ref="BC219" si="492">BB219-BC213+BC217</f>
        <v>0</v>
      </c>
      <c r="BD219" s="2">
        <f t="shared" ref="BD219" si="493">BC219-BD213+BD217</f>
        <v>0</v>
      </c>
      <c r="BE219" s="2">
        <f t="shared" ref="BE219" si="494">BD219-BE213+BE217</f>
        <v>0</v>
      </c>
      <c r="BF219" s="2">
        <f t="shared" ref="BF219" si="495">BE219-BF213+BF217</f>
        <v>0</v>
      </c>
      <c r="BG219" s="2">
        <f t="shared" ref="BG219" si="496">BF219-BG213+BG217</f>
        <v>0</v>
      </c>
      <c r="BH219" s="2">
        <f t="shared" ref="BH219" si="497">BG219-BH213+BH217</f>
        <v>0</v>
      </c>
      <c r="BI219" s="2">
        <f t="shared" ref="BI219" si="498">BH219-BI213+BI217</f>
        <v>0</v>
      </c>
      <c r="BJ219" s="2">
        <f t="shared" ref="BJ219" si="499">BI219-BJ213+BJ217</f>
        <v>0</v>
      </c>
      <c r="BK219" s="2">
        <f t="shared" ref="BK219" si="500">BJ219-BK213+BK217</f>
        <v>0</v>
      </c>
    </row>
    <row r="222" spans="2:63" x14ac:dyDescent="0.25">
      <c r="B222" t="s">
        <v>76</v>
      </c>
      <c r="D222" s="2">
        <f>INDEX(Inputs!$E$28:$X$35,MATCH('Depr schedule'!$B205,Inputs!$B$28:$B$35,0),MATCH('Depr schedule'!D211,Inputs!$E$15:$X$15,0))*IF(D210&gt;5,(1+D$3)^0.5,(1+D$4)^0.5)</f>
        <v>1.2946535046258154</v>
      </c>
      <c r="E222" s="2">
        <f>INDEX(Inputs!$E$28:$X$35,MATCH('Depr schedule'!$B205,Inputs!$B$28:$B$35,0),MATCH('Depr schedule'!E211,Inputs!$E$15:$X$15,0))*IF(E210&gt;5,(1+E$3)^0.5,(1+E$4)^0.5)</f>
        <v>5.8488753613460434</v>
      </c>
      <c r="F222" s="2">
        <f>INDEX(Inputs!$E$28:$X$35,MATCH('Depr schedule'!$B205,Inputs!$B$28:$B$35,0),MATCH('Depr schedule'!F211,Inputs!$E$15:$X$15,0))*IF(F210&gt;5,(1+F$3)^0.5,(1+F$4)^0.5)</f>
        <v>1.8529127306772786</v>
      </c>
      <c r="G222" s="2">
        <f>INDEX(Inputs!$E$28:$X$35,MATCH('Depr schedule'!$B205,Inputs!$B$28:$B$35,0),MATCH('Depr schedule'!G211,Inputs!$E$15:$X$15,0))*IF(G210&gt;5,(1+G$3)^0.5,(1+G$4)^0.5)</f>
        <v>0.69387495389757492</v>
      </c>
      <c r="H222" s="2">
        <f>INDEX(Inputs!$E$28:$X$35,MATCH('Depr schedule'!$B205,Inputs!$B$28:$B$35,0),MATCH('Depr schedule'!H211,Inputs!$E$15:$X$15,0))*IF(H210&gt;5,(1+H$3)^0.5,(1+H$4)^0.5)</f>
        <v>2.6870060196725571</v>
      </c>
      <c r="I222" s="2">
        <f>INDEX(Inputs!$E$28:$X$35,MATCH('Depr schedule'!$B205,Inputs!$B$28:$B$35,0),MATCH('Depr schedule'!I211,Inputs!$E$15:$X$15,0))*IF(I210&gt;5,(1+I$3)^0.5,(1+I$4)^0.5)</f>
        <v>0</v>
      </c>
      <c r="J222" s="2">
        <f>INDEX(Inputs!$E$28:$X$35,MATCH('Depr schedule'!$B205,Inputs!$B$28:$B$35,0),MATCH('Depr schedule'!J211,Inputs!$E$15:$X$15,0))*IF(J210&gt;5,(1+J$3)^0.5,(1+J$4)^0.5)</f>
        <v>0</v>
      </c>
      <c r="K222" s="2">
        <f>INDEX(Inputs!$E$28:$X$35,MATCH('Depr schedule'!$B205,Inputs!$B$28:$B$35,0),MATCH('Depr schedule'!K211,Inputs!$E$15:$X$15,0))*IF(K210&gt;5,(1+K$3)^0.5,(1+K$4)^0.5)</f>
        <v>0</v>
      </c>
      <c r="L222" s="2">
        <f>INDEX(Inputs!$E$28:$X$35,MATCH('Depr schedule'!$B205,Inputs!$B$28:$B$35,0),MATCH('Depr schedule'!L211,Inputs!$E$15:$X$15,0))*IF(L210&gt;5,(1+L$3)^0.5,(1+L$4)^0.5)</f>
        <v>0</v>
      </c>
      <c r="M222" s="2">
        <f>INDEX(Inputs!$E$28:$X$35,MATCH('Depr schedule'!$B205,Inputs!$B$28:$B$35,0),MATCH('Depr schedule'!M211,Inputs!$E$15:$X$15,0))*IF(M210&gt;5,(1+M$3)^0.5,(1+M$4)^0.5)</f>
        <v>0</v>
      </c>
      <c r="N222" s="2">
        <f>INDEX(Inputs!$E$28:$X$35,MATCH('Depr schedule'!$B205,Inputs!$B$28:$B$35,0),MATCH('Depr schedule'!N211,Inputs!$E$15:$X$15,0))*IF(N210&gt;5,(1+N$3)^0.5,(1+N$4)^0.5)</f>
        <v>0</v>
      </c>
      <c r="O222" s="2">
        <f>INDEX(Inputs!$E$28:$X$35,MATCH('Depr schedule'!$B205,Inputs!$B$28:$B$35,0),MATCH('Depr schedule'!O211,Inputs!$E$15:$X$15,0))*IF(O210&gt;5,(1+O$3)^0.5,(1+O$4)^0.5)</f>
        <v>0</v>
      </c>
      <c r="P222" s="2">
        <f>INDEX(Inputs!$E$28:$X$35,MATCH('Depr schedule'!$B205,Inputs!$B$28:$B$35,0),MATCH('Depr schedule'!P211,Inputs!$E$15:$X$15,0))*IF(P210&gt;5,(1+P$3)^0.5,(1+P$4)^0.5)</f>
        <v>0</v>
      </c>
      <c r="Q222" s="2">
        <f>INDEX(Inputs!$E$28:$X$35,MATCH('Depr schedule'!$B205,Inputs!$B$28:$B$35,0),MATCH('Depr schedule'!Q211,Inputs!$E$15:$X$15,0))*IF(Q210&gt;5,(1+Q$3)^0.5,(1+Q$4)^0.5)</f>
        <v>0</v>
      </c>
      <c r="R222" s="2">
        <f>INDEX(Inputs!$E$28:$X$35,MATCH('Depr schedule'!$B205,Inputs!$B$28:$B$35,0),MATCH('Depr schedule'!R211,Inputs!$E$15:$X$15,0))*IF(R210&gt;5,(1+R$3)^0.5,(1+R$4)^0.5)</f>
        <v>0</v>
      </c>
      <c r="S222" s="2">
        <f>INDEX(Inputs!$E$28:$X$35,MATCH('Depr schedule'!$B205,Inputs!$B$28:$B$35,0),MATCH('Depr schedule'!S211,Inputs!$E$15:$X$15,0))*IF(S210&gt;5,(1+S$3)^0.5,(1+S$4)^0.5)</f>
        <v>0</v>
      </c>
      <c r="T222" s="2">
        <f>INDEX(Inputs!$E$28:$X$35,MATCH('Depr schedule'!$B205,Inputs!$B$28:$B$35,0),MATCH('Depr schedule'!T211,Inputs!$E$15:$X$15,0))*IF(T210&gt;5,(1+T$3)^0.5,(1+T$4)^0.5)</f>
        <v>0</v>
      </c>
      <c r="U222" s="2">
        <f>INDEX(Inputs!$E$28:$X$35,MATCH('Depr schedule'!$B205,Inputs!$B$28:$B$35,0),MATCH('Depr schedule'!U211,Inputs!$E$15:$X$15,0))*IF(U210&gt;5,(1+U$3)^0.5,(1+U$4)^0.5)</f>
        <v>0</v>
      </c>
      <c r="V222" s="2">
        <f>INDEX(Inputs!$E$28:$X$35,MATCH('Depr schedule'!$B205,Inputs!$B$28:$B$35,0),MATCH('Depr schedule'!V211,Inputs!$E$15:$X$15,0))*IF(V210&gt;5,(1+V$3)^0.5,(1+V$4)^0.5)</f>
        <v>0</v>
      </c>
      <c r="W222" s="2">
        <f>INDEX(Inputs!$E$28:$X$35,MATCH('Depr schedule'!$B205,Inputs!$B$28:$B$35,0),MATCH('Depr schedule'!W211,Inputs!$E$15:$X$15,0))*IF(W210&gt;5,(1+W$3)^0.5,(1+W$4)^0.5)</f>
        <v>0</v>
      </c>
    </row>
    <row r="224" spans="2:63" x14ac:dyDescent="0.25">
      <c r="B224" t="s">
        <v>27</v>
      </c>
    </row>
    <row r="225" spans="2:63" x14ac:dyDescent="0.25">
      <c r="B225" s="24">
        <v>2011</v>
      </c>
      <c r="C225" s="24">
        <v>1</v>
      </c>
      <c r="E225" s="2">
        <f>IF($F$208="n/a",0,IF(E$210&lt;=$C225,0,IF(E$210&gt;($F$208+$C225),INDEX($D$222:$W$222,,$C225)-SUM($D225:D225),INDEX($D$222:$W$222,,$C225)/$F$208)))</f>
        <v>0.25893070092516307</v>
      </c>
      <c r="F225" s="2">
        <f>IF($F$208="n/a",0,IF(F$210&lt;=$C225,0,IF(F$210&gt;($F$208+$C225),INDEX($D$222:$W$222,,$C225)-SUM($D225:E225),INDEX($D$222:$W$222,,$C225)/$F$208)))</f>
        <v>0.25893070092516307</v>
      </c>
      <c r="G225" s="2">
        <f>IF($F$208="n/a",0,IF(G$210&lt;=$C225,0,IF(G$210&gt;($F$208+$C225),INDEX($D$222:$W$222,,$C225)-SUM($D225:F225),INDEX($D$222:$W$222,,$C225)/$F$208)))</f>
        <v>0.25893070092516307</v>
      </c>
      <c r="H225" s="2">
        <f>IF($F$208="n/a",0,IF(H$210&lt;=$C225,0,IF(H$210&gt;($F$208+$C225),INDEX($D$222:$W$222,,$C225)-SUM($D225:G225),INDEX($D$222:$W$222,,$C225)/$F$208)))</f>
        <v>0.25893070092516307</v>
      </c>
      <c r="I225" s="2">
        <f>IF($F$208="n/a",0,IF(I$210&lt;=$C225,0,IF(I$210&gt;($F$208+$C225),INDEX($D$222:$W$222,,$C225)-SUM($D225:H225),INDEX($D$222:$W$222,,$C225)/$F$208)))</f>
        <v>0.25893070092516307</v>
      </c>
      <c r="J225" s="2">
        <f>IF($F$208="n/a",0,IF(J$210&lt;=$C225,0,IF(J$210&gt;($F$208+$C225),INDEX($D$222:$W$222,,$C225)-SUM($D225:I225),INDEX($D$222:$W$222,,$C225)/$F$208)))</f>
        <v>0</v>
      </c>
      <c r="K225" s="2">
        <f>IF($F$208="n/a",0,IF(K$210&lt;=$C225,0,IF(K$210&gt;($F$208+$C225),INDEX($D$222:$W$222,,$C225)-SUM($D225:J225),INDEX($D$222:$W$222,,$C225)/$F$208)))</f>
        <v>0</v>
      </c>
      <c r="L225" s="2">
        <f>IF($F$208="n/a",0,IF(L$210&lt;=$C225,0,IF(L$210&gt;($F$208+$C225),INDEX($D$222:$W$222,,$C225)-SUM($D225:K225),INDEX($D$222:$W$222,,$C225)/$F$208)))</f>
        <v>0</v>
      </c>
      <c r="M225" s="2">
        <f>IF($F$208="n/a",0,IF(M$210&lt;=$C225,0,IF(M$210&gt;($F$208+$C225),INDEX($D$222:$W$222,,$C225)-SUM($D225:L225),INDEX($D$222:$W$222,,$C225)/$F$208)))</f>
        <v>0</v>
      </c>
      <c r="N225" s="2">
        <f>IF($F$208="n/a",0,IF(N$210&lt;=$C225,0,IF(N$210&gt;($F$208+$C225),INDEX($D$222:$W$222,,$C225)-SUM($D225:M225),INDEX($D$222:$W$222,,$C225)/$F$208)))</f>
        <v>0</v>
      </c>
      <c r="O225" s="2">
        <f>IF($F$208="n/a",0,IF(O$210&lt;=$C225,0,IF(O$210&gt;($F$208+$C225),INDEX($D$222:$W$222,,$C225)-SUM($D225:N225),INDEX($D$222:$W$222,,$C225)/$F$208)))</f>
        <v>0</v>
      </c>
      <c r="P225" s="2">
        <f>IF($F$208="n/a",0,IF(P$210&lt;=$C225,0,IF(P$210&gt;($F$208+$C225),INDEX($D$222:$W$222,,$C225)-SUM($D225:O225),INDEX($D$222:$W$222,,$C225)/$F$208)))</f>
        <v>0</v>
      </c>
      <c r="Q225" s="2">
        <f>IF($F$208="n/a",0,IF(Q$210&lt;=$C225,0,IF(Q$210&gt;($F$208+$C225),INDEX($D$222:$W$222,,$C225)-SUM($D225:P225),INDEX($D$222:$W$222,,$C225)/$F$208)))</f>
        <v>0</v>
      </c>
      <c r="R225" s="2">
        <f>IF($F$208="n/a",0,IF(R$210&lt;=$C225,0,IF(R$210&gt;($F$208+$C225),INDEX($D$222:$W$222,,$C225)-SUM($D225:Q225),INDEX($D$222:$W$222,,$C225)/$F$208)))</f>
        <v>0</v>
      </c>
      <c r="S225" s="2">
        <f>IF($F$208="n/a",0,IF(S$210&lt;=$C225,0,IF(S$210&gt;($F$208+$C225),INDEX($D$222:$W$222,,$C225)-SUM($D225:R225),INDEX($D$222:$W$222,,$C225)/$F$208)))</f>
        <v>0</v>
      </c>
      <c r="T225" s="2">
        <f>IF($F$208="n/a",0,IF(T$210&lt;=$C225,0,IF(T$210&gt;($F$208+$C225),INDEX($D$222:$W$222,,$C225)-SUM($D225:S225),INDEX($D$222:$W$222,,$C225)/$F$208)))</f>
        <v>0</v>
      </c>
      <c r="U225" s="2">
        <f>IF($F$208="n/a",0,IF(U$210&lt;=$C225,0,IF(U$210&gt;($F$208+$C225),INDEX($D$222:$W$222,,$C225)-SUM($D225:T225),INDEX($D$222:$W$222,,$C225)/$F$208)))</f>
        <v>0</v>
      </c>
      <c r="V225" s="2">
        <f>IF($F$208="n/a",0,IF(V$210&lt;=$C225,0,IF(V$210&gt;($F$208+$C225),INDEX($D$222:$W$222,,$C225)-SUM($D225:U225),INDEX($D$222:$W$222,,$C225)/$F$208)))</f>
        <v>0</v>
      </c>
      <c r="W225" s="2">
        <f>IF($F$208="n/a",0,IF(W$210&lt;=$C225,0,IF(W$210&gt;($F$208+$C225),INDEX($D$222:$W$222,,$C225)-SUM($D225:V225),INDEX($D$222:$W$222,,$C225)/$F$208)))</f>
        <v>0</v>
      </c>
      <c r="X225" s="2">
        <f>IF($F$208="n/a",0,IF(X$210&lt;=$C225,0,IF(X$210&gt;($F$208+$C225),INDEX($D$222:$W$222,,$C225)-SUM($D225:W225),INDEX($D$222:$W$222,,$C225)/$F$208)))</f>
        <v>0</v>
      </c>
      <c r="Y225" s="2">
        <f>IF($F$208="n/a",0,IF(Y$210&lt;=$C225,0,IF(Y$210&gt;($F$208+$C225),INDEX($D$222:$W$222,,$C225)-SUM($D225:X225),INDEX($D$222:$W$222,,$C225)/$F$208)))</f>
        <v>0</v>
      </c>
      <c r="Z225" s="2">
        <f>IF($F$208="n/a",0,IF(Z$210&lt;=$C225,0,IF(Z$210&gt;($F$208+$C225),INDEX($D$222:$W$222,,$C225)-SUM($D225:Y225),INDEX($D$222:$W$222,,$C225)/$F$208)))</f>
        <v>0</v>
      </c>
      <c r="AA225" s="2">
        <f>IF($F$208="n/a",0,IF(AA$210&lt;=$C225,0,IF(AA$210&gt;($F$208+$C225),INDEX($D$222:$W$222,,$C225)-SUM($D225:Z225),INDEX($D$222:$W$222,,$C225)/$F$208)))</f>
        <v>0</v>
      </c>
      <c r="AB225" s="2">
        <f>IF($F$208="n/a",0,IF(AB$210&lt;=$C225,0,IF(AB$210&gt;($F$208+$C225),INDEX($D$222:$W$222,,$C225)-SUM($D225:AA225),INDEX($D$222:$W$222,,$C225)/$F$208)))</f>
        <v>0</v>
      </c>
      <c r="AC225" s="2">
        <f>IF($F$208="n/a",0,IF(AC$210&lt;=$C225,0,IF(AC$210&gt;($F$208+$C225),INDEX($D$222:$W$222,,$C225)-SUM($D225:AB225),INDEX($D$222:$W$222,,$C225)/$F$208)))</f>
        <v>0</v>
      </c>
      <c r="AD225" s="2">
        <f>IF($F$208="n/a",0,IF(AD$210&lt;=$C225,0,IF(AD$210&gt;($F$208+$C225),INDEX($D$222:$W$222,,$C225)-SUM($D225:AC225),INDEX($D$222:$W$222,,$C225)/$F$208)))</f>
        <v>0</v>
      </c>
      <c r="AE225" s="2">
        <f>IF($F$208="n/a",0,IF(AE$210&lt;=$C225,0,IF(AE$210&gt;($F$208+$C225),INDEX($D$222:$W$222,,$C225)-SUM($D225:AD225),INDEX($D$222:$W$222,,$C225)/$F$208)))</f>
        <v>0</v>
      </c>
      <c r="AF225" s="2">
        <f>IF($F$208="n/a",0,IF(AF$210&lt;=$C225,0,IF(AF$210&gt;($F$208+$C225),INDEX($D$222:$W$222,,$C225)-SUM($D225:AE225),INDEX($D$222:$W$222,,$C225)/$F$208)))</f>
        <v>0</v>
      </c>
      <c r="AG225" s="2">
        <f>IF($F$208="n/a",0,IF(AG$210&lt;=$C225,0,IF(AG$210&gt;($F$208+$C225),INDEX($D$222:$W$222,,$C225)-SUM($D225:AF225),INDEX($D$222:$W$222,,$C225)/$F$208)))</f>
        <v>0</v>
      </c>
      <c r="AH225" s="2">
        <f>IF($F$208="n/a",0,IF(AH$210&lt;=$C225,0,IF(AH$210&gt;($F$208+$C225),INDEX($D$222:$W$222,,$C225)-SUM($D225:AG225),INDEX($D$222:$W$222,,$C225)/$F$208)))</f>
        <v>0</v>
      </c>
      <c r="AI225" s="2">
        <f>IF($F$208="n/a",0,IF(AI$210&lt;=$C225,0,IF(AI$210&gt;($F$208+$C225),INDEX($D$222:$W$222,,$C225)-SUM($D225:AH225),INDEX($D$222:$W$222,,$C225)/$F$208)))</f>
        <v>0</v>
      </c>
      <c r="AJ225" s="2">
        <f>IF($F$208="n/a",0,IF(AJ$210&lt;=$C225,0,IF(AJ$210&gt;($F$208+$C225),INDEX($D$222:$W$222,,$C225)-SUM($D225:AI225),INDEX($D$222:$W$222,,$C225)/$F$208)))</f>
        <v>0</v>
      </c>
      <c r="AK225" s="2">
        <f>IF($F$208="n/a",0,IF(AK$210&lt;=$C225,0,IF(AK$210&gt;($F$208+$C225),INDEX($D$222:$W$222,,$C225)-SUM($D225:AJ225),INDEX($D$222:$W$222,,$C225)/$F$208)))</f>
        <v>0</v>
      </c>
      <c r="AL225" s="2">
        <f>IF($F$208="n/a",0,IF(AL$210&lt;=$C225,0,IF(AL$210&gt;($F$208+$C225),INDEX($D$222:$W$222,,$C225)-SUM($D225:AK225),INDEX($D$222:$W$222,,$C225)/$F$208)))</f>
        <v>0</v>
      </c>
      <c r="AM225" s="2">
        <f>IF($F$208="n/a",0,IF(AM$210&lt;=$C225,0,IF(AM$210&gt;($F$208+$C225),INDEX($D$222:$W$222,,$C225)-SUM($D225:AL225),INDEX($D$222:$W$222,,$C225)/$F$208)))</f>
        <v>0</v>
      </c>
      <c r="AN225" s="2">
        <f>IF($F$208="n/a",0,IF(AN$210&lt;=$C225,0,IF(AN$210&gt;($F$208+$C225),INDEX($D$222:$W$222,,$C225)-SUM($D225:AM225),INDEX($D$222:$W$222,,$C225)/$F$208)))</f>
        <v>0</v>
      </c>
      <c r="AO225" s="2">
        <f>IF($F$208="n/a",0,IF(AO$210&lt;=$C225,0,IF(AO$210&gt;($F$208+$C225),INDEX($D$222:$W$222,,$C225)-SUM($D225:AN225),INDEX($D$222:$W$222,,$C225)/$F$208)))</f>
        <v>0</v>
      </c>
      <c r="AP225" s="2">
        <f>IF($F$208="n/a",0,IF(AP$210&lt;=$C225,0,IF(AP$210&gt;($F$208+$C225),INDEX($D$222:$W$222,,$C225)-SUM($D225:AO225),INDEX($D$222:$W$222,,$C225)/$F$208)))</f>
        <v>0</v>
      </c>
      <c r="AQ225" s="2">
        <f>IF($F$208="n/a",0,IF(AQ$210&lt;=$C225,0,IF(AQ$210&gt;($F$208+$C225),INDEX($D$222:$W$222,,$C225)-SUM($D225:AP225),INDEX($D$222:$W$222,,$C225)/$F$208)))</f>
        <v>0</v>
      </c>
      <c r="AR225" s="2">
        <f>IF($F$208="n/a",0,IF(AR$210&lt;=$C225,0,IF(AR$210&gt;($F$208+$C225),INDEX($D$222:$W$222,,$C225)-SUM($D225:AQ225),INDEX($D$222:$W$222,,$C225)/$F$208)))</f>
        <v>0</v>
      </c>
      <c r="AS225" s="2">
        <f>IF($F$208="n/a",0,IF(AS$210&lt;=$C225,0,IF(AS$210&gt;($F$208+$C225),INDEX($D$222:$W$222,,$C225)-SUM($D225:AR225),INDEX($D$222:$W$222,,$C225)/$F$208)))</f>
        <v>0</v>
      </c>
      <c r="AT225" s="2">
        <f>IF($F$208="n/a",0,IF(AT$210&lt;=$C225,0,IF(AT$210&gt;($F$208+$C225),INDEX($D$222:$W$222,,$C225)-SUM($D225:AS225),INDEX($D$222:$W$222,,$C225)/$F$208)))</f>
        <v>0</v>
      </c>
      <c r="AU225" s="2">
        <f>IF($F$208="n/a",0,IF(AU$210&lt;=$C225,0,IF(AU$210&gt;($F$208+$C225),INDEX($D$222:$W$222,,$C225)-SUM($D225:AT225),INDEX($D$222:$W$222,,$C225)/$F$208)))</f>
        <v>0</v>
      </c>
      <c r="AV225" s="2">
        <f>IF($F$208="n/a",0,IF(AV$210&lt;=$C225,0,IF(AV$210&gt;($F$208+$C225),INDEX($D$222:$W$222,,$C225)-SUM($D225:AU225),INDEX($D$222:$W$222,,$C225)/$F$208)))</f>
        <v>0</v>
      </c>
      <c r="AW225" s="2">
        <f>IF($F$208="n/a",0,IF(AW$210&lt;=$C225,0,IF(AW$210&gt;($F$208+$C225),INDEX($D$222:$W$222,,$C225)-SUM($D225:AV225),INDEX($D$222:$W$222,,$C225)/$F$208)))</f>
        <v>0</v>
      </c>
      <c r="AX225" s="2">
        <f>IF($F$208="n/a",0,IF(AX$210&lt;=$C225,0,IF(AX$210&gt;($F$208+$C225),INDEX($D$222:$W$222,,$C225)-SUM($D225:AW225),INDEX($D$222:$W$222,,$C225)/$F$208)))</f>
        <v>0</v>
      </c>
      <c r="AY225" s="2">
        <f>IF($F$208="n/a",0,IF(AY$210&lt;=$C225,0,IF(AY$210&gt;($F$208+$C225),INDEX($D$222:$W$222,,$C225)-SUM($D225:AX225),INDEX($D$222:$W$222,,$C225)/$F$208)))</f>
        <v>0</v>
      </c>
      <c r="AZ225" s="2">
        <f>IF($F$208="n/a",0,IF(AZ$210&lt;=$C225,0,IF(AZ$210&gt;($F$208+$C225),INDEX($D$222:$W$222,,$C225)-SUM($D225:AY225),INDEX($D$222:$W$222,,$C225)/$F$208)))</f>
        <v>0</v>
      </c>
      <c r="BA225" s="2">
        <f>IF($F$208="n/a",0,IF(BA$210&lt;=$C225,0,IF(BA$210&gt;($F$208+$C225),INDEX($D$222:$W$222,,$C225)-SUM($D225:AZ225),INDEX($D$222:$W$222,,$C225)/$F$208)))</f>
        <v>0</v>
      </c>
      <c r="BB225" s="2">
        <f>IF($F$208="n/a",0,IF(BB$210&lt;=$C225,0,IF(BB$210&gt;($F$208+$C225),INDEX($D$222:$W$222,,$C225)-SUM($D225:BA225),INDEX($D$222:$W$222,,$C225)/$F$208)))</f>
        <v>0</v>
      </c>
      <c r="BC225" s="2">
        <f>IF($F$208="n/a",0,IF(BC$210&lt;=$C225,0,IF(BC$210&gt;($F$208+$C225),INDEX($D$222:$W$222,,$C225)-SUM($D225:BB225),INDEX($D$222:$W$222,,$C225)/$F$208)))</f>
        <v>0</v>
      </c>
      <c r="BD225" s="2">
        <f>IF($F$208="n/a",0,IF(BD$210&lt;=$C225,0,IF(BD$210&gt;($F$208+$C225),INDEX($D$222:$W$222,,$C225)-SUM($D225:BC225),INDEX($D$222:$W$222,,$C225)/$F$208)))</f>
        <v>0</v>
      </c>
      <c r="BE225" s="2">
        <f>IF($F$208="n/a",0,IF(BE$210&lt;=$C225,0,IF(BE$210&gt;($F$208+$C225),INDEX($D$222:$W$222,,$C225)-SUM($D225:BD225),INDEX($D$222:$W$222,,$C225)/$F$208)))</f>
        <v>0</v>
      </c>
      <c r="BF225" s="2">
        <f>IF($F$208="n/a",0,IF(BF$210&lt;=$C225,0,IF(BF$210&gt;($F$208+$C225),INDEX($D$222:$W$222,,$C225)-SUM($D225:BE225),INDEX($D$222:$W$222,,$C225)/$F$208)))</f>
        <v>0</v>
      </c>
      <c r="BG225" s="2">
        <f>IF($F$208="n/a",0,IF(BG$210&lt;=$C225,0,IF(BG$210&gt;($F$208+$C225),INDEX($D$222:$W$222,,$C225)-SUM($D225:BF225),INDEX($D$222:$W$222,,$C225)/$F$208)))</f>
        <v>0</v>
      </c>
      <c r="BH225" s="2">
        <f>IF($F$208="n/a",0,IF(BH$210&lt;=$C225,0,IF(BH$210&gt;($F$208+$C225),INDEX($D$222:$W$222,,$C225)-SUM($D225:BG225),INDEX($D$222:$W$222,,$C225)/$F$208)))</f>
        <v>0</v>
      </c>
      <c r="BI225" s="2">
        <f>IF($F$208="n/a",0,IF(BI$210&lt;=$C225,0,IF(BI$210&gt;($F$208+$C225),INDEX($D$222:$W$222,,$C225)-SUM($D225:BH225),INDEX($D$222:$W$222,,$C225)/$F$208)))</f>
        <v>0</v>
      </c>
      <c r="BJ225" s="2">
        <f>IF($F$208="n/a",0,IF(BJ$210&lt;=$C225,0,IF(BJ$210&gt;($F$208+$C225),INDEX($D$222:$W$222,,$C225)-SUM($D225:BI225),INDEX($D$222:$W$222,,$C225)/$F$208)))</f>
        <v>0</v>
      </c>
      <c r="BK225" s="2">
        <f>IF($F$208="n/a",0,IF(BK$210&lt;=$C225,0,IF(BK$210&gt;($F$208+$C225),INDEX($D$222:$W$222,,$C225)-SUM($D225:BJ225),INDEX($D$222:$W$222,,$C225)/$F$208)))</f>
        <v>0</v>
      </c>
    </row>
    <row r="226" spans="2:63" x14ac:dyDescent="0.25">
      <c r="B226" s="24">
        <v>2012</v>
      </c>
      <c r="C226" s="24">
        <v>2</v>
      </c>
      <c r="E226" s="2">
        <f>IF($F$208="n/a",0,IF(E$210&lt;=$C226,0,IF(E$210&gt;($F$208+$C226),INDEX($D$222:$W$222,,$C226)-SUM($D226:D226),INDEX($D$222:$W$222,,$C226)/$F$208)))</f>
        <v>0</v>
      </c>
      <c r="F226" s="2">
        <f>IF($F$208="n/a",0,IF(F$210&lt;=$C226,0,IF(F$210&gt;($F$208+$C226),INDEX($D$222:$W$222,,$C226)-SUM($D226:E226),INDEX($D$222:$W$222,,$C226)/$F$208)))</f>
        <v>1.1697750722692086</v>
      </c>
      <c r="G226" s="2">
        <f>IF($F$208="n/a",0,IF(G$210&lt;=$C226,0,IF(G$210&gt;($F$208+$C226),INDEX($D$222:$W$222,,$C226)-SUM($D226:F226),INDEX($D$222:$W$222,,$C226)/$F$208)))</f>
        <v>1.1697750722692086</v>
      </c>
      <c r="H226" s="2">
        <f>IF($F$208="n/a",0,IF(H$210&lt;=$C226,0,IF(H$210&gt;($F$208+$C226),INDEX($D$222:$W$222,,$C226)-SUM($D226:G226),INDEX($D$222:$W$222,,$C226)/$F$208)))</f>
        <v>1.1697750722692086</v>
      </c>
      <c r="I226" s="2">
        <f>IF($F$208="n/a",0,IF(I$210&lt;=$C226,0,IF(I$210&gt;($F$208+$C226),INDEX($D$222:$W$222,,$C226)-SUM($D226:H226),INDEX($D$222:$W$222,,$C226)/$F$208)))</f>
        <v>1.1697750722692086</v>
      </c>
      <c r="J226" s="2">
        <f>IF($F$208="n/a",0,IF(J$210&lt;=$C226,0,IF(J$210&gt;($F$208+$C226),INDEX($D$222:$W$222,,$C226)-SUM($D226:I226),INDEX($D$222:$W$222,,$C226)/$F$208)))</f>
        <v>1.1697750722692086</v>
      </c>
      <c r="K226" s="2">
        <f>IF($F$208="n/a",0,IF(K$210&lt;=$C226,0,IF(K$210&gt;($F$208+$C226),INDEX($D$222:$W$222,,$C226)-SUM($D226:J226),INDEX($D$222:$W$222,,$C226)/$F$208)))</f>
        <v>0</v>
      </c>
      <c r="L226" s="2">
        <f>IF($F$208="n/a",0,IF(L$210&lt;=$C226,0,IF(L$210&gt;($F$208+$C226),INDEX($D$222:$W$222,,$C226)-SUM($D226:K226),INDEX($D$222:$W$222,,$C226)/$F$208)))</f>
        <v>0</v>
      </c>
      <c r="M226" s="2">
        <f>IF($F$208="n/a",0,IF(M$210&lt;=$C226,0,IF(M$210&gt;($F$208+$C226),INDEX($D$222:$W$222,,$C226)-SUM($D226:L226),INDEX($D$222:$W$222,,$C226)/$F$208)))</f>
        <v>0</v>
      </c>
      <c r="N226" s="2">
        <f>IF($F$208="n/a",0,IF(N$210&lt;=$C226,0,IF(N$210&gt;($F$208+$C226),INDEX($D$222:$W$222,,$C226)-SUM($D226:M226),INDEX($D$222:$W$222,,$C226)/$F$208)))</f>
        <v>0</v>
      </c>
      <c r="O226" s="2">
        <f>IF($F$208="n/a",0,IF(O$210&lt;=$C226,0,IF(O$210&gt;($F$208+$C226),INDEX($D$222:$W$222,,$C226)-SUM($D226:N226),INDEX($D$222:$W$222,,$C226)/$F$208)))</f>
        <v>0</v>
      </c>
      <c r="P226" s="2">
        <f>IF($F$208="n/a",0,IF(P$210&lt;=$C226,0,IF(P$210&gt;($F$208+$C226),INDEX($D$222:$W$222,,$C226)-SUM($D226:O226),INDEX($D$222:$W$222,,$C226)/$F$208)))</f>
        <v>0</v>
      </c>
      <c r="Q226" s="2">
        <f>IF($F$208="n/a",0,IF(Q$210&lt;=$C226,0,IF(Q$210&gt;($F$208+$C226),INDEX($D$222:$W$222,,$C226)-SUM($D226:P226),INDEX($D$222:$W$222,,$C226)/$F$208)))</f>
        <v>0</v>
      </c>
      <c r="R226" s="2">
        <f>IF($F$208="n/a",0,IF(R$210&lt;=$C226,0,IF(R$210&gt;($F$208+$C226),INDEX($D$222:$W$222,,$C226)-SUM($D226:Q226),INDEX($D$222:$W$222,,$C226)/$F$208)))</f>
        <v>0</v>
      </c>
      <c r="S226" s="2">
        <f>IF($F$208="n/a",0,IF(S$210&lt;=$C226,0,IF(S$210&gt;($F$208+$C226),INDEX($D$222:$W$222,,$C226)-SUM($D226:R226),INDEX($D$222:$W$222,,$C226)/$F$208)))</f>
        <v>0</v>
      </c>
      <c r="T226" s="2">
        <f>IF($F$208="n/a",0,IF(T$210&lt;=$C226,0,IF(T$210&gt;($F$208+$C226),INDEX($D$222:$W$222,,$C226)-SUM($D226:S226),INDEX($D$222:$W$222,,$C226)/$F$208)))</f>
        <v>0</v>
      </c>
      <c r="U226" s="2">
        <f>IF($F$208="n/a",0,IF(U$210&lt;=$C226,0,IF(U$210&gt;($F$208+$C226),INDEX($D$222:$W$222,,$C226)-SUM($D226:T226),INDEX($D$222:$W$222,,$C226)/$F$208)))</f>
        <v>0</v>
      </c>
      <c r="V226" s="2">
        <f>IF($F$208="n/a",0,IF(V$210&lt;=$C226,0,IF(V$210&gt;($F$208+$C226),INDEX($D$222:$W$222,,$C226)-SUM($D226:U226),INDEX($D$222:$W$222,,$C226)/$F$208)))</f>
        <v>0</v>
      </c>
      <c r="W226" s="2">
        <f>IF($F$208="n/a",0,IF(W$210&lt;=$C226,0,IF(W$210&gt;($F$208+$C226),INDEX($D$222:$W$222,,$C226)-SUM($D226:V226),INDEX($D$222:$W$222,,$C226)/$F$208)))</f>
        <v>0</v>
      </c>
      <c r="X226" s="2">
        <f>IF($F$208="n/a",0,IF(X$210&lt;=$C226,0,IF(X$210&gt;($F$208+$C226),INDEX($D$222:$W$222,,$C226)-SUM($D226:W226),INDEX($D$222:$W$222,,$C226)/$F$208)))</f>
        <v>0</v>
      </c>
      <c r="Y226" s="2">
        <f>IF($F$208="n/a",0,IF(Y$210&lt;=$C226,0,IF(Y$210&gt;($F$208+$C226),INDEX($D$222:$W$222,,$C226)-SUM($D226:X226),INDEX($D$222:$W$222,,$C226)/$F$208)))</f>
        <v>0</v>
      </c>
      <c r="Z226" s="2">
        <f>IF($F$208="n/a",0,IF(Z$210&lt;=$C226,0,IF(Z$210&gt;($F$208+$C226),INDEX($D$222:$W$222,,$C226)-SUM($D226:Y226),INDEX($D$222:$W$222,,$C226)/$F$208)))</f>
        <v>0</v>
      </c>
      <c r="AA226" s="2">
        <f>IF($F$208="n/a",0,IF(AA$210&lt;=$C226,0,IF(AA$210&gt;($F$208+$C226),INDEX($D$222:$W$222,,$C226)-SUM($D226:Z226),INDEX($D$222:$W$222,,$C226)/$F$208)))</f>
        <v>0</v>
      </c>
      <c r="AB226" s="2">
        <f>IF($F$208="n/a",0,IF(AB$210&lt;=$C226,0,IF(AB$210&gt;($F$208+$C226),INDEX($D$222:$W$222,,$C226)-SUM($D226:AA226),INDEX($D$222:$W$222,,$C226)/$F$208)))</f>
        <v>0</v>
      </c>
      <c r="AC226" s="2">
        <f>IF($F$208="n/a",0,IF(AC$210&lt;=$C226,0,IF(AC$210&gt;($F$208+$C226),INDEX($D$222:$W$222,,$C226)-SUM($D226:AB226),INDEX($D$222:$W$222,,$C226)/$F$208)))</f>
        <v>0</v>
      </c>
      <c r="AD226" s="2">
        <f>IF($F$208="n/a",0,IF(AD$210&lt;=$C226,0,IF(AD$210&gt;($F$208+$C226),INDEX($D$222:$W$222,,$C226)-SUM($D226:AC226),INDEX($D$222:$W$222,,$C226)/$F$208)))</f>
        <v>0</v>
      </c>
      <c r="AE226" s="2">
        <f>IF($F$208="n/a",0,IF(AE$210&lt;=$C226,0,IF(AE$210&gt;($F$208+$C226),INDEX($D$222:$W$222,,$C226)-SUM($D226:AD226),INDEX($D$222:$W$222,,$C226)/$F$208)))</f>
        <v>0</v>
      </c>
      <c r="AF226" s="2">
        <f>IF($F$208="n/a",0,IF(AF$210&lt;=$C226,0,IF(AF$210&gt;($F$208+$C226),INDEX($D$222:$W$222,,$C226)-SUM($D226:AE226),INDEX($D$222:$W$222,,$C226)/$F$208)))</f>
        <v>0</v>
      </c>
      <c r="AG226" s="2">
        <f>IF($F$208="n/a",0,IF(AG$210&lt;=$C226,0,IF(AG$210&gt;($F$208+$C226),INDEX($D$222:$W$222,,$C226)-SUM($D226:AF226),INDEX($D$222:$W$222,,$C226)/$F$208)))</f>
        <v>0</v>
      </c>
      <c r="AH226" s="2">
        <f>IF($F$208="n/a",0,IF(AH$210&lt;=$C226,0,IF(AH$210&gt;($F$208+$C226),INDEX($D$222:$W$222,,$C226)-SUM($D226:AG226),INDEX($D$222:$W$222,,$C226)/$F$208)))</f>
        <v>0</v>
      </c>
      <c r="AI226" s="2">
        <f>IF($F$208="n/a",0,IF(AI$210&lt;=$C226,0,IF(AI$210&gt;($F$208+$C226),INDEX($D$222:$W$222,,$C226)-SUM($D226:AH226),INDEX($D$222:$W$222,,$C226)/$F$208)))</f>
        <v>0</v>
      </c>
      <c r="AJ226" s="2">
        <f>IF($F$208="n/a",0,IF(AJ$210&lt;=$C226,0,IF(AJ$210&gt;($F$208+$C226),INDEX($D$222:$W$222,,$C226)-SUM($D226:AI226),INDEX($D$222:$W$222,,$C226)/$F$208)))</f>
        <v>0</v>
      </c>
      <c r="AK226" s="2">
        <f>IF($F$208="n/a",0,IF(AK$210&lt;=$C226,0,IF(AK$210&gt;($F$208+$C226),INDEX($D$222:$W$222,,$C226)-SUM($D226:AJ226),INDEX($D$222:$W$222,,$C226)/$F$208)))</f>
        <v>0</v>
      </c>
      <c r="AL226" s="2">
        <f>IF($F$208="n/a",0,IF(AL$210&lt;=$C226,0,IF(AL$210&gt;($F$208+$C226),INDEX($D$222:$W$222,,$C226)-SUM($D226:AK226),INDEX($D$222:$W$222,,$C226)/$F$208)))</f>
        <v>0</v>
      </c>
      <c r="AM226" s="2">
        <f>IF($F$208="n/a",0,IF(AM$210&lt;=$C226,0,IF(AM$210&gt;($F$208+$C226),INDEX($D$222:$W$222,,$C226)-SUM($D226:AL226),INDEX($D$222:$W$222,,$C226)/$F$208)))</f>
        <v>0</v>
      </c>
      <c r="AN226" s="2">
        <f>IF($F$208="n/a",0,IF(AN$210&lt;=$C226,0,IF(AN$210&gt;($F$208+$C226),INDEX($D$222:$W$222,,$C226)-SUM($D226:AM226),INDEX($D$222:$W$222,,$C226)/$F$208)))</f>
        <v>0</v>
      </c>
      <c r="AO226" s="2">
        <f>IF($F$208="n/a",0,IF(AO$210&lt;=$C226,0,IF(AO$210&gt;($F$208+$C226),INDEX($D$222:$W$222,,$C226)-SUM($D226:AN226),INDEX($D$222:$W$222,,$C226)/$F$208)))</f>
        <v>0</v>
      </c>
      <c r="AP226" s="2">
        <f>IF($F$208="n/a",0,IF(AP$210&lt;=$C226,0,IF(AP$210&gt;($F$208+$C226),INDEX($D$222:$W$222,,$C226)-SUM($D226:AO226),INDEX($D$222:$W$222,,$C226)/$F$208)))</f>
        <v>0</v>
      </c>
      <c r="AQ226" s="2">
        <f>IF($F$208="n/a",0,IF(AQ$210&lt;=$C226,0,IF(AQ$210&gt;($F$208+$C226),INDEX($D$222:$W$222,,$C226)-SUM($D226:AP226),INDEX($D$222:$W$222,,$C226)/$F$208)))</f>
        <v>0</v>
      </c>
      <c r="AR226" s="2">
        <f>IF($F$208="n/a",0,IF(AR$210&lt;=$C226,0,IF(AR$210&gt;($F$208+$C226),INDEX($D$222:$W$222,,$C226)-SUM($D226:AQ226),INDEX($D$222:$W$222,,$C226)/$F$208)))</f>
        <v>0</v>
      </c>
      <c r="AS226" s="2">
        <f>IF($F$208="n/a",0,IF(AS$210&lt;=$C226,0,IF(AS$210&gt;($F$208+$C226),INDEX($D$222:$W$222,,$C226)-SUM($D226:AR226),INDEX($D$222:$W$222,,$C226)/$F$208)))</f>
        <v>0</v>
      </c>
      <c r="AT226" s="2">
        <f>IF($F$208="n/a",0,IF(AT$210&lt;=$C226,0,IF(AT$210&gt;($F$208+$C226),INDEX($D$222:$W$222,,$C226)-SUM($D226:AS226),INDEX($D$222:$W$222,,$C226)/$F$208)))</f>
        <v>0</v>
      </c>
      <c r="AU226" s="2">
        <f>IF($F$208="n/a",0,IF(AU$210&lt;=$C226,0,IF(AU$210&gt;($F$208+$C226),INDEX($D$222:$W$222,,$C226)-SUM($D226:AT226),INDEX($D$222:$W$222,,$C226)/$F$208)))</f>
        <v>0</v>
      </c>
      <c r="AV226" s="2">
        <f>IF($F$208="n/a",0,IF(AV$210&lt;=$C226,0,IF(AV$210&gt;($F$208+$C226),INDEX($D$222:$W$222,,$C226)-SUM($D226:AU226),INDEX($D$222:$W$222,,$C226)/$F$208)))</f>
        <v>0</v>
      </c>
      <c r="AW226" s="2">
        <f>IF($F$208="n/a",0,IF(AW$210&lt;=$C226,0,IF(AW$210&gt;($F$208+$C226),INDEX($D$222:$W$222,,$C226)-SUM($D226:AV226),INDEX($D$222:$W$222,,$C226)/$F$208)))</f>
        <v>0</v>
      </c>
      <c r="AX226" s="2">
        <f>IF($F$208="n/a",0,IF(AX$210&lt;=$C226,0,IF(AX$210&gt;($F$208+$C226),INDEX($D$222:$W$222,,$C226)-SUM($D226:AW226),INDEX($D$222:$W$222,,$C226)/$F$208)))</f>
        <v>0</v>
      </c>
      <c r="AY226" s="2">
        <f>IF($F$208="n/a",0,IF(AY$210&lt;=$C226,0,IF(AY$210&gt;($F$208+$C226),INDEX($D$222:$W$222,,$C226)-SUM($D226:AX226),INDEX($D$222:$W$222,,$C226)/$F$208)))</f>
        <v>0</v>
      </c>
      <c r="AZ226" s="2">
        <f>IF($F$208="n/a",0,IF(AZ$210&lt;=$C226,0,IF(AZ$210&gt;($F$208+$C226),INDEX($D$222:$W$222,,$C226)-SUM($D226:AY226),INDEX($D$222:$W$222,,$C226)/$F$208)))</f>
        <v>0</v>
      </c>
      <c r="BA226" s="2">
        <f>IF($F$208="n/a",0,IF(BA$210&lt;=$C226,0,IF(BA$210&gt;($F$208+$C226),INDEX($D$222:$W$222,,$C226)-SUM($D226:AZ226),INDEX($D$222:$W$222,,$C226)/$F$208)))</f>
        <v>0</v>
      </c>
      <c r="BB226" s="2">
        <f>IF($F$208="n/a",0,IF(BB$210&lt;=$C226,0,IF(BB$210&gt;($F$208+$C226),INDEX($D$222:$W$222,,$C226)-SUM($D226:BA226),INDEX($D$222:$W$222,,$C226)/$F$208)))</f>
        <v>0</v>
      </c>
      <c r="BC226" s="2">
        <f>IF($F$208="n/a",0,IF(BC$210&lt;=$C226,0,IF(BC$210&gt;($F$208+$C226),INDEX($D$222:$W$222,,$C226)-SUM($D226:BB226),INDEX($D$222:$W$222,,$C226)/$F$208)))</f>
        <v>0</v>
      </c>
      <c r="BD226" s="2">
        <f>IF($F$208="n/a",0,IF(BD$210&lt;=$C226,0,IF(BD$210&gt;($F$208+$C226),INDEX($D$222:$W$222,,$C226)-SUM($D226:BC226),INDEX($D$222:$W$222,,$C226)/$F$208)))</f>
        <v>0</v>
      </c>
      <c r="BE226" s="2">
        <f>IF($F$208="n/a",0,IF(BE$210&lt;=$C226,0,IF(BE$210&gt;($F$208+$C226),INDEX($D$222:$W$222,,$C226)-SUM($D226:BD226),INDEX($D$222:$W$222,,$C226)/$F$208)))</f>
        <v>0</v>
      </c>
      <c r="BF226" s="2">
        <f>IF($F$208="n/a",0,IF(BF$210&lt;=$C226,0,IF(BF$210&gt;($F$208+$C226),INDEX($D$222:$W$222,,$C226)-SUM($D226:BE226),INDEX($D$222:$W$222,,$C226)/$F$208)))</f>
        <v>0</v>
      </c>
      <c r="BG226" s="2">
        <f>IF($F$208="n/a",0,IF(BG$210&lt;=$C226,0,IF(BG$210&gt;($F$208+$C226),INDEX($D$222:$W$222,,$C226)-SUM($D226:BF226),INDEX($D$222:$W$222,,$C226)/$F$208)))</f>
        <v>0</v>
      </c>
      <c r="BH226" s="2">
        <f>IF($F$208="n/a",0,IF(BH$210&lt;=$C226,0,IF(BH$210&gt;($F$208+$C226),INDEX($D$222:$W$222,,$C226)-SUM($D226:BG226),INDEX($D$222:$W$222,,$C226)/$F$208)))</f>
        <v>0</v>
      </c>
      <c r="BI226" s="2">
        <f>IF($F$208="n/a",0,IF(BI$210&lt;=$C226,0,IF(BI$210&gt;($F$208+$C226),INDEX($D$222:$W$222,,$C226)-SUM($D226:BH226),INDEX($D$222:$W$222,,$C226)/$F$208)))</f>
        <v>0</v>
      </c>
      <c r="BJ226" s="2">
        <f>IF($F$208="n/a",0,IF(BJ$210&lt;=$C226,0,IF(BJ$210&gt;($F$208+$C226),INDEX($D$222:$W$222,,$C226)-SUM($D226:BI226),INDEX($D$222:$W$222,,$C226)/$F$208)))</f>
        <v>0</v>
      </c>
      <c r="BK226" s="2">
        <f>IF($F$208="n/a",0,IF(BK$210&lt;=$C226,0,IF(BK$210&gt;($F$208+$C226),INDEX($D$222:$W$222,,$C226)-SUM($D226:BJ226),INDEX($D$222:$W$222,,$C226)/$F$208)))</f>
        <v>0</v>
      </c>
    </row>
    <row r="227" spans="2:63" x14ac:dyDescent="0.25">
      <c r="B227" s="24">
        <v>2013</v>
      </c>
      <c r="C227" s="24">
        <v>3</v>
      </c>
      <c r="E227" s="2">
        <f>IF($F$208="n/a",0,IF(E$210&lt;=$C227,0,IF(E$210&gt;($F$208+$C227),INDEX($D$222:$W$222,,$C227)-SUM($D227:D227),INDEX($D$222:$W$222,,$C227)/$F$208)))</f>
        <v>0</v>
      </c>
      <c r="F227" s="2">
        <f>IF($F$208="n/a",0,IF(F$210&lt;=$C227,0,IF(F$210&gt;($F$208+$C227),INDEX($D$222:$W$222,,$C227)-SUM($D227:E227),INDEX($D$222:$W$222,,$C227)/$F$208)))</f>
        <v>0</v>
      </c>
      <c r="G227" s="2">
        <f>IF($F$208="n/a",0,IF(G$210&lt;=$C227,0,IF(G$210&gt;($F$208+$C227),INDEX($D$222:$W$222,,$C227)-SUM($D227:F227),INDEX($D$222:$W$222,,$C227)/$F$208)))</f>
        <v>0.37058254613545571</v>
      </c>
      <c r="H227" s="2">
        <f>IF($F$208="n/a",0,IF(H$210&lt;=$C227,0,IF(H$210&gt;($F$208+$C227),INDEX($D$222:$W$222,,$C227)-SUM($D227:G227),INDEX($D$222:$W$222,,$C227)/$F$208)))</f>
        <v>0.37058254613545571</v>
      </c>
      <c r="I227" s="2">
        <f>IF($F$208="n/a",0,IF(I$210&lt;=$C227,0,IF(I$210&gt;($F$208+$C227),INDEX($D$222:$W$222,,$C227)-SUM($D227:H227),INDEX($D$222:$W$222,,$C227)/$F$208)))</f>
        <v>0.37058254613545571</v>
      </c>
      <c r="J227" s="2">
        <f>IF($F$208="n/a",0,IF(J$210&lt;=$C227,0,IF(J$210&gt;($F$208+$C227),INDEX($D$222:$W$222,,$C227)-SUM($D227:I227),INDEX($D$222:$W$222,,$C227)/$F$208)))</f>
        <v>0.37058254613545571</v>
      </c>
      <c r="K227" s="2">
        <f>IF($F$208="n/a",0,IF(K$210&lt;=$C227,0,IF(K$210&gt;($F$208+$C227),INDEX($D$222:$W$222,,$C227)-SUM($D227:J227),INDEX($D$222:$W$222,,$C227)/$F$208)))</f>
        <v>0.37058254613545571</v>
      </c>
      <c r="L227" s="2">
        <f>IF($F$208="n/a",0,IF(L$210&lt;=$C227,0,IF(L$210&gt;($F$208+$C227),INDEX($D$222:$W$222,,$C227)-SUM($D227:K227),INDEX($D$222:$W$222,,$C227)/$F$208)))</f>
        <v>0</v>
      </c>
      <c r="M227" s="2">
        <f>IF($F$208="n/a",0,IF(M$210&lt;=$C227,0,IF(M$210&gt;($F$208+$C227),INDEX($D$222:$W$222,,$C227)-SUM($D227:L227),INDEX($D$222:$W$222,,$C227)/$F$208)))</f>
        <v>0</v>
      </c>
      <c r="N227" s="2">
        <f>IF($F$208="n/a",0,IF(N$210&lt;=$C227,0,IF(N$210&gt;($F$208+$C227),INDEX($D$222:$W$222,,$C227)-SUM($D227:M227),INDEX($D$222:$W$222,,$C227)/$F$208)))</f>
        <v>0</v>
      </c>
      <c r="O227" s="2">
        <f>IF($F$208="n/a",0,IF(O$210&lt;=$C227,0,IF(O$210&gt;($F$208+$C227),INDEX($D$222:$W$222,,$C227)-SUM($D227:N227),INDEX($D$222:$W$222,,$C227)/$F$208)))</f>
        <v>0</v>
      </c>
      <c r="P227" s="2">
        <f>IF($F$208="n/a",0,IF(P$210&lt;=$C227,0,IF(P$210&gt;($F$208+$C227),INDEX($D$222:$W$222,,$C227)-SUM($D227:O227),INDEX($D$222:$W$222,,$C227)/$F$208)))</f>
        <v>0</v>
      </c>
      <c r="Q227" s="2">
        <f>IF($F$208="n/a",0,IF(Q$210&lt;=$C227,0,IF(Q$210&gt;($F$208+$C227),INDEX($D$222:$W$222,,$C227)-SUM($D227:P227),INDEX($D$222:$W$222,,$C227)/$F$208)))</f>
        <v>0</v>
      </c>
      <c r="R227" s="2">
        <f>IF($F$208="n/a",0,IF(R$210&lt;=$C227,0,IF(R$210&gt;($F$208+$C227),INDEX($D$222:$W$222,,$C227)-SUM($D227:Q227),INDEX($D$222:$W$222,,$C227)/$F$208)))</f>
        <v>0</v>
      </c>
      <c r="S227" s="2">
        <f>IF($F$208="n/a",0,IF(S$210&lt;=$C227,0,IF(S$210&gt;($F$208+$C227),INDEX($D$222:$W$222,,$C227)-SUM($D227:R227),INDEX($D$222:$W$222,,$C227)/$F$208)))</f>
        <v>0</v>
      </c>
      <c r="T227" s="2">
        <f>IF($F$208="n/a",0,IF(T$210&lt;=$C227,0,IF(T$210&gt;($F$208+$C227),INDEX($D$222:$W$222,,$C227)-SUM($D227:S227),INDEX($D$222:$W$222,,$C227)/$F$208)))</f>
        <v>0</v>
      </c>
      <c r="U227" s="2">
        <f>IF($F$208="n/a",0,IF(U$210&lt;=$C227,0,IF(U$210&gt;($F$208+$C227),INDEX($D$222:$W$222,,$C227)-SUM($D227:T227),INDEX($D$222:$W$222,,$C227)/$F$208)))</f>
        <v>0</v>
      </c>
      <c r="V227" s="2">
        <f>IF($F$208="n/a",0,IF(V$210&lt;=$C227,0,IF(V$210&gt;($F$208+$C227),INDEX($D$222:$W$222,,$C227)-SUM($D227:U227),INDEX($D$222:$W$222,,$C227)/$F$208)))</f>
        <v>0</v>
      </c>
      <c r="W227" s="2">
        <f>IF($F$208="n/a",0,IF(W$210&lt;=$C227,0,IF(W$210&gt;($F$208+$C227),INDEX($D$222:$W$222,,$C227)-SUM($D227:V227),INDEX($D$222:$W$222,,$C227)/$F$208)))</f>
        <v>0</v>
      </c>
      <c r="X227" s="2">
        <f>IF($F$208="n/a",0,IF(X$210&lt;=$C227,0,IF(X$210&gt;($F$208+$C227),INDEX($D$222:$W$222,,$C227)-SUM($D227:W227),INDEX($D$222:$W$222,,$C227)/$F$208)))</f>
        <v>0</v>
      </c>
      <c r="Y227" s="2">
        <f>IF($F$208="n/a",0,IF(Y$210&lt;=$C227,0,IF(Y$210&gt;($F$208+$C227),INDEX($D$222:$W$222,,$C227)-SUM($D227:X227),INDEX($D$222:$W$222,,$C227)/$F$208)))</f>
        <v>0</v>
      </c>
      <c r="Z227" s="2">
        <f>IF($F$208="n/a",0,IF(Z$210&lt;=$C227,0,IF(Z$210&gt;($F$208+$C227),INDEX($D$222:$W$222,,$C227)-SUM($D227:Y227),INDEX($D$222:$W$222,,$C227)/$F$208)))</f>
        <v>0</v>
      </c>
      <c r="AA227" s="2">
        <f>IF($F$208="n/a",0,IF(AA$210&lt;=$C227,0,IF(AA$210&gt;($F$208+$C227),INDEX($D$222:$W$222,,$C227)-SUM($D227:Z227),INDEX($D$222:$W$222,,$C227)/$F$208)))</f>
        <v>0</v>
      </c>
      <c r="AB227" s="2">
        <f>IF($F$208="n/a",0,IF(AB$210&lt;=$C227,0,IF(AB$210&gt;($F$208+$C227),INDEX($D$222:$W$222,,$C227)-SUM($D227:AA227),INDEX($D$222:$W$222,,$C227)/$F$208)))</f>
        <v>0</v>
      </c>
      <c r="AC227" s="2">
        <f>IF($F$208="n/a",0,IF(AC$210&lt;=$C227,0,IF(AC$210&gt;($F$208+$C227),INDEX($D$222:$W$222,,$C227)-SUM($D227:AB227),INDEX($D$222:$W$222,,$C227)/$F$208)))</f>
        <v>0</v>
      </c>
      <c r="AD227" s="2">
        <f>IF($F$208="n/a",0,IF(AD$210&lt;=$C227,0,IF(AD$210&gt;($F$208+$C227),INDEX($D$222:$W$222,,$C227)-SUM($D227:AC227),INDEX($D$222:$W$222,,$C227)/$F$208)))</f>
        <v>0</v>
      </c>
      <c r="AE227" s="2">
        <f>IF($F$208="n/a",0,IF(AE$210&lt;=$C227,0,IF(AE$210&gt;($F$208+$C227),INDEX($D$222:$W$222,,$C227)-SUM($D227:AD227),INDEX($D$222:$W$222,,$C227)/$F$208)))</f>
        <v>0</v>
      </c>
      <c r="AF227" s="2">
        <f>IF($F$208="n/a",0,IF(AF$210&lt;=$C227,0,IF(AF$210&gt;($F$208+$C227),INDEX($D$222:$W$222,,$C227)-SUM($D227:AE227),INDEX($D$222:$W$222,,$C227)/$F$208)))</f>
        <v>0</v>
      </c>
      <c r="AG227" s="2">
        <f>IF($F$208="n/a",0,IF(AG$210&lt;=$C227,0,IF(AG$210&gt;($F$208+$C227),INDEX($D$222:$W$222,,$C227)-SUM($D227:AF227),INDEX($D$222:$W$222,,$C227)/$F$208)))</f>
        <v>0</v>
      </c>
      <c r="AH227" s="2">
        <f>IF($F$208="n/a",0,IF(AH$210&lt;=$C227,0,IF(AH$210&gt;($F$208+$C227),INDEX($D$222:$W$222,,$C227)-SUM($D227:AG227),INDEX($D$222:$W$222,,$C227)/$F$208)))</f>
        <v>0</v>
      </c>
      <c r="AI227" s="2">
        <f>IF($F$208="n/a",0,IF(AI$210&lt;=$C227,0,IF(AI$210&gt;($F$208+$C227),INDEX($D$222:$W$222,,$C227)-SUM($D227:AH227),INDEX($D$222:$W$222,,$C227)/$F$208)))</f>
        <v>0</v>
      </c>
      <c r="AJ227" s="2">
        <f>IF($F$208="n/a",0,IF(AJ$210&lt;=$C227,0,IF(AJ$210&gt;($F$208+$C227),INDEX($D$222:$W$222,,$C227)-SUM($D227:AI227),INDEX($D$222:$W$222,,$C227)/$F$208)))</f>
        <v>0</v>
      </c>
      <c r="AK227" s="2">
        <f>IF($F$208="n/a",0,IF(AK$210&lt;=$C227,0,IF(AK$210&gt;($F$208+$C227),INDEX($D$222:$W$222,,$C227)-SUM($D227:AJ227),INDEX($D$222:$W$222,,$C227)/$F$208)))</f>
        <v>0</v>
      </c>
      <c r="AL227" s="2">
        <f>IF($F$208="n/a",0,IF(AL$210&lt;=$C227,0,IF(AL$210&gt;($F$208+$C227),INDEX($D$222:$W$222,,$C227)-SUM($D227:AK227),INDEX($D$222:$W$222,,$C227)/$F$208)))</f>
        <v>0</v>
      </c>
      <c r="AM227" s="2">
        <f>IF($F$208="n/a",0,IF(AM$210&lt;=$C227,0,IF(AM$210&gt;($F$208+$C227),INDEX($D$222:$W$222,,$C227)-SUM($D227:AL227),INDEX($D$222:$W$222,,$C227)/$F$208)))</f>
        <v>0</v>
      </c>
      <c r="AN227" s="2">
        <f>IF($F$208="n/a",0,IF(AN$210&lt;=$C227,0,IF(AN$210&gt;($F$208+$C227),INDEX($D$222:$W$222,,$C227)-SUM($D227:AM227),INDEX($D$222:$W$222,,$C227)/$F$208)))</f>
        <v>0</v>
      </c>
      <c r="AO227" s="2">
        <f>IF($F$208="n/a",0,IF(AO$210&lt;=$C227,0,IF(AO$210&gt;($F$208+$C227),INDEX($D$222:$W$222,,$C227)-SUM($D227:AN227),INDEX($D$222:$W$222,,$C227)/$F$208)))</f>
        <v>0</v>
      </c>
      <c r="AP227" s="2">
        <f>IF($F$208="n/a",0,IF(AP$210&lt;=$C227,0,IF(AP$210&gt;($F$208+$C227),INDEX($D$222:$W$222,,$C227)-SUM($D227:AO227),INDEX($D$222:$W$222,,$C227)/$F$208)))</f>
        <v>0</v>
      </c>
      <c r="AQ227" s="2">
        <f>IF($F$208="n/a",0,IF(AQ$210&lt;=$C227,0,IF(AQ$210&gt;($F$208+$C227),INDEX($D$222:$W$222,,$C227)-SUM($D227:AP227),INDEX($D$222:$W$222,,$C227)/$F$208)))</f>
        <v>0</v>
      </c>
      <c r="AR227" s="2">
        <f>IF($F$208="n/a",0,IF(AR$210&lt;=$C227,0,IF(AR$210&gt;($F$208+$C227),INDEX($D$222:$W$222,,$C227)-SUM($D227:AQ227),INDEX($D$222:$W$222,,$C227)/$F$208)))</f>
        <v>0</v>
      </c>
      <c r="AS227" s="2">
        <f>IF($F$208="n/a",0,IF(AS$210&lt;=$C227,0,IF(AS$210&gt;($F$208+$C227),INDEX($D$222:$W$222,,$C227)-SUM($D227:AR227),INDEX($D$222:$W$222,,$C227)/$F$208)))</f>
        <v>0</v>
      </c>
      <c r="AT227" s="2">
        <f>IF($F$208="n/a",0,IF(AT$210&lt;=$C227,0,IF(AT$210&gt;($F$208+$C227),INDEX($D$222:$W$222,,$C227)-SUM($D227:AS227),INDEX($D$222:$W$222,,$C227)/$F$208)))</f>
        <v>0</v>
      </c>
      <c r="AU227" s="2">
        <f>IF($F$208="n/a",0,IF(AU$210&lt;=$C227,0,IF(AU$210&gt;($F$208+$C227),INDEX($D$222:$W$222,,$C227)-SUM($D227:AT227),INDEX($D$222:$W$222,,$C227)/$F$208)))</f>
        <v>0</v>
      </c>
      <c r="AV227" s="2">
        <f>IF($F$208="n/a",0,IF(AV$210&lt;=$C227,0,IF(AV$210&gt;($F$208+$C227),INDEX($D$222:$W$222,,$C227)-SUM($D227:AU227),INDEX($D$222:$W$222,,$C227)/$F$208)))</f>
        <v>0</v>
      </c>
      <c r="AW227" s="2">
        <f>IF($F$208="n/a",0,IF(AW$210&lt;=$C227,0,IF(AW$210&gt;($F$208+$C227),INDEX($D$222:$W$222,,$C227)-SUM($D227:AV227),INDEX($D$222:$W$222,,$C227)/$F$208)))</f>
        <v>0</v>
      </c>
      <c r="AX227" s="2">
        <f>IF($F$208="n/a",0,IF(AX$210&lt;=$C227,0,IF(AX$210&gt;($F$208+$C227),INDEX($D$222:$W$222,,$C227)-SUM($D227:AW227),INDEX($D$222:$W$222,,$C227)/$F$208)))</f>
        <v>0</v>
      </c>
      <c r="AY227" s="2">
        <f>IF($F$208="n/a",0,IF(AY$210&lt;=$C227,0,IF(AY$210&gt;($F$208+$C227),INDEX($D$222:$W$222,,$C227)-SUM($D227:AX227),INDEX($D$222:$W$222,,$C227)/$F$208)))</f>
        <v>0</v>
      </c>
      <c r="AZ227" s="2">
        <f>IF($F$208="n/a",0,IF(AZ$210&lt;=$C227,0,IF(AZ$210&gt;($F$208+$C227),INDEX($D$222:$W$222,,$C227)-SUM($D227:AY227),INDEX($D$222:$W$222,,$C227)/$F$208)))</f>
        <v>0</v>
      </c>
      <c r="BA227" s="2">
        <f>IF($F$208="n/a",0,IF(BA$210&lt;=$C227,0,IF(BA$210&gt;($F$208+$C227),INDEX($D$222:$W$222,,$C227)-SUM($D227:AZ227),INDEX($D$222:$W$222,,$C227)/$F$208)))</f>
        <v>0</v>
      </c>
      <c r="BB227" s="2">
        <f>IF($F$208="n/a",0,IF(BB$210&lt;=$C227,0,IF(BB$210&gt;($F$208+$C227),INDEX($D$222:$W$222,,$C227)-SUM($D227:BA227),INDEX($D$222:$W$222,,$C227)/$F$208)))</f>
        <v>0</v>
      </c>
      <c r="BC227" s="2">
        <f>IF($F$208="n/a",0,IF(BC$210&lt;=$C227,0,IF(BC$210&gt;($F$208+$C227),INDEX($D$222:$W$222,,$C227)-SUM($D227:BB227),INDEX($D$222:$W$222,,$C227)/$F$208)))</f>
        <v>0</v>
      </c>
      <c r="BD227" s="2">
        <f>IF($F$208="n/a",0,IF(BD$210&lt;=$C227,0,IF(BD$210&gt;($F$208+$C227),INDEX($D$222:$W$222,,$C227)-SUM($D227:BC227),INDEX($D$222:$W$222,,$C227)/$F$208)))</f>
        <v>0</v>
      </c>
      <c r="BE227" s="2">
        <f>IF($F$208="n/a",0,IF(BE$210&lt;=$C227,0,IF(BE$210&gt;($F$208+$C227),INDEX($D$222:$W$222,,$C227)-SUM($D227:BD227),INDEX($D$222:$W$222,,$C227)/$F$208)))</f>
        <v>0</v>
      </c>
      <c r="BF227" s="2">
        <f>IF($F$208="n/a",0,IF(BF$210&lt;=$C227,0,IF(BF$210&gt;($F$208+$C227),INDEX($D$222:$W$222,,$C227)-SUM($D227:BE227),INDEX($D$222:$W$222,,$C227)/$F$208)))</f>
        <v>0</v>
      </c>
      <c r="BG227" s="2">
        <f>IF($F$208="n/a",0,IF(BG$210&lt;=$C227,0,IF(BG$210&gt;($F$208+$C227),INDEX($D$222:$W$222,,$C227)-SUM($D227:BF227),INDEX($D$222:$W$222,,$C227)/$F$208)))</f>
        <v>0</v>
      </c>
      <c r="BH227" s="2">
        <f>IF($F$208="n/a",0,IF(BH$210&lt;=$C227,0,IF(BH$210&gt;($F$208+$C227),INDEX($D$222:$W$222,,$C227)-SUM($D227:BG227),INDEX($D$222:$W$222,,$C227)/$F$208)))</f>
        <v>0</v>
      </c>
      <c r="BI227" s="2">
        <f>IF($F$208="n/a",0,IF(BI$210&lt;=$C227,0,IF(BI$210&gt;($F$208+$C227),INDEX($D$222:$W$222,,$C227)-SUM($D227:BH227),INDEX($D$222:$W$222,,$C227)/$F$208)))</f>
        <v>0</v>
      </c>
      <c r="BJ227" s="2">
        <f>IF($F$208="n/a",0,IF(BJ$210&lt;=$C227,0,IF(BJ$210&gt;($F$208+$C227),INDEX($D$222:$W$222,,$C227)-SUM($D227:BI227),INDEX($D$222:$W$222,,$C227)/$F$208)))</f>
        <v>0</v>
      </c>
      <c r="BK227" s="2">
        <f>IF($F$208="n/a",0,IF(BK$210&lt;=$C227,0,IF(BK$210&gt;($F$208+$C227),INDEX($D$222:$W$222,,$C227)-SUM($D227:BJ227),INDEX($D$222:$W$222,,$C227)/$F$208)))</f>
        <v>0</v>
      </c>
    </row>
    <row r="228" spans="2:63" x14ac:dyDescent="0.25">
      <c r="B228" s="24">
        <v>2014</v>
      </c>
      <c r="C228" s="24">
        <v>4</v>
      </c>
      <c r="E228" s="2">
        <f>IF($F$208="n/a",0,IF(E$210&lt;=$C228,0,IF(E$210&gt;($F$208+$C228),INDEX($D$222:$W$222,,$C228)-SUM($D228:D228),INDEX($D$222:$W$222,,$C228)/$F$208)))</f>
        <v>0</v>
      </c>
      <c r="F228" s="2">
        <f>IF($F$208="n/a",0,IF(F$210&lt;=$C228,0,IF(F$210&gt;($F$208+$C228),INDEX($D$222:$W$222,,$C228)-SUM($D228:E228),INDEX($D$222:$W$222,,$C228)/$F$208)))</f>
        <v>0</v>
      </c>
      <c r="G228" s="2">
        <f>IF($F$208="n/a",0,IF(G$210&lt;=$C228,0,IF(G$210&gt;($F$208+$C228),INDEX($D$222:$W$222,,$C228)-SUM($D228:F228),INDEX($D$222:$W$222,,$C228)/$F$208)))</f>
        <v>0</v>
      </c>
      <c r="H228" s="2">
        <f>IF($F$208="n/a",0,IF(H$210&lt;=$C228,0,IF(H$210&gt;($F$208+$C228),INDEX($D$222:$W$222,,$C228)-SUM($D228:G228),INDEX($D$222:$W$222,,$C228)/$F$208)))</f>
        <v>0.138774990779515</v>
      </c>
      <c r="I228" s="2">
        <f>IF($F$208="n/a",0,IF(I$210&lt;=$C228,0,IF(I$210&gt;($F$208+$C228),INDEX($D$222:$W$222,,$C228)-SUM($D228:H228),INDEX($D$222:$W$222,,$C228)/$F$208)))</f>
        <v>0.138774990779515</v>
      </c>
      <c r="J228" s="2">
        <f>IF($F$208="n/a",0,IF(J$210&lt;=$C228,0,IF(J$210&gt;($F$208+$C228),INDEX($D$222:$W$222,,$C228)-SUM($D228:I228),INDEX($D$222:$W$222,,$C228)/$F$208)))</f>
        <v>0.138774990779515</v>
      </c>
      <c r="K228" s="2">
        <f>IF($F$208="n/a",0,IF(K$210&lt;=$C228,0,IF(K$210&gt;($F$208+$C228),INDEX($D$222:$W$222,,$C228)-SUM($D228:J228),INDEX($D$222:$W$222,,$C228)/$F$208)))</f>
        <v>0.138774990779515</v>
      </c>
      <c r="L228" s="2">
        <f>IF($F$208="n/a",0,IF(L$210&lt;=$C228,0,IF(L$210&gt;($F$208+$C228),INDEX($D$222:$W$222,,$C228)-SUM($D228:K228),INDEX($D$222:$W$222,,$C228)/$F$208)))</f>
        <v>0.138774990779515</v>
      </c>
      <c r="M228" s="2">
        <f>IF($F$208="n/a",0,IF(M$210&lt;=$C228,0,IF(M$210&gt;($F$208+$C228),INDEX($D$222:$W$222,,$C228)-SUM($D228:L228),INDEX($D$222:$W$222,,$C228)/$F$208)))</f>
        <v>-1.1102230246251565E-16</v>
      </c>
      <c r="N228" s="2">
        <f>IF($F$208="n/a",0,IF(N$210&lt;=$C228,0,IF(N$210&gt;($F$208+$C228),INDEX($D$222:$W$222,,$C228)-SUM($D228:M228),INDEX($D$222:$W$222,,$C228)/$F$208)))</f>
        <v>0</v>
      </c>
      <c r="O228" s="2">
        <f>IF($F$208="n/a",0,IF(O$210&lt;=$C228,0,IF(O$210&gt;($F$208+$C228),INDEX($D$222:$W$222,,$C228)-SUM($D228:N228),INDEX($D$222:$W$222,,$C228)/$F$208)))</f>
        <v>0</v>
      </c>
      <c r="P228" s="2">
        <f>IF($F$208="n/a",0,IF(P$210&lt;=$C228,0,IF(P$210&gt;($F$208+$C228),INDEX($D$222:$W$222,,$C228)-SUM($D228:O228),INDEX($D$222:$W$222,,$C228)/$F$208)))</f>
        <v>0</v>
      </c>
      <c r="Q228" s="2">
        <f>IF($F$208="n/a",0,IF(Q$210&lt;=$C228,0,IF(Q$210&gt;($F$208+$C228),INDEX($D$222:$W$222,,$C228)-SUM($D228:P228),INDEX($D$222:$W$222,,$C228)/$F$208)))</f>
        <v>0</v>
      </c>
      <c r="R228" s="2">
        <f>IF($F$208="n/a",0,IF(R$210&lt;=$C228,0,IF(R$210&gt;($F$208+$C228),INDEX($D$222:$W$222,,$C228)-SUM($D228:Q228),INDEX($D$222:$W$222,,$C228)/$F$208)))</f>
        <v>0</v>
      </c>
      <c r="S228" s="2">
        <f>IF($F$208="n/a",0,IF(S$210&lt;=$C228,0,IF(S$210&gt;($F$208+$C228),INDEX($D$222:$W$222,,$C228)-SUM($D228:R228),INDEX($D$222:$W$222,,$C228)/$F$208)))</f>
        <v>0</v>
      </c>
      <c r="T228" s="2">
        <f>IF($F$208="n/a",0,IF(T$210&lt;=$C228,0,IF(T$210&gt;($F$208+$C228),INDEX($D$222:$W$222,,$C228)-SUM($D228:S228),INDEX($D$222:$W$222,,$C228)/$F$208)))</f>
        <v>0</v>
      </c>
      <c r="U228" s="2">
        <f>IF($F$208="n/a",0,IF(U$210&lt;=$C228,0,IF(U$210&gt;($F$208+$C228),INDEX($D$222:$W$222,,$C228)-SUM($D228:T228),INDEX($D$222:$W$222,,$C228)/$F$208)))</f>
        <v>0</v>
      </c>
      <c r="V228" s="2">
        <f>IF($F$208="n/a",0,IF(V$210&lt;=$C228,0,IF(V$210&gt;($F$208+$C228),INDEX($D$222:$W$222,,$C228)-SUM($D228:U228),INDEX($D$222:$W$222,,$C228)/$F$208)))</f>
        <v>0</v>
      </c>
      <c r="W228" s="2">
        <f>IF($F$208="n/a",0,IF(W$210&lt;=$C228,0,IF(W$210&gt;($F$208+$C228),INDEX($D$222:$W$222,,$C228)-SUM($D228:V228),INDEX($D$222:$W$222,,$C228)/$F$208)))</f>
        <v>0</v>
      </c>
      <c r="X228" s="2">
        <f>IF($F$208="n/a",0,IF(X$210&lt;=$C228,0,IF(X$210&gt;($F$208+$C228),INDEX($D$222:$W$222,,$C228)-SUM($D228:W228),INDEX($D$222:$W$222,,$C228)/$F$208)))</f>
        <v>0</v>
      </c>
      <c r="Y228" s="2">
        <f>IF($F$208="n/a",0,IF(Y$210&lt;=$C228,0,IF(Y$210&gt;($F$208+$C228),INDEX($D$222:$W$222,,$C228)-SUM($D228:X228),INDEX($D$222:$W$222,,$C228)/$F$208)))</f>
        <v>0</v>
      </c>
      <c r="Z228" s="2">
        <f>IF($F$208="n/a",0,IF(Z$210&lt;=$C228,0,IF(Z$210&gt;($F$208+$C228),INDEX($D$222:$W$222,,$C228)-SUM($D228:Y228),INDEX($D$222:$W$222,,$C228)/$F$208)))</f>
        <v>0</v>
      </c>
      <c r="AA228" s="2">
        <f>IF($F$208="n/a",0,IF(AA$210&lt;=$C228,0,IF(AA$210&gt;($F$208+$C228),INDEX($D$222:$W$222,,$C228)-SUM($D228:Z228),INDEX($D$222:$W$222,,$C228)/$F$208)))</f>
        <v>0</v>
      </c>
      <c r="AB228" s="2">
        <f>IF($F$208="n/a",0,IF(AB$210&lt;=$C228,0,IF(AB$210&gt;($F$208+$C228),INDEX($D$222:$W$222,,$C228)-SUM($D228:AA228),INDEX($D$222:$W$222,,$C228)/$F$208)))</f>
        <v>0</v>
      </c>
      <c r="AC228" s="2">
        <f>IF($F$208="n/a",0,IF(AC$210&lt;=$C228,0,IF(AC$210&gt;($F$208+$C228),INDEX($D$222:$W$222,,$C228)-SUM($D228:AB228),INDEX($D$222:$W$222,,$C228)/$F$208)))</f>
        <v>0</v>
      </c>
      <c r="AD228" s="2">
        <f>IF($F$208="n/a",0,IF(AD$210&lt;=$C228,0,IF(AD$210&gt;($F$208+$C228),INDEX($D$222:$W$222,,$C228)-SUM($D228:AC228),INDEX($D$222:$W$222,,$C228)/$F$208)))</f>
        <v>0</v>
      </c>
      <c r="AE228" s="2">
        <f>IF($F$208="n/a",0,IF(AE$210&lt;=$C228,0,IF(AE$210&gt;($F$208+$C228),INDEX($D$222:$W$222,,$C228)-SUM($D228:AD228),INDEX($D$222:$W$222,,$C228)/$F$208)))</f>
        <v>0</v>
      </c>
      <c r="AF228" s="2">
        <f>IF($F$208="n/a",0,IF(AF$210&lt;=$C228,0,IF(AF$210&gt;($F$208+$C228),INDEX($D$222:$W$222,,$C228)-SUM($D228:AE228),INDEX($D$222:$W$222,,$C228)/$F$208)))</f>
        <v>0</v>
      </c>
      <c r="AG228" s="2">
        <f>IF($F$208="n/a",0,IF(AG$210&lt;=$C228,0,IF(AG$210&gt;($F$208+$C228),INDEX($D$222:$W$222,,$C228)-SUM($D228:AF228),INDEX($D$222:$W$222,,$C228)/$F$208)))</f>
        <v>0</v>
      </c>
      <c r="AH228" s="2">
        <f>IF($F$208="n/a",0,IF(AH$210&lt;=$C228,0,IF(AH$210&gt;($F$208+$C228),INDEX($D$222:$W$222,,$C228)-SUM($D228:AG228),INDEX($D$222:$W$222,,$C228)/$F$208)))</f>
        <v>0</v>
      </c>
      <c r="AI228" s="2">
        <f>IF($F$208="n/a",0,IF(AI$210&lt;=$C228,0,IF(AI$210&gt;($F$208+$C228),INDEX($D$222:$W$222,,$C228)-SUM($D228:AH228),INDEX($D$222:$W$222,,$C228)/$F$208)))</f>
        <v>0</v>
      </c>
      <c r="AJ228" s="2">
        <f>IF($F$208="n/a",0,IF(AJ$210&lt;=$C228,0,IF(AJ$210&gt;($F$208+$C228),INDEX($D$222:$W$222,,$C228)-SUM($D228:AI228),INDEX($D$222:$W$222,,$C228)/$F$208)))</f>
        <v>0</v>
      </c>
      <c r="AK228" s="2">
        <f>IF($F$208="n/a",0,IF(AK$210&lt;=$C228,0,IF(AK$210&gt;($F$208+$C228),INDEX($D$222:$W$222,,$C228)-SUM($D228:AJ228),INDEX($D$222:$W$222,,$C228)/$F$208)))</f>
        <v>0</v>
      </c>
      <c r="AL228" s="2">
        <f>IF($F$208="n/a",0,IF(AL$210&lt;=$C228,0,IF(AL$210&gt;($F$208+$C228),INDEX($D$222:$W$222,,$C228)-SUM($D228:AK228),INDEX($D$222:$W$222,,$C228)/$F$208)))</f>
        <v>0</v>
      </c>
      <c r="AM228" s="2">
        <f>IF($F$208="n/a",0,IF(AM$210&lt;=$C228,0,IF(AM$210&gt;($F$208+$C228),INDEX($D$222:$W$222,,$C228)-SUM($D228:AL228),INDEX($D$222:$W$222,,$C228)/$F$208)))</f>
        <v>0</v>
      </c>
      <c r="AN228" s="2">
        <f>IF($F$208="n/a",0,IF(AN$210&lt;=$C228,0,IF(AN$210&gt;($F$208+$C228),INDEX($D$222:$W$222,,$C228)-SUM($D228:AM228),INDEX($D$222:$W$222,,$C228)/$F$208)))</f>
        <v>0</v>
      </c>
      <c r="AO228" s="2">
        <f>IF($F$208="n/a",0,IF(AO$210&lt;=$C228,0,IF(AO$210&gt;($F$208+$C228),INDEX($D$222:$W$222,,$C228)-SUM($D228:AN228),INDEX($D$222:$W$222,,$C228)/$F$208)))</f>
        <v>0</v>
      </c>
      <c r="AP228" s="2">
        <f>IF($F$208="n/a",0,IF(AP$210&lt;=$C228,0,IF(AP$210&gt;($F$208+$C228),INDEX($D$222:$W$222,,$C228)-SUM($D228:AO228),INDEX($D$222:$W$222,,$C228)/$F$208)))</f>
        <v>0</v>
      </c>
      <c r="AQ228" s="2">
        <f>IF($F$208="n/a",0,IF(AQ$210&lt;=$C228,0,IF(AQ$210&gt;($F$208+$C228),INDEX($D$222:$W$222,,$C228)-SUM($D228:AP228),INDEX($D$222:$W$222,,$C228)/$F$208)))</f>
        <v>0</v>
      </c>
      <c r="AR228" s="2">
        <f>IF($F$208="n/a",0,IF(AR$210&lt;=$C228,0,IF(AR$210&gt;($F$208+$C228),INDEX($D$222:$W$222,,$C228)-SUM($D228:AQ228),INDEX($D$222:$W$222,,$C228)/$F$208)))</f>
        <v>0</v>
      </c>
      <c r="AS228" s="2">
        <f>IF($F$208="n/a",0,IF(AS$210&lt;=$C228,0,IF(AS$210&gt;($F$208+$C228),INDEX($D$222:$W$222,,$C228)-SUM($D228:AR228),INDEX($D$222:$W$222,,$C228)/$F$208)))</f>
        <v>0</v>
      </c>
      <c r="AT228" s="2">
        <f>IF($F$208="n/a",0,IF(AT$210&lt;=$C228,0,IF(AT$210&gt;($F$208+$C228),INDEX($D$222:$W$222,,$C228)-SUM($D228:AS228),INDEX($D$222:$W$222,,$C228)/$F$208)))</f>
        <v>0</v>
      </c>
      <c r="AU228" s="2">
        <f>IF($F$208="n/a",0,IF(AU$210&lt;=$C228,0,IF(AU$210&gt;($F$208+$C228),INDEX($D$222:$W$222,,$C228)-SUM($D228:AT228),INDEX($D$222:$W$222,,$C228)/$F$208)))</f>
        <v>0</v>
      </c>
      <c r="AV228" s="2">
        <f>IF($F$208="n/a",0,IF(AV$210&lt;=$C228,0,IF(AV$210&gt;($F$208+$C228),INDEX($D$222:$W$222,,$C228)-SUM($D228:AU228),INDEX($D$222:$W$222,,$C228)/$F$208)))</f>
        <v>0</v>
      </c>
      <c r="AW228" s="2">
        <f>IF($F$208="n/a",0,IF(AW$210&lt;=$C228,0,IF(AW$210&gt;($F$208+$C228),INDEX($D$222:$W$222,,$C228)-SUM($D228:AV228),INDEX($D$222:$W$222,,$C228)/$F$208)))</f>
        <v>0</v>
      </c>
      <c r="AX228" s="2">
        <f>IF($F$208="n/a",0,IF(AX$210&lt;=$C228,0,IF(AX$210&gt;($F$208+$C228),INDEX($D$222:$W$222,,$C228)-SUM($D228:AW228),INDEX($D$222:$W$222,,$C228)/$F$208)))</f>
        <v>0</v>
      </c>
      <c r="AY228" s="2">
        <f>IF($F$208="n/a",0,IF(AY$210&lt;=$C228,0,IF(AY$210&gt;($F$208+$C228),INDEX($D$222:$W$222,,$C228)-SUM($D228:AX228),INDEX($D$222:$W$222,,$C228)/$F$208)))</f>
        <v>0</v>
      </c>
      <c r="AZ228" s="2">
        <f>IF($F$208="n/a",0,IF(AZ$210&lt;=$C228,0,IF(AZ$210&gt;($F$208+$C228),INDEX($D$222:$W$222,,$C228)-SUM($D228:AY228),INDEX($D$222:$W$222,,$C228)/$F$208)))</f>
        <v>0</v>
      </c>
      <c r="BA228" s="2">
        <f>IF($F$208="n/a",0,IF(BA$210&lt;=$C228,0,IF(BA$210&gt;($F$208+$C228),INDEX($D$222:$W$222,,$C228)-SUM($D228:AZ228),INDEX($D$222:$W$222,,$C228)/$F$208)))</f>
        <v>0</v>
      </c>
      <c r="BB228" s="2">
        <f>IF($F$208="n/a",0,IF(BB$210&lt;=$C228,0,IF(BB$210&gt;($F$208+$C228),INDEX($D$222:$W$222,,$C228)-SUM($D228:BA228),INDEX($D$222:$W$222,,$C228)/$F$208)))</f>
        <v>0</v>
      </c>
      <c r="BC228" s="2">
        <f>IF($F$208="n/a",0,IF(BC$210&lt;=$C228,0,IF(BC$210&gt;($F$208+$C228),INDEX($D$222:$W$222,,$C228)-SUM($D228:BB228),INDEX($D$222:$W$222,,$C228)/$F$208)))</f>
        <v>0</v>
      </c>
      <c r="BD228" s="2">
        <f>IF($F$208="n/a",0,IF(BD$210&lt;=$C228,0,IF(BD$210&gt;($F$208+$C228),INDEX($D$222:$W$222,,$C228)-SUM($D228:BC228),INDEX($D$222:$W$222,,$C228)/$F$208)))</f>
        <v>0</v>
      </c>
      <c r="BE228" s="2">
        <f>IF($F$208="n/a",0,IF(BE$210&lt;=$C228,0,IF(BE$210&gt;($F$208+$C228),INDEX($D$222:$W$222,,$C228)-SUM($D228:BD228),INDEX($D$222:$W$222,,$C228)/$F$208)))</f>
        <v>0</v>
      </c>
      <c r="BF228" s="2">
        <f>IF($F$208="n/a",0,IF(BF$210&lt;=$C228,0,IF(BF$210&gt;($F$208+$C228),INDEX($D$222:$W$222,,$C228)-SUM($D228:BE228),INDEX($D$222:$W$222,,$C228)/$F$208)))</f>
        <v>0</v>
      </c>
      <c r="BG228" s="2">
        <f>IF($F$208="n/a",0,IF(BG$210&lt;=$C228,0,IF(BG$210&gt;($F$208+$C228),INDEX($D$222:$W$222,,$C228)-SUM($D228:BF228),INDEX($D$222:$W$222,,$C228)/$F$208)))</f>
        <v>0</v>
      </c>
      <c r="BH228" s="2">
        <f>IF($F$208="n/a",0,IF(BH$210&lt;=$C228,0,IF(BH$210&gt;($F$208+$C228),INDEX($D$222:$W$222,,$C228)-SUM($D228:BG228),INDEX($D$222:$W$222,,$C228)/$F$208)))</f>
        <v>0</v>
      </c>
      <c r="BI228" s="2">
        <f>IF($F$208="n/a",0,IF(BI$210&lt;=$C228,0,IF(BI$210&gt;($F$208+$C228),INDEX($D$222:$W$222,,$C228)-SUM($D228:BH228),INDEX($D$222:$W$222,,$C228)/$F$208)))</f>
        <v>0</v>
      </c>
      <c r="BJ228" s="2">
        <f>IF($F$208="n/a",0,IF(BJ$210&lt;=$C228,0,IF(BJ$210&gt;($F$208+$C228),INDEX($D$222:$W$222,,$C228)-SUM($D228:BI228),INDEX($D$222:$W$222,,$C228)/$F$208)))</f>
        <v>0</v>
      </c>
      <c r="BK228" s="2">
        <f>IF($F$208="n/a",0,IF(BK$210&lt;=$C228,0,IF(BK$210&gt;($F$208+$C228),INDEX($D$222:$W$222,,$C228)-SUM($D228:BJ228),INDEX($D$222:$W$222,,$C228)/$F$208)))</f>
        <v>0</v>
      </c>
    </row>
    <row r="229" spans="2:63" x14ac:dyDescent="0.25">
      <c r="B229" s="24">
        <v>2015</v>
      </c>
      <c r="C229" s="24">
        <v>5</v>
      </c>
      <c r="E229" s="2">
        <f>IF($F$208="n/a",0,IF(E$210&lt;=$C229,0,IF(E$210&gt;($F$208+$C229),INDEX($D$222:$W$222,,$C229)-SUM($D229:D229),INDEX($D$222:$W$222,,$C229)/$F$208)))</f>
        <v>0</v>
      </c>
      <c r="F229" s="2">
        <f>IF($F$208="n/a",0,IF(F$210&lt;=$C229,0,IF(F$210&gt;($F$208+$C229),INDEX($D$222:$W$222,,$C229)-SUM($D229:E229),INDEX($D$222:$W$222,,$C229)/$F$208)))</f>
        <v>0</v>
      </c>
      <c r="G229" s="2">
        <f>IF($F$208="n/a",0,IF(G$210&lt;=$C229,0,IF(G$210&gt;($F$208+$C229),INDEX($D$222:$W$222,,$C229)-SUM($D229:F229),INDEX($D$222:$W$222,,$C229)/$F$208)))</f>
        <v>0</v>
      </c>
      <c r="H229" s="2">
        <f>IF($F$208="n/a",0,IF(H$210&lt;=$C229,0,IF(H$210&gt;($F$208+$C229),INDEX($D$222:$W$222,,$C229)-SUM($D229:G229),INDEX($D$222:$W$222,,$C229)/$F$208)))</f>
        <v>0</v>
      </c>
      <c r="I229" s="2">
        <f>IF($F$208="n/a",0,IF(I$210&lt;=$C229,0,IF(I$210&gt;($F$208+$C229),INDEX($D$222:$W$222,,$C229)-SUM($D229:H229),INDEX($D$222:$W$222,,$C229)/$F$208)))</f>
        <v>0.53740120393451141</v>
      </c>
      <c r="J229" s="2">
        <f>IF($F$208="n/a",0,IF(J$210&lt;=$C229,0,IF(J$210&gt;($F$208+$C229),INDEX($D$222:$W$222,,$C229)-SUM($D229:I229),INDEX($D$222:$W$222,,$C229)/$F$208)))</f>
        <v>0.53740120393451141</v>
      </c>
      <c r="K229" s="2">
        <f>IF($F$208="n/a",0,IF(K$210&lt;=$C229,0,IF(K$210&gt;($F$208+$C229),INDEX($D$222:$W$222,,$C229)-SUM($D229:J229),INDEX($D$222:$W$222,,$C229)/$F$208)))</f>
        <v>0.53740120393451141</v>
      </c>
      <c r="L229" s="2">
        <f>IF($F$208="n/a",0,IF(L$210&lt;=$C229,0,IF(L$210&gt;($F$208+$C229),INDEX($D$222:$W$222,,$C229)-SUM($D229:K229),INDEX($D$222:$W$222,,$C229)/$F$208)))</f>
        <v>0.53740120393451141</v>
      </c>
      <c r="M229" s="2">
        <f>IF($F$208="n/a",0,IF(M$210&lt;=$C229,0,IF(M$210&gt;($F$208+$C229),INDEX($D$222:$W$222,,$C229)-SUM($D229:L229),INDEX($D$222:$W$222,,$C229)/$F$208)))</f>
        <v>0.53740120393451141</v>
      </c>
      <c r="N229" s="2">
        <f>IF($F$208="n/a",0,IF(N$210&lt;=$C229,0,IF(N$210&gt;($F$208+$C229),INDEX($D$222:$W$222,,$C229)-SUM($D229:M229),INDEX($D$222:$W$222,,$C229)/$F$208)))</f>
        <v>0</v>
      </c>
      <c r="O229" s="2">
        <f>IF($F$208="n/a",0,IF(O$210&lt;=$C229,0,IF(O$210&gt;($F$208+$C229),INDEX($D$222:$W$222,,$C229)-SUM($D229:N229),INDEX($D$222:$W$222,,$C229)/$F$208)))</f>
        <v>0</v>
      </c>
      <c r="P229" s="2">
        <f>IF($F$208="n/a",0,IF(P$210&lt;=$C229,0,IF(P$210&gt;($F$208+$C229),INDEX($D$222:$W$222,,$C229)-SUM($D229:O229),INDEX($D$222:$W$222,,$C229)/$F$208)))</f>
        <v>0</v>
      </c>
      <c r="Q229" s="2">
        <f>IF($F$208="n/a",0,IF(Q$210&lt;=$C229,0,IF(Q$210&gt;($F$208+$C229),INDEX($D$222:$W$222,,$C229)-SUM($D229:P229),INDEX($D$222:$W$222,,$C229)/$F$208)))</f>
        <v>0</v>
      </c>
      <c r="R229" s="2">
        <f>IF($F$208="n/a",0,IF(R$210&lt;=$C229,0,IF(R$210&gt;($F$208+$C229),INDEX($D$222:$W$222,,$C229)-SUM($D229:Q229),INDEX($D$222:$W$222,,$C229)/$F$208)))</f>
        <v>0</v>
      </c>
      <c r="S229" s="2">
        <f>IF($F$208="n/a",0,IF(S$210&lt;=$C229,0,IF(S$210&gt;($F$208+$C229),INDEX($D$222:$W$222,,$C229)-SUM($D229:R229),INDEX($D$222:$W$222,,$C229)/$F$208)))</f>
        <v>0</v>
      </c>
      <c r="T229" s="2">
        <f>IF($F$208="n/a",0,IF(T$210&lt;=$C229,0,IF(T$210&gt;($F$208+$C229),INDEX($D$222:$W$222,,$C229)-SUM($D229:S229),INDEX($D$222:$W$222,,$C229)/$F$208)))</f>
        <v>0</v>
      </c>
      <c r="U229" s="2">
        <f>IF($F$208="n/a",0,IF(U$210&lt;=$C229,0,IF(U$210&gt;($F$208+$C229),INDEX($D$222:$W$222,,$C229)-SUM($D229:T229),INDEX($D$222:$W$222,,$C229)/$F$208)))</f>
        <v>0</v>
      </c>
      <c r="V229" s="2">
        <f>IF($F$208="n/a",0,IF(V$210&lt;=$C229,0,IF(V$210&gt;($F$208+$C229),INDEX($D$222:$W$222,,$C229)-SUM($D229:U229),INDEX($D$222:$W$222,,$C229)/$F$208)))</f>
        <v>0</v>
      </c>
      <c r="W229" s="2">
        <f>IF($F$208="n/a",0,IF(W$210&lt;=$C229,0,IF(W$210&gt;($F$208+$C229),INDEX($D$222:$W$222,,$C229)-SUM($D229:V229),INDEX($D$222:$W$222,,$C229)/$F$208)))</f>
        <v>0</v>
      </c>
      <c r="X229" s="2">
        <f>IF($F$208="n/a",0,IF(X$210&lt;=$C229,0,IF(X$210&gt;($F$208+$C229),INDEX($D$222:$W$222,,$C229)-SUM($D229:W229),INDEX($D$222:$W$222,,$C229)/$F$208)))</f>
        <v>0</v>
      </c>
      <c r="Y229" s="2">
        <f>IF($F$208="n/a",0,IF(Y$210&lt;=$C229,0,IF(Y$210&gt;($F$208+$C229),INDEX($D$222:$W$222,,$C229)-SUM($D229:X229),INDEX($D$222:$W$222,,$C229)/$F$208)))</f>
        <v>0</v>
      </c>
      <c r="Z229" s="2">
        <f>IF($F$208="n/a",0,IF(Z$210&lt;=$C229,0,IF(Z$210&gt;($F$208+$C229),INDEX($D$222:$W$222,,$C229)-SUM($D229:Y229),INDEX($D$222:$W$222,,$C229)/$F$208)))</f>
        <v>0</v>
      </c>
      <c r="AA229" s="2">
        <f>IF($F$208="n/a",0,IF(AA$210&lt;=$C229,0,IF(AA$210&gt;($F$208+$C229),INDEX($D$222:$W$222,,$C229)-SUM($D229:Z229),INDEX($D$222:$W$222,,$C229)/$F$208)))</f>
        <v>0</v>
      </c>
      <c r="AB229" s="2">
        <f>IF($F$208="n/a",0,IF(AB$210&lt;=$C229,0,IF(AB$210&gt;($F$208+$C229),INDEX($D$222:$W$222,,$C229)-SUM($D229:AA229),INDEX($D$222:$W$222,,$C229)/$F$208)))</f>
        <v>0</v>
      </c>
      <c r="AC229" s="2">
        <f>IF($F$208="n/a",0,IF(AC$210&lt;=$C229,0,IF(AC$210&gt;($F$208+$C229),INDEX($D$222:$W$222,,$C229)-SUM($D229:AB229),INDEX($D$222:$W$222,,$C229)/$F$208)))</f>
        <v>0</v>
      </c>
      <c r="AD229" s="2">
        <f>IF($F$208="n/a",0,IF(AD$210&lt;=$C229,0,IF(AD$210&gt;($F$208+$C229),INDEX($D$222:$W$222,,$C229)-SUM($D229:AC229),INDEX($D$222:$W$222,,$C229)/$F$208)))</f>
        <v>0</v>
      </c>
      <c r="AE229" s="2">
        <f>IF($F$208="n/a",0,IF(AE$210&lt;=$C229,0,IF(AE$210&gt;($F$208+$C229),INDEX($D$222:$W$222,,$C229)-SUM($D229:AD229),INDEX($D$222:$W$222,,$C229)/$F$208)))</f>
        <v>0</v>
      </c>
      <c r="AF229" s="2">
        <f>IF($F$208="n/a",0,IF(AF$210&lt;=$C229,0,IF(AF$210&gt;($F$208+$C229),INDEX($D$222:$W$222,,$C229)-SUM($D229:AE229),INDEX($D$222:$W$222,,$C229)/$F$208)))</f>
        <v>0</v>
      </c>
      <c r="AG229" s="2">
        <f>IF($F$208="n/a",0,IF(AG$210&lt;=$C229,0,IF(AG$210&gt;($F$208+$C229),INDEX($D$222:$W$222,,$C229)-SUM($D229:AF229),INDEX($D$222:$W$222,,$C229)/$F$208)))</f>
        <v>0</v>
      </c>
      <c r="AH229" s="2">
        <f>IF($F$208="n/a",0,IF(AH$210&lt;=$C229,0,IF(AH$210&gt;($F$208+$C229),INDEX($D$222:$W$222,,$C229)-SUM($D229:AG229),INDEX($D$222:$W$222,,$C229)/$F$208)))</f>
        <v>0</v>
      </c>
      <c r="AI229" s="2">
        <f>IF($F$208="n/a",0,IF(AI$210&lt;=$C229,0,IF(AI$210&gt;($F$208+$C229),INDEX($D$222:$W$222,,$C229)-SUM($D229:AH229),INDEX($D$222:$W$222,,$C229)/$F$208)))</f>
        <v>0</v>
      </c>
      <c r="AJ229" s="2">
        <f>IF($F$208="n/a",0,IF(AJ$210&lt;=$C229,0,IF(AJ$210&gt;($F$208+$C229),INDEX($D$222:$W$222,,$C229)-SUM($D229:AI229),INDEX($D$222:$W$222,,$C229)/$F$208)))</f>
        <v>0</v>
      </c>
      <c r="AK229" s="2">
        <f>IF($F$208="n/a",0,IF(AK$210&lt;=$C229,0,IF(AK$210&gt;($F$208+$C229),INDEX($D$222:$W$222,,$C229)-SUM($D229:AJ229),INDEX($D$222:$W$222,,$C229)/$F$208)))</f>
        <v>0</v>
      </c>
      <c r="AL229" s="2">
        <f>IF($F$208="n/a",0,IF(AL$210&lt;=$C229,0,IF(AL$210&gt;($F$208+$C229),INDEX($D$222:$W$222,,$C229)-SUM($D229:AK229),INDEX($D$222:$W$222,,$C229)/$F$208)))</f>
        <v>0</v>
      </c>
      <c r="AM229" s="2">
        <f>IF($F$208="n/a",0,IF(AM$210&lt;=$C229,0,IF(AM$210&gt;($F$208+$C229),INDEX($D$222:$W$222,,$C229)-SUM($D229:AL229),INDEX($D$222:$W$222,,$C229)/$F$208)))</f>
        <v>0</v>
      </c>
      <c r="AN229" s="2">
        <f>IF($F$208="n/a",0,IF(AN$210&lt;=$C229,0,IF(AN$210&gt;($F$208+$C229),INDEX($D$222:$W$222,,$C229)-SUM($D229:AM229),INDEX($D$222:$W$222,,$C229)/$F$208)))</f>
        <v>0</v>
      </c>
      <c r="AO229" s="2">
        <f>IF($F$208="n/a",0,IF(AO$210&lt;=$C229,0,IF(AO$210&gt;($F$208+$C229),INDEX($D$222:$W$222,,$C229)-SUM($D229:AN229),INDEX($D$222:$W$222,,$C229)/$F$208)))</f>
        <v>0</v>
      </c>
      <c r="AP229" s="2">
        <f>IF($F$208="n/a",0,IF(AP$210&lt;=$C229,0,IF(AP$210&gt;($F$208+$C229),INDEX($D$222:$W$222,,$C229)-SUM($D229:AO229),INDEX($D$222:$W$222,,$C229)/$F$208)))</f>
        <v>0</v>
      </c>
      <c r="AQ229" s="2">
        <f>IF($F$208="n/a",0,IF(AQ$210&lt;=$C229,0,IF(AQ$210&gt;($F$208+$C229),INDEX($D$222:$W$222,,$C229)-SUM($D229:AP229),INDEX($D$222:$W$222,,$C229)/$F$208)))</f>
        <v>0</v>
      </c>
      <c r="AR229" s="2">
        <f>IF($F$208="n/a",0,IF(AR$210&lt;=$C229,0,IF(AR$210&gt;($F$208+$C229),INDEX($D$222:$W$222,,$C229)-SUM($D229:AQ229),INDEX($D$222:$W$222,,$C229)/$F$208)))</f>
        <v>0</v>
      </c>
      <c r="AS229" s="2">
        <f>IF($F$208="n/a",0,IF(AS$210&lt;=$C229,0,IF(AS$210&gt;($F$208+$C229),INDEX($D$222:$W$222,,$C229)-SUM($D229:AR229),INDEX($D$222:$W$222,,$C229)/$F$208)))</f>
        <v>0</v>
      </c>
      <c r="AT229" s="2">
        <f>IF($F$208="n/a",0,IF(AT$210&lt;=$C229,0,IF(AT$210&gt;($F$208+$C229),INDEX($D$222:$W$222,,$C229)-SUM($D229:AS229),INDEX($D$222:$W$222,,$C229)/$F$208)))</f>
        <v>0</v>
      </c>
      <c r="AU229" s="2">
        <f>IF($F$208="n/a",0,IF(AU$210&lt;=$C229,0,IF(AU$210&gt;($F$208+$C229),INDEX($D$222:$W$222,,$C229)-SUM($D229:AT229),INDEX($D$222:$W$222,,$C229)/$F$208)))</f>
        <v>0</v>
      </c>
      <c r="AV229" s="2">
        <f>IF($F$208="n/a",0,IF(AV$210&lt;=$C229,0,IF(AV$210&gt;($F$208+$C229),INDEX($D$222:$W$222,,$C229)-SUM($D229:AU229),INDEX($D$222:$W$222,,$C229)/$F$208)))</f>
        <v>0</v>
      </c>
      <c r="AW229" s="2">
        <f>IF($F$208="n/a",0,IF(AW$210&lt;=$C229,0,IF(AW$210&gt;($F$208+$C229),INDEX($D$222:$W$222,,$C229)-SUM($D229:AV229),INDEX($D$222:$W$222,,$C229)/$F$208)))</f>
        <v>0</v>
      </c>
      <c r="AX229" s="2">
        <f>IF($F$208="n/a",0,IF(AX$210&lt;=$C229,0,IF(AX$210&gt;($F$208+$C229),INDEX($D$222:$W$222,,$C229)-SUM($D229:AW229),INDEX($D$222:$W$222,,$C229)/$F$208)))</f>
        <v>0</v>
      </c>
      <c r="AY229" s="2">
        <f>IF($F$208="n/a",0,IF(AY$210&lt;=$C229,0,IF(AY$210&gt;($F$208+$C229),INDEX($D$222:$W$222,,$C229)-SUM($D229:AX229),INDEX($D$222:$W$222,,$C229)/$F$208)))</f>
        <v>0</v>
      </c>
      <c r="AZ229" s="2">
        <f>IF($F$208="n/a",0,IF(AZ$210&lt;=$C229,0,IF(AZ$210&gt;($F$208+$C229),INDEX($D$222:$W$222,,$C229)-SUM($D229:AY229),INDEX($D$222:$W$222,,$C229)/$F$208)))</f>
        <v>0</v>
      </c>
      <c r="BA229" s="2">
        <f>IF($F$208="n/a",0,IF(BA$210&lt;=$C229,0,IF(BA$210&gt;($F$208+$C229),INDEX($D$222:$W$222,,$C229)-SUM($D229:AZ229),INDEX($D$222:$W$222,,$C229)/$F$208)))</f>
        <v>0</v>
      </c>
      <c r="BB229" s="2">
        <f>IF($F$208="n/a",0,IF(BB$210&lt;=$C229,0,IF(BB$210&gt;($F$208+$C229),INDEX($D$222:$W$222,,$C229)-SUM($D229:BA229),INDEX($D$222:$W$222,,$C229)/$F$208)))</f>
        <v>0</v>
      </c>
      <c r="BC229" s="2">
        <f>IF($F$208="n/a",0,IF(BC$210&lt;=$C229,0,IF(BC$210&gt;($F$208+$C229),INDEX($D$222:$W$222,,$C229)-SUM($D229:BB229),INDEX($D$222:$W$222,,$C229)/$F$208)))</f>
        <v>0</v>
      </c>
      <c r="BD229" s="2">
        <f>IF($F$208="n/a",0,IF(BD$210&lt;=$C229,0,IF(BD$210&gt;($F$208+$C229),INDEX($D$222:$W$222,,$C229)-SUM($D229:BC229),INDEX($D$222:$W$222,,$C229)/$F$208)))</f>
        <v>0</v>
      </c>
      <c r="BE229" s="2">
        <f>IF($F$208="n/a",0,IF(BE$210&lt;=$C229,0,IF(BE$210&gt;($F$208+$C229),INDEX($D$222:$W$222,,$C229)-SUM($D229:BD229),INDEX($D$222:$W$222,,$C229)/$F$208)))</f>
        <v>0</v>
      </c>
      <c r="BF229" s="2">
        <f>IF($F$208="n/a",0,IF(BF$210&lt;=$C229,0,IF(BF$210&gt;($F$208+$C229),INDEX($D$222:$W$222,,$C229)-SUM($D229:BE229),INDEX($D$222:$W$222,,$C229)/$F$208)))</f>
        <v>0</v>
      </c>
      <c r="BG229" s="2">
        <f>IF($F$208="n/a",0,IF(BG$210&lt;=$C229,0,IF(BG$210&gt;($F$208+$C229),INDEX($D$222:$W$222,,$C229)-SUM($D229:BF229),INDEX($D$222:$W$222,,$C229)/$F$208)))</f>
        <v>0</v>
      </c>
      <c r="BH229" s="2">
        <f>IF($F$208="n/a",0,IF(BH$210&lt;=$C229,0,IF(BH$210&gt;($F$208+$C229),INDEX($D$222:$W$222,,$C229)-SUM($D229:BG229),INDEX($D$222:$W$222,,$C229)/$F$208)))</f>
        <v>0</v>
      </c>
      <c r="BI229" s="2">
        <f>IF($F$208="n/a",0,IF(BI$210&lt;=$C229,0,IF(BI$210&gt;($F$208+$C229),INDEX($D$222:$W$222,,$C229)-SUM($D229:BH229),INDEX($D$222:$W$222,,$C229)/$F$208)))</f>
        <v>0</v>
      </c>
      <c r="BJ229" s="2">
        <f>IF($F$208="n/a",0,IF(BJ$210&lt;=$C229,0,IF(BJ$210&gt;($F$208+$C229),INDEX($D$222:$W$222,,$C229)-SUM($D229:BI229),INDEX($D$222:$W$222,,$C229)/$F$208)))</f>
        <v>0</v>
      </c>
      <c r="BK229" s="2">
        <f>IF($F$208="n/a",0,IF(BK$210&lt;=$C229,0,IF(BK$210&gt;($F$208+$C229),INDEX($D$222:$W$222,,$C229)-SUM($D229:BJ229),INDEX($D$222:$W$222,,$C229)/$F$208)))</f>
        <v>0</v>
      </c>
    </row>
    <row r="230" spans="2:63" x14ac:dyDescent="0.25">
      <c r="B230" s="24">
        <v>2016</v>
      </c>
      <c r="C230" s="24">
        <v>6</v>
      </c>
      <c r="E230" s="18">
        <f>IF($G$208="n/a",0,IF(E$210&lt;=$C230,0,IF(E$210&gt;($G$208+$C230),INDEX($D$222:$W$222,,$C230)-SUM($D230:D230),INDEX($D$222:$W$222,,$C230)/$G$208)))</f>
        <v>0</v>
      </c>
      <c r="F230" s="18">
        <f>IF($G$208="n/a",0,IF(F$210&lt;=$C230,0,IF(F$210&gt;($G$208+$C230),INDEX($D$222:$W$222,,$C230)-SUM($D230:E230),INDEX($D$222:$W$222,,$C230)/$G$208)))</f>
        <v>0</v>
      </c>
      <c r="G230" s="18">
        <f>IF($G$208="n/a",0,IF(G$210&lt;=$C230,0,IF(G$210&gt;($G$208+$C230),INDEX($D$222:$W$222,,$C230)-SUM($D230:F230),INDEX($D$222:$W$222,,$C230)/$G$208)))</f>
        <v>0</v>
      </c>
      <c r="H230" s="18">
        <f>IF($G$208="n/a",0,IF(H$210&lt;=$C230,0,IF(H$210&gt;($G$208+$C230),INDEX($D$222:$W$222,,$C230)-SUM($D230:G230),INDEX($D$222:$W$222,,$C230)/$G$208)))</f>
        <v>0</v>
      </c>
      <c r="I230" s="18">
        <f>IF($G$208="n/a",0,IF(I$210&lt;=$C230,0,IF(I$210&gt;($G$208+$C230),INDEX($D$222:$W$222,,$C230)-SUM($D230:H230),INDEX($D$222:$W$222,,$C230)/$G$208)))</f>
        <v>0</v>
      </c>
      <c r="J230" s="18">
        <f>IF($G$208="n/a",0,IF(J$210&lt;=$C230,0,IF(J$210&gt;($G$208+$C230),INDEX($D$222:$W$222,,$C230)-SUM($D230:I230),INDEX($D$222:$W$222,,$C230)/$G$208)))</f>
        <v>0</v>
      </c>
      <c r="K230" s="18">
        <f>IF($G$208="n/a",0,IF(K$210&lt;=$C230,0,IF(K$210&gt;($G$208+$C230),INDEX($D$222:$W$222,,$C230)-SUM($D230:J230),INDEX($D$222:$W$222,,$C230)/$G$208)))</f>
        <v>0</v>
      </c>
      <c r="L230" s="18">
        <f>IF($G$208="n/a",0,IF(L$210&lt;=$C230,0,IF(L$210&gt;($G$208+$C230),INDEX($D$222:$W$222,,$C230)-SUM($D230:K230),INDEX($D$222:$W$222,,$C230)/$G$208)))</f>
        <v>0</v>
      </c>
      <c r="M230" s="18">
        <f>IF($G$208="n/a",0,IF(M$210&lt;=$C230,0,IF(M$210&gt;($G$208+$C230),INDEX($D$222:$W$222,,$C230)-SUM($D230:L230),INDEX($D$222:$W$222,,$C230)/$G$208)))</f>
        <v>0</v>
      </c>
      <c r="N230" s="18">
        <f>IF($G$208="n/a",0,IF(N$210&lt;=$C230,0,IF(N$210&gt;($G$208+$C230),INDEX($D$222:$W$222,,$C230)-SUM($D230:M230),INDEX($D$222:$W$222,,$C230)/$G$208)))</f>
        <v>0</v>
      </c>
      <c r="O230" s="18">
        <f>IF($G$208="n/a",0,IF(O$210&lt;=$C230,0,IF(O$210&gt;($G$208+$C230),INDEX($D$222:$W$222,,$C230)-SUM($D230:N230),INDEX($D$222:$W$222,,$C230)/$G$208)))</f>
        <v>0</v>
      </c>
      <c r="P230" s="18">
        <f>IF($G$208="n/a",0,IF(P$210&lt;=$C230,0,IF(P$210&gt;($G$208+$C230),INDEX($D$222:$W$222,,$C230)-SUM($D230:O230),INDEX($D$222:$W$222,,$C230)/$G$208)))</f>
        <v>0</v>
      </c>
      <c r="Q230" s="18">
        <f>IF($G$208="n/a",0,IF(Q$210&lt;=$C230,0,IF(Q$210&gt;($G$208+$C230),INDEX($D$222:$W$222,,$C230)-SUM($D230:P230),INDEX($D$222:$W$222,,$C230)/$G$208)))</f>
        <v>0</v>
      </c>
      <c r="R230" s="18">
        <f>IF($G$208="n/a",0,IF(R$210&lt;=$C230,0,IF(R$210&gt;($G$208+$C230),INDEX($D$222:$W$222,,$C230)-SUM($D230:Q230),INDEX($D$222:$W$222,,$C230)/$G$208)))</f>
        <v>0</v>
      </c>
      <c r="S230" s="18">
        <f>IF($G$208="n/a",0,IF(S$210&lt;=$C230,0,IF(S$210&gt;($G$208+$C230),INDEX($D$222:$W$222,,$C230)-SUM($D230:R230),INDEX($D$222:$W$222,,$C230)/$G$208)))</f>
        <v>0</v>
      </c>
      <c r="T230" s="18">
        <f>IF($G$208="n/a",0,IF(T$210&lt;=$C230,0,IF(T$210&gt;($G$208+$C230),INDEX($D$222:$W$222,,$C230)-SUM($D230:S230),INDEX($D$222:$W$222,,$C230)/$G$208)))</f>
        <v>0</v>
      </c>
      <c r="U230" s="18">
        <f>IF($G$208="n/a",0,IF(U$210&lt;=$C230,0,IF(U$210&gt;($G$208+$C230),INDEX($D$222:$W$222,,$C230)-SUM($D230:T230),INDEX($D$222:$W$222,,$C230)/$G$208)))</f>
        <v>0</v>
      </c>
      <c r="V230" s="18">
        <f>IF($G$208="n/a",0,IF(V$210&lt;=$C230,0,IF(V$210&gt;($G$208+$C230),INDEX($D$222:$W$222,,$C230)-SUM($D230:U230),INDEX($D$222:$W$222,,$C230)/$G$208)))</f>
        <v>0</v>
      </c>
      <c r="W230" s="18">
        <f>IF($G$208="n/a",0,IF(W$210&lt;=$C230,0,IF(W$210&gt;($G$208+$C230),INDEX($D$222:$W$222,,$C230)-SUM($D230:V230),INDEX($D$222:$W$222,,$C230)/$G$208)))</f>
        <v>0</v>
      </c>
      <c r="X230" s="18">
        <f>IF($G$208="n/a",0,IF(X$210&lt;=$C230,0,IF(X$210&gt;($G$208+$C230),INDEX($D$222:$W$222,,$C230)-SUM($D230:W230),INDEX($D$222:$W$222,,$C230)/$G$208)))</f>
        <v>0</v>
      </c>
      <c r="Y230" s="18">
        <f>IF($G$208="n/a",0,IF(Y$210&lt;=$C230,0,IF(Y$210&gt;($G$208+$C230),INDEX($D$222:$W$222,,$C230)-SUM($D230:X230),INDEX($D$222:$W$222,,$C230)/$G$208)))</f>
        <v>0</v>
      </c>
      <c r="Z230" s="18">
        <f>IF($G$208="n/a",0,IF(Z$210&lt;=$C230,0,IF(Z$210&gt;($G$208+$C230),INDEX($D$222:$W$222,,$C230)-SUM($D230:Y230),INDEX($D$222:$W$222,,$C230)/$G$208)))</f>
        <v>0</v>
      </c>
      <c r="AA230" s="18">
        <f>IF($G$208="n/a",0,IF(AA$210&lt;=$C230,0,IF(AA$210&gt;($G$208+$C230),INDEX($D$222:$W$222,,$C230)-SUM($D230:Z230),INDEX($D$222:$W$222,,$C230)/$G$208)))</f>
        <v>0</v>
      </c>
      <c r="AB230" s="18">
        <f>IF($G$208="n/a",0,IF(AB$210&lt;=$C230,0,IF(AB$210&gt;($G$208+$C230),INDEX($D$222:$W$222,,$C230)-SUM($D230:AA230),INDEX($D$222:$W$222,,$C230)/$G$208)))</f>
        <v>0</v>
      </c>
      <c r="AC230" s="18">
        <f>IF($G$208="n/a",0,IF(AC$210&lt;=$C230,0,IF(AC$210&gt;($G$208+$C230),INDEX($D$222:$W$222,,$C230)-SUM($D230:AB230),INDEX($D$222:$W$222,,$C230)/$G$208)))</f>
        <v>0</v>
      </c>
      <c r="AD230" s="18">
        <f>IF($G$208="n/a",0,IF(AD$210&lt;=$C230,0,IF(AD$210&gt;($G$208+$C230),INDEX($D$222:$W$222,,$C230)-SUM($D230:AC230),INDEX($D$222:$W$222,,$C230)/$G$208)))</f>
        <v>0</v>
      </c>
      <c r="AE230" s="18">
        <f>IF($G$208="n/a",0,IF(AE$210&lt;=$C230,0,IF(AE$210&gt;($G$208+$C230),INDEX($D$222:$W$222,,$C230)-SUM($D230:AD230),INDEX($D$222:$W$222,,$C230)/$G$208)))</f>
        <v>0</v>
      </c>
      <c r="AF230" s="18">
        <f>IF($G$208="n/a",0,IF(AF$210&lt;=$C230,0,IF(AF$210&gt;($G$208+$C230),INDEX($D$222:$W$222,,$C230)-SUM($D230:AE230),INDEX($D$222:$W$222,,$C230)/$G$208)))</f>
        <v>0</v>
      </c>
      <c r="AG230" s="18">
        <f>IF($G$208="n/a",0,IF(AG$210&lt;=$C230,0,IF(AG$210&gt;($G$208+$C230),INDEX($D$222:$W$222,,$C230)-SUM($D230:AF230),INDEX($D$222:$W$222,,$C230)/$G$208)))</f>
        <v>0</v>
      </c>
      <c r="AH230" s="18">
        <f>IF($G$208="n/a",0,IF(AH$210&lt;=$C230,0,IF(AH$210&gt;($G$208+$C230),INDEX($D$222:$W$222,,$C230)-SUM($D230:AG230),INDEX($D$222:$W$222,,$C230)/$G$208)))</f>
        <v>0</v>
      </c>
      <c r="AI230" s="18">
        <f>IF($G$208="n/a",0,IF(AI$210&lt;=$C230,0,IF(AI$210&gt;($G$208+$C230),INDEX($D$222:$W$222,,$C230)-SUM($D230:AH230),INDEX($D$222:$W$222,,$C230)/$G$208)))</f>
        <v>0</v>
      </c>
      <c r="AJ230" s="18">
        <f>IF($G$208="n/a",0,IF(AJ$210&lt;=$C230,0,IF(AJ$210&gt;($G$208+$C230),INDEX($D$222:$W$222,,$C230)-SUM($D230:AI230),INDEX($D$222:$W$222,,$C230)/$G$208)))</f>
        <v>0</v>
      </c>
      <c r="AK230" s="18">
        <f>IF($G$208="n/a",0,IF(AK$210&lt;=$C230,0,IF(AK$210&gt;($G$208+$C230),INDEX($D$222:$W$222,,$C230)-SUM($D230:AJ230),INDEX($D$222:$W$222,,$C230)/$G$208)))</f>
        <v>0</v>
      </c>
      <c r="AL230" s="18">
        <f>IF($G$208="n/a",0,IF(AL$210&lt;=$C230,0,IF(AL$210&gt;($G$208+$C230),INDEX($D$222:$W$222,,$C230)-SUM($D230:AK230),INDEX($D$222:$W$222,,$C230)/$G$208)))</f>
        <v>0</v>
      </c>
      <c r="AM230" s="18">
        <f>IF($G$208="n/a",0,IF(AM$210&lt;=$C230,0,IF(AM$210&gt;($G$208+$C230),INDEX($D$222:$W$222,,$C230)-SUM($D230:AL230),INDEX($D$222:$W$222,,$C230)/$G$208)))</f>
        <v>0</v>
      </c>
      <c r="AN230" s="18">
        <f>IF($G$208="n/a",0,IF(AN$210&lt;=$C230,0,IF(AN$210&gt;($G$208+$C230),INDEX($D$222:$W$222,,$C230)-SUM($D230:AM230),INDEX($D$222:$W$222,,$C230)/$G$208)))</f>
        <v>0</v>
      </c>
      <c r="AO230" s="18">
        <f>IF($G$208="n/a",0,IF(AO$210&lt;=$C230,0,IF(AO$210&gt;($G$208+$C230),INDEX($D$222:$W$222,,$C230)-SUM($D230:AN230),INDEX($D$222:$W$222,,$C230)/$G$208)))</f>
        <v>0</v>
      </c>
      <c r="AP230" s="18">
        <f>IF($G$208="n/a",0,IF(AP$210&lt;=$C230,0,IF(AP$210&gt;($G$208+$C230),INDEX($D$222:$W$222,,$C230)-SUM($D230:AO230),INDEX($D$222:$W$222,,$C230)/$G$208)))</f>
        <v>0</v>
      </c>
      <c r="AQ230" s="18">
        <f>IF($G$208="n/a",0,IF(AQ$210&lt;=$C230,0,IF(AQ$210&gt;($G$208+$C230),INDEX($D$222:$W$222,,$C230)-SUM($D230:AP230),INDEX($D$222:$W$222,,$C230)/$G$208)))</f>
        <v>0</v>
      </c>
      <c r="AR230" s="18">
        <f>IF($G$208="n/a",0,IF(AR$210&lt;=$C230,0,IF(AR$210&gt;($G$208+$C230),INDEX($D$222:$W$222,,$C230)-SUM($D230:AQ230),INDEX($D$222:$W$222,,$C230)/$G$208)))</f>
        <v>0</v>
      </c>
      <c r="AS230" s="18">
        <f>IF($G$208="n/a",0,IF(AS$210&lt;=$C230,0,IF(AS$210&gt;($G$208+$C230),INDEX($D$222:$W$222,,$C230)-SUM($D230:AR230),INDEX($D$222:$W$222,,$C230)/$G$208)))</f>
        <v>0</v>
      </c>
      <c r="AT230" s="18">
        <f>IF($G$208="n/a",0,IF(AT$210&lt;=$C230,0,IF(AT$210&gt;($G$208+$C230),INDEX($D$222:$W$222,,$C230)-SUM($D230:AS230),INDEX($D$222:$W$222,,$C230)/$G$208)))</f>
        <v>0</v>
      </c>
      <c r="AU230" s="18">
        <f>IF($G$208="n/a",0,IF(AU$210&lt;=$C230,0,IF(AU$210&gt;($G$208+$C230),INDEX($D$222:$W$222,,$C230)-SUM($D230:AT230),INDEX($D$222:$W$222,,$C230)/$G$208)))</f>
        <v>0</v>
      </c>
      <c r="AV230" s="18">
        <f>IF($G$208="n/a",0,IF(AV$210&lt;=$C230,0,IF(AV$210&gt;($G$208+$C230),INDEX($D$222:$W$222,,$C230)-SUM($D230:AU230),INDEX($D$222:$W$222,,$C230)/$G$208)))</f>
        <v>0</v>
      </c>
      <c r="AW230" s="18">
        <f>IF($G$208="n/a",0,IF(AW$210&lt;=$C230,0,IF(AW$210&gt;($G$208+$C230),INDEX($D$222:$W$222,,$C230)-SUM($D230:AV230),INDEX($D$222:$W$222,,$C230)/$G$208)))</f>
        <v>0</v>
      </c>
      <c r="AX230" s="18">
        <f>IF($G$208="n/a",0,IF(AX$210&lt;=$C230,0,IF(AX$210&gt;($G$208+$C230),INDEX($D$222:$W$222,,$C230)-SUM($D230:AW230),INDEX($D$222:$W$222,,$C230)/$G$208)))</f>
        <v>0</v>
      </c>
      <c r="AY230" s="18">
        <f>IF($G$208="n/a",0,IF(AY$210&lt;=$C230,0,IF(AY$210&gt;($G$208+$C230),INDEX($D$222:$W$222,,$C230)-SUM($D230:AX230),INDEX($D$222:$W$222,,$C230)/$G$208)))</f>
        <v>0</v>
      </c>
      <c r="AZ230" s="18">
        <f>IF($G$208="n/a",0,IF(AZ$210&lt;=$C230,0,IF(AZ$210&gt;($G$208+$C230),INDEX($D$222:$W$222,,$C230)-SUM($D230:AY230),INDEX($D$222:$W$222,,$C230)/$G$208)))</f>
        <v>0</v>
      </c>
      <c r="BA230" s="18">
        <f>IF($G$208="n/a",0,IF(BA$210&lt;=$C230,0,IF(BA$210&gt;($G$208+$C230),INDEX($D$222:$W$222,,$C230)-SUM($D230:AZ230),INDEX($D$222:$W$222,,$C230)/$G$208)))</f>
        <v>0</v>
      </c>
      <c r="BB230" s="18">
        <f>IF($G$208="n/a",0,IF(BB$210&lt;=$C230,0,IF(BB$210&gt;($G$208+$C230),INDEX($D$222:$W$222,,$C230)-SUM($D230:BA230),INDEX($D$222:$W$222,,$C230)/$G$208)))</f>
        <v>0</v>
      </c>
      <c r="BC230" s="18">
        <f>IF($G$208="n/a",0,IF(BC$210&lt;=$C230,0,IF(BC$210&gt;($G$208+$C230),INDEX($D$222:$W$222,,$C230)-SUM($D230:BB230),INDEX($D$222:$W$222,,$C230)/$G$208)))</f>
        <v>0</v>
      </c>
      <c r="BD230" s="18">
        <f>IF($G$208="n/a",0,IF(BD$210&lt;=$C230,0,IF(BD$210&gt;($G$208+$C230),INDEX($D$222:$W$222,,$C230)-SUM($D230:BC230),INDEX($D$222:$W$222,,$C230)/$G$208)))</f>
        <v>0</v>
      </c>
      <c r="BE230" s="18">
        <f>IF($G$208="n/a",0,IF(BE$210&lt;=$C230,0,IF(BE$210&gt;($G$208+$C230),INDEX($D$222:$W$222,,$C230)-SUM($D230:BD230),INDEX($D$222:$W$222,,$C230)/$G$208)))</f>
        <v>0</v>
      </c>
      <c r="BF230" s="18">
        <f>IF($G$208="n/a",0,IF(BF$210&lt;=$C230,0,IF(BF$210&gt;($G$208+$C230),INDEX($D$222:$W$222,,$C230)-SUM($D230:BE230),INDEX($D$222:$W$222,,$C230)/$G$208)))</f>
        <v>0</v>
      </c>
      <c r="BG230" s="18">
        <f>IF($G$208="n/a",0,IF(BG$210&lt;=$C230,0,IF(BG$210&gt;($G$208+$C230),INDEX($D$222:$W$222,,$C230)-SUM($D230:BF230),INDEX($D$222:$W$222,,$C230)/$G$208)))</f>
        <v>0</v>
      </c>
      <c r="BH230" s="18">
        <f>IF($G$208="n/a",0,IF(BH$210&lt;=$C230,0,IF(BH$210&gt;($G$208+$C230),INDEX($D$222:$W$222,,$C230)-SUM($D230:BG230),INDEX($D$222:$W$222,,$C230)/$G$208)))</f>
        <v>0</v>
      </c>
      <c r="BI230" s="18">
        <f>IF($G$208="n/a",0,IF(BI$210&lt;=$C230,0,IF(BI$210&gt;($G$208+$C230),INDEX($D$222:$W$222,,$C230)-SUM($D230:BH230),INDEX($D$222:$W$222,,$C230)/$G$208)))</f>
        <v>0</v>
      </c>
      <c r="BJ230" s="18">
        <f>IF($G$208="n/a",0,IF(BJ$210&lt;=$C230,0,IF(BJ$210&gt;($G$208+$C230),INDEX($D$222:$W$222,,$C230)-SUM($D230:BI230),INDEX($D$222:$W$222,,$C230)/$G$208)))</f>
        <v>0</v>
      </c>
      <c r="BK230" s="18">
        <f>IF($G$208="n/a",0,IF(BK$210&lt;=$C230,0,IF(BK$210&gt;($G$208+$C230),INDEX($D$222:$W$222,,$C230)-SUM($D230:BJ230),INDEX($D$222:$W$222,,$C230)/$G$208)))</f>
        <v>0</v>
      </c>
    </row>
    <row r="231" spans="2:63" x14ac:dyDescent="0.25">
      <c r="B231" s="24">
        <v>2017</v>
      </c>
      <c r="C231" s="24">
        <v>7</v>
      </c>
      <c r="E231" s="18">
        <f>IF($G$208="n/a",0,IF(E$210&lt;=$C231,0,IF(E$210&gt;($G$208+$C231),INDEX($D$222:$W$222,,$C231)-SUM($D231:D231),INDEX($D$222:$W$222,,$C231)/$G$208)))</f>
        <v>0</v>
      </c>
      <c r="F231" s="18">
        <f>IF($G$208="n/a",0,IF(F$210&lt;=$C231,0,IF(F$210&gt;($G$208+$C231),INDEX($D$222:$W$222,,$C231)-SUM($D231:E231),INDEX($D$222:$W$222,,$C231)/$G$208)))</f>
        <v>0</v>
      </c>
      <c r="G231" s="18">
        <f>IF($G$208="n/a",0,IF(G$210&lt;=$C231,0,IF(G$210&gt;($G$208+$C231),INDEX($D$222:$W$222,,$C231)-SUM($D231:F231),INDEX($D$222:$W$222,,$C231)/$G$208)))</f>
        <v>0</v>
      </c>
      <c r="H231" s="18">
        <f>IF($G$208="n/a",0,IF(H$210&lt;=$C231,0,IF(H$210&gt;($G$208+$C231),INDEX($D$222:$W$222,,$C231)-SUM($D231:G231),INDEX($D$222:$W$222,,$C231)/$G$208)))</f>
        <v>0</v>
      </c>
      <c r="I231" s="18">
        <f>IF($G$208="n/a",0,IF(I$210&lt;=$C231,0,IF(I$210&gt;($G$208+$C231),INDEX($D$222:$W$222,,$C231)-SUM($D231:H231),INDEX($D$222:$W$222,,$C231)/$G$208)))</f>
        <v>0</v>
      </c>
      <c r="J231" s="18">
        <f>IF($G$208="n/a",0,IF(J$210&lt;=$C231,0,IF(J$210&gt;($G$208+$C231),INDEX($D$222:$W$222,,$C231)-SUM($D231:I231),INDEX($D$222:$W$222,,$C231)/$G$208)))</f>
        <v>0</v>
      </c>
      <c r="K231" s="18">
        <f>IF($G$208="n/a",0,IF(K$210&lt;=$C231,0,IF(K$210&gt;($G$208+$C231),INDEX($D$222:$W$222,,$C231)-SUM($D231:J231),INDEX($D$222:$W$222,,$C231)/$G$208)))</f>
        <v>0</v>
      </c>
      <c r="L231" s="18">
        <f>IF($G$208="n/a",0,IF(L$210&lt;=$C231,0,IF(L$210&gt;($G$208+$C231),INDEX($D$222:$W$222,,$C231)-SUM($D231:K231),INDEX($D$222:$W$222,,$C231)/$G$208)))</f>
        <v>0</v>
      </c>
      <c r="M231" s="18">
        <f>IF($G$208="n/a",0,IF(M$210&lt;=$C231,0,IF(M$210&gt;($G$208+$C231),INDEX($D$222:$W$222,,$C231)-SUM($D231:L231),INDEX($D$222:$W$222,,$C231)/$G$208)))</f>
        <v>0</v>
      </c>
      <c r="N231" s="18">
        <f>IF($G$208="n/a",0,IF(N$210&lt;=$C231,0,IF(N$210&gt;($G$208+$C231),INDEX($D$222:$W$222,,$C231)-SUM($D231:M231),INDEX($D$222:$W$222,,$C231)/$G$208)))</f>
        <v>0</v>
      </c>
      <c r="O231" s="18">
        <f>IF($G$208="n/a",0,IF(O$210&lt;=$C231,0,IF(O$210&gt;($G$208+$C231),INDEX($D$222:$W$222,,$C231)-SUM($D231:N231),INDEX($D$222:$W$222,,$C231)/$G$208)))</f>
        <v>0</v>
      </c>
      <c r="P231" s="18">
        <f>IF($G$208="n/a",0,IF(P$210&lt;=$C231,0,IF(P$210&gt;($G$208+$C231),INDEX($D$222:$W$222,,$C231)-SUM($D231:O231),INDEX($D$222:$W$222,,$C231)/$G$208)))</f>
        <v>0</v>
      </c>
      <c r="Q231" s="18">
        <f>IF($G$208="n/a",0,IF(Q$210&lt;=$C231,0,IF(Q$210&gt;($G$208+$C231),INDEX($D$222:$W$222,,$C231)-SUM($D231:P231),INDEX($D$222:$W$222,,$C231)/$G$208)))</f>
        <v>0</v>
      </c>
      <c r="R231" s="18">
        <f>IF($G$208="n/a",0,IF(R$210&lt;=$C231,0,IF(R$210&gt;($G$208+$C231),INDEX($D$222:$W$222,,$C231)-SUM($D231:Q231),INDEX($D$222:$W$222,,$C231)/$G$208)))</f>
        <v>0</v>
      </c>
      <c r="S231" s="18">
        <f>IF($G$208="n/a",0,IF(S$210&lt;=$C231,0,IF(S$210&gt;($G$208+$C231),INDEX($D$222:$W$222,,$C231)-SUM($D231:R231),INDEX($D$222:$W$222,,$C231)/$G$208)))</f>
        <v>0</v>
      </c>
      <c r="T231" s="18">
        <f>IF($G$208="n/a",0,IF(T$210&lt;=$C231,0,IF(T$210&gt;($G$208+$C231),INDEX($D$222:$W$222,,$C231)-SUM($D231:S231),INDEX($D$222:$W$222,,$C231)/$G$208)))</f>
        <v>0</v>
      </c>
      <c r="U231" s="18">
        <f>IF($G$208="n/a",0,IF(U$210&lt;=$C231,0,IF(U$210&gt;($G$208+$C231),INDEX($D$222:$W$222,,$C231)-SUM($D231:T231),INDEX($D$222:$W$222,,$C231)/$G$208)))</f>
        <v>0</v>
      </c>
      <c r="V231" s="18">
        <f>IF($G$208="n/a",0,IF(V$210&lt;=$C231,0,IF(V$210&gt;($G$208+$C231),INDEX($D$222:$W$222,,$C231)-SUM($D231:U231),INDEX($D$222:$W$222,,$C231)/$G$208)))</f>
        <v>0</v>
      </c>
      <c r="W231" s="18">
        <f>IF($G$208="n/a",0,IF(W$210&lt;=$C231,0,IF(W$210&gt;($G$208+$C231),INDEX($D$222:$W$222,,$C231)-SUM($D231:V231),INDEX($D$222:$W$222,,$C231)/$G$208)))</f>
        <v>0</v>
      </c>
      <c r="X231" s="18">
        <f>IF($G$208="n/a",0,IF(X$210&lt;=$C231,0,IF(X$210&gt;($G$208+$C231),INDEX($D$222:$W$222,,$C231)-SUM($D231:W231),INDEX($D$222:$W$222,,$C231)/$G$208)))</f>
        <v>0</v>
      </c>
      <c r="Y231" s="18">
        <f>IF($G$208="n/a",0,IF(Y$210&lt;=$C231,0,IF(Y$210&gt;($G$208+$C231),INDEX($D$222:$W$222,,$C231)-SUM($D231:X231),INDEX($D$222:$W$222,,$C231)/$G$208)))</f>
        <v>0</v>
      </c>
      <c r="Z231" s="18">
        <f>IF($G$208="n/a",0,IF(Z$210&lt;=$C231,0,IF(Z$210&gt;($G$208+$C231),INDEX($D$222:$W$222,,$C231)-SUM($D231:Y231),INDEX($D$222:$W$222,,$C231)/$G$208)))</f>
        <v>0</v>
      </c>
      <c r="AA231" s="18">
        <f>IF($G$208="n/a",0,IF(AA$210&lt;=$C231,0,IF(AA$210&gt;($G$208+$C231),INDEX($D$222:$W$222,,$C231)-SUM($D231:Z231),INDEX($D$222:$W$222,,$C231)/$G$208)))</f>
        <v>0</v>
      </c>
      <c r="AB231" s="18">
        <f>IF($G$208="n/a",0,IF(AB$210&lt;=$C231,0,IF(AB$210&gt;($G$208+$C231),INDEX($D$222:$W$222,,$C231)-SUM($D231:AA231),INDEX($D$222:$W$222,,$C231)/$G$208)))</f>
        <v>0</v>
      </c>
      <c r="AC231" s="18">
        <f>IF($G$208="n/a",0,IF(AC$210&lt;=$C231,0,IF(AC$210&gt;($G$208+$C231),INDEX($D$222:$W$222,,$C231)-SUM($D231:AB231),INDEX($D$222:$W$222,,$C231)/$G$208)))</f>
        <v>0</v>
      </c>
      <c r="AD231" s="18">
        <f>IF($G$208="n/a",0,IF(AD$210&lt;=$C231,0,IF(AD$210&gt;($G$208+$C231),INDEX($D$222:$W$222,,$C231)-SUM($D231:AC231),INDEX($D$222:$W$222,,$C231)/$G$208)))</f>
        <v>0</v>
      </c>
      <c r="AE231" s="18">
        <f>IF($G$208="n/a",0,IF(AE$210&lt;=$C231,0,IF(AE$210&gt;($G$208+$C231),INDEX($D$222:$W$222,,$C231)-SUM($D231:AD231),INDEX($D$222:$W$222,,$C231)/$G$208)))</f>
        <v>0</v>
      </c>
      <c r="AF231" s="18">
        <f>IF($G$208="n/a",0,IF(AF$210&lt;=$C231,0,IF(AF$210&gt;($G$208+$C231),INDEX($D$222:$W$222,,$C231)-SUM($D231:AE231),INDEX($D$222:$W$222,,$C231)/$G$208)))</f>
        <v>0</v>
      </c>
      <c r="AG231" s="18">
        <f>IF($G$208="n/a",0,IF(AG$210&lt;=$C231,0,IF(AG$210&gt;($G$208+$C231),INDEX($D$222:$W$222,,$C231)-SUM($D231:AF231),INDEX($D$222:$W$222,,$C231)/$G$208)))</f>
        <v>0</v>
      </c>
      <c r="AH231" s="18">
        <f>IF($G$208="n/a",0,IF(AH$210&lt;=$C231,0,IF(AH$210&gt;($G$208+$C231),INDEX($D$222:$W$222,,$C231)-SUM($D231:AG231),INDEX($D$222:$W$222,,$C231)/$G$208)))</f>
        <v>0</v>
      </c>
      <c r="AI231" s="18">
        <f>IF($G$208="n/a",0,IF(AI$210&lt;=$C231,0,IF(AI$210&gt;($G$208+$C231),INDEX($D$222:$W$222,,$C231)-SUM($D231:AH231),INDEX($D$222:$W$222,,$C231)/$G$208)))</f>
        <v>0</v>
      </c>
      <c r="AJ231" s="18">
        <f>IF($G$208="n/a",0,IF(AJ$210&lt;=$C231,0,IF(AJ$210&gt;($G$208+$C231),INDEX($D$222:$W$222,,$C231)-SUM($D231:AI231),INDEX($D$222:$W$222,,$C231)/$G$208)))</f>
        <v>0</v>
      </c>
      <c r="AK231" s="18">
        <f>IF($G$208="n/a",0,IF(AK$210&lt;=$C231,0,IF(AK$210&gt;($G$208+$C231),INDEX($D$222:$W$222,,$C231)-SUM($D231:AJ231),INDEX($D$222:$W$222,,$C231)/$G$208)))</f>
        <v>0</v>
      </c>
      <c r="AL231" s="18">
        <f>IF($G$208="n/a",0,IF(AL$210&lt;=$C231,0,IF(AL$210&gt;($G$208+$C231),INDEX($D$222:$W$222,,$C231)-SUM($D231:AK231),INDEX($D$222:$W$222,,$C231)/$G$208)))</f>
        <v>0</v>
      </c>
      <c r="AM231" s="18">
        <f>IF($G$208="n/a",0,IF(AM$210&lt;=$C231,0,IF(AM$210&gt;($G$208+$C231),INDEX($D$222:$W$222,,$C231)-SUM($D231:AL231),INDEX($D$222:$W$222,,$C231)/$G$208)))</f>
        <v>0</v>
      </c>
      <c r="AN231" s="18">
        <f>IF($G$208="n/a",0,IF(AN$210&lt;=$C231,0,IF(AN$210&gt;($G$208+$C231),INDEX($D$222:$W$222,,$C231)-SUM($D231:AM231),INDEX($D$222:$W$222,,$C231)/$G$208)))</f>
        <v>0</v>
      </c>
      <c r="AO231" s="18">
        <f>IF($G$208="n/a",0,IF(AO$210&lt;=$C231,0,IF(AO$210&gt;($G$208+$C231),INDEX($D$222:$W$222,,$C231)-SUM($D231:AN231),INDEX($D$222:$W$222,,$C231)/$G$208)))</f>
        <v>0</v>
      </c>
      <c r="AP231" s="18">
        <f>IF($G$208="n/a",0,IF(AP$210&lt;=$C231,0,IF(AP$210&gt;($G$208+$C231),INDEX($D$222:$W$222,,$C231)-SUM($D231:AO231),INDEX($D$222:$W$222,,$C231)/$G$208)))</f>
        <v>0</v>
      </c>
      <c r="AQ231" s="18">
        <f>IF($G$208="n/a",0,IF(AQ$210&lt;=$C231,0,IF(AQ$210&gt;($G$208+$C231),INDEX($D$222:$W$222,,$C231)-SUM($D231:AP231),INDEX($D$222:$W$222,,$C231)/$G$208)))</f>
        <v>0</v>
      </c>
      <c r="AR231" s="18">
        <f>IF($G$208="n/a",0,IF(AR$210&lt;=$C231,0,IF(AR$210&gt;($G$208+$C231),INDEX($D$222:$W$222,,$C231)-SUM($D231:AQ231),INDEX($D$222:$W$222,,$C231)/$G$208)))</f>
        <v>0</v>
      </c>
      <c r="AS231" s="18">
        <f>IF($G$208="n/a",0,IF(AS$210&lt;=$C231,0,IF(AS$210&gt;($G$208+$C231),INDEX($D$222:$W$222,,$C231)-SUM($D231:AR231),INDEX($D$222:$W$222,,$C231)/$G$208)))</f>
        <v>0</v>
      </c>
      <c r="AT231" s="18">
        <f>IF($G$208="n/a",0,IF(AT$210&lt;=$C231,0,IF(AT$210&gt;($G$208+$C231),INDEX($D$222:$W$222,,$C231)-SUM($D231:AS231),INDEX($D$222:$W$222,,$C231)/$G$208)))</f>
        <v>0</v>
      </c>
      <c r="AU231" s="18">
        <f>IF($G$208="n/a",0,IF(AU$210&lt;=$C231,0,IF(AU$210&gt;($G$208+$C231),INDEX($D$222:$W$222,,$C231)-SUM($D231:AT231),INDEX($D$222:$W$222,,$C231)/$G$208)))</f>
        <v>0</v>
      </c>
      <c r="AV231" s="18">
        <f>IF($G$208="n/a",0,IF(AV$210&lt;=$C231,0,IF(AV$210&gt;($G$208+$C231),INDEX($D$222:$W$222,,$C231)-SUM($D231:AU231),INDEX($D$222:$W$222,,$C231)/$G$208)))</f>
        <v>0</v>
      </c>
      <c r="AW231" s="18">
        <f>IF($G$208="n/a",0,IF(AW$210&lt;=$C231,0,IF(AW$210&gt;($G$208+$C231),INDEX($D$222:$W$222,,$C231)-SUM($D231:AV231),INDEX($D$222:$W$222,,$C231)/$G$208)))</f>
        <v>0</v>
      </c>
      <c r="AX231" s="18">
        <f>IF($G$208="n/a",0,IF(AX$210&lt;=$C231,0,IF(AX$210&gt;($G$208+$C231),INDEX($D$222:$W$222,,$C231)-SUM($D231:AW231),INDEX($D$222:$W$222,,$C231)/$G$208)))</f>
        <v>0</v>
      </c>
      <c r="AY231" s="18">
        <f>IF($G$208="n/a",0,IF(AY$210&lt;=$C231,0,IF(AY$210&gt;($G$208+$C231),INDEX($D$222:$W$222,,$C231)-SUM($D231:AX231),INDEX($D$222:$W$222,,$C231)/$G$208)))</f>
        <v>0</v>
      </c>
      <c r="AZ231" s="18">
        <f>IF($G$208="n/a",0,IF(AZ$210&lt;=$C231,0,IF(AZ$210&gt;($G$208+$C231),INDEX($D$222:$W$222,,$C231)-SUM($D231:AY231),INDEX($D$222:$W$222,,$C231)/$G$208)))</f>
        <v>0</v>
      </c>
      <c r="BA231" s="18">
        <f>IF($G$208="n/a",0,IF(BA$210&lt;=$C231,0,IF(BA$210&gt;($G$208+$C231),INDEX($D$222:$W$222,,$C231)-SUM($D231:AZ231),INDEX($D$222:$W$222,,$C231)/$G$208)))</f>
        <v>0</v>
      </c>
      <c r="BB231" s="18">
        <f>IF($G$208="n/a",0,IF(BB$210&lt;=$C231,0,IF(BB$210&gt;($G$208+$C231),INDEX($D$222:$W$222,,$C231)-SUM($D231:BA231),INDEX($D$222:$W$222,,$C231)/$G$208)))</f>
        <v>0</v>
      </c>
      <c r="BC231" s="18">
        <f>IF($G$208="n/a",0,IF(BC$210&lt;=$C231,0,IF(BC$210&gt;($G$208+$C231),INDEX($D$222:$W$222,,$C231)-SUM($D231:BB231),INDEX($D$222:$W$222,,$C231)/$G$208)))</f>
        <v>0</v>
      </c>
      <c r="BD231" s="18">
        <f>IF($G$208="n/a",0,IF(BD$210&lt;=$C231,0,IF(BD$210&gt;($G$208+$C231),INDEX($D$222:$W$222,,$C231)-SUM($D231:BC231),INDEX($D$222:$W$222,,$C231)/$G$208)))</f>
        <v>0</v>
      </c>
      <c r="BE231" s="18">
        <f>IF($G$208="n/a",0,IF(BE$210&lt;=$C231,0,IF(BE$210&gt;($G$208+$C231),INDEX($D$222:$W$222,,$C231)-SUM($D231:BD231),INDEX($D$222:$W$222,,$C231)/$G$208)))</f>
        <v>0</v>
      </c>
      <c r="BF231" s="18">
        <f>IF($G$208="n/a",0,IF(BF$210&lt;=$C231,0,IF(BF$210&gt;($G$208+$C231),INDEX($D$222:$W$222,,$C231)-SUM($D231:BE231),INDEX($D$222:$W$222,,$C231)/$G$208)))</f>
        <v>0</v>
      </c>
      <c r="BG231" s="18">
        <f>IF($G$208="n/a",0,IF(BG$210&lt;=$C231,0,IF(BG$210&gt;($G$208+$C231),INDEX($D$222:$W$222,,$C231)-SUM($D231:BF231),INDEX($D$222:$W$222,,$C231)/$G$208)))</f>
        <v>0</v>
      </c>
      <c r="BH231" s="18">
        <f>IF($G$208="n/a",0,IF(BH$210&lt;=$C231,0,IF(BH$210&gt;($G$208+$C231),INDEX($D$222:$W$222,,$C231)-SUM($D231:BG231),INDEX($D$222:$W$222,,$C231)/$G$208)))</f>
        <v>0</v>
      </c>
      <c r="BI231" s="18">
        <f>IF($G$208="n/a",0,IF(BI$210&lt;=$C231,0,IF(BI$210&gt;($G$208+$C231),INDEX($D$222:$W$222,,$C231)-SUM($D231:BH231),INDEX($D$222:$W$222,,$C231)/$G$208)))</f>
        <v>0</v>
      </c>
      <c r="BJ231" s="18">
        <f>IF($G$208="n/a",0,IF(BJ$210&lt;=$C231,0,IF(BJ$210&gt;($G$208+$C231),INDEX($D$222:$W$222,,$C231)-SUM($D231:BI231),INDEX($D$222:$W$222,,$C231)/$G$208)))</f>
        <v>0</v>
      </c>
      <c r="BK231" s="18">
        <f>IF($G$208="n/a",0,IF(BK$210&lt;=$C231,0,IF(BK$210&gt;($G$208+$C231),INDEX($D$222:$W$222,,$C231)-SUM($D231:BJ231),INDEX($D$222:$W$222,,$C231)/$G$208)))</f>
        <v>0</v>
      </c>
    </row>
    <row r="232" spans="2:63" x14ac:dyDescent="0.25">
      <c r="B232" s="24">
        <v>2018</v>
      </c>
      <c r="C232" s="24">
        <v>8</v>
      </c>
      <c r="E232" s="18">
        <f>IF($G$208="n/a",0,IF(E$210&lt;=$C232,0,IF(E$210&gt;($G$208+$C232),INDEX($D$222:$W$222,,$C232)-SUM($D232:D232),INDEX($D$222:$W$222,,$C232)/$G$208)))</f>
        <v>0</v>
      </c>
      <c r="F232" s="18">
        <f>IF($G$208="n/a",0,IF(F$210&lt;=$C232,0,IF(F$210&gt;($G$208+$C232),INDEX($D$222:$W$222,,$C232)-SUM($D232:E232),INDEX($D$222:$W$222,,$C232)/$G$208)))</f>
        <v>0</v>
      </c>
      <c r="G232" s="18">
        <f>IF($G$208="n/a",0,IF(G$210&lt;=$C232,0,IF(G$210&gt;($G$208+$C232),INDEX($D$222:$W$222,,$C232)-SUM($D232:F232),INDEX($D$222:$W$222,,$C232)/$G$208)))</f>
        <v>0</v>
      </c>
      <c r="H232" s="18">
        <f>IF($G$208="n/a",0,IF(H$210&lt;=$C232,0,IF(H$210&gt;($G$208+$C232),INDEX($D$222:$W$222,,$C232)-SUM($D232:G232),INDEX($D$222:$W$222,,$C232)/$G$208)))</f>
        <v>0</v>
      </c>
      <c r="I232" s="18">
        <f>IF($G$208="n/a",0,IF(I$210&lt;=$C232,0,IF(I$210&gt;($G$208+$C232),INDEX($D$222:$W$222,,$C232)-SUM($D232:H232),INDEX($D$222:$W$222,,$C232)/$G$208)))</f>
        <v>0</v>
      </c>
      <c r="J232" s="18">
        <f>IF($G$208="n/a",0,IF(J$210&lt;=$C232,0,IF(J$210&gt;($G$208+$C232),INDEX($D$222:$W$222,,$C232)-SUM($D232:I232),INDEX($D$222:$W$222,,$C232)/$G$208)))</f>
        <v>0</v>
      </c>
      <c r="K232" s="18">
        <f>IF($G$208="n/a",0,IF(K$210&lt;=$C232,0,IF(K$210&gt;($G$208+$C232),INDEX($D$222:$W$222,,$C232)-SUM($D232:J232),INDEX($D$222:$W$222,,$C232)/$G$208)))</f>
        <v>0</v>
      </c>
      <c r="L232" s="18">
        <f>IF($G$208="n/a",0,IF(L$210&lt;=$C232,0,IF(L$210&gt;($G$208+$C232),INDEX($D$222:$W$222,,$C232)-SUM($D232:K232),INDEX($D$222:$W$222,,$C232)/$G$208)))</f>
        <v>0</v>
      </c>
      <c r="M232" s="18">
        <f>IF($G$208="n/a",0,IF(M$210&lt;=$C232,0,IF(M$210&gt;($G$208+$C232),INDEX($D$222:$W$222,,$C232)-SUM($D232:L232),INDEX($D$222:$W$222,,$C232)/$G$208)))</f>
        <v>0</v>
      </c>
      <c r="N232" s="18">
        <f>IF($G$208="n/a",0,IF(N$210&lt;=$C232,0,IF(N$210&gt;($G$208+$C232),INDEX($D$222:$W$222,,$C232)-SUM($D232:M232),INDEX($D$222:$W$222,,$C232)/$G$208)))</f>
        <v>0</v>
      </c>
      <c r="O232" s="18">
        <f>IF($G$208="n/a",0,IF(O$210&lt;=$C232,0,IF(O$210&gt;($G$208+$C232),INDEX($D$222:$W$222,,$C232)-SUM($D232:N232),INDEX($D$222:$W$222,,$C232)/$G$208)))</f>
        <v>0</v>
      </c>
      <c r="P232" s="18">
        <f>IF($G$208="n/a",0,IF(P$210&lt;=$C232,0,IF(P$210&gt;($G$208+$C232),INDEX($D$222:$W$222,,$C232)-SUM($D232:O232),INDEX($D$222:$W$222,,$C232)/$G$208)))</f>
        <v>0</v>
      </c>
      <c r="Q232" s="18">
        <f>IF($G$208="n/a",0,IF(Q$210&lt;=$C232,0,IF(Q$210&gt;($G$208+$C232),INDEX($D$222:$W$222,,$C232)-SUM($D232:P232),INDEX($D$222:$W$222,,$C232)/$G$208)))</f>
        <v>0</v>
      </c>
      <c r="R232" s="18">
        <f>IF($G$208="n/a",0,IF(R$210&lt;=$C232,0,IF(R$210&gt;($G$208+$C232),INDEX($D$222:$W$222,,$C232)-SUM($D232:Q232),INDEX($D$222:$W$222,,$C232)/$G$208)))</f>
        <v>0</v>
      </c>
      <c r="S232" s="18">
        <f>IF($G$208="n/a",0,IF(S$210&lt;=$C232,0,IF(S$210&gt;($G$208+$C232),INDEX($D$222:$W$222,,$C232)-SUM($D232:R232),INDEX($D$222:$W$222,,$C232)/$G$208)))</f>
        <v>0</v>
      </c>
      <c r="T232" s="18">
        <f>IF($G$208="n/a",0,IF(T$210&lt;=$C232,0,IF(T$210&gt;($G$208+$C232),INDEX($D$222:$W$222,,$C232)-SUM($D232:S232),INDEX($D$222:$W$222,,$C232)/$G$208)))</f>
        <v>0</v>
      </c>
      <c r="U232" s="18">
        <f>IF($G$208="n/a",0,IF(U$210&lt;=$C232,0,IF(U$210&gt;($G$208+$C232),INDEX($D$222:$W$222,,$C232)-SUM($D232:T232),INDEX($D$222:$W$222,,$C232)/$G$208)))</f>
        <v>0</v>
      </c>
      <c r="V232" s="18">
        <f>IF($G$208="n/a",0,IF(V$210&lt;=$C232,0,IF(V$210&gt;($G$208+$C232),INDEX($D$222:$W$222,,$C232)-SUM($D232:U232),INDEX($D$222:$W$222,,$C232)/$G$208)))</f>
        <v>0</v>
      </c>
      <c r="W232" s="18">
        <f>IF($G$208="n/a",0,IF(W$210&lt;=$C232,0,IF(W$210&gt;($G$208+$C232),INDEX($D$222:$W$222,,$C232)-SUM($D232:V232),INDEX($D$222:$W$222,,$C232)/$G$208)))</f>
        <v>0</v>
      </c>
      <c r="X232" s="18">
        <f>IF($G$208="n/a",0,IF(X$210&lt;=$C232,0,IF(X$210&gt;($G$208+$C232),INDEX($D$222:$W$222,,$C232)-SUM($D232:W232),INDEX($D$222:$W$222,,$C232)/$G$208)))</f>
        <v>0</v>
      </c>
      <c r="Y232" s="18">
        <f>IF($G$208="n/a",0,IF(Y$210&lt;=$C232,0,IF(Y$210&gt;($G$208+$C232),INDEX($D$222:$W$222,,$C232)-SUM($D232:X232),INDEX($D$222:$W$222,,$C232)/$G$208)))</f>
        <v>0</v>
      </c>
      <c r="Z232" s="18">
        <f>IF($G$208="n/a",0,IF(Z$210&lt;=$C232,0,IF(Z$210&gt;($G$208+$C232),INDEX($D$222:$W$222,,$C232)-SUM($D232:Y232),INDEX($D$222:$W$222,,$C232)/$G$208)))</f>
        <v>0</v>
      </c>
      <c r="AA232" s="18">
        <f>IF($G$208="n/a",0,IF(AA$210&lt;=$C232,0,IF(AA$210&gt;($G$208+$C232),INDEX($D$222:$W$222,,$C232)-SUM($D232:Z232),INDEX($D$222:$W$222,,$C232)/$G$208)))</f>
        <v>0</v>
      </c>
      <c r="AB232" s="18">
        <f>IF($G$208="n/a",0,IF(AB$210&lt;=$C232,0,IF(AB$210&gt;($G$208+$C232),INDEX($D$222:$W$222,,$C232)-SUM($D232:AA232),INDEX($D$222:$W$222,,$C232)/$G$208)))</f>
        <v>0</v>
      </c>
      <c r="AC232" s="18">
        <f>IF($G$208="n/a",0,IF(AC$210&lt;=$C232,0,IF(AC$210&gt;($G$208+$C232),INDEX($D$222:$W$222,,$C232)-SUM($D232:AB232),INDEX($D$222:$W$222,,$C232)/$G$208)))</f>
        <v>0</v>
      </c>
      <c r="AD232" s="18">
        <f>IF($G$208="n/a",0,IF(AD$210&lt;=$C232,0,IF(AD$210&gt;($G$208+$C232),INDEX($D$222:$W$222,,$C232)-SUM($D232:AC232),INDEX($D$222:$W$222,,$C232)/$G$208)))</f>
        <v>0</v>
      </c>
      <c r="AE232" s="18">
        <f>IF($G$208="n/a",0,IF(AE$210&lt;=$C232,0,IF(AE$210&gt;($G$208+$C232),INDEX($D$222:$W$222,,$C232)-SUM($D232:AD232),INDEX($D$222:$W$222,,$C232)/$G$208)))</f>
        <v>0</v>
      </c>
      <c r="AF232" s="18">
        <f>IF($G$208="n/a",0,IF(AF$210&lt;=$C232,0,IF(AF$210&gt;($G$208+$C232),INDEX($D$222:$W$222,,$C232)-SUM($D232:AE232),INDEX($D$222:$W$222,,$C232)/$G$208)))</f>
        <v>0</v>
      </c>
      <c r="AG232" s="18">
        <f>IF($G$208="n/a",0,IF(AG$210&lt;=$C232,0,IF(AG$210&gt;($G$208+$C232),INDEX($D$222:$W$222,,$C232)-SUM($D232:AF232),INDEX($D$222:$W$222,,$C232)/$G$208)))</f>
        <v>0</v>
      </c>
      <c r="AH232" s="18">
        <f>IF($G$208="n/a",0,IF(AH$210&lt;=$C232,0,IF(AH$210&gt;($G$208+$C232),INDEX($D$222:$W$222,,$C232)-SUM($D232:AG232),INDEX($D$222:$W$222,,$C232)/$G$208)))</f>
        <v>0</v>
      </c>
      <c r="AI232" s="18">
        <f>IF($G$208="n/a",0,IF(AI$210&lt;=$C232,0,IF(AI$210&gt;($G$208+$C232),INDEX($D$222:$W$222,,$C232)-SUM($D232:AH232),INDEX($D$222:$W$222,,$C232)/$G$208)))</f>
        <v>0</v>
      </c>
      <c r="AJ232" s="18">
        <f>IF($G$208="n/a",0,IF(AJ$210&lt;=$C232,0,IF(AJ$210&gt;($G$208+$C232),INDEX($D$222:$W$222,,$C232)-SUM($D232:AI232),INDEX($D$222:$W$222,,$C232)/$G$208)))</f>
        <v>0</v>
      </c>
      <c r="AK232" s="18">
        <f>IF($G$208="n/a",0,IF(AK$210&lt;=$C232,0,IF(AK$210&gt;($G$208+$C232),INDEX($D$222:$W$222,,$C232)-SUM($D232:AJ232),INDEX($D$222:$W$222,,$C232)/$G$208)))</f>
        <v>0</v>
      </c>
      <c r="AL232" s="18">
        <f>IF($G$208="n/a",0,IF(AL$210&lt;=$C232,0,IF(AL$210&gt;($G$208+$C232),INDEX($D$222:$W$222,,$C232)-SUM($D232:AK232),INDEX($D$222:$W$222,,$C232)/$G$208)))</f>
        <v>0</v>
      </c>
      <c r="AM232" s="18">
        <f>IF($G$208="n/a",0,IF(AM$210&lt;=$C232,0,IF(AM$210&gt;($G$208+$C232),INDEX($D$222:$W$222,,$C232)-SUM($D232:AL232),INDEX($D$222:$W$222,,$C232)/$G$208)))</f>
        <v>0</v>
      </c>
      <c r="AN232" s="18">
        <f>IF($G$208="n/a",0,IF(AN$210&lt;=$C232,0,IF(AN$210&gt;($G$208+$C232),INDEX($D$222:$W$222,,$C232)-SUM($D232:AM232),INDEX($D$222:$W$222,,$C232)/$G$208)))</f>
        <v>0</v>
      </c>
      <c r="AO232" s="18">
        <f>IF($G$208="n/a",0,IF(AO$210&lt;=$C232,0,IF(AO$210&gt;($G$208+$C232),INDEX($D$222:$W$222,,$C232)-SUM($D232:AN232),INDEX($D$222:$W$222,,$C232)/$G$208)))</f>
        <v>0</v>
      </c>
      <c r="AP232" s="18">
        <f>IF($G$208="n/a",0,IF(AP$210&lt;=$C232,0,IF(AP$210&gt;($G$208+$C232),INDEX($D$222:$W$222,,$C232)-SUM($D232:AO232),INDEX($D$222:$W$222,,$C232)/$G$208)))</f>
        <v>0</v>
      </c>
      <c r="AQ232" s="18">
        <f>IF($G$208="n/a",0,IF(AQ$210&lt;=$C232,0,IF(AQ$210&gt;($G$208+$C232),INDEX($D$222:$W$222,,$C232)-SUM($D232:AP232),INDEX($D$222:$W$222,,$C232)/$G$208)))</f>
        <v>0</v>
      </c>
      <c r="AR232" s="18">
        <f>IF($G$208="n/a",0,IF(AR$210&lt;=$C232,0,IF(AR$210&gt;($G$208+$C232),INDEX($D$222:$W$222,,$C232)-SUM($D232:AQ232),INDEX($D$222:$W$222,,$C232)/$G$208)))</f>
        <v>0</v>
      </c>
      <c r="AS232" s="18">
        <f>IF($G$208="n/a",0,IF(AS$210&lt;=$C232,0,IF(AS$210&gt;($G$208+$C232),INDEX($D$222:$W$222,,$C232)-SUM($D232:AR232),INDEX($D$222:$W$222,,$C232)/$G$208)))</f>
        <v>0</v>
      </c>
      <c r="AT232" s="18">
        <f>IF($G$208="n/a",0,IF(AT$210&lt;=$C232,0,IF(AT$210&gt;($G$208+$C232),INDEX($D$222:$W$222,,$C232)-SUM($D232:AS232),INDEX($D$222:$W$222,,$C232)/$G$208)))</f>
        <v>0</v>
      </c>
      <c r="AU232" s="18">
        <f>IF($G$208="n/a",0,IF(AU$210&lt;=$C232,0,IF(AU$210&gt;($G$208+$C232),INDEX($D$222:$W$222,,$C232)-SUM($D232:AT232),INDEX($D$222:$W$222,,$C232)/$G$208)))</f>
        <v>0</v>
      </c>
      <c r="AV232" s="18">
        <f>IF($G$208="n/a",0,IF(AV$210&lt;=$C232,0,IF(AV$210&gt;($G$208+$C232),INDEX($D$222:$W$222,,$C232)-SUM($D232:AU232),INDEX($D$222:$W$222,,$C232)/$G$208)))</f>
        <v>0</v>
      </c>
      <c r="AW232" s="18">
        <f>IF($G$208="n/a",0,IF(AW$210&lt;=$C232,0,IF(AW$210&gt;($G$208+$C232),INDEX($D$222:$W$222,,$C232)-SUM($D232:AV232),INDEX($D$222:$W$222,,$C232)/$G$208)))</f>
        <v>0</v>
      </c>
      <c r="AX232" s="18">
        <f>IF($G$208="n/a",0,IF(AX$210&lt;=$C232,0,IF(AX$210&gt;($G$208+$C232),INDEX($D$222:$W$222,,$C232)-SUM($D232:AW232),INDEX($D$222:$W$222,,$C232)/$G$208)))</f>
        <v>0</v>
      </c>
      <c r="AY232" s="18">
        <f>IF($G$208="n/a",0,IF(AY$210&lt;=$C232,0,IF(AY$210&gt;($G$208+$C232),INDEX($D$222:$W$222,,$C232)-SUM($D232:AX232),INDEX($D$222:$W$222,,$C232)/$G$208)))</f>
        <v>0</v>
      </c>
      <c r="AZ232" s="18">
        <f>IF($G$208="n/a",0,IF(AZ$210&lt;=$C232,0,IF(AZ$210&gt;($G$208+$C232),INDEX($D$222:$W$222,,$C232)-SUM($D232:AY232),INDEX($D$222:$W$222,,$C232)/$G$208)))</f>
        <v>0</v>
      </c>
      <c r="BA232" s="18">
        <f>IF($G$208="n/a",0,IF(BA$210&lt;=$C232,0,IF(BA$210&gt;($G$208+$C232),INDEX($D$222:$W$222,,$C232)-SUM($D232:AZ232),INDEX($D$222:$W$222,,$C232)/$G$208)))</f>
        <v>0</v>
      </c>
      <c r="BB232" s="18">
        <f>IF($G$208="n/a",0,IF(BB$210&lt;=$C232,0,IF(BB$210&gt;($G$208+$C232),INDEX($D$222:$W$222,,$C232)-SUM($D232:BA232),INDEX($D$222:$W$222,,$C232)/$G$208)))</f>
        <v>0</v>
      </c>
      <c r="BC232" s="18">
        <f>IF($G$208="n/a",0,IF(BC$210&lt;=$C232,0,IF(BC$210&gt;($G$208+$C232),INDEX($D$222:$W$222,,$C232)-SUM($D232:BB232),INDEX($D$222:$W$222,,$C232)/$G$208)))</f>
        <v>0</v>
      </c>
      <c r="BD232" s="18">
        <f>IF($G$208="n/a",0,IF(BD$210&lt;=$C232,0,IF(BD$210&gt;($G$208+$C232),INDEX($D$222:$W$222,,$C232)-SUM($D232:BC232),INDEX($D$222:$W$222,,$C232)/$G$208)))</f>
        <v>0</v>
      </c>
      <c r="BE232" s="18">
        <f>IF($G$208="n/a",0,IF(BE$210&lt;=$C232,0,IF(BE$210&gt;($G$208+$C232),INDEX($D$222:$W$222,,$C232)-SUM($D232:BD232),INDEX($D$222:$W$222,,$C232)/$G$208)))</f>
        <v>0</v>
      </c>
      <c r="BF232" s="18">
        <f>IF($G$208="n/a",0,IF(BF$210&lt;=$C232,0,IF(BF$210&gt;($G$208+$C232),INDEX($D$222:$W$222,,$C232)-SUM($D232:BE232),INDEX($D$222:$W$222,,$C232)/$G$208)))</f>
        <v>0</v>
      </c>
      <c r="BG232" s="18">
        <f>IF($G$208="n/a",0,IF(BG$210&lt;=$C232,0,IF(BG$210&gt;($G$208+$C232),INDEX($D$222:$W$222,,$C232)-SUM($D232:BF232),INDEX($D$222:$W$222,,$C232)/$G$208)))</f>
        <v>0</v>
      </c>
      <c r="BH232" s="18">
        <f>IF($G$208="n/a",0,IF(BH$210&lt;=$C232,0,IF(BH$210&gt;($G$208+$C232),INDEX($D$222:$W$222,,$C232)-SUM($D232:BG232),INDEX($D$222:$W$222,,$C232)/$G$208)))</f>
        <v>0</v>
      </c>
      <c r="BI232" s="18">
        <f>IF($G$208="n/a",0,IF(BI$210&lt;=$C232,0,IF(BI$210&gt;($G$208+$C232),INDEX($D$222:$W$222,,$C232)-SUM($D232:BH232),INDEX($D$222:$W$222,,$C232)/$G$208)))</f>
        <v>0</v>
      </c>
      <c r="BJ232" s="18">
        <f>IF($G$208="n/a",0,IF(BJ$210&lt;=$C232,0,IF(BJ$210&gt;($G$208+$C232),INDEX($D$222:$W$222,,$C232)-SUM($D232:BI232),INDEX($D$222:$W$222,,$C232)/$G$208)))</f>
        <v>0</v>
      </c>
      <c r="BK232" s="18">
        <f>IF($G$208="n/a",0,IF(BK$210&lt;=$C232,0,IF(BK$210&gt;($G$208+$C232),INDEX($D$222:$W$222,,$C232)-SUM($D232:BJ232),INDEX($D$222:$W$222,,$C232)/$G$208)))</f>
        <v>0</v>
      </c>
    </row>
    <row r="233" spans="2:63" x14ac:dyDescent="0.25">
      <c r="B233" s="24">
        <v>2019</v>
      </c>
      <c r="C233" s="24">
        <v>9</v>
      </c>
      <c r="E233" s="18">
        <f>IF($G$208="n/a",0,IF(E$210&lt;=$C233,0,IF(E$210&gt;($G$208+$C233),INDEX($D$222:$W$222,,$C233)-SUM($D233:D233),INDEX($D$222:$W$222,,$C233)/$G$208)))</f>
        <v>0</v>
      </c>
      <c r="F233" s="18">
        <f>IF($G$208="n/a",0,IF(F$210&lt;=$C233,0,IF(F$210&gt;($G$208+$C233),INDEX($D$222:$W$222,,$C233)-SUM($D233:E233),INDEX($D$222:$W$222,,$C233)/$G$208)))</f>
        <v>0</v>
      </c>
      <c r="G233" s="18">
        <f>IF($G$208="n/a",0,IF(G$210&lt;=$C233,0,IF(G$210&gt;($G$208+$C233),INDEX($D$222:$W$222,,$C233)-SUM($D233:F233),INDEX($D$222:$W$222,,$C233)/$G$208)))</f>
        <v>0</v>
      </c>
      <c r="H233" s="18">
        <f>IF($G$208="n/a",0,IF(H$210&lt;=$C233,0,IF(H$210&gt;($G$208+$C233),INDEX($D$222:$W$222,,$C233)-SUM($D233:G233),INDEX($D$222:$W$222,,$C233)/$G$208)))</f>
        <v>0</v>
      </c>
      <c r="I233" s="18">
        <f>IF($G$208="n/a",0,IF(I$210&lt;=$C233,0,IF(I$210&gt;($G$208+$C233),INDEX($D$222:$W$222,,$C233)-SUM($D233:H233),INDEX($D$222:$W$222,,$C233)/$G$208)))</f>
        <v>0</v>
      </c>
      <c r="J233" s="18">
        <f>IF($G$208="n/a",0,IF(J$210&lt;=$C233,0,IF(J$210&gt;($G$208+$C233),INDEX($D$222:$W$222,,$C233)-SUM($D233:I233),INDEX($D$222:$W$222,,$C233)/$G$208)))</f>
        <v>0</v>
      </c>
      <c r="K233" s="18">
        <f>IF($G$208="n/a",0,IF(K$210&lt;=$C233,0,IF(K$210&gt;($G$208+$C233),INDEX($D$222:$W$222,,$C233)-SUM($D233:J233),INDEX($D$222:$W$222,,$C233)/$G$208)))</f>
        <v>0</v>
      </c>
      <c r="L233" s="18">
        <f>IF($G$208="n/a",0,IF(L$210&lt;=$C233,0,IF(L$210&gt;($G$208+$C233),INDEX($D$222:$W$222,,$C233)-SUM($D233:K233),INDEX($D$222:$W$222,,$C233)/$G$208)))</f>
        <v>0</v>
      </c>
      <c r="M233" s="18">
        <f>IF($G$208="n/a",0,IF(M$210&lt;=$C233,0,IF(M$210&gt;($G$208+$C233),INDEX($D$222:$W$222,,$C233)-SUM($D233:L233),INDEX($D$222:$W$222,,$C233)/$G$208)))</f>
        <v>0</v>
      </c>
      <c r="N233" s="18">
        <f>IF($G$208="n/a",0,IF(N$210&lt;=$C233,0,IF(N$210&gt;($G$208+$C233),INDEX($D$222:$W$222,,$C233)-SUM($D233:M233),INDEX($D$222:$W$222,,$C233)/$G$208)))</f>
        <v>0</v>
      </c>
      <c r="O233" s="18">
        <f>IF($G$208="n/a",0,IF(O$210&lt;=$C233,0,IF(O$210&gt;($G$208+$C233),INDEX($D$222:$W$222,,$C233)-SUM($D233:N233),INDEX($D$222:$W$222,,$C233)/$G$208)))</f>
        <v>0</v>
      </c>
      <c r="P233" s="18">
        <f>IF($G$208="n/a",0,IF(P$210&lt;=$C233,0,IF(P$210&gt;($G$208+$C233),INDEX($D$222:$W$222,,$C233)-SUM($D233:O233),INDEX($D$222:$W$222,,$C233)/$G$208)))</f>
        <v>0</v>
      </c>
      <c r="Q233" s="18">
        <f>IF($G$208="n/a",0,IF(Q$210&lt;=$C233,0,IF(Q$210&gt;($G$208+$C233),INDEX($D$222:$W$222,,$C233)-SUM($D233:P233),INDEX($D$222:$W$222,,$C233)/$G$208)))</f>
        <v>0</v>
      </c>
      <c r="R233" s="18">
        <f>IF($G$208="n/a",0,IF(R$210&lt;=$C233,0,IF(R$210&gt;($G$208+$C233),INDEX($D$222:$W$222,,$C233)-SUM($D233:Q233),INDEX($D$222:$W$222,,$C233)/$G$208)))</f>
        <v>0</v>
      </c>
      <c r="S233" s="18">
        <f>IF($G$208="n/a",0,IF(S$210&lt;=$C233,0,IF(S$210&gt;($G$208+$C233),INDEX($D$222:$W$222,,$C233)-SUM($D233:R233),INDEX($D$222:$W$222,,$C233)/$G$208)))</f>
        <v>0</v>
      </c>
      <c r="T233" s="18">
        <f>IF($G$208="n/a",0,IF(T$210&lt;=$C233,0,IF(T$210&gt;($G$208+$C233),INDEX($D$222:$W$222,,$C233)-SUM($D233:S233),INDEX($D$222:$W$222,,$C233)/$G$208)))</f>
        <v>0</v>
      </c>
      <c r="U233" s="18">
        <f>IF($G$208="n/a",0,IF(U$210&lt;=$C233,0,IF(U$210&gt;($G$208+$C233),INDEX($D$222:$W$222,,$C233)-SUM($D233:T233),INDEX($D$222:$W$222,,$C233)/$G$208)))</f>
        <v>0</v>
      </c>
      <c r="V233" s="18">
        <f>IF($G$208="n/a",0,IF(V$210&lt;=$C233,0,IF(V$210&gt;($G$208+$C233),INDEX($D$222:$W$222,,$C233)-SUM($D233:U233),INDEX($D$222:$W$222,,$C233)/$G$208)))</f>
        <v>0</v>
      </c>
      <c r="W233" s="18">
        <f>IF($G$208="n/a",0,IF(W$210&lt;=$C233,0,IF(W$210&gt;($G$208+$C233),INDEX($D$222:$W$222,,$C233)-SUM($D233:V233),INDEX($D$222:$W$222,,$C233)/$G$208)))</f>
        <v>0</v>
      </c>
      <c r="X233" s="18">
        <f>IF($G$208="n/a",0,IF(X$210&lt;=$C233,0,IF(X$210&gt;($G$208+$C233),INDEX($D$222:$W$222,,$C233)-SUM($D233:W233),INDEX($D$222:$W$222,,$C233)/$G$208)))</f>
        <v>0</v>
      </c>
      <c r="Y233" s="18">
        <f>IF($G$208="n/a",0,IF(Y$210&lt;=$C233,0,IF(Y$210&gt;($G$208+$C233),INDEX($D$222:$W$222,,$C233)-SUM($D233:X233),INDEX($D$222:$W$222,,$C233)/$G$208)))</f>
        <v>0</v>
      </c>
      <c r="Z233" s="18">
        <f>IF($G$208="n/a",0,IF(Z$210&lt;=$C233,0,IF(Z$210&gt;($G$208+$C233),INDEX($D$222:$W$222,,$C233)-SUM($D233:Y233),INDEX($D$222:$W$222,,$C233)/$G$208)))</f>
        <v>0</v>
      </c>
      <c r="AA233" s="18">
        <f>IF($G$208="n/a",0,IF(AA$210&lt;=$C233,0,IF(AA$210&gt;($G$208+$C233),INDEX($D$222:$W$222,,$C233)-SUM($D233:Z233),INDEX($D$222:$W$222,,$C233)/$G$208)))</f>
        <v>0</v>
      </c>
      <c r="AB233" s="18">
        <f>IF($G$208="n/a",0,IF(AB$210&lt;=$C233,0,IF(AB$210&gt;($G$208+$C233),INDEX($D$222:$W$222,,$C233)-SUM($D233:AA233),INDEX($D$222:$W$222,,$C233)/$G$208)))</f>
        <v>0</v>
      </c>
      <c r="AC233" s="18">
        <f>IF($G$208="n/a",0,IF(AC$210&lt;=$C233,0,IF(AC$210&gt;($G$208+$C233),INDEX($D$222:$W$222,,$C233)-SUM($D233:AB233),INDEX($D$222:$W$222,,$C233)/$G$208)))</f>
        <v>0</v>
      </c>
      <c r="AD233" s="18">
        <f>IF($G$208="n/a",0,IF(AD$210&lt;=$C233,0,IF(AD$210&gt;($G$208+$C233),INDEX($D$222:$W$222,,$C233)-SUM($D233:AC233),INDEX($D$222:$W$222,,$C233)/$G$208)))</f>
        <v>0</v>
      </c>
      <c r="AE233" s="18">
        <f>IF($G$208="n/a",0,IF(AE$210&lt;=$C233,0,IF(AE$210&gt;($G$208+$C233),INDEX($D$222:$W$222,,$C233)-SUM($D233:AD233),INDEX($D$222:$W$222,,$C233)/$G$208)))</f>
        <v>0</v>
      </c>
      <c r="AF233" s="18">
        <f>IF($G$208="n/a",0,IF(AF$210&lt;=$C233,0,IF(AF$210&gt;($G$208+$C233),INDEX($D$222:$W$222,,$C233)-SUM($D233:AE233),INDEX($D$222:$W$222,,$C233)/$G$208)))</f>
        <v>0</v>
      </c>
      <c r="AG233" s="18">
        <f>IF($G$208="n/a",0,IF(AG$210&lt;=$C233,0,IF(AG$210&gt;($G$208+$C233),INDEX($D$222:$W$222,,$C233)-SUM($D233:AF233),INDEX($D$222:$W$222,,$C233)/$G$208)))</f>
        <v>0</v>
      </c>
      <c r="AH233" s="18">
        <f>IF($G$208="n/a",0,IF(AH$210&lt;=$C233,0,IF(AH$210&gt;($G$208+$C233),INDEX($D$222:$W$222,,$C233)-SUM($D233:AG233),INDEX($D$222:$W$222,,$C233)/$G$208)))</f>
        <v>0</v>
      </c>
      <c r="AI233" s="18">
        <f>IF($G$208="n/a",0,IF(AI$210&lt;=$C233,0,IF(AI$210&gt;($G$208+$C233),INDEX($D$222:$W$222,,$C233)-SUM($D233:AH233),INDEX($D$222:$W$222,,$C233)/$G$208)))</f>
        <v>0</v>
      </c>
      <c r="AJ233" s="18">
        <f>IF($G$208="n/a",0,IF(AJ$210&lt;=$C233,0,IF(AJ$210&gt;($G$208+$C233),INDEX($D$222:$W$222,,$C233)-SUM($D233:AI233),INDEX($D$222:$W$222,,$C233)/$G$208)))</f>
        <v>0</v>
      </c>
      <c r="AK233" s="18">
        <f>IF($G$208="n/a",0,IF(AK$210&lt;=$C233,0,IF(AK$210&gt;($G$208+$C233),INDEX($D$222:$W$222,,$C233)-SUM($D233:AJ233),INDEX($D$222:$W$222,,$C233)/$G$208)))</f>
        <v>0</v>
      </c>
      <c r="AL233" s="18">
        <f>IF($G$208="n/a",0,IF(AL$210&lt;=$C233,0,IF(AL$210&gt;($G$208+$C233),INDEX($D$222:$W$222,,$C233)-SUM($D233:AK233),INDEX($D$222:$W$222,,$C233)/$G$208)))</f>
        <v>0</v>
      </c>
      <c r="AM233" s="18">
        <f>IF($G$208="n/a",0,IF(AM$210&lt;=$C233,0,IF(AM$210&gt;($G$208+$C233),INDEX($D$222:$W$222,,$C233)-SUM($D233:AL233),INDEX($D$222:$W$222,,$C233)/$G$208)))</f>
        <v>0</v>
      </c>
      <c r="AN233" s="18">
        <f>IF($G$208="n/a",0,IF(AN$210&lt;=$C233,0,IF(AN$210&gt;($G$208+$C233),INDEX($D$222:$W$222,,$C233)-SUM($D233:AM233),INDEX($D$222:$W$222,,$C233)/$G$208)))</f>
        <v>0</v>
      </c>
      <c r="AO233" s="18">
        <f>IF($G$208="n/a",0,IF(AO$210&lt;=$C233,0,IF(AO$210&gt;($G$208+$C233),INDEX($D$222:$W$222,,$C233)-SUM($D233:AN233),INDEX($D$222:$W$222,,$C233)/$G$208)))</f>
        <v>0</v>
      </c>
      <c r="AP233" s="18">
        <f>IF($G$208="n/a",0,IF(AP$210&lt;=$C233,0,IF(AP$210&gt;($G$208+$C233),INDEX($D$222:$W$222,,$C233)-SUM($D233:AO233),INDEX($D$222:$W$222,,$C233)/$G$208)))</f>
        <v>0</v>
      </c>
      <c r="AQ233" s="18">
        <f>IF($G$208="n/a",0,IF(AQ$210&lt;=$C233,0,IF(AQ$210&gt;($G$208+$C233),INDEX($D$222:$W$222,,$C233)-SUM($D233:AP233),INDEX($D$222:$W$222,,$C233)/$G$208)))</f>
        <v>0</v>
      </c>
      <c r="AR233" s="18">
        <f>IF($G$208="n/a",0,IF(AR$210&lt;=$C233,0,IF(AR$210&gt;($G$208+$C233),INDEX($D$222:$W$222,,$C233)-SUM($D233:AQ233),INDEX($D$222:$W$222,,$C233)/$G$208)))</f>
        <v>0</v>
      </c>
      <c r="AS233" s="18">
        <f>IF($G$208="n/a",0,IF(AS$210&lt;=$C233,0,IF(AS$210&gt;($G$208+$C233),INDEX($D$222:$W$222,,$C233)-SUM($D233:AR233),INDEX($D$222:$W$222,,$C233)/$G$208)))</f>
        <v>0</v>
      </c>
      <c r="AT233" s="18">
        <f>IF($G$208="n/a",0,IF(AT$210&lt;=$C233,0,IF(AT$210&gt;($G$208+$C233),INDEX($D$222:$W$222,,$C233)-SUM($D233:AS233),INDEX($D$222:$W$222,,$C233)/$G$208)))</f>
        <v>0</v>
      </c>
      <c r="AU233" s="18">
        <f>IF($G$208="n/a",0,IF(AU$210&lt;=$C233,0,IF(AU$210&gt;($G$208+$C233),INDEX($D$222:$W$222,,$C233)-SUM($D233:AT233),INDEX($D$222:$W$222,,$C233)/$G$208)))</f>
        <v>0</v>
      </c>
      <c r="AV233" s="18">
        <f>IF($G$208="n/a",0,IF(AV$210&lt;=$C233,0,IF(AV$210&gt;($G$208+$C233),INDEX($D$222:$W$222,,$C233)-SUM($D233:AU233),INDEX($D$222:$W$222,,$C233)/$G$208)))</f>
        <v>0</v>
      </c>
      <c r="AW233" s="18">
        <f>IF($G$208="n/a",0,IF(AW$210&lt;=$C233,0,IF(AW$210&gt;($G$208+$C233),INDEX($D$222:$W$222,,$C233)-SUM($D233:AV233),INDEX($D$222:$W$222,,$C233)/$G$208)))</f>
        <v>0</v>
      </c>
      <c r="AX233" s="18">
        <f>IF($G$208="n/a",0,IF(AX$210&lt;=$C233,0,IF(AX$210&gt;($G$208+$C233),INDEX($D$222:$W$222,,$C233)-SUM($D233:AW233),INDEX($D$222:$W$222,,$C233)/$G$208)))</f>
        <v>0</v>
      </c>
      <c r="AY233" s="18">
        <f>IF($G$208="n/a",0,IF(AY$210&lt;=$C233,0,IF(AY$210&gt;($G$208+$C233),INDEX($D$222:$W$222,,$C233)-SUM($D233:AX233),INDEX($D$222:$W$222,,$C233)/$G$208)))</f>
        <v>0</v>
      </c>
      <c r="AZ233" s="18">
        <f>IF($G$208="n/a",0,IF(AZ$210&lt;=$C233,0,IF(AZ$210&gt;($G$208+$C233),INDEX($D$222:$W$222,,$C233)-SUM($D233:AY233),INDEX($D$222:$W$222,,$C233)/$G$208)))</f>
        <v>0</v>
      </c>
      <c r="BA233" s="18">
        <f>IF($G$208="n/a",0,IF(BA$210&lt;=$C233,0,IF(BA$210&gt;($G$208+$C233),INDEX($D$222:$W$222,,$C233)-SUM($D233:AZ233),INDEX($D$222:$W$222,,$C233)/$G$208)))</f>
        <v>0</v>
      </c>
      <c r="BB233" s="18">
        <f>IF($G$208="n/a",0,IF(BB$210&lt;=$C233,0,IF(BB$210&gt;($G$208+$C233),INDEX($D$222:$W$222,,$C233)-SUM($D233:BA233),INDEX($D$222:$W$222,,$C233)/$G$208)))</f>
        <v>0</v>
      </c>
      <c r="BC233" s="18">
        <f>IF($G$208="n/a",0,IF(BC$210&lt;=$C233,0,IF(BC$210&gt;($G$208+$C233),INDEX($D$222:$W$222,,$C233)-SUM($D233:BB233),INDEX($D$222:$W$222,,$C233)/$G$208)))</f>
        <v>0</v>
      </c>
      <c r="BD233" s="18">
        <f>IF($G$208="n/a",0,IF(BD$210&lt;=$C233,0,IF(BD$210&gt;($G$208+$C233),INDEX($D$222:$W$222,,$C233)-SUM($D233:BC233),INDEX($D$222:$W$222,,$C233)/$G$208)))</f>
        <v>0</v>
      </c>
      <c r="BE233" s="18">
        <f>IF($G$208="n/a",0,IF(BE$210&lt;=$C233,0,IF(BE$210&gt;($G$208+$C233),INDEX($D$222:$W$222,,$C233)-SUM($D233:BD233),INDEX($D$222:$W$222,,$C233)/$G$208)))</f>
        <v>0</v>
      </c>
      <c r="BF233" s="18">
        <f>IF($G$208="n/a",0,IF(BF$210&lt;=$C233,0,IF(BF$210&gt;($G$208+$C233),INDEX($D$222:$W$222,,$C233)-SUM($D233:BE233),INDEX($D$222:$W$222,,$C233)/$G$208)))</f>
        <v>0</v>
      </c>
      <c r="BG233" s="18">
        <f>IF($G$208="n/a",0,IF(BG$210&lt;=$C233,0,IF(BG$210&gt;($G$208+$C233),INDEX($D$222:$W$222,,$C233)-SUM($D233:BF233),INDEX($D$222:$W$222,,$C233)/$G$208)))</f>
        <v>0</v>
      </c>
      <c r="BH233" s="18">
        <f>IF($G$208="n/a",0,IF(BH$210&lt;=$C233,0,IF(BH$210&gt;($G$208+$C233),INDEX($D$222:$W$222,,$C233)-SUM($D233:BG233),INDEX($D$222:$W$222,,$C233)/$G$208)))</f>
        <v>0</v>
      </c>
      <c r="BI233" s="18">
        <f>IF($G$208="n/a",0,IF(BI$210&lt;=$C233,0,IF(BI$210&gt;($G$208+$C233),INDEX($D$222:$W$222,,$C233)-SUM($D233:BH233),INDEX($D$222:$W$222,,$C233)/$G$208)))</f>
        <v>0</v>
      </c>
      <c r="BJ233" s="18">
        <f>IF($G$208="n/a",0,IF(BJ$210&lt;=$C233,0,IF(BJ$210&gt;($G$208+$C233),INDEX($D$222:$W$222,,$C233)-SUM($D233:BI233),INDEX($D$222:$W$222,,$C233)/$G$208)))</f>
        <v>0</v>
      </c>
      <c r="BK233" s="18">
        <f>IF($G$208="n/a",0,IF(BK$210&lt;=$C233,0,IF(BK$210&gt;($G$208+$C233),INDEX($D$222:$W$222,,$C233)-SUM($D233:BJ233),INDEX($D$222:$W$222,,$C233)/$G$208)))</f>
        <v>0</v>
      </c>
    </row>
    <row r="234" spans="2:63" x14ac:dyDescent="0.25">
      <c r="B234" s="24">
        <v>2020</v>
      </c>
      <c r="C234" s="24">
        <v>10</v>
      </c>
      <c r="E234" s="18">
        <f>IF($G$208="n/a",0,IF(E$210&lt;=$C234,0,IF(E$210&gt;($G$208+$C234),INDEX($D$222:$W$222,,$C234)-SUM($D234:D234),INDEX($D$222:$W$222,,$C234)/$G$208)))</f>
        <v>0</v>
      </c>
      <c r="F234" s="18">
        <f>IF($G$208="n/a",0,IF(F$210&lt;=$C234,0,IF(F$210&gt;($G$208+$C234),INDEX($D$222:$W$222,,$C234)-SUM($D234:E234),INDEX($D$222:$W$222,,$C234)/$G$208)))</f>
        <v>0</v>
      </c>
      <c r="G234" s="18">
        <f>IF($G$208="n/a",0,IF(G$210&lt;=$C234,0,IF(G$210&gt;($G$208+$C234),INDEX($D$222:$W$222,,$C234)-SUM($D234:F234),INDEX($D$222:$W$222,,$C234)/$G$208)))</f>
        <v>0</v>
      </c>
      <c r="H234" s="18">
        <f>IF($G$208="n/a",0,IF(H$210&lt;=$C234,0,IF(H$210&gt;($G$208+$C234),INDEX($D$222:$W$222,,$C234)-SUM($D234:G234),INDEX($D$222:$W$222,,$C234)/$G$208)))</f>
        <v>0</v>
      </c>
      <c r="I234" s="18">
        <f>IF($G$208="n/a",0,IF(I$210&lt;=$C234,0,IF(I$210&gt;($G$208+$C234),INDEX($D$222:$W$222,,$C234)-SUM($D234:H234),INDEX($D$222:$W$222,,$C234)/$G$208)))</f>
        <v>0</v>
      </c>
      <c r="J234" s="18">
        <f>IF($G$208="n/a",0,IF(J$210&lt;=$C234,0,IF(J$210&gt;($G$208+$C234),INDEX($D$222:$W$222,,$C234)-SUM($D234:I234),INDEX($D$222:$W$222,,$C234)/$G$208)))</f>
        <v>0</v>
      </c>
      <c r="K234" s="18">
        <f>IF($G$208="n/a",0,IF(K$210&lt;=$C234,0,IF(K$210&gt;($G$208+$C234),INDEX($D$222:$W$222,,$C234)-SUM($D234:J234),INDEX($D$222:$W$222,,$C234)/$G$208)))</f>
        <v>0</v>
      </c>
      <c r="L234" s="18">
        <f>IF($G$208="n/a",0,IF(L$210&lt;=$C234,0,IF(L$210&gt;($G$208+$C234),INDEX($D$222:$W$222,,$C234)-SUM($D234:K234),INDEX($D$222:$W$222,,$C234)/$G$208)))</f>
        <v>0</v>
      </c>
      <c r="M234" s="18">
        <f>IF($G$208="n/a",0,IF(M$210&lt;=$C234,0,IF(M$210&gt;($G$208+$C234),INDEX($D$222:$W$222,,$C234)-SUM($D234:L234),INDEX($D$222:$W$222,,$C234)/$G$208)))</f>
        <v>0</v>
      </c>
      <c r="N234" s="18">
        <f>IF($G$208="n/a",0,IF(N$210&lt;=$C234,0,IF(N$210&gt;($G$208+$C234),INDEX($D$222:$W$222,,$C234)-SUM($D234:M234),INDEX($D$222:$W$222,,$C234)/$G$208)))</f>
        <v>0</v>
      </c>
      <c r="O234" s="18">
        <f>IF($G$208="n/a",0,IF(O$210&lt;=$C234,0,IF(O$210&gt;($G$208+$C234),INDEX($D$222:$W$222,,$C234)-SUM($D234:N234),INDEX($D$222:$W$222,,$C234)/$G$208)))</f>
        <v>0</v>
      </c>
      <c r="P234" s="18">
        <f>IF($G$208="n/a",0,IF(P$210&lt;=$C234,0,IF(P$210&gt;($G$208+$C234),INDEX($D$222:$W$222,,$C234)-SUM($D234:O234),INDEX($D$222:$W$222,,$C234)/$G$208)))</f>
        <v>0</v>
      </c>
      <c r="Q234" s="18">
        <f>IF($G$208="n/a",0,IF(Q$210&lt;=$C234,0,IF(Q$210&gt;($G$208+$C234),INDEX($D$222:$W$222,,$C234)-SUM($D234:P234),INDEX($D$222:$W$222,,$C234)/$G$208)))</f>
        <v>0</v>
      </c>
      <c r="R234" s="18">
        <f>IF($G$208="n/a",0,IF(R$210&lt;=$C234,0,IF(R$210&gt;($G$208+$C234),INDEX($D$222:$W$222,,$C234)-SUM($D234:Q234),INDEX($D$222:$W$222,,$C234)/$G$208)))</f>
        <v>0</v>
      </c>
      <c r="S234" s="18">
        <f>IF($G$208="n/a",0,IF(S$210&lt;=$C234,0,IF(S$210&gt;($G$208+$C234),INDEX($D$222:$W$222,,$C234)-SUM($D234:R234),INDEX($D$222:$W$222,,$C234)/$G$208)))</f>
        <v>0</v>
      </c>
      <c r="T234" s="18">
        <f>IF($G$208="n/a",0,IF(T$210&lt;=$C234,0,IF(T$210&gt;($G$208+$C234),INDEX($D$222:$W$222,,$C234)-SUM($D234:S234),INDEX($D$222:$W$222,,$C234)/$G$208)))</f>
        <v>0</v>
      </c>
      <c r="U234" s="18">
        <f>IF($G$208="n/a",0,IF(U$210&lt;=$C234,0,IF(U$210&gt;($G$208+$C234),INDEX($D$222:$W$222,,$C234)-SUM($D234:T234),INDEX($D$222:$W$222,,$C234)/$G$208)))</f>
        <v>0</v>
      </c>
      <c r="V234" s="18">
        <f>IF($G$208="n/a",0,IF(V$210&lt;=$C234,0,IF(V$210&gt;($G$208+$C234),INDEX($D$222:$W$222,,$C234)-SUM($D234:U234),INDEX($D$222:$W$222,,$C234)/$G$208)))</f>
        <v>0</v>
      </c>
      <c r="W234" s="18">
        <f>IF($G$208="n/a",0,IF(W$210&lt;=$C234,0,IF(W$210&gt;($G$208+$C234),INDEX($D$222:$W$222,,$C234)-SUM($D234:V234),INDEX($D$222:$W$222,,$C234)/$G$208)))</f>
        <v>0</v>
      </c>
      <c r="X234" s="18">
        <f>IF($G$208="n/a",0,IF(X$210&lt;=$C234,0,IF(X$210&gt;($G$208+$C234),INDEX($D$222:$W$222,,$C234)-SUM($D234:W234),INDEX($D$222:$W$222,,$C234)/$G$208)))</f>
        <v>0</v>
      </c>
      <c r="Y234" s="18">
        <f>IF($G$208="n/a",0,IF(Y$210&lt;=$C234,0,IF(Y$210&gt;($G$208+$C234),INDEX($D$222:$W$222,,$C234)-SUM($D234:X234),INDEX($D$222:$W$222,,$C234)/$G$208)))</f>
        <v>0</v>
      </c>
      <c r="Z234" s="18">
        <f>IF($G$208="n/a",0,IF(Z$210&lt;=$C234,0,IF(Z$210&gt;($G$208+$C234),INDEX($D$222:$W$222,,$C234)-SUM($D234:Y234),INDEX($D$222:$W$222,,$C234)/$G$208)))</f>
        <v>0</v>
      </c>
      <c r="AA234" s="18">
        <f>IF($G$208="n/a",0,IF(AA$210&lt;=$C234,0,IF(AA$210&gt;($G$208+$C234),INDEX($D$222:$W$222,,$C234)-SUM($D234:Z234),INDEX($D$222:$W$222,,$C234)/$G$208)))</f>
        <v>0</v>
      </c>
      <c r="AB234" s="18">
        <f>IF($G$208="n/a",0,IF(AB$210&lt;=$C234,0,IF(AB$210&gt;($G$208+$C234),INDEX($D$222:$W$222,,$C234)-SUM($D234:AA234),INDEX($D$222:$W$222,,$C234)/$G$208)))</f>
        <v>0</v>
      </c>
      <c r="AC234" s="18">
        <f>IF($G$208="n/a",0,IF(AC$210&lt;=$C234,0,IF(AC$210&gt;($G$208+$C234),INDEX($D$222:$W$222,,$C234)-SUM($D234:AB234),INDEX($D$222:$W$222,,$C234)/$G$208)))</f>
        <v>0</v>
      </c>
      <c r="AD234" s="18">
        <f>IF($G$208="n/a",0,IF(AD$210&lt;=$C234,0,IF(AD$210&gt;($G$208+$C234),INDEX($D$222:$W$222,,$C234)-SUM($D234:AC234),INDEX($D$222:$W$222,,$C234)/$G$208)))</f>
        <v>0</v>
      </c>
      <c r="AE234" s="18">
        <f>IF($G$208="n/a",0,IF(AE$210&lt;=$C234,0,IF(AE$210&gt;($G$208+$C234),INDEX($D$222:$W$222,,$C234)-SUM($D234:AD234),INDEX($D$222:$W$222,,$C234)/$G$208)))</f>
        <v>0</v>
      </c>
      <c r="AF234" s="18">
        <f>IF($G$208="n/a",0,IF(AF$210&lt;=$C234,0,IF(AF$210&gt;($G$208+$C234),INDEX($D$222:$W$222,,$C234)-SUM($D234:AE234),INDEX($D$222:$W$222,,$C234)/$G$208)))</f>
        <v>0</v>
      </c>
      <c r="AG234" s="18">
        <f>IF($G$208="n/a",0,IF(AG$210&lt;=$C234,0,IF(AG$210&gt;($G$208+$C234),INDEX($D$222:$W$222,,$C234)-SUM($D234:AF234),INDEX($D$222:$W$222,,$C234)/$G$208)))</f>
        <v>0</v>
      </c>
      <c r="AH234" s="18">
        <f>IF($G$208="n/a",0,IF(AH$210&lt;=$C234,0,IF(AH$210&gt;($G$208+$C234),INDEX($D$222:$W$222,,$C234)-SUM($D234:AG234),INDEX($D$222:$W$222,,$C234)/$G$208)))</f>
        <v>0</v>
      </c>
      <c r="AI234" s="18">
        <f>IF($G$208="n/a",0,IF(AI$210&lt;=$C234,0,IF(AI$210&gt;($G$208+$C234),INDEX($D$222:$W$222,,$C234)-SUM($D234:AH234),INDEX($D$222:$W$222,,$C234)/$G$208)))</f>
        <v>0</v>
      </c>
      <c r="AJ234" s="18">
        <f>IF($G$208="n/a",0,IF(AJ$210&lt;=$C234,0,IF(AJ$210&gt;($G$208+$C234),INDEX($D$222:$W$222,,$C234)-SUM($D234:AI234),INDEX($D$222:$W$222,,$C234)/$G$208)))</f>
        <v>0</v>
      </c>
      <c r="AK234" s="18">
        <f>IF($G$208="n/a",0,IF(AK$210&lt;=$C234,0,IF(AK$210&gt;($G$208+$C234),INDEX($D$222:$W$222,,$C234)-SUM($D234:AJ234),INDEX($D$222:$W$222,,$C234)/$G$208)))</f>
        <v>0</v>
      </c>
      <c r="AL234" s="18">
        <f>IF($G$208="n/a",0,IF(AL$210&lt;=$C234,0,IF(AL$210&gt;($G$208+$C234),INDEX($D$222:$W$222,,$C234)-SUM($D234:AK234),INDEX($D$222:$W$222,,$C234)/$G$208)))</f>
        <v>0</v>
      </c>
      <c r="AM234" s="18">
        <f>IF($G$208="n/a",0,IF(AM$210&lt;=$C234,0,IF(AM$210&gt;($G$208+$C234),INDEX($D$222:$W$222,,$C234)-SUM($D234:AL234),INDEX($D$222:$W$222,,$C234)/$G$208)))</f>
        <v>0</v>
      </c>
      <c r="AN234" s="18">
        <f>IF($G$208="n/a",0,IF(AN$210&lt;=$C234,0,IF(AN$210&gt;($G$208+$C234),INDEX($D$222:$W$222,,$C234)-SUM($D234:AM234),INDEX($D$222:$W$222,,$C234)/$G$208)))</f>
        <v>0</v>
      </c>
      <c r="AO234" s="18">
        <f>IF($G$208="n/a",0,IF(AO$210&lt;=$C234,0,IF(AO$210&gt;($G$208+$C234),INDEX($D$222:$W$222,,$C234)-SUM($D234:AN234),INDEX($D$222:$W$222,,$C234)/$G$208)))</f>
        <v>0</v>
      </c>
      <c r="AP234" s="18">
        <f>IF($G$208="n/a",0,IF(AP$210&lt;=$C234,0,IF(AP$210&gt;($G$208+$C234),INDEX($D$222:$W$222,,$C234)-SUM($D234:AO234),INDEX($D$222:$W$222,,$C234)/$G$208)))</f>
        <v>0</v>
      </c>
      <c r="AQ234" s="18">
        <f>IF($G$208="n/a",0,IF(AQ$210&lt;=$C234,0,IF(AQ$210&gt;($G$208+$C234),INDEX($D$222:$W$222,,$C234)-SUM($D234:AP234),INDEX($D$222:$W$222,,$C234)/$G$208)))</f>
        <v>0</v>
      </c>
      <c r="AR234" s="18">
        <f>IF($G$208="n/a",0,IF(AR$210&lt;=$C234,0,IF(AR$210&gt;($G$208+$C234),INDEX($D$222:$W$222,,$C234)-SUM($D234:AQ234),INDEX($D$222:$W$222,,$C234)/$G$208)))</f>
        <v>0</v>
      </c>
      <c r="AS234" s="18">
        <f>IF($G$208="n/a",0,IF(AS$210&lt;=$C234,0,IF(AS$210&gt;($G$208+$C234),INDEX($D$222:$W$222,,$C234)-SUM($D234:AR234),INDEX($D$222:$W$222,,$C234)/$G$208)))</f>
        <v>0</v>
      </c>
      <c r="AT234" s="18">
        <f>IF($G$208="n/a",0,IF(AT$210&lt;=$C234,0,IF(AT$210&gt;($G$208+$C234),INDEX($D$222:$W$222,,$C234)-SUM($D234:AS234),INDEX($D$222:$W$222,,$C234)/$G$208)))</f>
        <v>0</v>
      </c>
      <c r="AU234" s="18">
        <f>IF($G$208="n/a",0,IF(AU$210&lt;=$C234,0,IF(AU$210&gt;($G$208+$C234),INDEX($D$222:$W$222,,$C234)-SUM($D234:AT234),INDEX($D$222:$W$222,,$C234)/$G$208)))</f>
        <v>0</v>
      </c>
      <c r="AV234" s="18">
        <f>IF($G$208="n/a",0,IF(AV$210&lt;=$C234,0,IF(AV$210&gt;($G$208+$C234),INDEX($D$222:$W$222,,$C234)-SUM($D234:AU234),INDEX($D$222:$W$222,,$C234)/$G$208)))</f>
        <v>0</v>
      </c>
      <c r="AW234" s="18">
        <f>IF($G$208="n/a",0,IF(AW$210&lt;=$C234,0,IF(AW$210&gt;($G$208+$C234),INDEX($D$222:$W$222,,$C234)-SUM($D234:AV234),INDEX($D$222:$W$222,,$C234)/$G$208)))</f>
        <v>0</v>
      </c>
      <c r="AX234" s="18">
        <f>IF($G$208="n/a",0,IF(AX$210&lt;=$C234,0,IF(AX$210&gt;($G$208+$C234),INDEX($D$222:$W$222,,$C234)-SUM($D234:AW234),INDEX($D$222:$W$222,,$C234)/$G$208)))</f>
        <v>0</v>
      </c>
      <c r="AY234" s="18">
        <f>IF($G$208="n/a",0,IF(AY$210&lt;=$C234,0,IF(AY$210&gt;($G$208+$C234),INDEX($D$222:$W$222,,$C234)-SUM($D234:AX234),INDEX($D$222:$W$222,,$C234)/$G$208)))</f>
        <v>0</v>
      </c>
      <c r="AZ234" s="18">
        <f>IF($G$208="n/a",0,IF(AZ$210&lt;=$C234,0,IF(AZ$210&gt;($G$208+$C234),INDEX($D$222:$W$222,,$C234)-SUM($D234:AY234),INDEX($D$222:$W$222,,$C234)/$G$208)))</f>
        <v>0</v>
      </c>
      <c r="BA234" s="18">
        <f>IF($G$208="n/a",0,IF(BA$210&lt;=$C234,0,IF(BA$210&gt;($G$208+$C234),INDEX($D$222:$W$222,,$C234)-SUM($D234:AZ234),INDEX($D$222:$W$222,,$C234)/$G$208)))</f>
        <v>0</v>
      </c>
      <c r="BB234" s="18">
        <f>IF($G$208="n/a",0,IF(BB$210&lt;=$C234,0,IF(BB$210&gt;($G$208+$C234),INDEX($D$222:$W$222,,$C234)-SUM($D234:BA234),INDEX($D$222:$W$222,,$C234)/$G$208)))</f>
        <v>0</v>
      </c>
      <c r="BC234" s="18">
        <f>IF($G$208="n/a",0,IF(BC$210&lt;=$C234,0,IF(BC$210&gt;($G$208+$C234),INDEX($D$222:$W$222,,$C234)-SUM($D234:BB234),INDEX($D$222:$W$222,,$C234)/$G$208)))</f>
        <v>0</v>
      </c>
      <c r="BD234" s="18">
        <f>IF($G$208="n/a",0,IF(BD$210&lt;=$C234,0,IF(BD$210&gt;($G$208+$C234),INDEX($D$222:$W$222,,$C234)-SUM($D234:BC234),INDEX($D$222:$W$222,,$C234)/$G$208)))</f>
        <v>0</v>
      </c>
      <c r="BE234" s="18">
        <f>IF($G$208="n/a",0,IF(BE$210&lt;=$C234,0,IF(BE$210&gt;($G$208+$C234),INDEX($D$222:$W$222,,$C234)-SUM($D234:BD234),INDEX($D$222:$W$222,,$C234)/$G$208)))</f>
        <v>0</v>
      </c>
      <c r="BF234" s="18">
        <f>IF($G$208="n/a",0,IF(BF$210&lt;=$C234,0,IF(BF$210&gt;($G$208+$C234),INDEX($D$222:$W$222,,$C234)-SUM($D234:BE234),INDEX($D$222:$W$222,,$C234)/$G$208)))</f>
        <v>0</v>
      </c>
      <c r="BG234" s="18">
        <f>IF($G$208="n/a",0,IF(BG$210&lt;=$C234,0,IF(BG$210&gt;($G$208+$C234),INDEX($D$222:$W$222,,$C234)-SUM($D234:BF234),INDEX($D$222:$W$222,,$C234)/$G$208)))</f>
        <v>0</v>
      </c>
      <c r="BH234" s="18">
        <f>IF($G$208="n/a",0,IF(BH$210&lt;=$C234,0,IF(BH$210&gt;($G$208+$C234),INDEX($D$222:$W$222,,$C234)-SUM($D234:BG234),INDEX($D$222:$W$222,,$C234)/$G$208)))</f>
        <v>0</v>
      </c>
      <c r="BI234" s="18">
        <f>IF($G$208="n/a",0,IF(BI$210&lt;=$C234,0,IF(BI$210&gt;($G$208+$C234),INDEX($D$222:$W$222,,$C234)-SUM($D234:BH234),INDEX($D$222:$W$222,,$C234)/$G$208)))</f>
        <v>0</v>
      </c>
      <c r="BJ234" s="18">
        <f>IF($G$208="n/a",0,IF(BJ$210&lt;=$C234,0,IF(BJ$210&gt;($G$208+$C234),INDEX($D$222:$W$222,,$C234)-SUM($D234:BI234),INDEX($D$222:$W$222,,$C234)/$G$208)))</f>
        <v>0</v>
      </c>
      <c r="BK234" s="18">
        <f>IF($G$208="n/a",0,IF(BK$210&lt;=$C234,0,IF(BK$210&gt;($G$208+$C234),INDEX($D$222:$W$222,,$C234)-SUM($D234:BJ234),INDEX($D$222:$W$222,,$C234)/$G$208)))</f>
        <v>0</v>
      </c>
    </row>
    <row r="235" spans="2:63" hidden="1" outlineLevel="1" x14ac:dyDescent="0.25">
      <c r="B235" s="24">
        <v>2021</v>
      </c>
      <c r="C235" s="24">
        <v>11</v>
      </c>
      <c r="E235" s="18">
        <f>IF($G$208="n/a",0,IF(E$210&lt;=$C235,0,IF(E$210&gt;($G$208+$C235),INDEX($D$222:$W$222,,$C235)-SUM($D235:D235),INDEX($D$222:$W$222,,$C235)/$G$208)))</f>
        <v>0</v>
      </c>
      <c r="F235" s="18">
        <f>IF($G$208="n/a",0,IF(F$210&lt;=$C235,0,IF(F$210&gt;($G$208+$C235),INDEX($D$222:$W$222,,$C235)-SUM($D235:E235),INDEX($D$222:$W$222,,$C235)/$G$208)))</f>
        <v>0</v>
      </c>
      <c r="G235" s="18">
        <f>IF($G$208="n/a",0,IF(G$210&lt;=$C235,0,IF(G$210&gt;($G$208+$C235),INDEX($D$222:$W$222,,$C235)-SUM($D235:F235),INDEX($D$222:$W$222,,$C235)/$G$208)))</f>
        <v>0</v>
      </c>
      <c r="H235" s="18">
        <f>IF($G$208="n/a",0,IF(H$210&lt;=$C235,0,IF(H$210&gt;($G$208+$C235),INDEX($D$222:$W$222,,$C235)-SUM($D235:G235),INDEX($D$222:$W$222,,$C235)/$G$208)))</f>
        <v>0</v>
      </c>
      <c r="I235" s="18">
        <f>IF($G$208="n/a",0,IF(I$210&lt;=$C235,0,IF(I$210&gt;($G$208+$C235),INDEX($D$222:$W$222,,$C235)-SUM($D235:H235),INDEX($D$222:$W$222,,$C235)/$G$208)))</f>
        <v>0</v>
      </c>
      <c r="J235" s="18">
        <f>IF($G$208="n/a",0,IF(J$210&lt;=$C235,0,IF(J$210&gt;($G$208+$C235),INDEX($D$222:$W$222,,$C235)-SUM($D235:I235),INDEX($D$222:$W$222,,$C235)/$G$208)))</f>
        <v>0</v>
      </c>
      <c r="K235" s="18">
        <f>IF($G$208="n/a",0,IF(K$210&lt;=$C235,0,IF(K$210&gt;($G$208+$C235),INDEX($D$222:$W$222,,$C235)-SUM($D235:J235),INDEX($D$222:$W$222,,$C235)/$G$208)))</f>
        <v>0</v>
      </c>
      <c r="L235" s="18">
        <f>IF($G$208="n/a",0,IF(L$210&lt;=$C235,0,IF(L$210&gt;($G$208+$C235),INDEX($D$222:$W$222,,$C235)-SUM($D235:K235),INDEX($D$222:$W$222,,$C235)/$G$208)))</f>
        <v>0</v>
      </c>
      <c r="M235" s="18">
        <f>IF($G$208="n/a",0,IF(M$210&lt;=$C235,0,IF(M$210&gt;($G$208+$C235),INDEX($D$222:$W$222,,$C235)-SUM($D235:L235),INDEX($D$222:$W$222,,$C235)/$G$208)))</f>
        <v>0</v>
      </c>
      <c r="N235" s="18">
        <f>IF($G$208="n/a",0,IF(N$210&lt;=$C235,0,IF(N$210&gt;($G$208+$C235),INDEX($D$222:$W$222,,$C235)-SUM($D235:M235),INDEX($D$222:$W$222,,$C235)/$G$208)))</f>
        <v>0</v>
      </c>
      <c r="O235" s="18">
        <f>IF($G$208="n/a",0,IF(O$210&lt;=$C235,0,IF(O$210&gt;($G$208+$C235),INDEX($D$222:$W$222,,$C235)-SUM($D235:N235),INDEX($D$222:$W$222,,$C235)/$G$208)))</f>
        <v>0</v>
      </c>
      <c r="P235" s="18">
        <f>IF($G$208="n/a",0,IF(P$210&lt;=$C235,0,IF(P$210&gt;($G$208+$C235),INDEX($D$222:$W$222,,$C235)-SUM($D235:O235),INDEX($D$222:$W$222,,$C235)/$G$208)))</f>
        <v>0</v>
      </c>
      <c r="Q235" s="18">
        <f>IF($G$208="n/a",0,IF(Q$210&lt;=$C235,0,IF(Q$210&gt;($G$208+$C235),INDEX($D$222:$W$222,,$C235)-SUM($D235:P235),INDEX($D$222:$W$222,,$C235)/$G$208)))</f>
        <v>0</v>
      </c>
      <c r="R235" s="18">
        <f>IF($G$208="n/a",0,IF(R$210&lt;=$C235,0,IF(R$210&gt;($G$208+$C235),INDEX($D$222:$W$222,,$C235)-SUM($D235:Q235),INDEX($D$222:$W$222,,$C235)/$G$208)))</f>
        <v>0</v>
      </c>
      <c r="S235" s="18">
        <f>IF($G$208="n/a",0,IF(S$210&lt;=$C235,0,IF(S$210&gt;($G$208+$C235),INDEX($D$222:$W$222,,$C235)-SUM($D235:R235),INDEX($D$222:$W$222,,$C235)/$G$208)))</f>
        <v>0</v>
      </c>
      <c r="T235" s="18">
        <f>IF($G$208="n/a",0,IF(T$210&lt;=$C235,0,IF(T$210&gt;($G$208+$C235),INDEX($D$222:$W$222,,$C235)-SUM($D235:S235),INDEX($D$222:$W$222,,$C235)/$G$208)))</f>
        <v>0</v>
      </c>
      <c r="U235" s="18">
        <f>IF($G$208="n/a",0,IF(U$210&lt;=$C235,0,IF(U$210&gt;($G$208+$C235),INDEX($D$222:$W$222,,$C235)-SUM($D235:T235),INDEX($D$222:$W$222,,$C235)/$G$208)))</f>
        <v>0</v>
      </c>
      <c r="V235" s="18">
        <f>IF($G$208="n/a",0,IF(V$210&lt;=$C235,0,IF(V$210&gt;($G$208+$C235),INDEX($D$222:$W$222,,$C235)-SUM($D235:U235),INDEX($D$222:$W$222,,$C235)/$G$208)))</f>
        <v>0</v>
      </c>
      <c r="W235" s="18">
        <f>IF($G$208="n/a",0,IF(W$210&lt;=$C235,0,IF(W$210&gt;($G$208+$C235),INDEX($D$222:$W$222,,$C235)-SUM($D235:V235),INDEX($D$222:$W$222,,$C235)/$G$208)))</f>
        <v>0</v>
      </c>
      <c r="X235" s="18">
        <f>IF($G$208="n/a",0,IF(X$210&lt;=$C235,0,IF(X$210&gt;($G$208+$C235),INDEX($D$222:$W$222,,$C235)-SUM($D235:W235),INDEX($D$222:$W$222,,$C235)/$G$208)))</f>
        <v>0</v>
      </c>
      <c r="Y235" s="18">
        <f>IF($G$208="n/a",0,IF(Y$210&lt;=$C235,0,IF(Y$210&gt;($G$208+$C235),INDEX($D$222:$W$222,,$C235)-SUM($D235:X235),INDEX($D$222:$W$222,,$C235)/$G$208)))</f>
        <v>0</v>
      </c>
      <c r="Z235" s="18">
        <f>IF($G$208="n/a",0,IF(Z$210&lt;=$C235,0,IF(Z$210&gt;($G$208+$C235),INDEX($D$222:$W$222,,$C235)-SUM($D235:Y235),INDEX($D$222:$W$222,,$C235)/$G$208)))</f>
        <v>0</v>
      </c>
      <c r="AA235" s="18">
        <f>IF($G$208="n/a",0,IF(AA$210&lt;=$C235,0,IF(AA$210&gt;($G$208+$C235),INDEX($D$222:$W$222,,$C235)-SUM($D235:Z235),INDEX($D$222:$W$222,,$C235)/$G$208)))</f>
        <v>0</v>
      </c>
      <c r="AB235" s="18">
        <f>IF($G$208="n/a",0,IF(AB$210&lt;=$C235,0,IF(AB$210&gt;($G$208+$C235),INDEX($D$222:$W$222,,$C235)-SUM($D235:AA235),INDEX($D$222:$W$222,,$C235)/$G$208)))</f>
        <v>0</v>
      </c>
      <c r="AC235" s="18">
        <f>IF($G$208="n/a",0,IF(AC$210&lt;=$C235,0,IF(AC$210&gt;($G$208+$C235),INDEX($D$222:$W$222,,$C235)-SUM($D235:AB235),INDEX($D$222:$W$222,,$C235)/$G$208)))</f>
        <v>0</v>
      </c>
      <c r="AD235" s="18">
        <f>IF($G$208="n/a",0,IF(AD$210&lt;=$C235,0,IF(AD$210&gt;($G$208+$C235),INDEX($D$222:$W$222,,$C235)-SUM($D235:AC235),INDEX($D$222:$W$222,,$C235)/$G$208)))</f>
        <v>0</v>
      </c>
      <c r="AE235" s="18">
        <f>IF($G$208="n/a",0,IF(AE$210&lt;=$C235,0,IF(AE$210&gt;($G$208+$C235),INDEX($D$222:$W$222,,$C235)-SUM($D235:AD235),INDEX($D$222:$W$222,,$C235)/$G$208)))</f>
        <v>0</v>
      </c>
      <c r="AF235" s="18">
        <f>IF($G$208="n/a",0,IF(AF$210&lt;=$C235,0,IF(AF$210&gt;($G$208+$C235),INDEX($D$222:$W$222,,$C235)-SUM($D235:AE235),INDEX($D$222:$W$222,,$C235)/$G$208)))</f>
        <v>0</v>
      </c>
      <c r="AG235" s="18">
        <f>IF($G$208="n/a",0,IF(AG$210&lt;=$C235,0,IF(AG$210&gt;($G$208+$C235),INDEX($D$222:$W$222,,$C235)-SUM($D235:AF235),INDEX($D$222:$W$222,,$C235)/$G$208)))</f>
        <v>0</v>
      </c>
      <c r="AH235" s="18">
        <f>IF($G$208="n/a",0,IF(AH$210&lt;=$C235,0,IF(AH$210&gt;($G$208+$C235),INDEX($D$222:$W$222,,$C235)-SUM($D235:AG235),INDEX($D$222:$W$222,,$C235)/$G$208)))</f>
        <v>0</v>
      </c>
      <c r="AI235" s="18">
        <f>IF($G$208="n/a",0,IF(AI$210&lt;=$C235,0,IF(AI$210&gt;($G$208+$C235),INDEX($D$222:$W$222,,$C235)-SUM($D235:AH235),INDEX($D$222:$W$222,,$C235)/$G$208)))</f>
        <v>0</v>
      </c>
      <c r="AJ235" s="18">
        <f>IF($G$208="n/a",0,IF(AJ$210&lt;=$C235,0,IF(AJ$210&gt;($G$208+$C235),INDEX($D$222:$W$222,,$C235)-SUM($D235:AI235),INDEX($D$222:$W$222,,$C235)/$G$208)))</f>
        <v>0</v>
      </c>
      <c r="AK235" s="18">
        <f>IF($G$208="n/a",0,IF(AK$210&lt;=$C235,0,IF(AK$210&gt;($G$208+$C235),INDEX($D$222:$W$222,,$C235)-SUM($D235:AJ235),INDEX($D$222:$W$222,,$C235)/$G$208)))</f>
        <v>0</v>
      </c>
      <c r="AL235" s="18">
        <f>IF($G$208="n/a",0,IF(AL$210&lt;=$C235,0,IF(AL$210&gt;($G$208+$C235),INDEX($D$222:$W$222,,$C235)-SUM($D235:AK235),INDEX($D$222:$W$222,,$C235)/$G$208)))</f>
        <v>0</v>
      </c>
      <c r="AM235" s="18">
        <f>IF($G$208="n/a",0,IF(AM$210&lt;=$C235,0,IF(AM$210&gt;($G$208+$C235),INDEX($D$222:$W$222,,$C235)-SUM($D235:AL235),INDEX($D$222:$W$222,,$C235)/$G$208)))</f>
        <v>0</v>
      </c>
      <c r="AN235" s="18">
        <f>IF($G$208="n/a",0,IF(AN$210&lt;=$C235,0,IF(AN$210&gt;($G$208+$C235),INDEX($D$222:$W$222,,$C235)-SUM($D235:AM235),INDEX($D$222:$W$222,,$C235)/$G$208)))</f>
        <v>0</v>
      </c>
      <c r="AO235" s="18">
        <f>IF($G$208="n/a",0,IF(AO$210&lt;=$C235,0,IF(AO$210&gt;($G$208+$C235),INDEX($D$222:$W$222,,$C235)-SUM($D235:AN235),INDEX($D$222:$W$222,,$C235)/$G$208)))</f>
        <v>0</v>
      </c>
      <c r="AP235" s="18">
        <f>IF($G$208="n/a",0,IF(AP$210&lt;=$C235,0,IF(AP$210&gt;($G$208+$C235),INDEX($D$222:$W$222,,$C235)-SUM($D235:AO235),INDEX($D$222:$W$222,,$C235)/$G$208)))</f>
        <v>0</v>
      </c>
      <c r="AQ235" s="18">
        <f>IF($G$208="n/a",0,IF(AQ$210&lt;=$C235,0,IF(AQ$210&gt;($G$208+$C235),INDEX($D$222:$W$222,,$C235)-SUM($D235:AP235),INDEX($D$222:$W$222,,$C235)/$G$208)))</f>
        <v>0</v>
      </c>
      <c r="AR235" s="18">
        <f>IF($G$208="n/a",0,IF(AR$210&lt;=$C235,0,IF(AR$210&gt;($G$208+$C235),INDEX($D$222:$W$222,,$C235)-SUM($D235:AQ235),INDEX($D$222:$W$222,,$C235)/$G$208)))</f>
        <v>0</v>
      </c>
      <c r="AS235" s="18">
        <f>IF($G$208="n/a",0,IF(AS$210&lt;=$C235,0,IF(AS$210&gt;($G$208+$C235),INDEX($D$222:$W$222,,$C235)-SUM($D235:AR235),INDEX($D$222:$W$222,,$C235)/$G$208)))</f>
        <v>0</v>
      </c>
      <c r="AT235" s="18">
        <f>IF($G$208="n/a",0,IF(AT$210&lt;=$C235,0,IF(AT$210&gt;($G$208+$C235),INDEX($D$222:$W$222,,$C235)-SUM($D235:AS235),INDEX($D$222:$W$222,,$C235)/$G$208)))</f>
        <v>0</v>
      </c>
      <c r="AU235" s="18">
        <f>IF($G$208="n/a",0,IF(AU$210&lt;=$C235,0,IF(AU$210&gt;($G$208+$C235),INDEX($D$222:$W$222,,$C235)-SUM($D235:AT235),INDEX($D$222:$W$222,,$C235)/$G$208)))</f>
        <v>0</v>
      </c>
      <c r="AV235" s="18">
        <f>IF($G$208="n/a",0,IF(AV$210&lt;=$C235,0,IF(AV$210&gt;($G$208+$C235),INDEX($D$222:$W$222,,$C235)-SUM($D235:AU235),INDEX($D$222:$W$222,,$C235)/$G$208)))</f>
        <v>0</v>
      </c>
      <c r="AW235" s="18">
        <f>IF($G$208="n/a",0,IF(AW$210&lt;=$C235,0,IF(AW$210&gt;($G$208+$C235),INDEX($D$222:$W$222,,$C235)-SUM($D235:AV235),INDEX($D$222:$W$222,,$C235)/$G$208)))</f>
        <v>0</v>
      </c>
      <c r="AX235" s="18">
        <f>IF($G$208="n/a",0,IF(AX$210&lt;=$C235,0,IF(AX$210&gt;($G$208+$C235),INDEX($D$222:$W$222,,$C235)-SUM($D235:AW235),INDEX($D$222:$W$222,,$C235)/$G$208)))</f>
        <v>0</v>
      </c>
      <c r="AY235" s="18">
        <f>IF($G$208="n/a",0,IF(AY$210&lt;=$C235,0,IF(AY$210&gt;($G$208+$C235),INDEX($D$222:$W$222,,$C235)-SUM($D235:AX235),INDEX($D$222:$W$222,,$C235)/$G$208)))</f>
        <v>0</v>
      </c>
      <c r="AZ235" s="18">
        <f>IF($G$208="n/a",0,IF(AZ$210&lt;=$C235,0,IF(AZ$210&gt;($G$208+$C235),INDEX($D$222:$W$222,,$C235)-SUM($D235:AY235),INDEX($D$222:$W$222,,$C235)/$G$208)))</f>
        <v>0</v>
      </c>
      <c r="BA235" s="18">
        <f>IF($G$208="n/a",0,IF(BA$210&lt;=$C235,0,IF(BA$210&gt;($G$208+$C235),INDEX($D$222:$W$222,,$C235)-SUM($D235:AZ235),INDEX($D$222:$W$222,,$C235)/$G$208)))</f>
        <v>0</v>
      </c>
      <c r="BB235" s="18">
        <f>IF($G$208="n/a",0,IF(BB$210&lt;=$C235,0,IF(BB$210&gt;($G$208+$C235),INDEX($D$222:$W$222,,$C235)-SUM($D235:BA235),INDEX($D$222:$W$222,,$C235)/$G$208)))</f>
        <v>0</v>
      </c>
      <c r="BC235" s="18">
        <f>IF($G$208="n/a",0,IF(BC$210&lt;=$C235,0,IF(BC$210&gt;($G$208+$C235),INDEX($D$222:$W$222,,$C235)-SUM($D235:BB235),INDEX($D$222:$W$222,,$C235)/$G$208)))</f>
        <v>0</v>
      </c>
      <c r="BD235" s="18">
        <f>IF($G$208="n/a",0,IF(BD$210&lt;=$C235,0,IF(BD$210&gt;($G$208+$C235),INDEX($D$222:$W$222,,$C235)-SUM($D235:BC235),INDEX($D$222:$W$222,,$C235)/$G$208)))</f>
        <v>0</v>
      </c>
      <c r="BE235" s="18">
        <f>IF($G$208="n/a",0,IF(BE$210&lt;=$C235,0,IF(BE$210&gt;($G$208+$C235),INDEX($D$222:$W$222,,$C235)-SUM($D235:BD235),INDEX($D$222:$W$222,,$C235)/$G$208)))</f>
        <v>0</v>
      </c>
      <c r="BF235" s="18">
        <f>IF($G$208="n/a",0,IF(BF$210&lt;=$C235,0,IF(BF$210&gt;($G$208+$C235),INDEX($D$222:$W$222,,$C235)-SUM($D235:BE235),INDEX($D$222:$W$222,,$C235)/$G$208)))</f>
        <v>0</v>
      </c>
      <c r="BG235" s="18">
        <f>IF($G$208="n/a",0,IF(BG$210&lt;=$C235,0,IF(BG$210&gt;($G$208+$C235),INDEX($D$222:$W$222,,$C235)-SUM($D235:BF235),INDEX($D$222:$W$222,,$C235)/$G$208)))</f>
        <v>0</v>
      </c>
      <c r="BH235" s="18">
        <f>IF($G$208="n/a",0,IF(BH$210&lt;=$C235,0,IF(BH$210&gt;($G$208+$C235),INDEX($D$222:$W$222,,$C235)-SUM($D235:BG235),INDEX($D$222:$W$222,,$C235)/$G$208)))</f>
        <v>0</v>
      </c>
      <c r="BI235" s="18">
        <f>IF($G$208="n/a",0,IF(BI$210&lt;=$C235,0,IF(BI$210&gt;($G$208+$C235),INDEX($D$222:$W$222,,$C235)-SUM($D235:BH235),INDEX($D$222:$W$222,,$C235)/$G$208)))</f>
        <v>0</v>
      </c>
      <c r="BJ235" s="18">
        <f>IF($G$208="n/a",0,IF(BJ$210&lt;=$C235,0,IF(BJ$210&gt;($G$208+$C235),INDEX($D$222:$W$222,,$C235)-SUM($D235:BI235),INDEX($D$222:$W$222,,$C235)/$G$208)))</f>
        <v>0</v>
      </c>
      <c r="BK235" s="18">
        <f>IF($G$208="n/a",0,IF(BK$210&lt;=$C235,0,IF(BK$210&gt;($G$208+$C235),INDEX($D$222:$W$222,,$C235)-SUM($D235:BJ235),INDEX($D$222:$W$222,,$C235)/$G$208)))</f>
        <v>0</v>
      </c>
    </row>
    <row r="236" spans="2:63" hidden="1" outlineLevel="1" x14ac:dyDescent="0.25">
      <c r="B236" s="24">
        <v>2022</v>
      </c>
      <c r="C236" s="24">
        <v>12</v>
      </c>
      <c r="E236" s="18">
        <f>IF($G$208="n/a",0,IF(E$210&lt;=$C236,0,IF(E$210&gt;($G$208+$C236),INDEX($D$222:$W$222,,$C236)-SUM($D236:D236),INDEX($D$222:$W$222,,$C236)/$G$208)))</f>
        <v>0</v>
      </c>
      <c r="F236" s="18">
        <f>IF($G$208="n/a",0,IF(F$210&lt;=$C236,0,IF(F$210&gt;($G$208+$C236),INDEX($D$222:$W$222,,$C236)-SUM($D236:E236),INDEX($D$222:$W$222,,$C236)/$G$208)))</f>
        <v>0</v>
      </c>
      <c r="G236" s="18">
        <f>IF($G$208="n/a",0,IF(G$210&lt;=$C236,0,IF(G$210&gt;($G$208+$C236),INDEX($D$222:$W$222,,$C236)-SUM($D236:F236),INDEX($D$222:$W$222,,$C236)/$G$208)))</f>
        <v>0</v>
      </c>
      <c r="H236" s="18">
        <f>IF($G$208="n/a",0,IF(H$210&lt;=$C236,0,IF(H$210&gt;($G$208+$C236),INDEX($D$222:$W$222,,$C236)-SUM($D236:G236),INDEX($D$222:$W$222,,$C236)/$G$208)))</f>
        <v>0</v>
      </c>
      <c r="I236" s="18">
        <f>IF($G$208="n/a",0,IF(I$210&lt;=$C236,0,IF(I$210&gt;($G$208+$C236),INDEX($D$222:$W$222,,$C236)-SUM($D236:H236),INDEX($D$222:$W$222,,$C236)/$G$208)))</f>
        <v>0</v>
      </c>
      <c r="J236" s="18">
        <f>IF($G$208="n/a",0,IF(J$210&lt;=$C236,0,IF(J$210&gt;($G$208+$C236),INDEX($D$222:$W$222,,$C236)-SUM($D236:I236),INDEX($D$222:$W$222,,$C236)/$G$208)))</f>
        <v>0</v>
      </c>
      <c r="K236" s="18">
        <f>IF($G$208="n/a",0,IF(K$210&lt;=$C236,0,IF(K$210&gt;($G$208+$C236),INDEX($D$222:$W$222,,$C236)-SUM($D236:J236),INDEX($D$222:$W$222,,$C236)/$G$208)))</f>
        <v>0</v>
      </c>
      <c r="L236" s="18">
        <f>IF($G$208="n/a",0,IF(L$210&lt;=$C236,0,IF(L$210&gt;($G$208+$C236),INDEX($D$222:$W$222,,$C236)-SUM($D236:K236),INDEX($D$222:$W$222,,$C236)/$G$208)))</f>
        <v>0</v>
      </c>
      <c r="M236" s="18">
        <f>IF($G$208="n/a",0,IF(M$210&lt;=$C236,0,IF(M$210&gt;($G$208+$C236),INDEX($D$222:$W$222,,$C236)-SUM($D236:L236),INDEX($D$222:$W$222,,$C236)/$G$208)))</f>
        <v>0</v>
      </c>
      <c r="N236" s="18">
        <f>IF($G$208="n/a",0,IF(N$210&lt;=$C236,0,IF(N$210&gt;($G$208+$C236),INDEX($D$222:$W$222,,$C236)-SUM($D236:M236),INDEX($D$222:$W$222,,$C236)/$G$208)))</f>
        <v>0</v>
      </c>
      <c r="O236" s="18">
        <f>IF($G$208="n/a",0,IF(O$210&lt;=$C236,0,IF(O$210&gt;($G$208+$C236),INDEX($D$222:$W$222,,$C236)-SUM($D236:N236),INDEX($D$222:$W$222,,$C236)/$G$208)))</f>
        <v>0</v>
      </c>
      <c r="P236" s="18">
        <f>IF($G$208="n/a",0,IF(P$210&lt;=$C236,0,IF(P$210&gt;($G$208+$C236),INDEX($D$222:$W$222,,$C236)-SUM($D236:O236),INDEX($D$222:$W$222,,$C236)/$G$208)))</f>
        <v>0</v>
      </c>
      <c r="Q236" s="18">
        <f>IF($G$208="n/a",0,IF(Q$210&lt;=$C236,0,IF(Q$210&gt;($G$208+$C236),INDEX($D$222:$W$222,,$C236)-SUM($D236:P236),INDEX($D$222:$W$222,,$C236)/$G$208)))</f>
        <v>0</v>
      </c>
      <c r="R236" s="18">
        <f>IF($G$208="n/a",0,IF(R$210&lt;=$C236,0,IF(R$210&gt;($G$208+$C236),INDEX($D$222:$W$222,,$C236)-SUM($D236:Q236),INDEX($D$222:$W$222,,$C236)/$G$208)))</f>
        <v>0</v>
      </c>
      <c r="S236" s="18">
        <f>IF($G$208="n/a",0,IF(S$210&lt;=$C236,0,IF(S$210&gt;($G$208+$C236),INDEX($D$222:$W$222,,$C236)-SUM($D236:R236),INDEX($D$222:$W$222,,$C236)/$G$208)))</f>
        <v>0</v>
      </c>
      <c r="T236" s="18">
        <f>IF($G$208="n/a",0,IF(T$210&lt;=$C236,0,IF(T$210&gt;($G$208+$C236),INDEX($D$222:$W$222,,$C236)-SUM($D236:S236),INDEX($D$222:$W$222,,$C236)/$G$208)))</f>
        <v>0</v>
      </c>
      <c r="U236" s="18">
        <f>IF($G$208="n/a",0,IF(U$210&lt;=$C236,0,IF(U$210&gt;($G$208+$C236),INDEX($D$222:$W$222,,$C236)-SUM($D236:T236),INDEX($D$222:$W$222,,$C236)/$G$208)))</f>
        <v>0</v>
      </c>
      <c r="V236" s="18">
        <f>IF($G$208="n/a",0,IF(V$210&lt;=$C236,0,IF(V$210&gt;($G$208+$C236),INDEX($D$222:$W$222,,$C236)-SUM($D236:U236),INDEX($D$222:$W$222,,$C236)/$G$208)))</f>
        <v>0</v>
      </c>
      <c r="W236" s="18">
        <f>IF($G$208="n/a",0,IF(W$210&lt;=$C236,0,IF(W$210&gt;($G$208+$C236),INDEX($D$222:$W$222,,$C236)-SUM($D236:V236),INDEX($D$222:$W$222,,$C236)/$G$208)))</f>
        <v>0</v>
      </c>
      <c r="X236" s="18">
        <f>IF($G$208="n/a",0,IF(X$210&lt;=$C236,0,IF(X$210&gt;($G$208+$C236),INDEX($D$222:$W$222,,$C236)-SUM($D236:W236),INDEX($D$222:$W$222,,$C236)/$G$208)))</f>
        <v>0</v>
      </c>
      <c r="Y236" s="18">
        <f>IF($G$208="n/a",0,IF(Y$210&lt;=$C236,0,IF(Y$210&gt;($G$208+$C236),INDEX($D$222:$W$222,,$C236)-SUM($D236:X236),INDEX($D$222:$W$222,,$C236)/$G$208)))</f>
        <v>0</v>
      </c>
      <c r="Z236" s="18">
        <f>IF($G$208="n/a",0,IF(Z$210&lt;=$C236,0,IF(Z$210&gt;($G$208+$C236),INDEX($D$222:$W$222,,$C236)-SUM($D236:Y236),INDEX($D$222:$W$222,,$C236)/$G$208)))</f>
        <v>0</v>
      </c>
      <c r="AA236" s="18">
        <f>IF($G$208="n/a",0,IF(AA$210&lt;=$C236,0,IF(AA$210&gt;($G$208+$C236),INDEX($D$222:$W$222,,$C236)-SUM($D236:Z236),INDEX($D$222:$W$222,,$C236)/$G$208)))</f>
        <v>0</v>
      </c>
      <c r="AB236" s="18">
        <f>IF($G$208="n/a",0,IF(AB$210&lt;=$C236,0,IF(AB$210&gt;($G$208+$C236),INDEX($D$222:$W$222,,$C236)-SUM($D236:AA236),INDEX($D$222:$W$222,,$C236)/$G$208)))</f>
        <v>0</v>
      </c>
      <c r="AC236" s="18">
        <f>IF($G$208="n/a",0,IF(AC$210&lt;=$C236,0,IF(AC$210&gt;($G$208+$C236),INDEX($D$222:$W$222,,$C236)-SUM($D236:AB236),INDEX($D$222:$W$222,,$C236)/$G$208)))</f>
        <v>0</v>
      </c>
      <c r="AD236" s="18">
        <f>IF($G$208="n/a",0,IF(AD$210&lt;=$C236,0,IF(AD$210&gt;($G$208+$C236),INDEX($D$222:$W$222,,$C236)-SUM($D236:AC236),INDEX($D$222:$W$222,,$C236)/$G$208)))</f>
        <v>0</v>
      </c>
      <c r="AE236" s="18">
        <f>IF($G$208="n/a",0,IF(AE$210&lt;=$C236,0,IF(AE$210&gt;($G$208+$C236),INDEX($D$222:$W$222,,$C236)-SUM($D236:AD236),INDEX($D$222:$W$222,,$C236)/$G$208)))</f>
        <v>0</v>
      </c>
      <c r="AF236" s="18">
        <f>IF($G$208="n/a",0,IF(AF$210&lt;=$C236,0,IF(AF$210&gt;($G$208+$C236),INDEX($D$222:$W$222,,$C236)-SUM($D236:AE236),INDEX($D$222:$W$222,,$C236)/$G$208)))</f>
        <v>0</v>
      </c>
      <c r="AG236" s="18">
        <f>IF($G$208="n/a",0,IF(AG$210&lt;=$C236,0,IF(AG$210&gt;($G$208+$C236),INDEX($D$222:$W$222,,$C236)-SUM($D236:AF236),INDEX($D$222:$W$222,,$C236)/$G$208)))</f>
        <v>0</v>
      </c>
      <c r="AH236" s="18">
        <f>IF($G$208="n/a",0,IF(AH$210&lt;=$C236,0,IF(AH$210&gt;($G$208+$C236),INDEX($D$222:$W$222,,$C236)-SUM($D236:AG236),INDEX($D$222:$W$222,,$C236)/$G$208)))</f>
        <v>0</v>
      </c>
      <c r="AI236" s="18">
        <f>IF($G$208="n/a",0,IF(AI$210&lt;=$C236,0,IF(AI$210&gt;($G$208+$C236),INDEX($D$222:$W$222,,$C236)-SUM($D236:AH236),INDEX($D$222:$W$222,,$C236)/$G$208)))</f>
        <v>0</v>
      </c>
      <c r="AJ236" s="18">
        <f>IF($G$208="n/a",0,IF(AJ$210&lt;=$C236,0,IF(AJ$210&gt;($G$208+$C236),INDEX($D$222:$W$222,,$C236)-SUM($D236:AI236),INDEX($D$222:$W$222,,$C236)/$G$208)))</f>
        <v>0</v>
      </c>
      <c r="AK236" s="18">
        <f>IF($G$208="n/a",0,IF(AK$210&lt;=$C236,0,IF(AK$210&gt;($G$208+$C236),INDEX($D$222:$W$222,,$C236)-SUM($D236:AJ236),INDEX($D$222:$W$222,,$C236)/$G$208)))</f>
        <v>0</v>
      </c>
      <c r="AL236" s="18">
        <f>IF($G$208="n/a",0,IF(AL$210&lt;=$C236,0,IF(AL$210&gt;($G$208+$C236),INDEX($D$222:$W$222,,$C236)-SUM($D236:AK236),INDEX($D$222:$W$222,,$C236)/$G$208)))</f>
        <v>0</v>
      </c>
      <c r="AM236" s="18">
        <f>IF($G$208="n/a",0,IF(AM$210&lt;=$C236,0,IF(AM$210&gt;($G$208+$C236),INDEX($D$222:$W$222,,$C236)-SUM($D236:AL236),INDEX($D$222:$W$222,,$C236)/$G$208)))</f>
        <v>0</v>
      </c>
      <c r="AN236" s="18">
        <f>IF($G$208="n/a",0,IF(AN$210&lt;=$C236,0,IF(AN$210&gt;($G$208+$C236),INDEX($D$222:$W$222,,$C236)-SUM($D236:AM236),INDEX($D$222:$W$222,,$C236)/$G$208)))</f>
        <v>0</v>
      </c>
      <c r="AO236" s="18">
        <f>IF($G$208="n/a",0,IF(AO$210&lt;=$C236,0,IF(AO$210&gt;($G$208+$C236),INDEX($D$222:$W$222,,$C236)-SUM($D236:AN236),INDEX($D$222:$W$222,,$C236)/$G$208)))</f>
        <v>0</v>
      </c>
      <c r="AP236" s="18">
        <f>IF($G$208="n/a",0,IF(AP$210&lt;=$C236,0,IF(AP$210&gt;($G$208+$C236),INDEX($D$222:$W$222,,$C236)-SUM($D236:AO236),INDEX($D$222:$W$222,,$C236)/$G$208)))</f>
        <v>0</v>
      </c>
      <c r="AQ236" s="18">
        <f>IF($G$208="n/a",0,IF(AQ$210&lt;=$C236,0,IF(AQ$210&gt;($G$208+$C236),INDEX($D$222:$W$222,,$C236)-SUM($D236:AP236),INDEX($D$222:$W$222,,$C236)/$G$208)))</f>
        <v>0</v>
      </c>
      <c r="AR236" s="18">
        <f>IF($G$208="n/a",0,IF(AR$210&lt;=$C236,0,IF(AR$210&gt;($G$208+$C236),INDEX($D$222:$W$222,,$C236)-SUM($D236:AQ236),INDEX($D$222:$W$222,,$C236)/$G$208)))</f>
        <v>0</v>
      </c>
      <c r="AS236" s="18">
        <f>IF($G$208="n/a",0,IF(AS$210&lt;=$C236,0,IF(AS$210&gt;($G$208+$C236),INDEX($D$222:$W$222,,$C236)-SUM($D236:AR236),INDEX($D$222:$W$222,,$C236)/$G$208)))</f>
        <v>0</v>
      </c>
      <c r="AT236" s="18">
        <f>IF($G$208="n/a",0,IF(AT$210&lt;=$C236,0,IF(AT$210&gt;($G$208+$C236),INDEX($D$222:$W$222,,$C236)-SUM($D236:AS236),INDEX($D$222:$W$222,,$C236)/$G$208)))</f>
        <v>0</v>
      </c>
      <c r="AU236" s="18">
        <f>IF($G$208="n/a",0,IF(AU$210&lt;=$C236,0,IF(AU$210&gt;($G$208+$C236),INDEX($D$222:$W$222,,$C236)-SUM($D236:AT236),INDEX($D$222:$W$222,,$C236)/$G$208)))</f>
        <v>0</v>
      </c>
      <c r="AV236" s="18">
        <f>IF($G$208="n/a",0,IF(AV$210&lt;=$C236,0,IF(AV$210&gt;($G$208+$C236),INDEX($D$222:$W$222,,$C236)-SUM($D236:AU236),INDEX($D$222:$W$222,,$C236)/$G$208)))</f>
        <v>0</v>
      </c>
      <c r="AW236" s="18">
        <f>IF($G$208="n/a",0,IF(AW$210&lt;=$C236,0,IF(AW$210&gt;($G$208+$C236),INDEX($D$222:$W$222,,$C236)-SUM($D236:AV236),INDEX($D$222:$W$222,,$C236)/$G$208)))</f>
        <v>0</v>
      </c>
      <c r="AX236" s="18">
        <f>IF($G$208="n/a",0,IF(AX$210&lt;=$C236,0,IF(AX$210&gt;($G$208+$C236),INDEX($D$222:$W$222,,$C236)-SUM($D236:AW236),INDEX($D$222:$W$222,,$C236)/$G$208)))</f>
        <v>0</v>
      </c>
      <c r="AY236" s="18">
        <f>IF($G$208="n/a",0,IF(AY$210&lt;=$C236,0,IF(AY$210&gt;($G$208+$C236),INDEX($D$222:$W$222,,$C236)-SUM($D236:AX236),INDEX($D$222:$W$222,,$C236)/$G$208)))</f>
        <v>0</v>
      </c>
      <c r="AZ236" s="18">
        <f>IF($G$208="n/a",0,IF(AZ$210&lt;=$C236,0,IF(AZ$210&gt;($G$208+$C236),INDEX($D$222:$W$222,,$C236)-SUM($D236:AY236),INDEX($D$222:$W$222,,$C236)/$G$208)))</f>
        <v>0</v>
      </c>
      <c r="BA236" s="18">
        <f>IF($G$208="n/a",0,IF(BA$210&lt;=$C236,0,IF(BA$210&gt;($G$208+$C236),INDEX($D$222:$W$222,,$C236)-SUM($D236:AZ236),INDEX($D$222:$W$222,,$C236)/$G$208)))</f>
        <v>0</v>
      </c>
      <c r="BB236" s="18">
        <f>IF($G$208="n/a",0,IF(BB$210&lt;=$C236,0,IF(BB$210&gt;($G$208+$C236),INDEX($D$222:$W$222,,$C236)-SUM($D236:BA236),INDEX($D$222:$W$222,,$C236)/$G$208)))</f>
        <v>0</v>
      </c>
      <c r="BC236" s="18">
        <f>IF($G$208="n/a",0,IF(BC$210&lt;=$C236,0,IF(BC$210&gt;($G$208+$C236),INDEX($D$222:$W$222,,$C236)-SUM($D236:BB236),INDEX($D$222:$W$222,,$C236)/$G$208)))</f>
        <v>0</v>
      </c>
      <c r="BD236" s="18">
        <f>IF($G$208="n/a",0,IF(BD$210&lt;=$C236,0,IF(BD$210&gt;($G$208+$C236),INDEX($D$222:$W$222,,$C236)-SUM($D236:BC236),INDEX($D$222:$W$222,,$C236)/$G$208)))</f>
        <v>0</v>
      </c>
      <c r="BE236" s="18">
        <f>IF($G$208="n/a",0,IF(BE$210&lt;=$C236,0,IF(BE$210&gt;($G$208+$C236),INDEX($D$222:$W$222,,$C236)-SUM($D236:BD236),INDEX($D$222:$W$222,,$C236)/$G$208)))</f>
        <v>0</v>
      </c>
      <c r="BF236" s="18">
        <f>IF($G$208="n/a",0,IF(BF$210&lt;=$C236,0,IF(BF$210&gt;($G$208+$C236),INDEX($D$222:$W$222,,$C236)-SUM($D236:BE236),INDEX($D$222:$W$222,,$C236)/$G$208)))</f>
        <v>0</v>
      </c>
      <c r="BG236" s="18">
        <f>IF($G$208="n/a",0,IF(BG$210&lt;=$C236,0,IF(BG$210&gt;($G$208+$C236),INDEX($D$222:$W$222,,$C236)-SUM($D236:BF236),INDEX($D$222:$W$222,,$C236)/$G$208)))</f>
        <v>0</v>
      </c>
      <c r="BH236" s="18">
        <f>IF($G$208="n/a",0,IF(BH$210&lt;=$C236,0,IF(BH$210&gt;($G$208+$C236),INDEX($D$222:$W$222,,$C236)-SUM($D236:BG236),INDEX($D$222:$W$222,,$C236)/$G$208)))</f>
        <v>0</v>
      </c>
      <c r="BI236" s="18">
        <f>IF($G$208="n/a",0,IF(BI$210&lt;=$C236,0,IF(BI$210&gt;($G$208+$C236),INDEX($D$222:$W$222,,$C236)-SUM($D236:BH236),INDEX($D$222:$W$222,,$C236)/$G$208)))</f>
        <v>0</v>
      </c>
      <c r="BJ236" s="18">
        <f>IF($G$208="n/a",0,IF(BJ$210&lt;=$C236,0,IF(BJ$210&gt;($G$208+$C236),INDEX($D$222:$W$222,,$C236)-SUM($D236:BI236),INDEX($D$222:$W$222,,$C236)/$G$208)))</f>
        <v>0</v>
      </c>
      <c r="BK236" s="18">
        <f>IF($G$208="n/a",0,IF(BK$210&lt;=$C236,0,IF(BK$210&gt;($G$208+$C236),INDEX($D$222:$W$222,,$C236)-SUM($D236:BJ236),INDEX($D$222:$W$222,,$C236)/$G$208)))</f>
        <v>0</v>
      </c>
    </row>
    <row r="237" spans="2:63" hidden="1" outlineLevel="1" x14ac:dyDescent="0.25">
      <c r="B237" s="24">
        <v>2023</v>
      </c>
      <c r="C237" s="24">
        <v>13</v>
      </c>
      <c r="E237" s="18">
        <f>IF($G$208="n/a",0,IF(E$210&lt;=$C237,0,IF(E$210&gt;($G$208+$C237),INDEX($D$222:$W$222,,$C237)-SUM($D237:D237),INDEX($D$222:$W$222,,$C237)/$G$208)))</f>
        <v>0</v>
      </c>
      <c r="F237" s="18">
        <f>IF($G$208="n/a",0,IF(F$210&lt;=$C237,0,IF(F$210&gt;($G$208+$C237),INDEX($D$222:$W$222,,$C237)-SUM($D237:E237),INDEX($D$222:$W$222,,$C237)/$G$208)))</f>
        <v>0</v>
      </c>
      <c r="G237" s="18">
        <f>IF($G$208="n/a",0,IF(G$210&lt;=$C237,0,IF(G$210&gt;($G$208+$C237),INDEX($D$222:$W$222,,$C237)-SUM($D237:F237),INDEX($D$222:$W$222,,$C237)/$G$208)))</f>
        <v>0</v>
      </c>
      <c r="H237" s="18">
        <f>IF($G$208="n/a",0,IF(H$210&lt;=$C237,0,IF(H$210&gt;($G$208+$C237),INDEX($D$222:$W$222,,$C237)-SUM($D237:G237),INDEX($D$222:$W$222,,$C237)/$G$208)))</f>
        <v>0</v>
      </c>
      <c r="I237" s="18">
        <f>IF($G$208="n/a",0,IF(I$210&lt;=$C237,0,IF(I$210&gt;($G$208+$C237),INDEX($D$222:$W$222,,$C237)-SUM($D237:H237),INDEX($D$222:$W$222,,$C237)/$G$208)))</f>
        <v>0</v>
      </c>
      <c r="J237" s="18">
        <f>IF($G$208="n/a",0,IF(J$210&lt;=$C237,0,IF(J$210&gt;($G$208+$C237),INDEX($D$222:$W$222,,$C237)-SUM($D237:I237),INDEX($D$222:$W$222,,$C237)/$G$208)))</f>
        <v>0</v>
      </c>
      <c r="K237" s="18">
        <f>IF($G$208="n/a",0,IF(K$210&lt;=$C237,0,IF(K$210&gt;($G$208+$C237),INDEX($D$222:$W$222,,$C237)-SUM($D237:J237),INDEX($D$222:$W$222,,$C237)/$G$208)))</f>
        <v>0</v>
      </c>
      <c r="L237" s="18">
        <f>IF($G$208="n/a",0,IF(L$210&lt;=$C237,0,IF(L$210&gt;($G$208+$C237),INDEX($D$222:$W$222,,$C237)-SUM($D237:K237),INDEX($D$222:$W$222,,$C237)/$G$208)))</f>
        <v>0</v>
      </c>
      <c r="M237" s="18">
        <f>IF($G$208="n/a",0,IF(M$210&lt;=$C237,0,IF(M$210&gt;($G$208+$C237),INDEX($D$222:$W$222,,$C237)-SUM($D237:L237),INDEX($D$222:$W$222,,$C237)/$G$208)))</f>
        <v>0</v>
      </c>
      <c r="N237" s="18">
        <f>IF($G$208="n/a",0,IF(N$210&lt;=$C237,0,IF(N$210&gt;($G$208+$C237),INDEX($D$222:$W$222,,$C237)-SUM($D237:M237),INDEX($D$222:$W$222,,$C237)/$G$208)))</f>
        <v>0</v>
      </c>
      <c r="O237" s="18">
        <f>IF($G$208="n/a",0,IF(O$210&lt;=$C237,0,IF(O$210&gt;($G$208+$C237),INDEX($D$222:$W$222,,$C237)-SUM($D237:N237),INDEX($D$222:$W$222,,$C237)/$G$208)))</f>
        <v>0</v>
      </c>
      <c r="P237" s="18">
        <f>IF($G$208="n/a",0,IF(P$210&lt;=$C237,0,IF(P$210&gt;($G$208+$C237),INDEX($D$222:$W$222,,$C237)-SUM($D237:O237),INDEX($D$222:$W$222,,$C237)/$G$208)))</f>
        <v>0</v>
      </c>
      <c r="Q237" s="18">
        <f>IF($G$208="n/a",0,IF(Q$210&lt;=$C237,0,IF(Q$210&gt;($G$208+$C237),INDEX($D$222:$W$222,,$C237)-SUM($D237:P237),INDEX($D$222:$W$222,,$C237)/$G$208)))</f>
        <v>0</v>
      </c>
      <c r="R237" s="18">
        <f>IF($G$208="n/a",0,IF(R$210&lt;=$C237,0,IF(R$210&gt;($G$208+$C237),INDEX($D$222:$W$222,,$C237)-SUM($D237:Q237),INDEX($D$222:$W$222,,$C237)/$G$208)))</f>
        <v>0</v>
      </c>
      <c r="S237" s="18">
        <f>IF($G$208="n/a",0,IF(S$210&lt;=$C237,0,IF(S$210&gt;($G$208+$C237),INDEX($D$222:$W$222,,$C237)-SUM($D237:R237),INDEX($D$222:$W$222,,$C237)/$G$208)))</f>
        <v>0</v>
      </c>
      <c r="T237" s="18">
        <f>IF($G$208="n/a",0,IF(T$210&lt;=$C237,0,IF(T$210&gt;($G$208+$C237),INDEX($D$222:$W$222,,$C237)-SUM($D237:S237),INDEX($D$222:$W$222,,$C237)/$G$208)))</f>
        <v>0</v>
      </c>
      <c r="U237" s="18">
        <f>IF($G$208="n/a",0,IF(U$210&lt;=$C237,0,IF(U$210&gt;($G$208+$C237),INDEX($D$222:$W$222,,$C237)-SUM($D237:T237),INDEX($D$222:$W$222,,$C237)/$G$208)))</f>
        <v>0</v>
      </c>
      <c r="V237" s="18">
        <f>IF($G$208="n/a",0,IF(V$210&lt;=$C237,0,IF(V$210&gt;($G$208+$C237),INDEX($D$222:$W$222,,$C237)-SUM($D237:U237),INDEX($D$222:$W$222,,$C237)/$G$208)))</f>
        <v>0</v>
      </c>
      <c r="W237" s="18">
        <f>IF($G$208="n/a",0,IF(W$210&lt;=$C237,0,IF(W$210&gt;($G$208+$C237),INDEX($D$222:$W$222,,$C237)-SUM($D237:V237),INDEX($D$222:$W$222,,$C237)/$G$208)))</f>
        <v>0</v>
      </c>
      <c r="X237" s="18">
        <f>IF($G$208="n/a",0,IF(X$210&lt;=$C237,0,IF(X$210&gt;($G$208+$C237),INDEX($D$222:$W$222,,$C237)-SUM($D237:W237),INDEX($D$222:$W$222,,$C237)/$G$208)))</f>
        <v>0</v>
      </c>
      <c r="Y237" s="18">
        <f>IF($G$208="n/a",0,IF(Y$210&lt;=$C237,0,IF(Y$210&gt;($G$208+$C237),INDEX($D$222:$W$222,,$C237)-SUM($D237:X237),INDEX($D$222:$W$222,,$C237)/$G$208)))</f>
        <v>0</v>
      </c>
      <c r="Z237" s="18">
        <f>IF($G$208="n/a",0,IF(Z$210&lt;=$C237,0,IF(Z$210&gt;($G$208+$C237),INDEX($D$222:$W$222,,$C237)-SUM($D237:Y237),INDEX($D$222:$W$222,,$C237)/$G$208)))</f>
        <v>0</v>
      </c>
      <c r="AA237" s="18">
        <f>IF($G$208="n/a",0,IF(AA$210&lt;=$C237,0,IF(AA$210&gt;($G$208+$C237),INDEX($D$222:$W$222,,$C237)-SUM($D237:Z237),INDEX($D$222:$W$222,,$C237)/$G$208)))</f>
        <v>0</v>
      </c>
      <c r="AB237" s="18">
        <f>IF($G$208="n/a",0,IF(AB$210&lt;=$C237,0,IF(AB$210&gt;($G$208+$C237),INDEX($D$222:$W$222,,$C237)-SUM($D237:AA237),INDEX($D$222:$W$222,,$C237)/$G$208)))</f>
        <v>0</v>
      </c>
      <c r="AC237" s="18">
        <f>IF($G$208="n/a",0,IF(AC$210&lt;=$C237,0,IF(AC$210&gt;($G$208+$C237),INDEX($D$222:$W$222,,$C237)-SUM($D237:AB237),INDEX($D$222:$W$222,,$C237)/$G$208)))</f>
        <v>0</v>
      </c>
      <c r="AD237" s="18">
        <f>IF($G$208="n/a",0,IF(AD$210&lt;=$C237,0,IF(AD$210&gt;($G$208+$C237),INDEX($D$222:$W$222,,$C237)-SUM($D237:AC237),INDEX($D$222:$W$222,,$C237)/$G$208)))</f>
        <v>0</v>
      </c>
      <c r="AE237" s="18">
        <f>IF($G$208="n/a",0,IF(AE$210&lt;=$C237,0,IF(AE$210&gt;($G$208+$C237),INDEX($D$222:$W$222,,$C237)-SUM($D237:AD237),INDEX($D$222:$W$222,,$C237)/$G$208)))</f>
        <v>0</v>
      </c>
      <c r="AF237" s="18">
        <f>IF($G$208="n/a",0,IF(AF$210&lt;=$C237,0,IF(AF$210&gt;($G$208+$C237),INDEX($D$222:$W$222,,$C237)-SUM($D237:AE237),INDEX($D$222:$W$222,,$C237)/$G$208)))</f>
        <v>0</v>
      </c>
      <c r="AG237" s="18">
        <f>IF($G$208="n/a",0,IF(AG$210&lt;=$C237,0,IF(AG$210&gt;($G$208+$C237),INDEX($D$222:$W$222,,$C237)-SUM($D237:AF237),INDEX($D$222:$W$222,,$C237)/$G$208)))</f>
        <v>0</v>
      </c>
      <c r="AH237" s="18">
        <f>IF($G$208="n/a",0,IF(AH$210&lt;=$C237,0,IF(AH$210&gt;($G$208+$C237),INDEX($D$222:$W$222,,$C237)-SUM($D237:AG237),INDEX($D$222:$W$222,,$C237)/$G$208)))</f>
        <v>0</v>
      </c>
      <c r="AI237" s="18">
        <f>IF($G$208="n/a",0,IF(AI$210&lt;=$C237,0,IF(AI$210&gt;($G$208+$C237),INDEX($D$222:$W$222,,$C237)-SUM($D237:AH237),INDEX($D$222:$W$222,,$C237)/$G$208)))</f>
        <v>0</v>
      </c>
      <c r="AJ237" s="18">
        <f>IF($G$208="n/a",0,IF(AJ$210&lt;=$C237,0,IF(AJ$210&gt;($G$208+$C237),INDEX($D$222:$W$222,,$C237)-SUM($D237:AI237),INDEX($D$222:$W$222,,$C237)/$G$208)))</f>
        <v>0</v>
      </c>
      <c r="AK237" s="18">
        <f>IF($G$208="n/a",0,IF(AK$210&lt;=$C237,0,IF(AK$210&gt;($G$208+$C237),INDEX($D$222:$W$222,,$C237)-SUM($D237:AJ237),INDEX($D$222:$W$222,,$C237)/$G$208)))</f>
        <v>0</v>
      </c>
      <c r="AL237" s="18">
        <f>IF($G$208="n/a",0,IF(AL$210&lt;=$C237,0,IF(AL$210&gt;($G$208+$C237),INDEX($D$222:$W$222,,$C237)-SUM($D237:AK237),INDEX($D$222:$W$222,,$C237)/$G$208)))</f>
        <v>0</v>
      </c>
      <c r="AM237" s="18">
        <f>IF($G$208="n/a",0,IF(AM$210&lt;=$C237,0,IF(AM$210&gt;($G$208+$C237),INDEX($D$222:$W$222,,$C237)-SUM($D237:AL237),INDEX($D$222:$W$222,,$C237)/$G$208)))</f>
        <v>0</v>
      </c>
      <c r="AN237" s="18">
        <f>IF($G$208="n/a",0,IF(AN$210&lt;=$C237,0,IF(AN$210&gt;($G$208+$C237),INDEX($D$222:$W$222,,$C237)-SUM($D237:AM237),INDEX($D$222:$W$222,,$C237)/$G$208)))</f>
        <v>0</v>
      </c>
      <c r="AO237" s="18">
        <f>IF($G$208="n/a",0,IF(AO$210&lt;=$C237,0,IF(AO$210&gt;($G$208+$C237),INDEX($D$222:$W$222,,$C237)-SUM($D237:AN237),INDEX($D$222:$W$222,,$C237)/$G$208)))</f>
        <v>0</v>
      </c>
      <c r="AP237" s="18">
        <f>IF($G$208="n/a",0,IF(AP$210&lt;=$C237,0,IF(AP$210&gt;($G$208+$C237),INDEX($D$222:$W$222,,$C237)-SUM($D237:AO237),INDEX($D$222:$W$222,,$C237)/$G$208)))</f>
        <v>0</v>
      </c>
      <c r="AQ237" s="18">
        <f>IF($G$208="n/a",0,IF(AQ$210&lt;=$C237,0,IF(AQ$210&gt;($G$208+$C237),INDEX($D$222:$W$222,,$C237)-SUM($D237:AP237),INDEX($D$222:$W$222,,$C237)/$G$208)))</f>
        <v>0</v>
      </c>
      <c r="AR237" s="18">
        <f>IF($G$208="n/a",0,IF(AR$210&lt;=$C237,0,IF(AR$210&gt;($G$208+$C237),INDEX($D$222:$W$222,,$C237)-SUM($D237:AQ237),INDEX($D$222:$W$222,,$C237)/$G$208)))</f>
        <v>0</v>
      </c>
      <c r="AS237" s="18">
        <f>IF($G$208="n/a",0,IF(AS$210&lt;=$C237,0,IF(AS$210&gt;($G$208+$C237),INDEX($D$222:$W$222,,$C237)-SUM($D237:AR237),INDEX($D$222:$W$222,,$C237)/$G$208)))</f>
        <v>0</v>
      </c>
      <c r="AT237" s="18">
        <f>IF($G$208="n/a",0,IF(AT$210&lt;=$C237,0,IF(AT$210&gt;($G$208+$C237),INDEX($D$222:$W$222,,$C237)-SUM($D237:AS237),INDEX($D$222:$W$222,,$C237)/$G$208)))</f>
        <v>0</v>
      </c>
      <c r="AU237" s="18">
        <f>IF($G$208="n/a",0,IF(AU$210&lt;=$C237,0,IF(AU$210&gt;($G$208+$C237),INDEX($D$222:$W$222,,$C237)-SUM($D237:AT237),INDEX($D$222:$W$222,,$C237)/$G$208)))</f>
        <v>0</v>
      </c>
      <c r="AV237" s="18">
        <f>IF($G$208="n/a",0,IF(AV$210&lt;=$C237,0,IF(AV$210&gt;($G$208+$C237),INDEX($D$222:$W$222,,$C237)-SUM($D237:AU237),INDEX($D$222:$W$222,,$C237)/$G$208)))</f>
        <v>0</v>
      </c>
      <c r="AW237" s="18">
        <f>IF($G$208="n/a",0,IF(AW$210&lt;=$C237,0,IF(AW$210&gt;($G$208+$C237),INDEX($D$222:$W$222,,$C237)-SUM($D237:AV237),INDEX($D$222:$W$222,,$C237)/$G$208)))</f>
        <v>0</v>
      </c>
      <c r="AX237" s="18">
        <f>IF($G$208="n/a",0,IF(AX$210&lt;=$C237,0,IF(AX$210&gt;($G$208+$C237),INDEX($D$222:$W$222,,$C237)-SUM($D237:AW237),INDEX($D$222:$W$222,,$C237)/$G$208)))</f>
        <v>0</v>
      </c>
      <c r="AY237" s="18">
        <f>IF($G$208="n/a",0,IF(AY$210&lt;=$C237,0,IF(AY$210&gt;($G$208+$C237),INDEX($D$222:$W$222,,$C237)-SUM($D237:AX237),INDEX($D$222:$W$222,,$C237)/$G$208)))</f>
        <v>0</v>
      </c>
      <c r="AZ237" s="18">
        <f>IF($G$208="n/a",0,IF(AZ$210&lt;=$C237,0,IF(AZ$210&gt;($G$208+$C237),INDEX($D$222:$W$222,,$C237)-SUM($D237:AY237),INDEX($D$222:$W$222,,$C237)/$G$208)))</f>
        <v>0</v>
      </c>
      <c r="BA237" s="18">
        <f>IF($G$208="n/a",0,IF(BA$210&lt;=$C237,0,IF(BA$210&gt;($G$208+$C237),INDEX($D$222:$W$222,,$C237)-SUM($D237:AZ237),INDEX($D$222:$W$222,,$C237)/$G$208)))</f>
        <v>0</v>
      </c>
      <c r="BB237" s="18">
        <f>IF($G$208="n/a",0,IF(BB$210&lt;=$C237,0,IF(BB$210&gt;($G$208+$C237),INDEX($D$222:$W$222,,$C237)-SUM($D237:BA237),INDEX($D$222:$W$222,,$C237)/$G$208)))</f>
        <v>0</v>
      </c>
      <c r="BC237" s="18">
        <f>IF($G$208="n/a",0,IF(BC$210&lt;=$C237,0,IF(BC$210&gt;($G$208+$C237),INDEX($D$222:$W$222,,$C237)-SUM($D237:BB237),INDEX($D$222:$W$222,,$C237)/$G$208)))</f>
        <v>0</v>
      </c>
      <c r="BD237" s="18">
        <f>IF($G$208="n/a",0,IF(BD$210&lt;=$C237,0,IF(BD$210&gt;($G$208+$C237),INDEX($D$222:$W$222,,$C237)-SUM($D237:BC237),INDEX($D$222:$W$222,,$C237)/$G$208)))</f>
        <v>0</v>
      </c>
      <c r="BE237" s="18">
        <f>IF($G$208="n/a",0,IF(BE$210&lt;=$C237,0,IF(BE$210&gt;($G$208+$C237),INDEX($D$222:$W$222,,$C237)-SUM($D237:BD237),INDEX($D$222:$W$222,,$C237)/$G$208)))</f>
        <v>0</v>
      </c>
      <c r="BF237" s="18">
        <f>IF($G$208="n/a",0,IF(BF$210&lt;=$C237,0,IF(BF$210&gt;($G$208+$C237),INDEX($D$222:$W$222,,$C237)-SUM($D237:BE237),INDEX($D$222:$W$222,,$C237)/$G$208)))</f>
        <v>0</v>
      </c>
      <c r="BG237" s="18">
        <f>IF($G$208="n/a",0,IF(BG$210&lt;=$C237,0,IF(BG$210&gt;($G$208+$C237),INDEX($D$222:$W$222,,$C237)-SUM($D237:BF237),INDEX($D$222:$W$222,,$C237)/$G$208)))</f>
        <v>0</v>
      </c>
      <c r="BH237" s="18">
        <f>IF($G$208="n/a",0,IF(BH$210&lt;=$C237,0,IF(BH$210&gt;($G$208+$C237),INDEX($D$222:$W$222,,$C237)-SUM($D237:BG237),INDEX($D$222:$W$222,,$C237)/$G$208)))</f>
        <v>0</v>
      </c>
      <c r="BI237" s="18">
        <f>IF($G$208="n/a",0,IF(BI$210&lt;=$C237,0,IF(BI$210&gt;($G$208+$C237),INDEX($D$222:$W$222,,$C237)-SUM($D237:BH237),INDEX($D$222:$W$222,,$C237)/$G$208)))</f>
        <v>0</v>
      </c>
      <c r="BJ237" s="18">
        <f>IF($G$208="n/a",0,IF(BJ$210&lt;=$C237,0,IF(BJ$210&gt;($G$208+$C237),INDEX($D$222:$W$222,,$C237)-SUM($D237:BI237),INDEX($D$222:$W$222,,$C237)/$G$208)))</f>
        <v>0</v>
      </c>
      <c r="BK237" s="18">
        <f>IF($G$208="n/a",0,IF(BK$210&lt;=$C237,0,IF(BK$210&gt;($G$208+$C237),INDEX($D$222:$W$222,,$C237)-SUM($D237:BJ237),INDEX($D$222:$W$222,,$C237)/$G$208)))</f>
        <v>0</v>
      </c>
    </row>
    <row r="238" spans="2:63" hidden="1" outlineLevel="1" x14ac:dyDescent="0.25">
      <c r="B238" s="24">
        <v>2024</v>
      </c>
      <c r="C238" s="24">
        <v>14</v>
      </c>
      <c r="E238" s="18">
        <f>IF($G$208="n/a",0,IF(E$210&lt;=$C238,0,IF(E$210&gt;($G$208+$C238),INDEX($D$222:$W$222,,$C238)-SUM($D238:D238),INDEX($D$222:$W$222,,$C238)/$G$208)))</f>
        <v>0</v>
      </c>
      <c r="F238" s="18">
        <f>IF($G$208="n/a",0,IF(F$210&lt;=$C238,0,IF(F$210&gt;($G$208+$C238),INDEX($D$222:$W$222,,$C238)-SUM($D238:E238),INDEX($D$222:$W$222,,$C238)/$G$208)))</f>
        <v>0</v>
      </c>
      <c r="G238" s="18">
        <f>IF($G$208="n/a",0,IF(G$210&lt;=$C238,0,IF(G$210&gt;($G$208+$C238),INDEX($D$222:$W$222,,$C238)-SUM($D238:F238),INDEX($D$222:$W$222,,$C238)/$G$208)))</f>
        <v>0</v>
      </c>
      <c r="H238" s="18">
        <f>IF($G$208="n/a",0,IF(H$210&lt;=$C238,0,IF(H$210&gt;($G$208+$C238),INDEX($D$222:$W$222,,$C238)-SUM($D238:G238),INDEX($D$222:$W$222,,$C238)/$G$208)))</f>
        <v>0</v>
      </c>
      <c r="I238" s="18">
        <f>IF($G$208="n/a",0,IF(I$210&lt;=$C238,0,IF(I$210&gt;($G$208+$C238),INDEX($D$222:$W$222,,$C238)-SUM($D238:H238),INDEX($D$222:$W$222,,$C238)/$G$208)))</f>
        <v>0</v>
      </c>
      <c r="J238" s="18">
        <f>IF($G$208="n/a",0,IF(J$210&lt;=$C238,0,IF(J$210&gt;($G$208+$C238),INDEX($D$222:$W$222,,$C238)-SUM($D238:I238),INDEX($D$222:$W$222,,$C238)/$G$208)))</f>
        <v>0</v>
      </c>
      <c r="K238" s="18">
        <f>IF($G$208="n/a",0,IF(K$210&lt;=$C238,0,IF(K$210&gt;($G$208+$C238),INDEX($D$222:$W$222,,$C238)-SUM($D238:J238),INDEX($D$222:$W$222,,$C238)/$G$208)))</f>
        <v>0</v>
      </c>
      <c r="L238" s="18">
        <f>IF($G$208="n/a",0,IF(L$210&lt;=$C238,0,IF(L$210&gt;($G$208+$C238),INDEX($D$222:$W$222,,$C238)-SUM($D238:K238),INDEX($D$222:$W$222,,$C238)/$G$208)))</f>
        <v>0</v>
      </c>
      <c r="M238" s="18">
        <f>IF($G$208="n/a",0,IF(M$210&lt;=$C238,0,IF(M$210&gt;($G$208+$C238),INDEX($D$222:$W$222,,$C238)-SUM($D238:L238),INDEX($D$222:$W$222,,$C238)/$G$208)))</f>
        <v>0</v>
      </c>
      <c r="N238" s="18">
        <f>IF($G$208="n/a",0,IF(N$210&lt;=$C238,0,IF(N$210&gt;($G$208+$C238),INDEX($D$222:$W$222,,$C238)-SUM($D238:M238),INDEX($D$222:$W$222,,$C238)/$G$208)))</f>
        <v>0</v>
      </c>
      <c r="O238" s="18">
        <f>IF($G$208="n/a",0,IF(O$210&lt;=$C238,0,IF(O$210&gt;($G$208+$C238),INDEX($D$222:$W$222,,$C238)-SUM($D238:N238),INDEX($D$222:$W$222,,$C238)/$G$208)))</f>
        <v>0</v>
      </c>
      <c r="P238" s="18">
        <f>IF($G$208="n/a",0,IF(P$210&lt;=$C238,0,IF(P$210&gt;($G$208+$C238),INDEX($D$222:$W$222,,$C238)-SUM($D238:O238),INDEX($D$222:$W$222,,$C238)/$G$208)))</f>
        <v>0</v>
      </c>
      <c r="Q238" s="18">
        <f>IF($G$208="n/a",0,IF(Q$210&lt;=$C238,0,IF(Q$210&gt;($G$208+$C238),INDEX($D$222:$W$222,,$C238)-SUM($D238:P238),INDEX($D$222:$W$222,,$C238)/$G$208)))</f>
        <v>0</v>
      </c>
      <c r="R238" s="18">
        <f>IF($G$208="n/a",0,IF(R$210&lt;=$C238,0,IF(R$210&gt;($G$208+$C238),INDEX($D$222:$W$222,,$C238)-SUM($D238:Q238),INDEX($D$222:$W$222,,$C238)/$G$208)))</f>
        <v>0</v>
      </c>
      <c r="S238" s="18">
        <f>IF($G$208="n/a",0,IF(S$210&lt;=$C238,0,IF(S$210&gt;($G$208+$C238),INDEX($D$222:$W$222,,$C238)-SUM($D238:R238),INDEX($D$222:$W$222,,$C238)/$G$208)))</f>
        <v>0</v>
      </c>
      <c r="T238" s="18">
        <f>IF($G$208="n/a",0,IF(T$210&lt;=$C238,0,IF(T$210&gt;($G$208+$C238),INDEX($D$222:$W$222,,$C238)-SUM($D238:S238),INDEX($D$222:$W$222,,$C238)/$G$208)))</f>
        <v>0</v>
      </c>
      <c r="U238" s="18">
        <f>IF($G$208="n/a",0,IF(U$210&lt;=$C238,0,IF(U$210&gt;($G$208+$C238),INDEX($D$222:$W$222,,$C238)-SUM($D238:T238),INDEX($D$222:$W$222,,$C238)/$G$208)))</f>
        <v>0</v>
      </c>
      <c r="V238" s="18">
        <f>IF($G$208="n/a",0,IF(V$210&lt;=$C238,0,IF(V$210&gt;($G$208+$C238),INDEX($D$222:$W$222,,$C238)-SUM($D238:U238),INDEX($D$222:$W$222,,$C238)/$G$208)))</f>
        <v>0</v>
      </c>
      <c r="W238" s="18">
        <f>IF($G$208="n/a",0,IF(W$210&lt;=$C238,0,IF(W$210&gt;($G$208+$C238),INDEX($D$222:$W$222,,$C238)-SUM($D238:V238),INDEX($D$222:$W$222,,$C238)/$G$208)))</f>
        <v>0</v>
      </c>
      <c r="X238" s="18">
        <f>IF($G$208="n/a",0,IF(X$210&lt;=$C238,0,IF(X$210&gt;($G$208+$C238),INDEX($D$222:$W$222,,$C238)-SUM($D238:W238),INDEX($D$222:$W$222,,$C238)/$G$208)))</f>
        <v>0</v>
      </c>
      <c r="Y238" s="18">
        <f>IF($G$208="n/a",0,IF(Y$210&lt;=$C238,0,IF(Y$210&gt;($G$208+$C238),INDEX($D$222:$W$222,,$C238)-SUM($D238:X238),INDEX($D$222:$W$222,,$C238)/$G$208)))</f>
        <v>0</v>
      </c>
      <c r="Z238" s="18">
        <f>IF($G$208="n/a",0,IF(Z$210&lt;=$C238,0,IF(Z$210&gt;($G$208+$C238),INDEX($D$222:$W$222,,$C238)-SUM($D238:Y238),INDEX($D$222:$W$222,,$C238)/$G$208)))</f>
        <v>0</v>
      </c>
      <c r="AA238" s="18">
        <f>IF($G$208="n/a",0,IF(AA$210&lt;=$C238,0,IF(AA$210&gt;($G$208+$C238),INDEX($D$222:$W$222,,$C238)-SUM($D238:Z238),INDEX($D$222:$W$222,,$C238)/$G$208)))</f>
        <v>0</v>
      </c>
      <c r="AB238" s="18">
        <f>IF($G$208="n/a",0,IF(AB$210&lt;=$C238,0,IF(AB$210&gt;($G$208+$C238),INDEX($D$222:$W$222,,$C238)-SUM($D238:AA238),INDEX($D$222:$W$222,,$C238)/$G$208)))</f>
        <v>0</v>
      </c>
      <c r="AC238" s="18">
        <f>IF($G$208="n/a",0,IF(AC$210&lt;=$C238,0,IF(AC$210&gt;($G$208+$C238),INDEX($D$222:$W$222,,$C238)-SUM($D238:AB238),INDEX($D$222:$W$222,,$C238)/$G$208)))</f>
        <v>0</v>
      </c>
      <c r="AD238" s="18">
        <f>IF($G$208="n/a",0,IF(AD$210&lt;=$C238,0,IF(AD$210&gt;($G$208+$C238),INDEX($D$222:$W$222,,$C238)-SUM($D238:AC238),INDEX($D$222:$W$222,,$C238)/$G$208)))</f>
        <v>0</v>
      </c>
      <c r="AE238" s="18">
        <f>IF($G$208="n/a",0,IF(AE$210&lt;=$C238,0,IF(AE$210&gt;($G$208+$C238),INDEX($D$222:$W$222,,$C238)-SUM($D238:AD238),INDEX($D$222:$W$222,,$C238)/$G$208)))</f>
        <v>0</v>
      </c>
      <c r="AF238" s="18">
        <f>IF($G$208="n/a",0,IF(AF$210&lt;=$C238,0,IF(AF$210&gt;($G$208+$C238),INDEX($D$222:$W$222,,$C238)-SUM($D238:AE238),INDEX($D$222:$W$222,,$C238)/$G$208)))</f>
        <v>0</v>
      </c>
      <c r="AG238" s="18">
        <f>IF($G$208="n/a",0,IF(AG$210&lt;=$C238,0,IF(AG$210&gt;($G$208+$C238),INDEX($D$222:$W$222,,$C238)-SUM($D238:AF238),INDEX($D$222:$W$222,,$C238)/$G$208)))</f>
        <v>0</v>
      </c>
      <c r="AH238" s="18">
        <f>IF($G$208="n/a",0,IF(AH$210&lt;=$C238,0,IF(AH$210&gt;($G$208+$C238),INDEX($D$222:$W$222,,$C238)-SUM($D238:AG238),INDEX($D$222:$W$222,,$C238)/$G$208)))</f>
        <v>0</v>
      </c>
      <c r="AI238" s="18">
        <f>IF($G$208="n/a",0,IF(AI$210&lt;=$C238,0,IF(AI$210&gt;($G$208+$C238),INDEX($D$222:$W$222,,$C238)-SUM($D238:AH238),INDEX($D$222:$W$222,,$C238)/$G$208)))</f>
        <v>0</v>
      </c>
      <c r="AJ238" s="18">
        <f>IF($G$208="n/a",0,IF(AJ$210&lt;=$C238,0,IF(AJ$210&gt;($G$208+$C238),INDEX($D$222:$W$222,,$C238)-SUM($D238:AI238),INDEX($D$222:$W$222,,$C238)/$G$208)))</f>
        <v>0</v>
      </c>
      <c r="AK238" s="18">
        <f>IF($G$208="n/a",0,IF(AK$210&lt;=$C238,0,IF(AK$210&gt;($G$208+$C238),INDEX($D$222:$W$222,,$C238)-SUM($D238:AJ238),INDEX($D$222:$W$222,,$C238)/$G$208)))</f>
        <v>0</v>
      </c>
      <c r="AL238" s="18">
        <f>IF($G$208="n/a",0,IF(AL$210&lt;=$C238,0,IF(AL$210&gt;($G$208+$C238),INDEX($D$222:$W$222,,$C238)-SUM($D238:AK238),INDEX($D$222:$W$222,,$C238)/$G$208)))</f>
        <v>0</v>
      </c>
      <c r="AM238" s="18">
        <f>IF($G$208="n/a",0,IF(AM$210&lt;=$C238,0,IF(AM$210&gt;($G$208+$C238),INDEX($D$222:$W$222,,$C238)-SUM($D238:AL238),INDEX($D$222:$W$222,,$C238)/$G$208)))</f>
        <v>0</v>
      </c>
      <c r="AN238" s="18">
        <f>IF($G$208="n/a",0,IF(AN$210&lt;=$C238,0,IF(AN$210&gt;($G$208+$C238),INDEX($D$222:$W$222,,$C238)-SUM($D238:AM238),INDEX($D$222:$W$222,,$C238)/$G$208)))</f>
        <v>0</v>
      </c>
      <c r="AO238" s="18">
        <f>IF($G$208="n/a",0,IF(AO$210&lt;=$C238,0,IF(AO$210&gt;($G$208+$C238),INDEX($D$222:$W$222,,$C238)-SUM($D238:AN238),INDEX($D$222:$W$222,,$C238)/$G$208)))</f>
        <v>0</v>
      </c>
      <c r="AP238" s="18">
        <f>IF($G$208="n/a",0,IF(AP$210&lt;=$C238,0,IF(AP$210&gt;($G$208+$C238),INDEX($D$222:$W$222,,$C238)-SUM($D238:AO238),INDEX($D$222:$W$222,,$C238)/$G$208)))</f>
        <v>0</v>
      </c>
      <c r="AQ238" s="18">
        <f>IF($G$208="n/a",0,IF(AQ$210&lt;=$C238,0,IF(AQ$210&gt;($G$208+$C238),INDEX($D$222:$W$222,,$C238)-SUM($D238:AP238),INDEX($D$222:$W$222,,$C238)/$G$208)))</f>
        <v>0</v>
      </c>
      <c r="AR238" s="18">
        <f>IF($G$208="n/a",0,IF(AR$210&lt;=$C238,0,IF(AR$210&gt;($G$208+$C238),INDEX($D$222:$W$222,,$C238)-SUM($D238:AQ238),INDEX($D$222:$W$222,,$C238)/$G$208)))</f>
        <v>0</v>
      </c>
      <c r="AS238" s="18">
        <f>IF($G$208="n/a",0,IF(AS$210&lt;=$C238,0,IF(AS$210&gt;($G$208+$C238),INDEX($D$222:$W$222,,$C238)-SUM($D238:AR238),INDEX($D$222:$W$222,,$C238)/$G$208)))</f>
        <v>0</v>
      </c>
      <c r="AT238" s="18">
        <f>IF($G$208="n/a",0,IF(AT$210&lt;=$C238,0,IF(AT$210&gt;($G$208+$C238),INDEX($D$222:$W$222,,$C238)-SUM($D238:AS238),INDEX($D$222:$W$222,,$C238)/$G$208)))</f>
        <v>0</v>
      </c>
      <c r="AU238" s="18">
        <f>IF($G$208="n/a",0,IF(AU$210&lt;=$C238,0,IF(AU$210&gt;($G$208+$C238),INDEX($D$222:$W$222,,$C238)-SUM($D238:AT238),INDEX($D$222:$W$222,,$C238)/$G$208)))</f>
        <v>0</v>
      </c>
      <c r="AV238" s="18">
        <f>IF($G$208="n/a",0,IF(AV$210&lt;=$C238,0,IF(AV$210&gt;($G$208+$C238),INDEX($D$222:$W$222,,$C238)-SUM($D238:AU238),INDEX($D$222:$W$222,,$C238)/$G$208)))</f>
        <v>0</v>
      </c>
      <c r="AW238" s="18">
        <f>IF($G$208="n/a",0,IF(AW$210&lt;=$C238,0,IF(AW$210&gt;($G$208+$C238),INDEX($D$222:$W$222,,$C238)-SUM($D238:AV238),INDEX($D$222:$W$222,,$C238)/$G$208)))</f>
        <v>0</v>
      </c>
      <c r="AX238" s="18">
        <f>IF($G$208="n/a",0,IF(AX$210&lt;=$C238,0,IF(AX$210&gt;($G$208+$C238),INDEX($D$222:$W$222,,$C238)-SUM($D238:AW238),INDEX($D$222:$W$222,,$C238)/$G$208)))</f>
        <v>0</v>
      </c>
      <c r="AY238" s="18">
        <f>IF($G$208="n/a",0,IF(AY$210&lt;=$C238,0,IF(AY$210&gt;($G$208+$C238),INDEX($D$222:$W$222,,$C238)-SUM($D238:AX238),INDEX($D$222:$W$222,,$C238)/$G$208)))</f>
        <v>0</v>
      </c>
      <c r="AZ238" s="18">
        <f>IF($G$208="n/a",0,IF(AZ$210&lt;=$C238,0,IF(AZ$210&gt;($G$208+$C238),INDEX($D$222:$W$222,,$C238)-SUM($D238:AY238),INDEX($D$222:$W$222,,$C238)/$G$208)))</f>
        <v>0</v>
      </c>
      <c r="BA238" s="18">
        <f>IF($G$208="n/a",0,IF(BA$210&lt;=$C238,0,IF(BA$210&gt;($G$208+$C238),INDEX($D$222:$W$222,,$C238)-SUM($D238:AZ238),INDEX($D$222:$W$222,,$C238)/$G$208)))</f>
        <v>0</v>
      </c>
      <c r="BB238" s="18">
        <f>IF($G$208="n/a",0,IF(BB$210&lt;=$C238,0,IF(BB$210&gt;($G$208+$C238),INDEX($D$222:$W$222,,$C238)-SUM($D238:BA238),INDEX($D$222:$W$222,,$C238)/$G$208)))</f>
        <v>0</v>
      </c>
      <c r="BC238" s="18">
        <f>IF($G$208="n/a",0,IF(BC$210&lt;=$C238,0,IF(BC$210&gt;($G$208+$C238),INDEX($D$222:$W$222,,$C238)-SUM($D238:BB238),INDEX($D$222:$W$222,,$C238)/$G$208)))</f>
        <v>0</v>
      </c>
      <c r="BD238" s="18">
        <f>IF($G$208="n/a",0,IF(BD$210&lt;=$C238,0,IF(BD$210&gt;($G$208+$C238),INDEX($D$222:$W$222,,$C238)-SUM($D238:BC238),INDEX($D$222:$W$222,,$C238)/$G$208)))</f>
        <v>0</v>
      </c>
      <c r="BE238" s="18">
        <f>IF($G$208="n/a",0,IF(BE$210&lt;=$C238,0,IF(BE$210&gt;($G$208+$C238),INDEX($D$222:$W$222,,$C238)-SUM($D238:BD238),INDEX($D$222:$W$222,,$C238)/$G$208)))</f>
        <v>0</v>
      </c>
      <c r="BF238" s="18">
        <f>IF($G$208="n/a",0,IF(BF$210&lt;=$C238,0,IF(BF$210&gt;($G$208+$C238),INDEX($D$222:$W$222,,$C238)-SUM($D238:BE238),INDEX($D$222:$W$222,,$C238)/$G$208)))</f>
        <v>0</v>
      </c>
      <c r="BG238" s="18">
        <f>IF($G$208="n/a",0,IF(BG$210&lt;=$C238,0,IF(BG$210&gt;($G$208+$C238),INDEX($D$222:$W$222,,$C238)-SUM($D238:BF238),INDEX($D$222:$W$222,,$C238)/$G$208)))</f>
        <v>0</v>
      </c>
      <c r="BH238" s="18">
        <f>IF($G$208="n/a",0,IF(BH$210&lt;=$C238,0,IF(BH$210&gt;($G$208+$C238),INDEX($D$222:$W$222,,$C238)-SUM($D238:BG238),INDEX($D$222:$W$222,,$C238)/$G$208)))</f>
        <v>0</v>
      </c>
      <c r="BI238" s="18">
        <f>IF($G$208="n/a",0,IF(BI$210&lt;=$C238,0,IF(BI$210&gt;($G$208+$C238),INDEX($D$222:$W$222,,$C238)-SUM($D238:BH238),INDEX($D$222:$W$222,,$C238)/$G$208)))</f>
        <v>0</v>
      </c>
      <c r="BJ238" s="18">
        <f>IF($G$208="n/a",0,IF(BJ$210&lt;=$C238,0,IF(BJ$210&gt;($G$208+$C238),INDEX($D$222:$W$222,,$C238)-SUM($D238:BI238),INDEX($D$222:$W$222,,$C238)/$G$208)))</f>
        <v>0</v>
      </c>
      <c r="BK238" s="18">
        <f>IF($G$208="n/a",0,IF(BK$210&lt;=$C238,0,IF(BK$210&gt;($G$208+$C238),INDEX($D$222:$W$222,,$C238)-SUM($D238:BJ238),INDEX($D$222:$W$222,,$C238)/$G$208)))</f>
        <v>0</v>
      </c>
    </row>
    <row r="239" spans="2:63" hidden="1" outlineLevel="1" x14ac:dyDescent="0.25">
      <c r="B239" s="24">
        <v>2025</v>
      </c>
      <c r="C239" s="24">
        <v>15</v>
      </c>
      <c r="E239" s="18">
        <f>IF($G$208="n/a",0,IF(E$210&lt;=$C239,0,IF(E$210&gt;($G$208+$C239),INDEX($D$222:$W$222,,$C239)-SUM($D239:D239),INDEX($D$222:$W$222,,$C239)/$G$208)))</f>
        <v>0</v>
      </c>
      <c r="F239" s="18">
        <f>IF($G$208="n/a",0,IF(F$210&lt;=$C239,0,IF(F$210&gt;($G$208+$C239),INDEX($D$222:$W$222,,$C239)-SUM($D239:E239),INDEX($D$222:$W$222,,$C239)/$G$208)))</f>
        <v>0</v>
      </c>
      <c r="G239" s="18">
        <f>IF($G$208="n/a",0,IF(G$210&lt;=$C239,0,IF(G$210&gt;($G$208+$C239),INDEX($D$222:$W$222,,$C239)-SUM($D239:F239),INDEX($D$222:$W$222,,$C239)/$G$208)))</f>
        <v>0</v>
      </c>
      <c r="H239" s="18">
        <f>IF($G$208="n/a",0,IF(H$210&lt;=$C239,0,IF(H$210&gt;($G$208+$C239),INDEX($D$222:$W$222,,$C239)-SUM($D239:G239),INDEX($D$222:$W$222,,$C239)/$G$208)))</f>
        <v>0</v>
      </c>
      <c r="I239" s="18">
        <f>IF($G$208="n/a",0,IF(I$210&lt;=$C239,0,IF(I$210&gt;($G$208+$C239),INDEX($D$222:$W$222,,$C239)-SUM($D239:H239),INDEX($D$222:$W$222,,$C239)/$G$208)))</f>
        <v>0</v>
      </c>
      <c r="J239" s="18">
        <f>IF($G$208="n/a",0,IF(J$210&lt;=$C239,0,IF(J$210&gt;($G$208+$C239),INDEX($D$222:$W$222,,$C239)-SUM($D239:I239),INDEX($D$222:$W$222,,$C239)/$G$208)))</f>
        <v>0</v>
      </c>
      <c r="K239" s="18">
        <f>IF($G$208="n/a",0,IF(K$210&lt;=$C239,0,IF(K$210&gt;($G$208+$C239),INDEX($D$222:$W$222,,$C239)-SUM($D239:J239),INDEX($D$222:$W$222,,$C239)/$G$208)))</f>
        <v>0</v>
      </c>
      <c r="L239" s="18">
        <f>IF($G$208="n/a",0,IF(L$210&lt;=$C239,0,IF(L$210&gt;($G$208+$C239),INDEX($D$222:$W$222,,$C239)-SUM($D239:K239),INDEX($D$222:$W$222,,$C239)/$G$208)))</f>
        <v>0</v>
      </c>
      <c r="M239" s="18">
        <f>IF($G$208="n/a",0,IF(M$210&lt;=$C239,0,IF(M$210&gt;($G$208+$C239),INDEX($D$222:$W$222,,$C239)-SUM($D239:L239),INDEX($D$222:$W$222,,$C239)/$G$208)))</f>
        <v>0</v>
      </c>
      <c r="N239" s="18">
        <f>IF($G$208="n/a",0,IF(N$210&lt;=$C239,0,IF(N$210&gt;($G$208+$C239),INDEX($D$222:$W$222,,$C239)-SUM($D239:M239),INDEX($D$222:$W$222,,$C239)/$G$208)))</f>
        <v>0</v>
      </c>
      <c r="O239" s="18">
        <f>IF($G$208="n/a",0,IF(O$210&lt;=$C239,0,IF(O$210&gt;($G$208+$C239),INDEX($D$222:$W$222,,$C239)-SUM($D239:N239),INDEX($D$222:$W$222,,$C239)/$G$208)))</f>
        <v>0</v>
      </c>
      <c r="P239" s="18">
        <f>IF($G$208="n/a",0,IF(P$210&lt;=$C239,0,IF(P$210&gt;($G$208+$C239),INDEX($D$222:$W$222,,$C239)-SUM($D239:O239),INDEX($D$222:$W$222,,$C239)/$G$208)))</f>
        <v>0</v>
      </c>
      <c r="Q239" s="18">
        <f>IF($G$208="n/a",0,IF(Q$210&lt;=$C239,0,IF(Q$210&gt;($G$208+$C239),INDEX($D$222:$W$222,,$C239)-SUM($D239:P239),INDEX($D$222:$W$222,,$C239)/$G$208)))</f>
        <v>0</v>
      </c>
      <c r="R239" s="18">
        <f>IF($G$208="n/a",0,IF(R$210&lt;=$C239,0,IF(R$210&gt;($G$208+$C239),INDEX($D$222:$W$222,,$C239)-SUM($D239:Q239),INDEX($D$222:$W$222,,$C239)/$G$208)))</f>
        <v>0</v>
      </c>
      <c r="S239" s="18">
        <f>IF($G$208="n/a",0,IF(S$210&lt;=$C239,0,IF(S$210&gt;($G$208+$C239),INDEX($D$222:$W$222,,$C239)-SUM($D239:R239),INDEX($D$222:$W$222,,$C239)/$G$208)))</f>
        <v>0</v>
      </c>
      <c r="T239" s="18">
        <f>IF($G$208="n/a",0,IF(T$210&lt;=$C239,0,IF(T$210&gt;($G$208+$C239),INDEX($D$222:$W$222,,$C239)-SUM($D239:S239),INDEX($D$222:$W$222,,$C239)/$G$208)))</f>
        <v>0</v>
      </c>
      <c r="U239" s="18">
        <f>IF($G$208="n/a",0,IF(U$210&lt;=$C239,0,IF(U$210&gt;($G$208+$C239),INDEX($D$222:$W$222,,$C239)-SUM($D239:T239),INDEX($D$222:$W$222,,$C239)/$G$208)))</f>
        <v>0</v>
      </c>
      <c r="V239" s="18">
        <f>IF($G$208="n/a",0,IF(V$210&lt;=$C239,0,IF(V$210&gt;($G$208+$C239),INDEX($D$222:$W$222,,$C239)-SUM($D239:U239),INDEX($D$222:$W$222,,$C239)/$G$208)))</f>
        <v>0</v>
      </c>
      <c r="W239" s="18">
        <f>IF($G$208="n/a",0,IF(W$210&lt;=$C239,0,IF(W$210&gt;($G$208+$C239),INDEX($D$222:$W$222,,$C239)-SUM($D239:V239),INDEX($D$222:$W$222,,$C239)/$G$208)))</f>
        <v>0</v>
      </c>
      <c r="X239" s="18">
        <f>IF($G$208="n/a",0,IF(X$210&lt;=$C239,0,IF(X$210&gt;($G$208+$C239),INDEX($D$222:$W$222,,$C239)-SUM($D239:W239),INDEX($D$222:$W$222,,$C239)/$G$208)))</f>
        <v>0</v>
      </c>
      <c r="Y239" s="18">
        <f>IF($G$208="n/a",0,IF(Y$210&lt;=$C239,0,IF(Y$210&gt;($G$208+$C239),INDEX($D$222:$W$222,,$C239)-SUM($D239:X239),INDEX($D$222:$W$222,,$C239)/$G$208)))</f>
        <v>0</v>
      </c>
      <c r="Z239" s="18">
        <f>IF($G$208="n/a",0,IF(Z$210&lt;=$C239,0,IF(Z$210&gt;($G$208+$C239),INDEX($D$222:$W$222,,$C239)-SUM($D239:Y239),INDEX($D$222:$W$222,,$C239)/$G$208)))</f>
        <v>0</v>
      </c>
      <c r="AA239" s="18">
        <f>IF($G$208="n/a",0,IF(AA$210&lt;=$C239,0,IF(AA$210&gt;($G$208+$C239),INDEX($D$222:$W$222,,$C239)-SUM($D239:Z239),INDEX($D$222:$W$222,,$C239)/$G$208)))</f>
        <v>0</v>
      </c>
      <c r="AB239" s="18">
        <f>IF($G$208="n/a",0,IF(AB$210&lt;=$C239,0,IF(AB$210&gt;($G$208+$C239),INDEX($D$222:$W$222,,$C239)-SUM($D239:AA239),INDEX($D$222:$W$222,,$C239)/$G$208)))</f>
        <v>0</v>
      </c>
      <c r="AC239" s="18">
        <f>IF($G$208="n/a",0,IF(AC$210&lt;=$C239,0,IF(AC$210&gt;($G$208+$C239),INDEX($D$222:$W$222,,$C239)-SUM($D239:AB239),INDEX($D$222:$W$222,,$C239)/$G$208)))</f>
        <v>0</v>
      </c>
      <c r="AD239" s="18">
        <f>IF($G$208="n/a",0,IF(AD$210&lt;=$C239,0,IF(AD$210&gt;($G$208+$C239),INDEX($D$222:$W$222,,$C239)-SUM($D239:AC239),INDEX($D$222:$W$222,,$C239)/$G$208)))</f>
        <v>0</v>
      </c>
      <c r="AE239" s="18">
        <f>IF($G$208="n/a",0,IF(AE$210&lt;=$C239,0,IF(AE$210&gt;($G$208+$C239),INDEX($D$222:$W$222,,$C239)-SUM($D239:AD239),INDEX($D$222:$W$222,,$C239)/$G$208)))</f>
        <v>0</v>
      </c>
      <c r="AF239" s="18">
        <f>IF($G$208="n/a",0,IF(AF$210&lt;=$C239,0,IF(AF$210&gt;($G$208+$C239),INDEX($D$222:$W$222,,$C239)-SUM($D239:AE239),INDEX($D$222:$W$222,,$C239)/$G$208)))</f>
        <v>0</v>
      </c>
      <c r="AG239" s="18">
        <f>IF($G$208="n/a",0,IF(AG$210&lt;=$C239,0,IF(AG$210&gt;($G$208+$C239),INDEX($D$222:$W$222,,$C239)-SUM($D239:AF239),INDEX($D$222:$W$222,,$C239)/$G$208)))</f>
        <v>0</v>
      </c>
      <c r="AH239" s="18">
        <f>IF($G$208="n/a",0,IF(AH$210&lt;=$C239,0,IF(AH$210&gt;($G$208+$C239),INDEX($D$222:$W$222,,$C239)-SUM($D239:AG239),INDEX($D$222:$W$222,,$C239)/$G$208)))</f>
        <v>0</v>
      </c>
      <c r="AI239" s="18">
        <f>IF($G$208="n/a",0,IF(AI$210&lt;=$C239,0,IF(AI$210&gt;($G$208+$C239),INDEX($D$222:$W$222,,$C239)-SUM($D239:AH239),INDEX($D$222:$W$222,,$C239)/$G$208)))</f>
        <v>0</v>
      </c>
      <c r="AJ239" s="18">
        <f>IF($G$208="n/a",0,IF(AJ$210&lt;=$C239,0,IF(AJ$210&gt;($G$208+$C239),INDEX($D$222:$W$222,,$C239)-SUM($D239:AI239),INDEX($D$222:$W$222,,$C239)/$G$208)))</f>
        <v>0</v>
      </c>
      <c r="AK239" s="18">
        <f>IF($G$208="n/a",0,IF(AK$210&lt;=$C239,0,IF(AK$210&gt;($G$208+$C239),INDEX($D$222:$W$222,,$C239)-SUM($D239:AJ239),INDEX($D$222:$W$222,,$C239)/$G$208)))</f>
        <v>0</v>
      </c>
      <c r="AL239" s="18">
        <f>IF($G$208="n/a",0,IF(AL$210&lt;=$C239,0,IF(AL$210&gt;($G$208+$C239),INDEX($D$222:$W$222,,$C239)-SUM($D239:AK239),INDEX($D$222:$W$222,,$C239)/$G$208)))</f>
        <v>0</v>
      </c>
      <c r="AM239" s="18">
        <f>IF($G$208="n/a",0,IF(AM$210&lt;=$C239,0,IF(AM$210&gt;($G$208+$C239),INDEX($D$222:$W$222,,$C239)-SUM($D239:AL239),INDEX($D$222:$W$222,,$C239)/$G$208)))</f>
        <v>0</v>
      </c>
      <c r="AN239" s="18">
        <f>IF($G$208="n/a",0,IF(AN$210&lt;=$C239,0,IF(AN$210&gt;($G$208+$C239),INDEX($D$222:$W$222,,$C239)-SUM($D239:AM239),INDEX($D$222:$W$222,,$C239)/$G$208)))</f>
        <v>0</v>
      </c>
      <c r="AO239" s="18">
        <f>IF($G$208="n/a",0,IF(AO$210&lt;=$C239,0,IF(AO$210&gt;($G$208+$C239),INDEX($D$222:$W$222,,$C239)-SUM($D239:AN239),INDEX($D$222:$W$222,,$C239)/$G$208)))</f>
        <v>0</v>
      </c>
      <c r="AP239" s="18">
        <f>IF($G$208="n/a",0,IF(AP$210&lt;=$C239,0,IF(AP$210&gt;($G$208+$C239),INDEX($D$222:$W$222,,$C239)-SUM($D239:AO239),INDEX($D$222:$W$222,,$C239)/$G$208)))</f>
        <v>0</v>
      </c>
      <c r="AQ239" s="18">
        <f>IF($G$208="n/a",0,IF(AQ$210&lt;=$C239,0,IF(AQ$210&gt;($G$208+$C239),INDEX($D$222:$W$222,,$C239)-SUM($D239:AP239),INDEX($D$222:$W$222,,$C239)/$G$208)))</f>
        <v>0</v>
      </c>
      <c r="AR239" s="18">
        <f>IF($G$208="n/a",0,IF(AR$210&lt;=$C239,0,IF(AR$210&gt;($G$208+$C239),INDEX($D$222:$W$222,,$C239)-SUM($D239:AQ239),INDEX($D$222:$W$222,,$C239)/$G$208)))</f>
        <v>0</v>
      </c>
      <c r="AS239" s="18">
        <f>IF($G$208="n/a",0,IF(AS$210&lt;=$C239,0,IF(AS$210&gt;($G$208+$C239),INDEX($D$222:$W$222,,$C239)-SUM($D239:AR239),INDEX($D$222:$W$222,,$C239)/$G$208)))</f>
        <v>0</v>
      </c>
      <c r="AT239" s="18">
        <f>IF($G$208="n/a",0,IF(AT$210&lt;=$C239,0,IF(AT$210&gt;($G$208+$C239),INDEX($D$222:$W$222,,$C239)-SUM($D239:AS239),INDEX($D$222:$W$222,,$C239)/$G$208)))</f>
        <v>0</v>
      </c>
      <c r="AU239" s="18">
        <f>IF($G$208="n/a",0,IF(AU$210&lt;=$C239,0,IF(AU$210&gt;($G$208+$C239),INDEX($D$222:$W$222,,$C239)-SUM($D239:AT239),INDEX($D$222:$W$222,,$C239)/$G$208)))</f>
        <v>0</v>
      </c>
      <c r="AV239" s="18">
        <f>IF($G$208="n/a",0,IF(AV$210&lt;=$C239,0,IF(AV$210&gt;($G$208+$C239),INDEX($D$222:$W$222,,$C239)-SUM($D239:AU239),INDEX($D$222:$W$222,,$C239)/$G$208)))</f>
        <v>0</v>
      </c>
      <c r="AW239" s="18">
        <f>IF($G$208="n/a",0,IF(AW$210&lt;=$C239,0,IF(AW$210&gt;($G$208+$C239),INDEX($D$222:$W$222,,$C239)-SUM($D239:AV239),INDEX($D$222:$W$222,,$C239)/$G$208)))</f>
        <v>0</v>
      </c>
      <c r="AX239" s="18">
        <f>IF($G$208="n/a",0,IF(AX$210&lt;=$C239,0,IF(AX$210&gt;($G$208+$C239),INDEX($D$222:$W$222,,$C239)-SUM($D239:AW239),INDEX($D$222:$W$222,,$C239)/$G$208)))</f>
        <v>0</v>
      </c>
      <c r="AY239" s="18">
        <f>IF($G$208="n/a",0,IF(AY$210&lt;=$C239,0,IF(AY$210&gt;($G$208+$C239),INDEX($D$222:$W$222,,$C239)-SUM($D239:AX239),INDEX($D$222:$W$222,,$C239)/$G$208)))</f>
        <v>0</v>
      </c>
      <c r="AZ239" s="18">
        <f>IF($G$208="n/a",0,IF(AZ$210&lt;=$C239,0,IF(AZ$210&gt;($G$208+$C239),INDEX($D$222:$W$222,,$C239)-SUM($D239:AY239),INDEX($D$222:$W$222,,$C239)/$G$208)))</f>
        <v>0</v>
      </c>
      <c r="BA239" s="18">
        <f>IF($G$208="n/a",0,IF(BA$210&lt;=$C239,0,IF(BA$210&gt;($G$208+$C239),INDEX($D$222:$W$222,,$C239)-SUM($D239:AZ239),INDEX($D$222:$W$222,,$C239)/$G$208)))</f>
        <v>0</v>
      </c>
      <c r="BB239" s="18">
        <f>IF($G$208="n/a",0,IF(BB$210&lt;=$C239,0,IF(BB$210&gt;($G$208+$C239),INDEX($D$222:$W$222,,$C239)-SUM($D239:BA239),INDEX($D$222:$W$222,,$C239)/$G$208)))</f>
        <v>0</v>
      </c>
      <c r="BC239" s="18">
        <f>IF($G$208="n/a",0,IF(BC$210&lt;=$C239,0,IF(BC$210&gt;($G$208+$C239),INDEX($D$222:$W$222,,$C239)-SUM($D239:BB239),INDEX($D$222:$W$222,,$C239)/$G$208)))</f>
        <v>0</v>
      </c>
      <c r="BD239" s="18">
        <f>IF($G$208="n/a",0,IF(BD$210&lt;=$C239,0,IF(BD$210&gt;($G$208+$C239),INDEX($D$222:$W$222,,$C239)-SUM($D239:BC239),INDEX($D$222:$W$222,,$C239)/$G$208)))</f>
        <v>0</v>
      </c>
      <c r="BE239" s="18">
        <f>IF($G$208="n/a",0,IF(BE$210&lt;=$C239,0,IF(BE$210&gt;($G$208+$C239),INDEX($D$222:$W$222,,$C239)-SUM($D239:BD239),INDEX($D$222:$W$222,,$C239)/$G$208)))</f>
        <v>0</v>
      </c>
      <c r="BF239" s="18">
        <f>IF($G$208="n/a",0,IF(BF$210&lt;=$C239,0,IF(BF$210&gt;($G$208+$C239),INDEX($D$222:$W$222,,$C239)-SUM($D239:BE239),INDEX($D$222:$W$222,,$C239)/$G$208)))</f>
        <v>0</v>
      </c>
      <c r="BG239" s="18">
        <f>IF($G$208="n/a",0,IF(BG$210&lt;=$C239,0,IF(BG$210&gt;($G$208+$C239),INDEX($D$222:$W$222,,$C239)-SUM($D239:BF239),INDEX($D$222:$W$222,,$C239)/$G$208)))</f>
        <v>0</v>
      </c>
      <c r="BH239" s="18">
        <f>IF($G$208="n/a",0,IF(BH$210&lt;=$C239,0,IF(BH$210&gt;($G$208+$C239),INDEX($D$222:$W$222,,$C239)-SUM($D239:BG239),INDEX($D$222:$W$222,,$C239)/$G$208)))</f>
        <v>0</v>
      </c>
      <c r="BI239" s="18">
        <f>IF($G$208="n/a",0,IF(BI$210&lt;=$C239,0,IF(BI$210&gt;($G$208+$C239),INDEX($D$222:$W$222,,$C239)-SUM($D239:BH239),INDEX($D$222:$W$222,,$C239)/$G$208)))</f>
        <v>0</v>
      </c>
      <c r="BJ239" s="18">
        <f>IF($G$208="n/a",0,IF(BJ$210&lt;=$C239,0,IF(BJ$210&gt;($G$208+$C239),INDEX($D$222:$W$222,,$C239)-SUM($D239:BI239),INDEX($D$222:$W$222,,$C239)/$G$208)))</f>
        <v>0</v>
      </c>
      <c r="BK239" s="18">
        <f>IF($G$208="n/a",0,IF(BK$210&lt;=$C239,0,IF(BK$210&gt;($G$208+$C239),INDEX($D$222:$W$222,,$C239)-SUM($D239:BJ239),INDEX($D$222:$W$222,,$C239)/$G$208)))</f>
        <v>0</v>
      </c>
    </row>
    <row r="240" spans="2:63" hidden="1" outlineLevel="1" x14ac:dyDescent="0.25">
      <c r="B240" s="24">
        <v>2026</v>
      </c>
      <c r="C240" s="24">
        <v>16</v>
      </c>
      <c r="E240" s="18">
        <f>IF($G$208="n/a",0,IF(E$210&lt;=$C240,0,IF(E$210&gt;($G$208+$C240),INDEX($D$222:$W$222,,$C240)-SUM($D240:D240),INDEX($D$222:$W$222,,$C240)/$G$208)))</f>
        <v>0</v>
      </c>
      <c r="F240" s="18">
        <f>IF($G$208="n/a",0,IF(F$210&lt;=$C240,0,IF(F$210&gt;($G$208+$C240),INDEX($D$222:$W$222,,$C240)-SUM($D240:E240),INDEX($D$222:$W$222,,$C240)/$G$208)))</f>
        <v>0</v>
      </c>
      <c r="G240" s="18">
        <f>IF($G$208="n/a",0,IF(G$210&lt;=$C240,0,IF(G$210&gt;($G$208+$C240),INDEX($D$222:$W$222,,$C240)-SUM($D240:F240),INDEX($D$222:$W$222,,$C240)/$G$208)))</f>
        <v>0</v>
      </c>
      <c r="H240" s="18">
        <f>IF($G$208="n/a",0,IF(H$210&lt;=$C240,0,IF(H$210&gt;($G$208+$C240),INDEX($D$222:$W$222,,$C240)-SUM($D240:G240),INDEX($D$222:$W$222,,$C240)/$G$208)))</f>
        <v>0</v>
      </c>
      <c r="I240" s="18">
        <f>IF($G$208="n/a",0,IF(I$210&lt;=$C240,0,IF(I$210&gt;($G$208+$C240),INDEX($D$222:$W$222,,$C240)-SUM($D240:H240),INDEX($D$222:$W$222,,$C240)/$G$208)))</f>
        <v>0</v>
      </c>
      <c r="J240" s="18">
        <f>IF($G$208="n/a",0,IF(J$210&lt;=$C240,0,IF(J$210&gt;($G$208+$C240),INDEX($D$222:$W$222,,$C240)-SUM($D240:I240),INDEX($D$222:$W$222,,$C240)/$G$208)))</f>
        <v>0</v>
      </c>
      <c r="K240" s="18">
        <f>IF($G$208="n/a",0,IF(K$210&lt;=$C240,0,IF(K$210&gt;($G$208+$C240),INDEX($D$222:$W$222,,$C240)-SUM($D240:J240),INDEX($D$222:$W$222,,$C240)/$G$208)))</f>
        <v>0</v>
      </c>
      <c r="L240" s="18">
        <f>IF($G$208="n/a",0,IF(L$210&lt;=$C240,0,IF(L$210&gt;($G$208+$C240),INDEX($D$222:$W$222,,$C240)-SUM($D240:K240),INDEX($D$222:$W$222,,$C240)/$G$208)))</f>
        <v>0</v>
      </c>
      <c r="M240" s="18">
        <f>IF($G$208="n/a",0,IF(M$210&lt;=$C240,0,IF(M$210&gt;($G$208+$C240),INDEX($D$222:$W$222,,$C240)-SUM($D240:L240),INDEX($D$222:$W$222,,$C240)/$G$208)))</f>
        <v>0</v>
      </c>
      <c r="N240" s="18">
        <f>IF($G$208="n/a",0,IF(N$210&lt;=$C240,0,IF(N$210&gt;($G$208+$C240),INDEX($D$222:$W$222,,$C240)-SUM($D240:M240),INDEX($D$222:$W$222,,$C240)/$G$208)))</f>
        <v>0</v>
      </c>
      <c r="O240" s="18">
        <f>IF($G$208="n/a",0,IF(O$210&lt;=$C240,0,IF(O$210&gt;($G$208+$C240),INDEX($D$222:$W$222,,$C240)-SUM($D240:N240),INDEX($D$222:$W$222,,$C240)/$G$208)))</f>
        <v>0</v>
      </c>
      <c r="P240" s="18">
        <f>IF($G$208="n/a",0,IF(P$210&lt;=$C240,0,IF(P$210&gt;($G$208+$C240),INDEX($D$222:$W$222,,$C240)-SUM($D240:O240),INDEX($D$222:$W$222,,$C240)/$G$208)))</f>
        <v>0</v>
      </c>
      <c r="Q240" s="18">
        <f>IF($G$208="n/a",0,IF(Q$210&lt;=$C240,0,IF(Q$210&gt;($G$208+$C240),INDEX($D$222:$W$222,,$C240)-SUM($D240:P240),INDEX($D$222:$W$222,,$C240)/$G$208)))</f>
        <v>0</v>
      </c>
      <c r="R240" s="18">
        <f>IF($G$208="n/a",0,IF(R$210&lt;=$C240,0,IF(R$210&gt;($G$208+$C240),INDEX($D$222:$W$222,,$C240)-SUM($D240:Q240),INDEX($D$222:$W$222,,$C240)/$G$208)))</f>
        <v>0</v>
      </c>
      <c r="S240" s="18">
        <f>IF($G$208="n/a",0,IF(S$210&lt;=$C240,0,IF(S$210&gt;($G$208+$C240),INDEX($D$222:$W$222,,$C240)-SUM($D240:R240),INDEX($D$222:$W$222,,$C240)/$G$208)))</f>
        <v>0</v>
      </c>
      <c r="T240" s="18">
        <f>IF($G$208="n/a",0,IF(T$210&lt;=$C240,0,IF(T$210&gt;($G$208+$C240),INDEX($D$222:$W$222,,$C240)-SUM($D240:S240),INDEX($D$222:$W$222,,$C240)/$G$208)))</f>
        <v>0</v>
      </c>
      <c r="U240" s="18">
        <f>IF($G$208="n/a",0,IF(U$210&lt;=$C240,0,IF(U$210&gt;($G$208+$C240),INDEX($D$222:$W$222,,$C240)-SUM($D240:T240),INDEX($D$222:$W$222,,$C240)/$G$208)))</f>
        <v>0</v>
      </c>
      <c r="V240" s="18">
        <f>IF($G$208="n/a",0,IF(V$210&lt;=$C240,0,IF(V$210&gt;($G$208+$C240),INDEX($D$222:$W$222,,$C240)-SUM($D240:U240),INDEX($D$222:$W$222,,$C240)/$G$208)))</f>
        <v>0</v>
      </c>
      <c r="W240" s="18">
        <f>IF($G$208="n/a",0,IF(W$210&lt;=$C240,0,IF(W$210&gt;($G$208+$C240),INDEX($D$222:$W$222,,$C240)-SUM($D240:V240),INDEX($D$222:$W$222,,$C240)/$G$208)))</f>
        <v>0</v>
      </c>
      <c r="X240" s="18">
        <f>IF($G$208="n/a",0,IF(X$210&lt;=$C240,0,IF(X$210&gt;($G$208+$C240),INDEX($D$222:$W$222,,$C240)-SUM($D240:W240),INDEX($D$222:$W$222,,$C240)/$G$208)))</f>
        <v>0</v>
      </c>
      <c r="Y240" s="18">
        <f>IF($G$208="n/a",0,IF(Y$210&lt;=$C240,0,IF(Y$210&gt;($G$208+$C240),INDEX($D$222:$W$222,,$C240)-SUM($D240:X240),INDEX($D$222:$W$222,,$C240)/$G$208)))</f>
        <v>0</v>
      </c>
      <c r="Z240" s="18">
        <f>IF($G$208="n/a",0,IF(Z$210&lt;=$C240,0,IF(Z$210&gt;($G$208+$C240),INDEX($D$222:$W$222,,$C240)-SUM($D240:Y240),INDEX($D$222:$W$222,,$C240)/$G$208)))</f>
        <v>0</v>
      </c>
      <c r="AA240" s="18">
        <f>IF($G$208="n/a",0,IF(AA$210&lt;=$C240,0,IF(AA$210&gt;($G$208+$C240),INDEX($D$222:$W$222,,$C240)-SUM($D240:Z240),INDEX($D$222:$W$222,,$C240)/$G$208)))</f>
        <v>0</v>
      </c>
      <c r="AB240" s="18">
        <f>IF($G$208="n/a",0,IF(AB$210&lt;=$C240,0,IF(AB$210&gt;($G$208+$C240),INDEX($D$222:$W$222,,$C240)-SUM($D240:AA240),INDEX($D$222:$W$222,,$C240)/$G$208)))</f>
        <v>0</v>
      </c>
      <c r="AC240" s="18">
        <f>IF($G$208="n/a",0,IF(AC$210&lt;=$C240,0,IF(AC$210&gt;($G$208+$C240),INDEX($D$222:$W$222,,$C240)-SUM($D240:AB240),INDEX($D$222:$W$222,,$C240)/$G$208)))</f>
        <v>0</v>
      </c>
      <c r="AD240" s="18">
        <f>IF($G$208="n/a",0,IF(AD$210&lt;=$C240,0,IF(AD$210&gt;($G$208+$C240),INDEX($D$222:$W$222,,$C240)-SUM($D240:AC240),INDEX($D$222:$W$222,,$C240)/$G$208)))</f>
        <v>0</v>
      </c>
      <c r="AE240" s="18">
        <f>IF($G$208="n/a",0,IF(AE$210&lt;=$C240,0,IF(AE$210&gt;($G$208+$C240),INDEX($D$222:$W$222,,$C240)-SUM($D240:AD240),INDEX($D$222:$W$222,,$C240)/$G$208)))</f>
        <v>0</v>
      </c>
      <c r="AF240" s="18">
        <f>IF($G$208="n/a",0,IF(AF$210&lt;=$C240,0,IF(AF$210&gt;($G$208+$C240),INDEX($D$222:$W$222,,$C240)-SUM($D240:AE240),INDEX($D$222:$W$222,,$C240)/$G$208)))</f>
        <v>0</v>
      </c>
      <c r="AG240" s="18">
        <f>IF($G$208="n/a",0,IF(AG$210&lt;=$C240,0,IF(AG$210&gt;($G$208+$C240),INDEX($D$222:$W$222,,$C240)-SUM($D240:AF240),INDEX($D$222:$W$222,,$C240)/$G$208)))</f>
        <v>0</v>
      </c>
      <c r="AH240" s="18">
        <f>IF($G$208="n/a",0,IF(AH$210&lt;=$C240,0,IF(AH$210&gt;($G$208+$C240),INDEX($D$222:$W$222,,$C240)-SUM($D240:AG240),INDEX($D$222:$W$222,,$C240)/$G$208)))</f>
        <v>0</v>
      </c>
      <c r="AI240" s="18">
        <f>IF($G$208="n/a",0,IF(AI$210&lt;=$C240,0,IF(AI$210&gt;($G$208+$C240),INDEX($D$222:$W$222,,$C240)-SUM($D240:AH240),INDEX($D$222:$W$222,,$C240)/$G$208)))</f>
        <v>0</v>
      </c>
      <c r="AJ240" s="18">
        <f>IF($G$208="n/a",0,IF(AJ$210&lt;=$C240,0,IF(AJ$210&gt;($G$208+$C240),INDEX($D$222:$W$222,,$C240)-SUM($D240:AI240),INDEX($D$222:$W$222,,$C240)/$G$208)))</f>
        <v>0</v>
      </c>
      <c r="AK240" s="18">
        <f>IF($G$208="n/a",0,IF(AK$210&lt;=$C240,0,IF(AK$210&gt;($G$208+$C240),INDEX($D$222:$W$222,,$C240)-SUM($D240:AJ240),INDEX($D$222:$W$222,,$C240)/$G$208)))</f>
        <v>0</v>
      </c>
      <c r="AL240" s="18">
        <f>IF($G$208="n/a",0,IF(AL$210&lt;=$C240,0,IF(AL$210&gt;($G$208+$C240),INDEX($D$222:$W$222,,$C240)-SUM($D240:AK240),INDEX($D$222:$W$222,,$C240)/$G$208)))</f>
        <v>0</v>
      </c>
      <c r="AM240" s="18">
        <f>IF($G$208="n/a",0,IF(AM$210&lt;=$C240,0,IF(AM$210&gt;($G$208+$C240),INDEX($D$222:$W$222,,$C240)-SUM($D240:AL240),INDEX($D$222:$W$222,,$C240)/$G$208)))</f>
        <v>0</v>
      </c>
      <c r="AN240" s="18">
        <f>IF($G$208="n/a",0,IF(AN$210&lt;=$C240,0,IF(AN$210&gt;($G$208+$C240),INDEX($D$222:$W$222,,$C240)-SUM($D240:AM240),INDEX($D$222:$W$222,,$C240)/$G$208)))</f>
        <v>0</v>
      </c>
      <c r="AO240" s="18">
        <f>IF($G$208="n/a",0,IF(AO$210&lt;=$C240,0,IF(AO$210&gt;($G$208+$C240),INDEX($D$222:$W$222,,$C240)-SUM($D240:AN240),INDEX($D$222:$W$222,,$C240)/$G$208)))</f>
        <v>0</v>
      </c>
      <c r="AP240" s="18">
        <f>IF($G$208="n/a",0,IF(AP$210&lt;=$C240,0,IF(AP$210&gt;($G$208+$C240),INDEX($D$222:$W$222,,$C240)-SUM($D240:AO240),INDEX($D$222:$W$222,,$C240)/$G$208)))</f>
        <v>0</v>
      </c>
      <c r="AQ240" s="18">
        <f>IF($G$208="n/a",0,IF(AQ$210&lt;=$C240,0,IF(AQ$210&gt;($G$208+$C240),INDEX($D$222:$W$222,,$C240)-SUM($D240:AP240),INDEX($D$222:$W$222,,$C240)/$G$208)))</f>
        <v>0</v>
      </c>
      <c r="AR240" s="18">
        <f>IF($G$208="n/a",0,IF(AR$210&lt;=$C240,0,IF(AR$210&gt;($G$208+$C240),INDEX($D$222:$W$222,,$C240)-SUM($D240:AQ240),INDEX($D$222:$W$222,,$C240)/$G$208)))</f>
        <v>0</v>
      </c>
      <c r="AS240" s="18">
        <f>IF($G$208="n/a",0,IF(AS$210&lt;=$C240,0,IF(AS$210&gt;($G$208+$C240),INDEX($D$222:$W$222,,$C240)-SUM($D240:AR240),INDEX($D$222:$W$222,,$C240)/$G$208)))</f>
        <v>0</v>
      </c>
      <c r="AT240" s="18">
        <f>IF($G$208="n/a",0,IF(AT$210&lt;=$C240,0,IF(AT$210&gt;($G$208+$C240),INDEX($D$222:$W$222,,$C240)-SUM($D240:AS240),INDEX($D$222:$W$222,,$C240)/$G$208)))</f>
        <v>0</v>
      </c>
      <c r="AU240" s="18">
        <f>IF($G$208="n/a",0,IF(AU$210&lt;=$C240,0,IF(AU$210&gt;($G$208+$C240),INDEX($D$222:$W$222,,$C240)-SUM($D240:AT240),INDEX($D$222:$W$222,,$C240)/$G$208)))</f>
        <v>0</v>
      </c>
      <c r="AV240" s="18">
        <f>IF($G$208="n/a",0,IF(AV$210&lt;=$C240,0,IF(AV$210&gt;($G$208+$C240),INDEX($D$222:$W$222,,$C240)-SUM($D240:AU240),INDEX($D$222:$W$222,,$C240)/$G$208)))</f>
        <v>0</v>
      </c>
      <c r="AW240" s="18">
        <f>IF($G$208="n/a",0,IF(AW$210&lt;=$C240,0,IF(AW$210&gt;($G$208+$C240),INDEX($D$222:$W$222,,$C240)-SUM($D240:AV240),INDEX($D$222:$W$222,,$C240)/$G$208)))</f>
        <v>0</v>
      </c>
      <c r="AX240" s="18">
        <f>IF($G$208="n/a",0,IF(AX$210&lt;=$C240,0,IF(AX$210&gt;($G$208+$C240),INDEX($D$222:$W$222,,$C240)-SUM($D240:AW240),INDEX($D$222:$W$222,,$C240)/$G$208)))</f>
        <v>0</v>
      </c>
      <c r="AY240" s="18">
        <f>IF($G$208="n/a",0,IF(AY$210&lt;=$C240,0,IF(AY$210&gt;($G$208+$C240),INDEX($D$222:$W$222,,$C240)-SUM($D240:AX240),INDEX($D$222:$W$222,,$C240)/$G$208)))</f>
        <v>0</v>
      </c>
      <c r="AZ240" s="18">
        <f>IF($G$208="n/a",0,IF(AZ$210&lt;=$C240,0,IF(AZ$210&gt;($G$208+$C240),INDEX($D$222:$W$222,,$C240)-SUM($D240:AY240),INDEX($D$222:$W$222,,$C240)/$G$208)))</f>
        <v>0</v>
      </c>
      <c r="BA240" s="18">
        <f>IF($G$208="n/a",0,IF(BA$210&lt;=$C240,0,IF(BA$210&gt;($G$208+$C240),INDEX($D$222:$W$222,,$C240)-SUM($D240:AZ240),INDEX($D$222:$W$222,,$C240)/$G$208)))</f>
        <v>0</v>
      </c>
      <c r="BB240" s="18">
        <f>IF($G$208="n/a",0,IF(BB$210&lt;=$C240,0,IF(BB$210&gt;($G$208+$C240),INDEX($D$222:$W$222,,$C240)-SUM($D240:BA240),INDEX($D$222:$W$222,,$C240)/$G$208)))</f>
        <v>0</v>
      </c>
      <c r="BC240" s="18">
        <f>IF($G$208="n/a",0,IF(BC$210&lt;=$C240,0,IF(BC$210&gt;($G$208+$C240),INDEX($D$222:$W$222,,$C240)-SUM($D240:BB240),INDEX($D$222:$W$222,,$C240)/$G$208)))</f>
        <v>0</v>
      </c>
      <c r="BD240" s="18">
        <f>IF($G$208="n/a",0,IF(BD$210&lt;=$C240,0,IF(BD$210&gt;($G$208+$C240),INDEX($D$222:$W$222,,$C240)-SUM($D240:BC240),INDEX($D$222:$W$222,,$C240)/$G$208)))</f>
        <v>0</v>
      </c>
      <c r="BE240" s="18">
        <f>IF($G$208="n/a",0,IF(BE$210&lt;=$C240,0,IF(BE$210&gt;($G$208+$C240),INDEX($D$222:$W$222,,$C240)-SUM($D240:BD240),INDEX($D$222:$W$222,,$C240)/$G$208)))</f>
        <v>0</v>
      </c>
      <c r="BF240" s="18">
        <f>IF($G$208="n/a",0,IF(BF$210&lt;=$C240,0,IF(BF$210&gt;($G$208+$C240),INDEX($D$222:$W$222,,$C240)-SUM($D240:BE240),INDEX($D$222:$W$222,,$C240)/$G$208)))</f>
        <v>0</v>
      </c>
      <c r="BG240" s="18">
        <f>IF($G$208="n/a",0,IF(BG$210&lt;=$C240,0,IF(BG$210&gt;($G$208+$C240),INDEX($D$222:$W$222,,$C240)-SUM($D240:BF240),INDEX($D$222:$W$222,,$C240)/$G$208)))</f>
        <v>0</v>
      </c>
      <c r="BH240" s="18">
        <f>IF($G$208="n/a",0,IF(BH$210&lt;=$C240,0,IF(BH$210&gt;($G$208+$C240),INDEX($D$222:$W$222,,$C240)-SUM($D240:BG240),INDEX($D$222:$W$222,,$C240)/$G$208)))</f>
        <v>0</v>
      </c>
      <c r="BI240" s="18">
        <f>IF($G$208="n/a",0,IF(BI$210&lt;=$C240,0,IF(BI$210&gt;($G$208+$C240),INDEX($D$222:$W$222,,$C240)-SUM($D240:BH240),INDEX($D$222:$W$222,,$C240)/$G$208)))</f>
        <v>0</v>
      </c>
      <c r="BJ240" s="18">
        <f>IF($G$208="n/a",0,IF(BJ$210&lt;=$C240,0,IF(BJ$210&gt;($G$208+$C240),INDEX($D$222:$W$222,,$C240)-SUM($D240:BI240),INDEX($D$222:$W$222,,$C240)/$G$208)))</f>
        <v>0</v>
      </c>
      <c r="BK240" s="18">
        <f>IF($G$208="n/a",0,IF(BK$210&lt;=$C240,0,IF(BK$210&gt;($G$208+$C240),INDEX($D$222:$W$222,,$C240)-SUM($D240:BJ240),INDEX($D$222:$W$222,,$C240)/$G$208)))</f>
        <v>0</v>
      </c>
    </row>
    <row r="241" spans="2:63" hidden="1" outlineLevel="1" x14ac:dyDescent="0.25">
      <c r="B241" s="24">
        <v>2027</v>
      </c>
      <c r="C241" s="24">
        <v>17</v>
      </c>
      <c r="E241" s="18">
        <f>IF($G$208="n/a",0,IF(E$210&lt;=$C241,0,IF(E$210&gt;($G$208+$C241),INDEX($D$222:$W$222,,$C241)-SUM($D241:D241),INDEX($D$222:$W$222,,$C241)/$G$208)))</f>
        <v>0</v>
      </c>
      <c r="F241" s="18">
        <f>IF($G$208="n/a",0,IF(F$210&lt;=$C241,0,IF(F$210&gt;($G$208+$C241),INDEX($D$222:$W$222,,$C241)-SUM($D241:E241),INDEX($D$222:$W$222,,$C241)/$G$208)))</f>
        <v>0</v>
      </c>
      <c r="G241" s="18">
        <f>IF($G$208="n/a",0,IF(G$210&lt;=$C241,0,IF(G$210&gt;($G$208+$C241),INDEX($D$222:$W$222,,$C241)-SUM($D241:F241),INDEX($D$222:$W$222,,$C241)/$G$208)))</f>
        <v>0</v>
      </c>
      <c r="H241" s="18">
        <f>IF($G$208="n/a",0,IF(H$210&lt;=$C241,0,IF(H$210&gt;($G$208+$C241),INDEX($D$222:$W$222,,$C241)-SUM($D241:G241),INDEX($D$222:$W$222,,$C241)/$G$208)))</f>
        <v>0</v>
      </c>
      <c r="I241" s="18">
        <f>IF($G$208="n/a",0,IF(I$210&lt;=$C241,0,IF(I$210&gt;($G$208+$C241),INDEX($D$222:$W$222,,$C241)-SUM($D241:H241),INDEX($D$222:$W$222,,$C241)/$G$208)))</f>
        <v>0</v>
      </c>
      <c r="J241" s="18">
        <f>IF($G$208="n/a",0,IF(J$210&lt;=$C241,0,IF(J$210&gt;($G$208+$C241),INDEX($D$222:$W$222,,$C241)-SUM($D241:I241),INDEX($D$222:$W$222,,$C241)/$G$208)))</f>
        <v>0</v>
      </c>
      <c r="K241" s="18">
        <f>IF($G$208="n/a",0,IF(K$210&lt;=$C241,0,IF(K$210&gt;($G$208+$C241),INDEX($D$222:$W$222,,$C241)-SUM($D241:J241),INDEX($D$222:$W$222,,$C241)/$G$208)))</f>
        <v>0</v>
      </c>
      <c r="L241" s="18">
        <f>IF($G$208="n/a",0,IF(L$210&lt;=$C241,0,IF(L$210&gt;($G$208+$C241),INDEX($D$222:$W$222,,$C241)-SUM($D241:K241),INDEX($D$222:$W$222,,$C241)/$G$208)))</f>
        <v>0</v>
      </c>
      <c r="M241" s="18">
        <f>IF($G$208="n/a",0,IF(M$210&lt;=$C241,0,IF(M$210&gt;($G$208+$C241),INDEX($D$222:$W$222,,$C241)-SUM($D241:L241),INDEX($D$222:$W$222,,$C241)/$G$208)))</f>
        <v>0</v>
      </c>
      <c r="N241" s="18">
        <f>IF($G$208="n/a",0,IF(N$210&lt;=$C241,0,IF(N$210&gt;($G$208+$C241),INDEX($D$222:$W$222,,$C241)-SUM($D241:M241),INDEX($D$222:$W$222,,$C241)/$G$208)))</f>
        <v>0</v>
      </c>
      <c r="O241" s="18">
        <f>IF($G$208="n/a",0,IF(O$210&lt;=$C241,0,IF(O$210&gt;($G$208+$C241),INDEX($D$222:$W$222,,$C241)-SUM($D241:N241),INDEX($D$222:$W$222,,$C241)/$G$208)))</f>
        <v>0</v>
      </c>
      <c r="P241" s="18">
        <f>IF($G$208="n/a",0,IF(P$210&lt;=$C241,0,IF(P$210&gt;($G$208+$C241),INDEX($D$222:$W$222,,$C241)-SUM($D241:O241),INDEX($D$222:$W$222,,$C241)/$G$208)))</f>
        <v>0</v>
      </c>
      <c r="Q241" s="18">
        <f>IF($G$208="n/a",0,IF(Q$210&lt;=$C241,0,IF(Q$210&gt;($G$208+$C241),INDEX($D$222:$W$222,,$C241)-SUM($D241:P241),INDEX($D$222:$W$222,,$C241)/$G$208)))</f>
        <v>0</v>
      </c>
      <c r="R241" s="18">
        <f>IF($G$208="n/a",0,IF(R$210&lt;=$C241,0,IF(R$210&gt;($G$208+$C241),INDEX($D$222:$W$222,,$C241)-SUM($D241:Q241),INDEX($D$222:$W$222,,$C241)/$G$208)))</f>
        <v>0</v>
      </c>
      <c r="S241" s="18">
        <f>IF($G$208="n/a",0,IF(S$210&lt;=$C241,0,IF(S$210&gt;($G$208+$C241),INDEX($D$222:$W$222,,$C241)-SUM($D241:R241),INDEX($D$222:$W$222,,$C241)/$G$208)))</f>
        <v>0</v>
      </c>
      <c r="T241" s="18">
        <f>IF($G$208="n/a",0,IF(T$210&lt;=$C241,0,IF(T$210&gt;($G$208+$C241),INDEX($D$222:$W$222,,$C241)-SUM($D241:S241),INDEX($D$222:$W$222,,$C241)/$G$208)))</f>
        <v>0</v>
      </c>
      <c r="U241" s="18">
        <f>IF($G$208="n/a",0,IF(U$210&lt;=$C241,0,IF(U$210&gt;($G$208+$C241),INDEX($D$222:$W$222,,$C241)-SUM($D241:T241),INDEX($D$222:$W$222,,$C241)/$G$208)))</f>
        <v>0</v>
      </c>
      <c r="V241" s="18">
        <f>IF($G$208="n/a",0,IF(V$210&lt;=$C241,0,IF(V$210&gt;($G$208+$C241),INDEX($D$222:$W$222,,$C241)-SUM($D241:U241),INDEX($D$222:$W$222,,$C241)/$G$208)))</f>
        <v>0</v>
      </c>
      <c r="W241" s="18">
        <f>IF($G$208="n/a",0,IF(W$210&lt;=$C241,0,IF(W$210&gt;($G$208+$C241),INDEX($D$222:$W$222,,$C241)-SUM($D241:V241),INDEX($D$222:$W$222,,$C241)/$G$208)))</f>
        <v>0</v>
      </c>
      <c r="X241" s="18">
        <f>IF($G$208="n/a",0,IF(X$210&lt;=$C241,0,IF(X$210&gt;($G$208+$C241),INDEX($D$222:$W$222,,$C241)-SUM($D241:W241),INDEX($D$222:$W$222,,$C241)/$G$208)))</f>
        <v>0</v>
      </c>
      <c r="Y241" s="18">
        <f>IF($G$208="n/a",0,IF(Y$210&lt;=$C241,0,IF(Y$210&gt;($G$208+$C241),INDEX($D$222:$W$222,,$C241)-SUM($D241:X241),INDEX($D$222:$W$222,,$C241)/$G$208)))</f>
        <v>0</v>
      </c>
      <c r="Z241" s="18">
        <f>IF($G$208="n/a",0,IF(Z$210&lt;=$C241,0,IF(Z$210&gt;($G$208+$C241),INDEX($D$222:$W$222,,$C241)-SUM($D241:Y241),INDEX($D$222:$W$222,,$C241)/$G$208)))</f>
        <v>0</v>
      </c>
      <c r="AA241" s="18">
        <f>IF($G$208="n/a",0,IF(AA$210&lt;=$C241,0,IF(AA$210&gt;($G$208+$C241),INDEX($D$222:$W$222,,$C241)-SUM($D241:Z241),INDEX($D$222:$W$222,,$C241)/$G$208)))</f>
        <v>0</v>
      </c>
      <c r="AB241" s="18">
        <f>IF($G$208="n/a",0,IF(AB$210&lt;=$C241,0,IF(AB$210&gt;($G$208+$C241),INDEX($D$222:$W$222,,$C241)-SUM($D241:AA241),INDEX($D$222:$W$222,,$C241)/$G$208)))</f>
        <v>0</v>
      </c>
      <c r="AC241" s="18">
        <f>IF($G$208="n/a",0,IF(AC$210&lt;=$C241,0,IF(AC$210&gt;($G$208+$C241),INDEX($D$222:$W$222,,$C241)-SUM($D241:AB241),INDEX($D$222:$W$222,,$C241)/$G$208)))</f>
        <v>0</v>
      </c>
      <c r="AD241" s="18">
        <f>IF($G$208="n/a",0,IF(AD$210&lt;=$C241,0,IF(AD$210&gt;($G$208+$C241),INDEX($D$222:$W$222,,$C241)-SUM($D241:AC241),INDEX($D$222:$W$222,,$C241)/$G$208)))</f>
        <v>0</v>
      </c>
      <c r="AE241" s="18">
        <f>IF($G$208="n/a",0,IF(AE$210&lt;=$C241,0,IF(AE$210&gt;($G$208+$C241),INDEX($D$222:$W$222,,$C241)-SUM($D241:AD241),INDEX($D$222:$W$222,,$C241)/$G$208)))</f>
        <v>0</v>
      </c>
      <c r="AF241" s="18">
        <f>IF($G$208="n/a",0,IF(AF$210&lt;=$C241,0,IF(AF$210&gt;($G$208+$C241),INDEX($D$222:$W$222,,$C241)-SUM($D241:AE241),INDEX($D$222:$W$222,,$C241)/$G$208)))</f>
        <v>0</v>
      </c>
      <c r="AG241" s="18">
        <f>IF($G$208="n/a",0,IF(AG$210&lt;=$C241,0,IF(AG$210&gt;($G$208+$C241),INDEX($D$222:$W$222,,$C241)-SUM($D241:AF241),INDEX($D$222:$W$222,,$C241)/$G$208)))</f>
        <v>0</v>
      </c>
      <c r="AH241" s="18">
        <f>IF($G$208="n/a",0,IF(AH$210&lt;=$C241,0,IF(AH$210&gt;($G$208+$C241),INDEX($D$222:$W$222,,$C241)-SUM($D241:AG241),INDEX($D$222:$W$222,,$C241)/$G$208)))</f>
        <v>0</v>
      </c>
      <c r="AI241" s="18">
        <f>IF($G$208="n/a",0,IF(AI$210&lt;=$C241,0,IF(AI$210&gt;($G$208+$C241),INDEX($D$222:$W$222,,$C241)-SUM($D241:AH241),INDEX($D$222:$W$222,,$C241)/$G$208)))</f>
        <v>0</v>
      </c>
      <c r="AJ241" s="18">
        <f>IF($G$208="n/a",0,IF(AJ$210&lt;=$C241,0,IF(AJ$210&gt;($G$208+$C241),INDEX($D$222:$W$222,,$C241)-SUM($D241:AI241),INDEX($D$222:$W$222,,$C241)/$G$208)))</f>
        <v>0</v>
      </c>
      <c r="AK241" s="18">
        <f>IF($G$208="n/a",0,IF(AK$210&lt;=$C241,0,IF(AK$210&gt;($G$208+$C241),INDEX($D$222:$W$222,,$C241)-SUM($D241:AJ241),INDEX($D$222:$W$222,,$C241)/$G$208)))</f>
        <v>0</v>
      </c>
      <c r="AL241" s="18">
        <f>IF($G$208="n/a",0,IF(AL$210&lt;=$C241,0,IF(AL$210&gt;($G$208+$C241),INDEX($D$222:$W$222,,$C241)-SUM($D241:AK241),INDEX($D$222:$W$222,,$C241)/$G$208)))</f>
        <v>0</v>
      </c>
      <c r="AM241" s="18">
        <f>IF($G$208="n/a",0,IF(AM$210&lt;=$C241,0,IF(AM$210&gt;($G$208+$C241),INDEX($D$222:$W$222,,$C241)-SUM($D241:AL241),INDEX($D$222:$W$222,,$C241)/$G$208)))</f>
        <v>0</v>
      </c>
      <c r="AN241" s="18">
        <f>IF($G$208="n/a",0,IF(AN$210&lt;=$C241,0,IF(AN$210&gt;($G$208+$C241),INDEX($D$222:$W$222,,$C241)-SUM($D241:AM241),INDEX($D$222:$W$222,,$C241)/$G$208)))</f>
        <v>0</v>
      </c>
      <c r="AO241" s="18">
        <f>IF($G$208="n/a",0,IF(AO$210&lt;=$C241,0,IF(AO$210&gt;($G$208+$C241),INDEX($D$222:$W$222,,$C241)-SUM($D241:AN241),INDEX($D$222:$W$222,,$C241)/$G$208)))</f>
        <v>0</v>
      </c>
      <c r="AP241" s="18">
        <f>IF($G$208="n/a",0,IF(AP$210&lt;=$C241,0,IF(AP$210&gt;($G$208+$C241),INDEX($D$222:$W$222,,$C241)-SUM($D241:AO241),INDEX($D$222:$W$222,,$C241)/$G$208)))</f>
        <v>0</v>
      </c>
      <c r="AQ241" s="18">
        <f>IF($G$208="n/a",0,IF(AQ$210&lt;=$C241,0,IF(AQ$210&gt;($G$208+$C241),INDEX($D$222:$W$222,,$C241)-SUM($D241:AP241),INDEX($D$222:$W$222,,$C241)/$G$208)))</f>
        <v>0</v>
      </c>
      <c r="AR241" s="18">
        <f>IF($G$208="n/a",0,IF(AR$210&lt;=$C241,0,IF(AR$210&gt;($G$208+$C241),INDEX($D$222:$W$222,,$C241)-SUM($D241:AQ241),INDEX($D$222:$W$222,,$C241)/$G$208)))</f>
        <v>0</v>
      </c>
      <c r="AS241" s="18">
        <f>IF($G$208="n/a",0,IF(AS$210&lt;=$C241,0,IF(AS$210&gt;($G$208+$C241),INDEX($D$222:$W$222,,$C241)-SUM($D241:AR241),INDEX($D$222:$W$222,,$C241)/$G$208)))</f>
        <v>0</v>
      </c>
      <c r="AT241" s="18">
        <f>IF($G$208="n/a",0,IF(AT$210&lt;=$C241,0,IF(AT$210&gt;($G$208+$C241),INDEX($D$222:$W$222,,$C241)-SUM($D241:AS241),INDEX($D$222:$W$222,,$C241)/$G$208)))</f>
        <v>0</v>
      </c>
      <c r="AU241" s="18">
        <f>IF($G$208="n/a",0,IF(AU$210&lt;=$C241,0,IF(AU$210&gt;($G$208+$C241),INDEX($D$222:$W$222,,$C241)-SUM($D241:AT241),INDEX($D$222:$W$222,,$C241)/$G$208)))</f>
        <v>0</v>
      </c>
      <c r="AV241" s="18">
        <f>IF($G$208="n/a",0,IF(AV$210&lt;=$C241,0,IF(AV$210&gt;($G$208+$C241),INDEX($D$222:$W$222,,$C241)-SUM($D241:AU241),INDEX($D$222:$W$222,,$C241)/$G$208)))</f>
        <v>0</v>
      </c>
      <c r="AW241" s="18">
        <f>IF($G$208="n/a",0,IF(AW$210&lt;=$C241,0,IF(AW$210&gt;($G$208+$C241),INDEX($D$222:$W$222,,$C241)-SUM($D241:AV241),INDEX($D$222:$W$222,,$C241)/$G$208)))</f>
        <v>0</v>
      </c>
      <c r="AX241" s="18">
        <f>IF($G$208="n/a",0,IF(AX$210&lt;=$C241,0,IF(AX$210&gt;($G$208+$C241),INDEX($D$222:$W$222,,$C241)-SUM($D241:AW241),INDEX($D$222:$W$222,,$C241)/$G$208)))</f>
        <v>0</v>
      </c>
      <c r="AY241" s="18">
        <f>IF($G$208="n/a",0,IF(AY$210&lt;=$C241,0,IF(AY$210&gt;($G$208+$C241),INDEX($D$222:$W$222,,$C241)-SUM($D241:AX241),INDEX($D$222:$W$222,,$C241)/$G$208)))</f>
        <v>0</v>
      </c>
      <c r="AZ241" s="18">
        <f>IF($G$208="n/a",0,IF(AZ$210&lt;=$C241,0,IF(AZ$210&gt;($G$208+$C241),INDEX($D$222:$W$222,,$C241)-SUM($D241:AY241),INDEX($D$222:$W$222,,$C241)/$G$208)))</f>
        <v>0</v>
      </c>
      <c r="BA241" s="18">
        <f>IF($G$208="n/a",0,IF(BA$210&lt;=$C241,0,IF(BA$210&gt;($G$208+$C241),INDEX($D$222:$W$222,,$C241)-SUM($D241:AZ241),INDEX($D$222:$W$222,,$C241)/$G$208)))</f>
        <v>0</v>
      </c>
      <c r="BB241" s="18">
        <f>IF($G$208="n/a",0,IF(BB$210&lt;=$C241,0,IF(BB$210&gt;($G$208+$C241),INDEX($D$222:$W$222,,$C241)-SUM($D241:BA241),INDEX($D$222:$W$222,,$C241)/$G$208)))</f>
        <v>0</v>
      </c>
      <c r="BC241" s="18">
        <f>IF($G$208="n/a",0,IF(BC$210&lt;=$C241,0,IF(BC$210&gt;($G$208+$C241),INDEX($D$222:$W$222,,$C241)-SUM($D241:BB241),INDEX($D$222:$W$222,,$C241)/$G$208)))</f>
        <v>0</v>
      </c>
      <c r="BD241" s="18">
        <f>IF($G$208="n/a",0,IF(BD$210&lt;=$C241,0,IF(BD$210&gt;($G$208+$C241),INDEX($D$222:$W$222,,$C241)-SUM($D241:BC241),INDEX($D$222:$W$222,,$C241)/$G$208)))</f>
        <v>0</v>
      </c>
      <c r="BE241" s="18">
        <f>IF($G$208="n/a",0,IF(BE$210&lt;=$C241,0,IF(BE$210&gt;($G$208+$C241),INDEX($D$222:$W$222,,$C241)-SUM($D241:BD241),INDEX($D$222:$W$222,,$C241)/$G$208)))</f>
        <v>0</v>
      </c>
      <c r="BF241" s="18">
        <f>IF($G$208="n/a",0,IF(BF$210&lt;=$C241,0,IF(BF$210&gt;($G$208+$C241),INDEX($D$222:$W$222,,$C241)-SUM($D241:BE241),INDEX($D$222:$W$222,,$C241)/$G$208)))</f>
        <v>0</v>
      </c>
      <c r="BG241" s="18">
        <f>IF($G$208="n/a",0,IF(BG$210&lt;=$C241,0,IF(BG$210&gt;($G$208+$C241),INDEX($D$222:$W$222,,$C241)-SUM($D241:BF241),INDEX($D$222:$W$222,,$C241)/$G$208)))</f>
        <v>0</v>
      </c>
      <c r="BH241" s="18">
        <f>IF($G$208="n/a",0,IF(BH$210&lt;=$C241,0,IF(BH$210&gt;($G$208+$C241),INDEX($D$222:$W$222,,$C241)-SUM($D241:BG241),INDEX($D$222:$W$222,,$C241)/$G$208)))</f>
        <v>0</v>
      </c>
      <c r="BI241" s="18">
        <f>IF($G$208="n/a",0,IF(BI$210&lt;=$C241,0,IF(BI$210&gt;($G$208+$C241),INDEX($D$222:$W$222,,$C241)-SUM($D241:BH241),INDEX($D$222:$W$222,,$C241)/$G$208)))</f>
        <v>0</v>
      </c>
      <c r="BJ241" s="18">
        <f>IF($G$208="n/a",0,IF(BJ$210&lt;=$C241,0,IF(BJ$210&gt;($G$208+$C241),INDEX($D$222:$W$222,,$C241)-SUM($D241:BI241),INDEX($D$222:$W$222,,$C241)/$G$208)))</f>
        <v>0</v>
      </c>
      <c r="BK241" s="18">
        <f>IF($G$208="n/a",0,IF(BK$210&lt;=$C241,0,IF(BK$210&gt;($G$208+$C241),INDEX($D$222:$W$222,,$C241)-SUM($D241:BJ241),INDEX($D$222:$W$222,,$C241)/$G$208)))</f>
        <v>0</v>
      </c>
    </row>
    <row r="242" spans="2:63" hidden="1" outlineLevel="1" x14ac:dyDescent="0.25">
      <c r="B242" s="24">
        <v>2028</v>
      </c>
      <c r="C242" s="24">
        <v>18</v>
      </c>
      <c r="E242" s="18">
        <f>IF($G$208="n/a",0,IF(E$210&lt;=$C242,0,IF(E$210&gt;($G$208+$C242),INDEX($D$222:$W$222,,$C242)-SUM($D242:D242),INDEX($D$222:$W$222,,$C242)/$G$208)))</f>
        <v>0</v>
      </c>
      <c r="F242" s="18">
        <f>IF($G$208="n/a",0,IF(F$210&lt;=$C242,0,IF(F$210&gt;($G$208+$C242),INDEX($D$222:$W$222,,$C242)-SUM($D242:E242),INDEX($D$222:$W$222,,$C242)/$G$208)))</f>
        <v>0</v>
      </c>
      <c r="G242" s="18">
        <f>IF($G$208="n/a",0,IF(G$210&lt;=$C242,0,IF(G$210&gt;($G$208+$C242),INDEX($D$222:$W$222,,$C242)-SUM($D242:F242),INDEX($D$222:$W$222,,$C242)/$G$208)))</f>
        <v>0</v>
      </c>
      <c r="H242" s="18">
        <f>IF($G$208="n/a",0,IF(H$210&lt;=$C242,0,IF(H$210&gt;($G$208+$C242),INDEX($D$222:$W$222,,$C242)-SUM($D242:G242),INDEX($D$222:$W$222,,$C242)/$G$208)))</f>
        <v>0</v>
      </c>
      <c r="I242" s="18">
        <f>IF($G$208="n/a",0,IF(I$210&lt;=$C242,0,IF(I$210&gt;($G$208+$C242),INDEX($D$222:$W$222,,$C242)-SUM($D242:H242),INDEX($D$222:$W$222,,$C242)/$G$208)))</f>
        <v>0</v>
      </c>
      <c r="J242" s="18">
        <f>IF($G$208="n/a",0,IF(J$210&lt;=$C242,0,IF(J$210&gt;($G$208+$C242),INDEX($D$222:$W$222,,$C242)-SUM($D242:I242),INDEX($D$222:$W$222,,$C242)/$G$208)))</f>
        <v>0</v>
      </c>
      <c r="K242" s="18">
        <f>IF($G$208="n/a",0,IF(K$210&lt;=$C242,0,IF(K$210&gt;($G$208+$C242),INDEX($D$222:$W$222,,$C242)-SUM($D242:J242),INDEX($D$222:$W$222,,$C242)/$G$208)))</f>
        <v>0</v>
      </c>
      <c r="L242" s="18">
        <f>IF($G$208="n/a",0,IF(L$210&lt;=$C242,0,IF(L$210&gt;($G$208+$C242),INDEX($D$222:$W$222,,$C242)-SUM($D242:K242),INDEX($D$222:$W$222,,$C242)/$G$208)))</f>
        <v>0</v>
      </c>
      <c r="M242" s="18">
        <f>IF($G$208="n/a",0,IF(M$210&lt;=$C242,0,IF(M$210&gt;($G$208+$C242),INDEX($D$222:$W$222,,$C242)-SUM($D242:L242),INDEX($D$222:$W$222,,$C242)/$G$208)))</f>
        <v>0</v>
      </c>
      <c r="N242" s="18">
        <f>IF($G$208="n/a",0,IF(N$210&lt;=$C242,0,IF(N$210&gt;($G$208+$C242),INDEX($D$222:$W$222,,$C242)-SUM($D242:M242),INDEX($D$222:$W$222,,$C242)/$G$208)))</f>
        <v>0</v>
      </c>
      <c r="O242" s="18">
        <f>IF($G$208="n/a",0,IF(O$210&lt;=$C242,0,IF(O$210&gt;($G$208+$C242),INDEX($D$222:$W$222,,$C242)-SUM($D242:N242),INDEX($D$222:$W$222,,$C242)/$G$208)))</f>
        <v>0</v>
      </c>
      <c r="P242" s="18">
        <f>IF($G$208="n/a",0,IF(P$210&lt;=$C242,0,IF(P$210&gt;($G$208+$C242),INDEX($D$222:$W$222,,$C242)-SUM($D242:O242),INDEX($D$222:$W$222,,$C242)/$G$208)))</f>
        <v>0</v>
      </c>
      <c r="Q242" s="18">
        <f>IF($G$208="n/a",0,IF(Q$210&lt;=$C242,0,IF(Q$210&gt;($G$208+$C242),INDEX($D$222:$W$222,,$C242)-SUM($D242:P242),INDEX($D$222:$W$222,,$C242)/$G$208)))</f>
        <v>0</v>
      </c>
      <c r="R242" s="18">
        <f>IF($G$208="n/a",0,IF(R$210&lt;=$C242,0,IF(R$210&gt;($G$208+$C242),INDEX($D$222:$W$222,,$C242)-SUM($D242:Q242),INDEX($D$222:$W$222,,$C242)/$G$208)))</f>
        <v>0</v>
      </c>
      <c r="S242" s="18">
        <f>IF($G$208="n/a",0,IF(S$210&lt;=$C242,0,IF(S$210&gt;($G$208+$C242),INDEX($D$222:$W$222,,$C242)-SUM($D242:R242),INDEX($D$222:$W$222,,$C242)/$G$208)))</f>
        <v>0</v>
      </c>
      <c r="T242" s="18">
        <f>IF($G$208="n/a",0,IF(T$210&lt;=$C242,0,IF(T$210&gt;($G$208+$C242),INDEX($D$222:$W$222,,$C242)-SUM($D242:S242),INDEX($D$222:$W$222,,$C242)/$G$208)))</f>
        <v>0</v>
      </c>
      <c r="U242" s="18">
        <f>IF($G$208="n/a",0,IF(U$210&lt;=$C242,0,IF(U$210&gt;($G$208+$C242),INDEX($D$222:$W$222,,$C242)-SUM($D242:T242),INDEX($D$222:$W$222,,$C242)/$G$208)))</f>
        <v>0</v>
      </c>
      <c r="V242" s="18">
        <f>IF($G$208="n/a",0,IF(V$210&lt;=$C242,0,IF(V$210&gt;($G$208+$C242),INDEX($D$222:$W$222,,$C242)-SUM($D242:U242),INDEX($D$222:$W$222,,$C242)/$G$208)))</f>
        <v>0</v>
      </c>
      <c r="W242" s="18">
        <f>IF($G$208="n/a",0,IF(W$210&lt;=$C242,0,IF(W$210&gt;($G$208+$C242),INDEX($D$222:$W$222,,$C242)-SUM($D242:V242),INDEX($D$222:$W$222,,$C242)/$G$208)))</f>
        <v>0</v>
      </c>
      <c r="X242" s="18">
        <f>IF($G$208="n/a",0,IF(X$210&lt;=$C242,0,IF(X$210&gt;($G$208+$C242),INDEX($D$222:$W$222,,$C242)-SUM($D242:W242),INDEX($D$222:$W$222,,$C242)/$G$208)))</f>
        <v>0</v>
      </c>
      <c r="Y242" s="18">
        <f>IF($G$208="n/a",0,IF(Y$210&lt;=$C242,0,IF(Y$210&gt;($G$208+$C242),INDEX($D$222:$W$222,,$C242)-SUM($D242:X242),INDEX($D$222:$W$222,,$C242)/$G$208)))</f>
        <v>0</v>
      </c>
      <c r="Z242" s="18">
        <f>IF($G$208="n/a",0,IF(Z$210&lt;=$C242,0,IF(Z$210&gt;($G$208+$C242),INDEX($D$222:$W$222,,$C242)-SUM($D242:Y242),INDEX($D$222:$W$222,,$C242)/$G$208)))</f>
        <v>0</v>
      </c>
      <c r="AA242" s="18">
        <f>IF($G$208="n/a",0,IF(AA$210&lt;=$C242,0,IF(AA$210&gt;($G$208+$C242),INDEX($D$222:$W$222,,$C242)-SUM($D242:Z242),INDEX($D$222:$W$222,,$C242)/$G$208)))</f>
        <v>0</v>
      </c>
      <c r="AB242" s="18">
        <f>IF($G$208="n/a",0,IF(AB$210&lt;=$C242,0,IF(AB$210&gt;($G$208+$C242),INDEX($D$222:$W$222,,$C242)-SUM($D242:AA242),INDEX($D$222:$W$222,,$C242)/$G$208)))</f>
        <v>0</v>
      </c>
      <c r="AC242" s="18">
        <f>IF($G$208="n/a",0,IF(AC$210&lt;=$C242,0,IF(AC$210&gt;($G$208+$C242),INDEX($D$222:$W$222,,$C242)-SUM($D242:AB242),INDEX($D$222:$W$222,,$C242)/$G$208)))</f>
        <v>0</v>
      </c>
      <c r="AD242" s="18">
        <f>IF($G$208="n/a",0,IF(AD$210&lt;=$C242,0,IF(AD$210&gt;($G$208+$C242),INDEX($D$222:$W$222,,$C242)-SUM($D242:AC242),INDEX($D$222:$W$222,,$C242)/$G$208)))</f>
        <v>0</v>
      </c>
      <c r="AE242" s="18">
        <f>IF($G$208="n/a",0,IF(AE$210&lt;=$C242,0,IF(AE$210&gt;($G$208+$C242),INDEX($D$222:$W$222,,$C242)-SUM($D242:AD242),INDEX($D$222:$W$222,,$C242)/$G$208)))</f>
        <v>0</v>
      </c>
      <c r="AF242" s="18">
        <f>IF($G$208="n/a",0,IF(AF$210&lt;=$C242,0,IF(AF$210&gt;($G$208+$C242),INDEX($D$222:$W$222,,$C242)-SUM($D242:AE242),INDEX($D$222:$W$222,,$C242)/$G$208)))</f>
        <v>0</v>
      </c>
      <c r="AG242" s="18">
        <f>IF($G$208="n/a",0,IF(AG$210&lt;=$C242,0,IF(AG$210&gt;($G$208+$C242),INDEX($D$222:$W$222,,$C242)-SUM($D242:AF242),INDEX($D$222:$W$222,,$C242)/$G$208)))</f>
        <v>0</v>
      </c>
      <c r="AH242" s="18">
        <f>IF($G$208="n/a",0,IF(AH$210&lt;=$C242,0,IF(AH$210&gt;($G$208+$C242),INDEX($D$222:$W$222,,$C242)-SUM($D242:AG242),INDEX($D$222:$W$222,,$C242)/$G$208)))</f>
        <v>0</v>
      </c>
      <c r="AI242" s="18">
        <f>IF($G$208="n/a",0,IF(AI$210&lt;=$C242,0,IF(AI$210&gt;($G$208+$C242),INDEX($D$222:$W$222,,$C242)-SUM($D242:AH242),INDEX($D$222:$W$222,,$C242)/$G$208)))</f>
        <v>0</v>
      </c>
      <c r="AJ242" s="18">
        <f>IF($G$208="n/a",0,IF(AJ$210&lt;=$C242,0,IF(AJ$210&gt;($G$208+$C242),INDEX($D$222:$W$222,,$C242)-SUM($D242:AI242),INDEX($D$222:$W$222,,$C242)/$G$208)))</f>
        <v>0</v>
      </c>
      <c r="AK242" s="18">
        <f>IF($G$208="n/a",0,IF(AK$210&lt;=$C242,0,IF(AK$210&gt;($G$208+$C242),INDEX($D$222:$W$222,,$C242)-SUM($D242:AJ242),INDEX($D$222:$W$222,,$C242)/$G$208)))</f>
        <v>0</v>
      </c>
      <c r="AL242" s="18">
        <f>IF($G$208="n/a",0,IF(AL$210&lt;=$C242,0,IF(AL$210&gt;($G$208+$C242),INDEX($D$222:$W$222,,$C242)-SUM($D242:AK242),INDEX($D$222:$W$222,,$C242)/$G$208)))</f>
        <v>0</v>
      </c>
      <c r="AM242" s="18">
        <f>IF($G$208="n/a",0,IF(AM$210&lt;=$C242,0,IF(AM$210&gt;($G$208+$C242),INDEX($D$222:$W$222,,$C242)-SUM($D242:AL242),INDEX($D$222:$W$222,,$C242)/$G$208)))</f>
        <v>0</v>
      </c>
      <c r="AN242" s="18">
        <f>IF($G$208="n/a",0,IF(AN$210&lt;=$C242,0,IF(AN$210&gt;($G$208+$C242),INDEX($D$222:$W$222,,$C242)-SUM($D242:AM242),INDEX($D$222:$W$222,,$C242)/$G$208)))</f>
        <v>0</v>
      </c>
      <c r="AO242" s="18">
        <f>IF($G$208="n/a",0,IF(AO$210&lt;=$C242,0,IF(AO$210&gt;($G$208+$C242),INDEX($D$222:$W$222,,$C242)-SUM($D242:AN242),INDEX($D$222:$W$222,,$C242)/$G$208)))</f>
        <v>0</v>
      </c>
      <c r="AP242" s="18">
        <f>IF($G$208="n/a",0,IF(AP$210&lt;=$C242,0,IF(AP$210&gt;($G$208+$C242),INDEX($D$222:$W$222,,$C242)-SUM($D242:AO242),INDEX($D$222:$W$222,,$C242)/$G$208)))</f>
        <v>0</v>
      </c>
      <c r="AQ242" s="18">
        <f>IF($G$208="n/a",0,IF(AQ$210&lt;=$C242,0,IF(AQ$210&gt;($G$208+$C242),INDEX($D$222:$W$222,,$C242)-SUM($D242:AP242),INDEX($D$222:$W$222,,$C242)/$G$208)))</f>
        <v>0</v>
      </c>
      <c r="AR242" s="18">
        <f>IF($G$208="n/a",0,IF(AR$210&lt;=$C242,0,IF(AR$210&gt;($G$208+$C242),INDEX($D$222:$W$222,,$C242)-SUM($D242:AQ242),INDEX($D$222:$W$222,,$C242)/$G$208)))</f>
        <v>0</v>
      </c>
      <c r="AS242" s="18">
        <f>IF($G$208="n/a",0,IF(AS$210&lt;=$C242,0,IF(AS$210&gt;($G$208+$C242),INDEX($D$222:$W$222,,$C242)-SUM($D242:AR242),INDEX($D$222:$W$222,,$C242)/$G$208)))</f>
        <v>0</v>
      </c>
      <c r="AT242" s="18">
        <f>IF($G$208="n/a",0,IF(AT$210&lt;=$C242,0,IF(AT$210&gt;($G$208+$C242),INDEX($D$222:$W$222,,$C242)-SUM($D242:AS242),INDEX($D$222:$W$222,,$C242)/$G$208)))</f>
        <v>0</v>
      </c>
      <c r="AU242" s="18">
        <f>IF($G$208="n/a",0,IF(AU$210&lt;=$C242,0,IF(AU$210&gt;($G$208+$C242),INDEX($D$222:$W$222,,$C242)-SUM($D242:AT242),INDEX($D$222:$W$222,,$C242)/$G$208)))</f>
        <v>0</v>
      </c>
      <c r="AV242" s="18">
        <f>IF($G$208="n/a",0,IF(AV$210&lt;=$C242,0,IF(AV$210&gt;($G$208+$C242),INDEX($D$222:$W$222,,$C242)-SUM($D242:AU242),INDEX($D$222:$W$222,,$C242)/$G$208)))</f>
        <v>0</v>
      </c>
      <c r="AW242" s="18">
        <f>IF($G$208="n/a",0,IF(AW$210&lt;=$C242,0,IF(AW$210&gt;($G$208+$C242),INDEX($D$222:$W$222,,$C242)-SUM($D242:AV242),INDEX($D$222:$W$222,,$C242)/$G$208)))</f>
        <v>0</v>
      </c>
      <c r="AX242" s="18">
        <f>IF($G$208="n/a",0,IF(AX$210&lt;=$C242,0,IF(AX$210&gt;($G$208+$C242),INDEX($D$222:$W$222,,$C242)-SUM($D242:AW242),INDEX($D$222:$W$222,,$C242)/$G$208)))</f>
        <v>0</v>
      </c>
      <c r="AY242" s="18">
        <f>IF($G$208="n/a",0,IF(AY$210&lt;=$C242,0,IF(AY$210&gt;($G$208+$C242),INDEX($D$222:$W$222,,$C242)-SUM($D242:AX242),INDEX($D$222:$W$222,,$C242)/$G$208)))</f>
        <v>0</v>
      </c>
      <c r="AZ242" s="18">
        <f>IF($G$208="n/a",0,IF(AZ$210&lt;=$C242,0,IF(AZ$210&gt;($G$208+$C242),INDEX($D$222:$W$222,,$C242)-SUM($D242:AY242),INDEX($D$222:$W$222,,$C242)/$G$208)))</f>
        <v>0</v>
      </c>
      <c r="BA242" s="18">
        <f>IF($G$208="n/a",0,IF(BA$210&lt;=$C242,0,IF(BA$210&gt;($G$208+$C242),INDEX($D$222:$W$222,,$C242)-SUM($D242:AZ242),INDEX($D$222:$W$222,,$C242)/$G$208)))</f>
        <v>0</v>
      </c>
      <c r="BB242" s="18">
        <f>IF($G$208="n/a",0,IF(BB$210&lt;=$C242,0,IF(BB$210&gt;($G$208+$C242),INDEX($D$222:$W$222,,$C242)-SUM($D242:BA242),INDEX($D$222:$W$222,,$C242)/$G$208)))</f>
        <v>0</v>
      </c>
      <c r="BC242" s="18">
        <f>IF($G$208="n/a",0,IF(BC$210&lt;=$C242,0,IF(BC$210&gt;($G$208+$C242),INDEX($D$222:$W$222,,$C242)-SUM($D242:BB242),INDEX($D$222:$W$222,,$C242)/$G$208)))</f>
        <v>0</v>
      </c>
      <c r="BD242" s="18">
        <f>IF($G$208="n/a",0,IF(BD$210&lt;=$C242,0,IF(BD$210&gt;($G$208+$C242),INDEX($D$222:$W$222,,$C242)-SUM($D242:BC242),INDEX($D$222:$W$222,,$C242)/$G$208)))</f>
        <v>0</v>
      </c>
      <c r="BE242" s="18">
        <f>IF($G$208="n/a",0,IF(BE$210&lt;=$C242,0,IF(BE$210&gt;($G$208+$C242),INDEX($D$222:$W$222,,$C242)-SUM($D242:BD242),INDEX($D$222:$W$222,,$C242)/$G$208)))</f>
        <v>0</v>
      </c>
      <c r="BF242" s="18">
        <f>IF($G$208="n/a",0,IF(BF$210&lt;=$C242,0,IF(BF$210&gt;($G$208+$C242),INDEX($D$222:$W$222,,$C242)-SUM($D242:BE242),INDEX($D$222:$W$222,,$C242)/$G$208)))</f>
        <v>0</v>
      </c>
      <c r="BG242" s="18">
        <f>IF($G$208="n/a",0,IF(BG$210&lt;=$C242,0,IF(BG$210&gt;($G$208+$C242),INDEX($D$222:$W$222,,$C242)-SUM($D242:BF242),INDEX($D$222:$W$222,,$C242)/$G$208)))</f>
        <v>0</v>
      </c>
      <c r="BH242" s="18">
        <f>IF($G$208="n/a",0,IF(BH$210&lt;=$C242,0,IF(BH$210&gt;($G$208+$C242),INDEX($D$222:$W$222,,$C242)-SUM($D242:BG242),INDEX($D$222:$W$222,,$C242)/$G$208)))</f>
        <v>0</v>
      </c>
      <c r="BI242" s="18">
        <f>IF($G$208="n/a",0,IF(BI$210&lt;=$C242,0,IF(BI$210&gt;($G$208+$C242),INDEX($D$222:$W$222,,$C242)-SUM($D242:BH242),INDEX($D$222:$W$222,,$C242)/$G$208)))</f>
        <v>0</v>
      </c>
      <c r="BJ242" s="18">
        <f>IF($G$208="n/a",0,IF(BJ$210&lt;=$C242,0,IF(BJ$210&gt;($G$208+$C242),INDEX($D$222:$W$222,,$C242)-SUM($D242:BI242),INDEX($D$222:$W$222,,$C242)/$G$208)))</f>
        <v>0</v>
      </c>
      <c r="BK242" s="18">
        <f>IF($G$208="n/a",0,IF(BK$210&lt;=$C242,0,IF(BK$210&gt;($G$208+$C242),INDEX($D$222:$W$222,,$C242)-SUM($D242:BJ242),INDEX($D$222:$W$222,,$C242)/$G$208)))</f>
        <v>0</v>
      </c>
    </row>
    <row r="243" spans="2:63" hidden="1" outlineLevel="1" x14ac:dyDescent="0.25">
      <c r="B243" s="24">
        <v>2029</v>
      </c>
      <c r="C243" s="24">
        <v>19</v>
      </c>
      <c r="E243" s="18">
        <f>IF($G$208="n/a",0,IF(E$210&lt;=$C243,0,IF(E$210&gt;($G$208+$C243),INDEX($D$222:$W$222,,$C243)-SUM($D243:D243),INDEX($D$222:$W$222,,$C243)/$G$208)))</f>
        <v>0</v>
      </c>
      <c r="F243" s="18">
        <f>IF($G$208="n/a",0,IF(F$210&lt;=$C243,0,IF(F$210&gt;($G$208+$C243),INDEX($D$222:$W$222,,$C243)-SUM($D243:E243),INDEX($D$222:$W$222,,$C243)/$G$208)))</f>
        <v>0</v>
      </c>
      <c r="G243" s="18">
        <f>IF($G$208="n/a",0,IF(G$210&lt;=$C243,0,IF(G$210&gt;($G$208+$C243),INDEX($D$222:$W$222,,$C243)-SUM($D243:F243),INDEX($D$222:$W$222,,$C243)/$G$208)))</f>
        <v>0</v>
      </c>
      <c r="H243" s="18">
        <f>IF($G$208="n/a",0,IF(H$210&lt;=$C243,0,IF(H$210&gt;($G$208+$C243),INDEX($D$222:$W$222,,$C243)-SUM($D243:G243),INDEX($D$222:$W$222,,$C243)/$G$208)))</f>
        <v>0</v>
      </c>
      <c r="I243" s="18">
        <f>IF($G$208="n/a",0,IF(I$210&lt;=$C243,0,IF(I$210&gt;($G$208+$C243),INDEX($D$222:$W$222,,$C243)-SUM($D243:H243),INDEX($D$222:$W$222,,$C243)/$G$208)))</f>
        <v>0</v>
      </c>
      <c r="J243" s="18">
        <f>IF($G$208="n/a",0,IF(J$210&lt;=$C243,0,IF(J$210&gt;($G$208+$C243),INDEX($D$222:$W$222,,$C243)-SUM($D243:I243),INDEX($D$222:$W$222,,$C243)/$G$208)))</f>
        <v>0</v>
      </c>
      <c r="K243" s="18">
        <f>IF($G$208="n/a",0,IF(K$210&lt;=$C243,0,IF(K$210&gt;($G$208+$C243),INDEX($D$222:$W$222,,$C243)-SUM($D243:J243),INDEX($D$222:$W$222,,$C243)/$G$208)))</f>
        <v>0</v>
      </c>
      <c r="L243" s="18">
        <f>IF($G$208="n/a",0,IF(L$210&lt;=$C243,0,IF(L$210&gt;($G$208+$C243),INDEX($D$222:$W$222,,$C243)-SUM($D243:K243),INDEX($D$222:$W$222,,$C243)/$G$208)))</f>
        <v>0</v>
      </c>
      <c r="M243" s="18">
        <f>IF($G$208="n/a",0,IF(M$210&lt;=$C243,0,IF(M$210&gt;($G$208+$C243),INDEX($D$222:$W$222,,$C243)-SUM($D243:L243),INDEX($D$222:$W$222,,$C243)/$G$208)))</f>
        <v>0</v>
      </c>
      <c r="N243" s="18">
        <f>IF($G$208="n/a",0,IF(N$210&lt;=$C243,0,IF(N$210&gt;($G$208+$C243),INDEX($D$222:$W$222,,$C243)-SUM($D243:M243),INDEX($D$222:$W$222,,$C243)/$G$208)))</f>
        <v>0</v>
      </c>
      <c r="O243" s="18">
        <f>IF($G$208="n/a",0,IF(O$210&lt;=$C243,0,IF(O$210&gt;($G$208+$C243),INDEX($D$222:$W$222,,$C243)-SUM($D243:N243),INDEX($D$222:$W$222,,$C243)/$G$208)))</f>
        <v>0</v>
      </c>
      <c r="P243" s="18">
        <f>IF($G$208="n/a",0,IF(P$210&lt;=$C243,0,IF(P$210&gt;($G$208+$C243),INDEX($D$222:$W$222,,$C243)-SUM($D243:O243),INDEX($D$222:$W$222,,$C243)/$G$208)))</f>
        <v>0</v>
      </c>
      <c r="Q243" s="18">
        <f>IF($G$208="n/a",0,IF(Q$210&lt;=$C243,0,IF(Q$210&gt;($G$208+$C243),INDEX($D$222:$W$222,,$C243)-SUM($D243:P243),INDEX($D$222:$W$222,,$C243)/$G$208)))</f>
        <v>0</v>
      </c>
      <c r="R243" s="18">
        <f>IF($G$208="n/a",0,IF(R$210&lt;=$C243,0,IF(R$210&gt;($G$208+$C243),INDEX($D$222:$W$222,,$C243)-SUM($D243:Q243),INDEX($D$222:$W$222,,$C243)/$G$208)))</f>
        <v>0</v>
      </c>
      <c r="S243" s="18">
        <f>IF($G$208="n/a",0,IF(S$210&lt;=$C243,0,IF(S$210&gt;($G$208+$C243),INDEX($D$222:$W$222,,$C243)-SUM($D243:R243),INDEX($D$222:$W$222,,$C243)/$G$208)))</f>
        <v>0</v>
      </c>
      <c r="T243" s="18">
        <f>IF($G$208="n/a",0,IF(T$210&lt;=$C243,0,IF(T$210&gt;($G$208+$C243),INDEX($D$222:$W$222,,$C243)-SUM($D243:S243),INDEX($D$222:$W$222,,$C243)/$G$208)))</f>
        <v>0</v>
      </c>
      <c r="U243" s="18">
        <f>IF($G$208="n/a",0,IF(U$210&lt;=$C243,0,IF(U$210&gt;($G$208+$C243),INDEX($D$222:$W$222,,$C243)-SUM($D243:T243),INDEX($D$222:$W$222,,$C243)/$G$208)))</f>
        <v>0</v>
      </c>
      <c r="V243" s="18">
        <f>IF($G$208="n/a",0,IF(V$210&lt;=$C243,0,IF(V$210&gt;($G$208+$C243),INDEX($D$222:$W$222,,$C243)-SUM($D243:U243),INDEX($D$222:$W$222,,$C243)/$G$208)))</f>
        <v>0</v>
      </c>
      <c r="W243" s="18">
        <f>IF($G$208="n/a",0,IF(W$210&lt;=$C243,0,IF(W$210&gt;($G$208+$C243),INDEX($D$222:$W$222,,$C243)-SUM($D243:V243),INDEX($D$222:$W$222,,$C243)/$G$208)))</f>
        <v>0</v>
      </c>
      <c r="X243" s="18">
        <f>IF($G$208="n/a",0,IF(X$210&lt;=$C243,0,IF(X$210&gt;($G$208+$C243),INDEX($D$222:$W$222,,$C243)-SUM($D243:W243),INDEX($D$222:$W$222,,$C243)/$G$208)))</f>
        <v>0</v>
      </c>
      <c r="Y243" s="18">
        <f>IF($G$208="n/a",0,IF(Y$210&lt;=$C243,0,IF(Y$210&gt;($G$208+$C243),INDEX($D$222:$W$222,,$C243)-SUM($D243:X243),INDEX($D$222:$W$222,,$C243)/$G$208)))</f>
        <v>0</v>
      </c>
      <c r="Z243" s="18">
        <f>IF($G$208="n/a",0,IF(Z$210&lt;=$C243,0,IF(Z$210&gt;($G$208+$C243),INDEX($D$222:$W$222,,$C243)-SUM($D243:Y243),INDEX($D$222:$W$222,,$C243)/$G$208)))</f>
        <v>0</v>
      </c>
      <c r="AA243" s="18">
        <f>IF($G$208="n/a",0,IF(AA$210&lt;=$C243,0,IF(AA$210&gt;($G$208+$C243),INDEX($D$222:$W$222,,$C243)-SUM($D243:Z243),INDEX($D$222:$W$222,,$C243)/$G$208)))</f>
        <v>0</v>
      </c>
      <c r="AB243" s="18">
        <f>IF($G$208="n/a",0,IF(AB$210&lt;=$C243,0,IF(AB$210&gt;($G$208+$C243),INDEX($D$222:$W$222,,$C243)-SUM($D243:AA243),INDEX($D$222:$W$222,,$C243)/$G$208)))</f>
        <v>0</v>
      </c>
      <c r="AC243" s="18">
        <f>IF($G$208="n/a",0,IF(AC$210&lt;=$C243,0,IF(AC$210&gt;($G$208+$C243),INDEX($D$222:$W$222,,$C243)-SUM($D243:AB243),INDEX($D$222:$W$222,,$C243)/$G$208)))</f>
        <v>0</v>
      </c>
      <c r="AD243" s="18">
        <f>IF($G$208="n/a",0,IF(AD$210&lt;=$C243,0,IF(AD$210&gt;($G$208+$C243),INDEX($D$222:$W$222,,$C243)-SUM($D243:AC243),INDEX($D$222:$W$222,,$C243)/$G$208)))</f>
        <v>0</v>
      </c>
      <c r="AE243" s="18">
        <f>IF($G$208="n/a",0,IF(AE$210&lt;=$C243,0,IF(AE$210&gt;($G$208+$C243),INDEX($D$222:$W$222,,$C243)-SUM($D243:AD243),INDEX($D$222:$W$222,,$C243)/$G$208)))</f>
        <v>0</v>
      </c>
      <c r="AF243" s="18">
        <f>IF($G$208="n/a",0,IF(AF$210&lt;=$C243,0,IF(AF$210&gt;($G$208+$C243),INDEX($D$222:$W$222,,$C243)-SUM($D243:AE243),INDEX($D$222:$W$222,,$C243)/$G$208)))</f>
        <v>0</v>
      </c>
      <c r="AG243" s="18">
        <f>IF($G$208="n/a",0,IF(AG$210&lt;=$C243,0,IF(AG$210&gt;($G$208+$C243),INDEX($D$222:$W$222,,$C243)-SUM($D243:AF243),INDEX($D$222:$W$222,,$C243)/$G$208)))</f>
        <v>0</v>
      </c>
      <c r="AH243" s="18">
        <f>IF($G$208="n/a",0,IF(AH$210&lt;=$C243,0,IF(AH$210&gt;($G$208+$C243),INDEX($D$222:$W$222,,$C243)-SUM($D243:AG243),INDEX($D$222:$W$222,,$C243)/$G$208)))</f>
        <v>0</v>
      </c>
      <c r="AI243" s="18">
        <f>IF($G$208="n/a",0,IF(AI$210&lt;=$C243,0,IF(AI$210&gt;($G$208+$C243),INDEX($D$222:$W$222,,$C243)-SUM($D243:AH243),INDEX($D$222:$W$222,,$C243)/$G$208)))</f>
        <v>0</v>
      </c>
      <c r="AJ243" s="18">
        <f>IF($G$208="n/a",0,IF(AJ$210&lt;=$C243,0,IF(AJ$210&gt;($G$208+$C243),INDEX($D$222:$W$222,,$C243)-SUM($D243:AI243),INDEX($D$222:$W$222,,$C243)/$G$208)))</f>
        <v>0</v>
      </c>
      <c r="AK243" s="18">
        <f>IF($G$208="n/a",0,IF(AK$210&lt;=$C243,0,IF(AK$210&gt;($G$208+$C243),INDEX($D$222:$W$222,,$C243)-SUM($D243:AJ243),INDEX($D$222:$W$222,,$C243)/$G$208)))</f>
        <v>0</v>
      </c>
      <c r="AL243" s="18">
        <f>IF($G$208="n/a",0,IF(AL$210&lt;=$C243,0,IF(AL$210&gt;($G$208+$C243),INDEX($D$222:$W$222,,$C243)-SUM($D243:AK243),INDEX($D$222:$W$222,,$C243)/$G$208)))</f>
        <v>0</v>
      </c>
      <c r="AM243" s="18">
        <f>IF($G$208="n/a",0,IF(AM$210&lt;=$C243,0,IF(AM$210&gt;($G$208+$C243),INDEX($D$222:$W$222,,$C243)-SUM($D243:AL243),INDEX($D$222:$W$222,,$C243)/$G$208)))</f>
        <v>0</v>
      </c>
      <c r="AN243" s="18">
        <f>IF($G$208="n/a",0,IF(AN$210&lt;=$C243,0,IF(AN$210&gt;($G$208+$C243),INDEX($D$222:$W$222,,$C243)-SUM($D243:AM243),INDEX($D$222:$W$222,,$C243)/$G$208)))</f>
        <v>0</v>
      </c>
      <c r="AO243" s="18">
        <f>IF($G$208="n/a",0,IF(AO$210&lt;=$C243,0,IF(AO$210&gt;($G$208+$C243),INDEX($D$222:$W$222,,$C243)-SUM($D243:AN243),INDEX($D$222:$W$222,,$C243)/$G$208)))</f>
        <v>0</v>
      </c>
      <c r="AP243" s="18">
        <f>IF($G$208="n/a",0,IF(AP$210&lt;=$C243,0,IF(AP$210&gt;($G$208+$C243),INDEX($D$222:$W$222,,$C243)-SUM($D243:AO243),INDEX($D$222:$W$222,,$C243)/$G$208)))</f>
        <v>0</v>
      </c>
      <c r="AQ243" s="18">
        <f>IF($G$208="n/a",0,IF(AQ$210&lt;=$C243,0,IF(AQ$210&gt;($G$208+$C243),INDEX($D$222:$W$222,,$C243)-SUM($D243:AP243),INDEX($D$222:$W$222,,$C243)/$G$208)))</f>
        <v>0</v>
      </c>
      <c r="AR243" s="18">
        <f>IF($G$208="n/a",0,IF(AR$210&lt;=$C243,0,IF(AR$210&gt;($G$208+$C243),INDEX($D$222:$W$222,,$C243)-SUM($D243:AQ243),INDEX($D$222:$W$222,,$C243)/$G$208)))</f>
        <v>0</v>
      </c>
      <c r="AS243" s="18">
        <f>IF($G$208="n/a",0,IF(AS$210&lt;=$C243,0,IF(AS$210&gt;($G$208+$C243),INDEX($D$222:$W$222,,$C243)-SUM($D243:AR243),INDEX($D$222:$W$222,,$C243)/$G$208)))</f>
        <v>0</v>
      </c>
      <c r="AT243" s="18">
        <f>IF($G$208="n/a",0,IF(AT$210&lt;=$C243,0,IF(AT$210&gt;($G$208+$C243),INDEX($D$222:$W$222,,$C243)-SUM($D243:AS243),INDEX($D$222:$W$222,,$C243)/$G$208)))</f>
        <v>0</v>
      </c>
      <c r="AU243" s="18">
        <f>IF($G$208="n/a",0,IF(AU$210&lt;=$C243,0,IF(AU$210&gt;($G$208+$C243),INDEX($D$222:$W$222,,$C243)-SUM($D243:AT243),INDEX($D$222:$W$222,,$C243)/$G$208)))</f>
        <v>0</v>
      </c>
      <c r="AV243" s="18">
        <f>IF($G$208="n/a",0,IF(AV$210&lt;=$C243,0,IF(AV$210&gt;($G$208+$C243),INDEX($D$222:$W$222,,$C243)-SUM($D243:AU243),INDEX($D$222:$W$222,,$C243)/$G$208)))</f>
        <v>0</v>
      </c>
      <c r="AW243" s="18">
        <f>IF($G$208="n/a",0,IF(AW$210&lt;=$C243,0,IF(AW$210&gt;($G$208+$C243),INDEX($D$222:$W$222,,$C243)-SUM($D243:AV243),INDEX($D$222:$W$222,,$C243)/$G$208)))</f>
        <v>0</v>
      </c>
      <c r="AX243" s="18">
        <f>IF($G$208="n/a",0,IF(AX$210&lt;=$C243,0,IF(AX$210&gt;($G$208+$C243),INDEX($D$222:$W$222,,$C243)-SUM($D243:AW243),INDEX($D$222:$W$222,,$C243)/$G$208)))</f>
        <v>0</v>
      </c>
      <c r="AY243" s="18">
        <f>IF($G$208="n/a",0,IF(AY$210&lt;=$C243,0,IF(AY$210&gt;($G$208+$C243),INDEX($D$222:$W$222,,$C243)-SUM($D243:AX243),INDEX($D$222:$W$222,,$C243)/$G$208)))</f>
        <v>0</v>
      </c>
      <c r="AZ243" s="18">
        <f>IF($G$208="n/a",0,IF(AZ$210&lt;=$C243,0,IF(AZ$210&gt;($G$208+$C243),INDEX($D$222:$W$222,,$C243)-SUM($D243:AY243),INDEX($D$222:$W$222,,$C243)/$G$208)))</f>
        <v>0</v>
      </c>
      <c r="BA243" s="18">
        <f>IF($G$208="n/a",0,IF(BA$210&lt;=$C243,0,IF(BA$210&gt;($G$208+$C243),INDEX($D$222:$W$222,,$C243)-SUM($D243:AZ243),INDEX($D$222:$W$222,,$C243)/$G$208)))</f>
        <v>0</v>
      </c>
      <c r="BB243" s="18">
        <f>IF($G$208="n/a",0,IF(BB$210&lt;=$C243,0,IF(BB$210&gt;($G$208+$C243),INDEX($D$222:$W$222,,$C243)-SUM($D243:BA243),INDEX($D$222:$W$222,,$C243)/$G$208)))</f>
        <v>0</v>
      </c>
      <c r="BC243" s="18">
        <f>IF($G$208="n/a",0,IF(BC$210&lt;=$C243,0,IF(BC$210&gt;($G$208+$C243),INDEX($D$222:$W$222,,$C243)-SUM($D243:BB243),INDEX($D$222:$W$222,,$C243)/$G$208)))</f>
        <v>0</v>
      </c>
      <c r="BD243" s="18">
        <f>IF($G$208="n/a",0,IF(BD$210&lt;=$C243,0,IF(BD$210&gt;($G$208+$C243),INDEX($D$222:$W$222,,$C243)-SUM($D243:BC243),INDEX($D$222:$W$222,,$C243)/$G$208)))</f>
        <v>0</v>
      </c>
      <c r="BE243" s="18">
        <f>IF($G$208="n/a",0,IF(BE$210&lt;=$C243,0,IF(BE$210&gt;($G$208+$C243),INDEX($D$222:$W$222,,$C243)-SUM($D243:BD243),INDEX($D$222:$W$222,,$C243)/$G$208)))</f>
        <v>0</v>
      </c>
      <c r="BF243" s="18">
        <f>IF($G$208="n/a",0,IF(BF$210&lt;=$C243,0,IF(BF$210&gt;($G$208+$C243),INDEX($D$222:$W$222,,$C243)-SUM($D243:BE243),INDEX($D$222:$W$222,,$C243)/$G$208)))</f>
        <v>0</v>
      </c>
      <c r="BG243" s="18">
        <f>IF($G$208="n/a",0,IF(BG$210&lt;=$C243,0,IF(BG$210&gt;($G$208+$C243),INDEX($D$222:$W$222,,$C243)-SUM($D243:BF243),INDEX($D$222:$W$222,,$C243)/$G$208)))</f>
        <v>0</v>
      </c>
      <c r="BH243" s="18">
        <f>IF($G$208="n/a",0,IF(BH$210&lt;=$C243,0,IF(BH$210&gt;($G$208+$C243),INDEX($D$222:$W$222,,$C243)-SUM($D243:BG243),INDEX($D$222:$W$222,,$C243)/$G$208)))</f>
        <v>0</v>
      </c>
      <c r="BI243" s="18">
        <f>IF($G$208="n/a",0,IF(BI$210&lt;=$C243,0,IF(BI$210&gt;($G$208+$C243),INDEX($D$222:$W$222,,$C243)-SUM($D243:BH243),INDEX($D$222:$W$222,,$C243)/$G$208)))</f>
        <v>0</v>
      </c>
      <c r="BJ243" s="18">
        <f>IF($G$208="n/a",0,IF(BJ$210&lt;=$C243,0,IF(BJ$210&gt;($G$208+$C243),INDEX($D$222:$W$222,,$C243)-SUM($D243:BI243),INDEX($D$222:$W$222,,$C243)/$G$208)))</f>
        <v>0</v>
      </c>
      <c r="BK243" s="18">
        <f>IF($G$208="n/a",0,IF(BK$210&lt;=$C243,0,IF(BK$210&gt;($G$208+$C243),INDEX($D$222:$W$222,,$C243)-SUM($D243:BJ243),INDEX($D$222:$W$222,,$C243)/$G$208)))</f>
        <v>0</v>
      </c>
    </row>
    <row r="244" spans="2:63" hidden="1" outlineLevel="1" x14ac:dyDescent="0.25">
      <c r="B244" s="24">
        <v>2030</v>
      </c>
      <c r="C244" s="24">
        <v>20</v>
      </c>
      <c r="E244" s="18">
        <f>IF($G$208="n/a",0,IF(E$210&lt;=$C244,0,IF(E$210&gt;($G$208+$C244),INDEX($D$222:$W$222,,$C244)-SUM($D244:D244),INDEX($D$222:$W$222,,$C244)/$G$208)))</f>
        <v>0</v>
      </c>
      <c r="F244" s="18">
        <f>IF($G$208="n/a",0,IF(F$210&lt;=$C244,0,IF(F$210&gt;($G$208+$C244),INDEX($D$222:$W$222,,$C244)-SUM($D244:E244),INDEX($D$222:$W$222,,$C244)/$G$208)))</f>
        <v>0</v>
      </c>
      <c r="G244" s="18">
        <f>IF($G$208="n/a",0,IF(G$210&lt;=$C244,0,IF(G$210&gt;($G$208+$C244),INDEX($D$222:$W$222,,$C244)-SUM($D244:F244),INDEX($D$222:$W$222,,$C244)/$G$208)))</f>
        <v>0</v>
      </c>
      <c r="H244" s="18">
        <f>IF($G$208="n/a",0,IF(H$210&lt;=$C244,0,IF(H$210&gt;($G$208+$C244),INDEX($D$222:$W$222,,$C244)-SUM($D244:G244),INDEX($D$222:$W$222,,$C244)/$G$208)))</f>
        <v>0</v>
      </c>
      <c r="I244" s="18">
        <f>IF($G$208="n/a",0,IF(I$210&lt;=$C244,0,IF(I$210&gt;($G$208+$C244),INDEX($D$222:$W$222,,$C244)-SUM($D244:H244),INDEX($D$222:$W$222,,$C244)/$G$208)))</f>
        <v>0</v>
      </c>
      <c r="J244" s="18">
        <f>IF($G$208="n/a",0,IF(J$210&lt;=$C244,0,IF(J$210&gt;($G$208+$C244),INDEX($D$222:$W$222,,$C244)-SUM($D244:I244),INDEX($D$222:$W$222,,$C244)/$G$208)))</f>
        <v>0</v>
      </c>
      <c r="K244" s="18">
        <f>IF($G$208="n/a",0,IF(K$210&lt;=$C244,0,IF(K$210&gt;($G$208+$C244),INDEX($D$222:$W$222,,$C244)-SUM($D244:J244),INDEX($D$222:$W$222,,$C244)/$G$208)))</f>
        <v>0</v>
      </c>
      <c r="L244" s="18">
        <f>IF($G$208="n/a",0,IF(L$210&lt;=$C244,0,IF(L$210&gt;($G$208+$C244),INDEX($D$222:$W$222,,$C244)-SUM($D244:K244),INDEX($D$222:$W$222,,$C244)/$G$208)))</f>
        <v>0</v>
      </c>
      <c r="M244" s="18">
        <f>IF($G$208="n/a",0,IF(M$210&lt;=$C244,0,IF(M$210&gt;($G$208+$C244),INDEX($D$222:$W$222,,$C244)-SUM($D244:L244),INDEX($D$222:$W$222,,$C244)/$G$208)))</f>
        <v>0</v>
      </c>
      <c r="N244" s="18">
        <f>IF($G$208="n/a",0,IF(N$210&lt;=$C244,0,IF(N$210&gt;($G$208+$C244),INDEX($D$222:$W$222,,$C244)-SUM($D244:M244),INDEX($D$222:$W$222,,$C244)/$G$208)))</f>
        <v>0</v>
      </c>
      <c r="O244" s="18">
        <f>IF($G$208="n/a",0,IF(O$210&lt;=$C244,0,IF(O$210&gt;($G$208+$C244),INDEX($D$222:$W$222,,$C244)-SUM($D244:N244),INDEX($D$222:$W$222,,$C244)/$G$208)))</f>
        <v>0</v>
      </c>
      <c r="P244" s="18">
        <f>IF($G$208="n/a",0,IF(P$210&lt;=$C244,0,IF(P$210&gt;($G$208+$C244),INDEX($D$222:$W$222,,$C244)-SUM($D244:O244),INDEX($D$222:$W$222,,$C244)/$G$208)))</f>
        <v>0</v>
      </c>
      <c r="Q244" s="18">
        <f>IF($G$208="n/a",0,IF(Q$210&lt;=$C244,0,IF(Q$210&gt;($G$208+$C244),INDEX($D$222:$W$222,,$C244)-SUM($D244:P244),INDEX($D$222:$W$222,,$C244)/$G$208)))</f>
        <v>0</v>
      </c>
      <c r="R244" s="18">
        <f>IF($G$208="n/a",0,IF(R$210&lt;=$C244,0,IF(R$210&gt;($G$208+$C244),INDEX($D$222:$W$222,,$C244)-SUM($D244:Q244),INDEX($D$222:$W$222,,$C244)/$G$208)))</f>
        <v>0</v>
      </c>
      <c r="S244" s="18">
        <f>IF($G$208="n/a",0,IF(S$210&lt;=$C244,0,IF(S$210&gt;($G$208+$C244),INDEX($D$222:$W$222,,$C244)-SUM($D244:R244),INDEX($D$222:$W$222,,$C244)/$G$208)))</f>
        <v>0</v>
      </c>
      <c r="T244" s="18">
        <f>IF($G$208="n/a",0,IF(T$210&lt;=$C244,0,IF(T$210&gt;($G$208+$C244),INDEX($D$222:$W$222,,$C244)-SUM($D244:S244),INDEX($D$222:$W$222,,$C244)/$G$208)))</f>
        <v>0</v>
      </c>
      <c r="U244" s="18">
        <f>IF($G$208="n/a",0,IF(U$210&lt;=$C244,0,IF(U$210&gt;($G$208+$C244),INDEX($D$222:$W$222,,$C244)-SUM($D244:T244),INDEX($D$222:$W$222,,$C244)/$G$208)))</f>
        <v>0</v>
      </c>
      <c r="V244" s="18">
        <f>IF($G$208="n/a",0,IF(V$210&lt;=$C244,0,IF(V$210&gt;($G$208+$C244),INDEX($D$222:$W$222,,$C244)-SUM($D244:U244),INDEX($D$222:$W$222,,$C244)/$G$208)))</f>
        <v>0</v>
      </c>
      <c r="W244" s="18">
        <f>IF($G$208="n/a",0,IF(W$210&lt;=$C244,0,IF(W$210&gt;($G$208+$C244),INDEX($D$222:$W$222,,$C244)-SUM($D244:V244),INDEX($D$222:$W$222,,$C244)/$G$208)))</f>
        <v>0</v>
      </c>
      <c r="X244" s="18">
        <f>IF($G$208="n/a",0,IF(X$210&lt;=$C244,0,IF(X$210&gt;($G$208+$C244),INDEX($D$222:$W$222,,$C244)-SUM($D244:W244),INDEX($D$222:$W$222,,$C244)/$G$208)))</f>
        <v>0</v>
      </c>
      <c r="Y244" s="18">
        <f>IF($G$208="n/a",0,IF(Y$210&lt;=$C244,0,IF(Y$210&gt;($G$208+$C244),INDEX($D$222:$W$222,,$C244)-SUM($D244:X244),INDEX($D$222:$W$222,,$C244)/$G$208)))</f>
        <v>0</v>
      </c>
      <c r="Z244" s="18">
        <f>IF($G$208="n/a",0,IF(Z$210&lt;=$C244,0,IF(Z$210&gt;($G$208+$C244),INDEX($D$222:$W$222,,$C244)-SUM($D244:Y244),INDEX($D$222:$W$222,,$C244)/$G$208)))</f>
        <v>0</v>
      </c>
      <c r="AA244" s="18">
        <f>IF($G$208="n/a",0,IF(AA$210&lt;=$C244,0,IF(AA$210&gt;($G$208+$C244),INDEX($D$222:$W$222,,$C244)-SUM($D244:Z244),INDEX($D$222:$W$222,,$C244)/$G$208)))</f>
        <v>0</v>
      </c>
      <c r="AB244" s="18">
        <f>IF($G$208="n/a",0,IF(AB$210&lt;=$C244,0,IF(AB$210&gt;($G$208+$C244),INDEX($D$222:$W$222,,$C244)-SUM($D244:AA244),INDEX($D$222:$W$222,,$C244)/$G$208)))</f>
        <v>0</v>
      </c>
      <c r="AC244" s="18">
        <f>IF($G$208="n/a",0,IF(AC$210&lt;=$C244,0,IF(AC$210&gt;($G$208+$C244),INDEX($D$222:$W$222,,$C244)-SUM($D244:AB244),INDEX($D$222:$W$222,,$C244)/$G$208)))</f>
        <v>0</v>
      </c>
      <c r="AD244" s="18">
        <f>IF($G$208="n/a",0,IF(AD$210&lt;=$C244,0,IF(AD$210&gt;($G$208+$C244),INDEX($D$222:$W$222,,$C244)-SUM($D244:AC244),INDEX($D$222:$W$222,,$C244)/$G$208)))</f>
        <v>0</v>
      </c>
      <c r="AE244" s="18">
        <f>IF($G$208="n/a",0,IF(AE$210&lt;=$C244,0,IF(AE$210&gt;($G$208+$C244),INDEX($D$222:$W$222,,$C244)-SUM($D244:AD244),INDEX($D$222:$W$222,,$C244)/$G$208)))</f>
        <v>0</v>
      </c>
      <c r="AF244" s="18">
        <f>IF($G$208="n/a",0,IF(AF$210&lt;=$C244,0,IF(AF$210&gt;($G$208+$C244),INDEX($D$222:$W$222,,$C244)-SUM($D244:AE244),INDEX($D$222:$W$222,,$C244)/$G$208)))</f>
        <v>0</v>
      </c>
      <c r="AG244" s="18">
        <f>IF($G$208="n/a",0,IF(AG$210&lt;=$C244,0,IF(AG$210&gt;($G$208+$C244),INDEX($D$222:$W$222,,$C244)-SUM($D244:AF244),INDEX($D$222:$W$222,,$C244)/$G$208)))</f>
        <v>0</v>
      </c>
      <c r="AH244" s="18">
        <f>IF($G$208="n/a",0,IF(AH$210&lt;=$C244,0,IF(AH$210&gt;($G$208+$C244),INDEX($D$222:$W$222,,$C244)-SUM($D244:AG244),INDEX($D$222:$W$222,,$C244)/$G$208)))</f>
        <v>0</v>
      </c>
      <c r="AI244" s="18">
        <f>IF($G$208="n/a",0,IF(AI$210&lt;=$C244,0,IF(AI$210&gt;($G$208+$C244),INDEX($D$222:$W$222,,$C244)-SUM($D244:AH244),INDEX($D$222:$W$222,,$C244)/$G$208)))</f>
        <v>0</v>
      </c>
      <c r="AJ244" s="18">
        <f>IF($G$208="n/a",0,IF(AJ$210&lt;=$C244,0,IF(AJ$210&gt;($G$208+$C244),INDEX($D$222:$W$222,,$C244)-SUM($D244:AI244),INDEX($D$222:$W$222,,$C244)/$G$208)))</f>
        <v>0</v>
      </c>
      <c r="AK244" s="18">
        <f>IF($G$208="n/a",0,IF(AK$210&lt;=$C244,0,IF(AK$210&gt;($G$208+$C244),INDEX($D$222:$W$222,,$C244)-SUM($D244:AJ244),INDEX($D$222:$W$222,,$C244)/$G$208)))</f>
        <v>0</v>
      </c>
      <c r="AL244" s="18">
        <f>IF($G$208="n/a",0,IF(AL$210&lt;=$C244,0,IF(AL$210&gt;($G$208+$C244),INDEX($D$222:$W$222,,$C244)-SUM($D244:AK244),INDEX($D$222:$W$222,,$C244)/$G$208)))</f>
        <v>0</v>
      </c>
      <c r="AM244" s="18">
        <f>IF($G$208="n/a",0,IF(AM$210&lt;=$C244,0,IF(AM$210&gt;($G$208+$C244),INDEX($D$222:$W$222,,$C244)-SUM($D244:AL244),INDEX($D$222:$W$222,,$C244)/$G$208)))</f>
        <v>0</v>
      </c>
      <c r="AN244" s="18">
        <f>IF($G$208="n/a",0,IF(AN$210&lt;=$C244,0,IF(AN$210&gt;($G$208+$C244),INDEX($D$222:$W$222,,$C244)-SUM($D244:AM244),INDEX($D$222:$W$222,,$C244)/$G$208)))</f>
        <v>0</v>
      </c>
      <c r="AO244" s="18">
        <f>IF($G$208="n/a",0,IF(AO$210&lt;=$C244,0,IF(AO$210&gt;($G$208+$C244),INDEX($D$222:$W$222,,$C244)-SUM($D244:AN244),INDEX($D$222:$W$222,,$C244)/$G$208)))</f>
        <v>0</v>
      </c>
      <c r="AP244" s="18">
        <f>IF($G$208="n/a",0,IF(AP$210&lt;=$C244,0,IF(AP$210&gt;($G$208+$C244),INDEX($D$222:$W$222,,$C244)-SUM($D244:AO244),INDEX($D$222:$W$222,,$C244)/$G$208)))</f>
        <v>0</v>
      </c>
      <c r="AQ244" s="18">
        <f>IF($G$208="n/a",0,IF(AQ$210&lt;=$C244,0,IF(AQ$210&gt;($G$208+$C244),INDEX($D$222:$W$222,,$C244)-SUM($D244:AP244),INDEX($D$222:$W$222,,$C244)/$G$208)))</f>
        <v>0</v>
      </c>
      <c r="AR244" s="18">
        <f>IF($G$208="n/a",0,IF(AR$210&lt;=$C244,0,IF(AR$210&gt;($G$208+$C244),INDEX($D$222:$W$222,,$C244)-SUM($D244:AQ244),INDEX($D$222:$W$222,,$C244)/$G$208)))</f>
        <v>0</v>
      </c>
      <c r="AS244" s="18">
        <f>IF($G$208="n/a",0,IF(AS$210&lt;=$C244,0,IF(AS$210&gt;($G$208+$C244),INDEX($D$222:$W$222,,$C244)-SUM($D244:AR244),INDEX($D$222:$W$222,,$C244)/$G$208)))</f>
        <v>0</v>
      </c>
      <c r="AT244" s="18">
        <f>IF($G$208="n/a",0,IF(AT$210&lt;=$C244,0,IF(AT$210&gt;($G$208+$C244),INDEX($D$222:$W$222,,$C244)-SUM($D244:AS244),INDEX($D$222:$W$222,,$C244)/$G$208)))</f>
        <v>0</v>
      </c>
      <c r="AU244" s="18">
        <f>IF($G$208="n/a",0,IF(AU$210&lt;=$C244,0,IF(AU$210&gt;($G$208+$C244),INDEX($D$222:$W$222,,$C244)-SUM($D244:AT244),INDEX($D$222:$W$222,,$C244)/$G$208)))</f>
        <v>0</v>
      </c>
      <c r="AV244" s="18">
        <f>IF($G$208="n/a",0,IF(AV$210&lt;=$C244,0,IF(AV$210&gt;($G$208+$C244),INDEX($D$222:$W$222,,$C244)-SUM($D244:AU244),INDEX($D$222:$W$222,,$C244)/$G$208)))</f>
        <v>0</v>
      </c>
      <c r="AW244" s="18">
        <f>IF($G$208="n/a",0,IF(AW$210&lt;=$C244,0,IF(AW$210&gt;($G$208+$C244),INDEX($D$222:$W$222,,$C244)-SUM($D244:AV244),INDEX($D$222:$W$222,,$C244)/$G$208)))</f>
        <v>0</v>
      </c>
      <c r="AX244" s="18">
        <f>IF($G$208="n/a",0,IF(AX$210&lt;=$C244,0,IF(AX$210&gt;($G$208+$C244),INDEX($D$222:$W$222,,$C244)-SUM($D244:AW244),INDEX($D$222:$W$222,,$C244)/$G$208)))</f>
        <v>0</v>
      </c>
      <c r="AY244" s="18">
        <f>IF($G$208="n/a",0,IF(AY$210&lt;=$C244,0,IF(AY$210&gt;($G$208+$C244),INDEX($D$222:$W$222,,$C244)-SUM($D244:AX244),INDEX($D$222:$W$222,,$C244)/$G$208)))</f>
        <v>0</v>
      </c>
      <c r="AZ244" s="18">
        <f>IF($G$208="n/a",0,IF(AZ$210&lt;=$C244,0,IF(AZ$210&gt;($G$208+$C244),INDEX($D$222:$W$222,,$C244)-SUM($D244:AY244),INDEX($D$222:$W$222,,$C244)/$G$208)))</f>
        <v>0</v>
      </c>
      <c r="BA244" s="18">
        <f>IF($G$208="n/a",0,IF(BA$210&lt;=$C244,0,IF(BA$210&gt;($G$208+$C244),INDEX($D$222:$W$222,,$C244)-SUM($D244:AZ244),INDEX($D$222:$W$222,,$C244)/$G$208)))</f>
        <v>0</v>
      </c>
      <c r="BB244" s="18">
        <f>IF($G$208="n/a",0,IF(BB$210&lt;=$C244,0,IF(BB$210&gt;($G$208+$C244),INDEX($D$222:$W$222,,$C244)-SUM($D244:BA244),INDEX($D$222:$W$222,,$C244)/$G$208)))</f>
        <v>0</v>
      </c>
      <c r="BC244" s="18">
        <f>IF($G$208="n/a",0,IF(BC$210&lt;=$C244,0,IF(BC$210&gt;($G$208+$C244),INDEX($D$222:$W$222,,$C244)-SUM($D244:BB244),INDEX($D$222:$W$222,,$C244)/$G$208)))</f>
        <v>0</v>
      </c>
      <c r="BD244" s="18">
        <f>IF($G$208="n/a",0,IF(BD$210&lt;=$C244,0,IF(BD$210&gt;($G$208+$C244),INDEX($D$222:$W$222,,$C244)-SUM($D244:BC244),INDEX($D$222:$W$222,,$C244)/$G$208)))</f>
        <v>0</v>
      </c>
      <c r="BE244" s="18">
        <f>IF($G$208="n/a",0,IF(BE$210&lt;=$C244,0,IF(BE$210&gt;($G$208+$C244),INDEX($D$222:$W$222,,$C244)-SUM($D244:BD244),INDEX($D$222:$W$222,,$C244)/$G$208)))</f>
        <v>0</v>
      </c>
      <c r="BF244" s="18">
        <f>IF($G$208="n/a",0,IF(BF$210&lt;=$C244,0,IF(BF$210&gt;($G$208+$C244),INDEX($D$222:$W$222,,$C244)-SUM($D244:BE244),INDEX($D$222:$W$222,,$C244)/$G$208)))</f>
        <v>0</v>
      </c>
      <c r="BG244" s="18">
        <f>IF($G$208="n/a",0,IF(BG$210&lt;=$C244,0,IF(BG$210&gt;($G$208+$C244),INDEX($D$222:$W$222,,$C244)-SUM($D244:BF244),INDEX($D$222:$W$222,,$C244)/$G$208)))</f>
        <v>0</v>
      </c>
      <c r="BH244" s="18">
        <f>IF($G$208="n/a",0,IF(BH$210&lt;=$C244,0,IF(BH$210&gt;($G$208+$C244),INDEX($D$222:$W$222,,$C244)-SUM($D244:BG244),INDEX($D$222:$W$222,,$C244)/$G$208)))</f>
        <v>0</v>
      </c>
      <c r="BI244" s="18">
        <f>IF($G$208="n/a",0,IF(BI$210&lt;=$C244,0,IF(BI$210&gt;($G$208+$C244),INDEX($D$222:$W$222,,$C244)-SUM($D244:BH244),INDEX($D$222:$W$222,,$C244)/$G$208)))</f>
        <v>0</v>
      </c>
      <c r="BJ244" s="18">
        <f>IF($G$208="n/a",0,IF(BJ$210&lt;=$C244,0,IF(BJ$210&gt;($G$208+$C244),INDEX($D$222:$W$222,,$C244)-SUM($D244:BI244),INDEX($D$222:$W$222,,$C244)/$G$208)))</f>
        <v>0</v>
      </c>
      <c r="BK244" s="18">
        <f>IF($G$208="n/a",0,IF(BK$210&lt;=$C244,0,IF(BK$210&gt;($G$208+$C244),INDEX($D$222:$W$222,,$C244)-SUM($D244:BJ244),INDEX($D$222:$W$222,,$C244)/$G$208)))</f>
        <v>0</v>
      </c>
    </row>
    <row r="245" spans="2:63" collapsed="1" x14ac:dyDescent="0.25">
      <c r="B245" s="24"/>
      <c r="C245" s="2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</row>
    <row r="246" spans="2:63" x14ac:dyDescent="0.25">
      <c r="B246" t="s">
        <v>30</v>
      </c>
      <c r="D246" s="2">
        <f>SUM(D225:D244)</f>
        <v>0</v>
      </c>
      <c r="E246" s="2">
        <f t="shared" ref="E246:BK246" si="501">SUM(E225:E244)</f>
        <v>0.25893070092516307</v>
      </c>
      <c r="F246" s="2">
        <f t="shared" si="501"/>
        <v>1.4287057731943718</v>
      </c>
      <c r="G246" s="2">
        <f t="shared" si="501"/>
        <v>1.7992883193298275</v>
      </c>
      <c r="H246" s="2">
        <f t="shared" si="501"/>
        <v>1.9380633101093425</v>
      </c>
      <c r="I246" s="2">
        <f t="shared" si="501"/>
        <v>2.4754645140438538</v>
      </c>
      <c r="J246" s="2">
        <f t="shared" si="501"/>
        <v>2.2165338131186907</v>
      </c>
      <c r="K246" s="2">
        <f t="shared" si="501"/>
        <v>1.0467587408494823</v>
      </c>
      <c r="L246" s="2">
        <f t="shared" si="501"/>
        <v>0.67617619471402635</v>
      </c>
      <c r="M246" s="2">
        <f t="shared" si="501"/>
        <v>0.5374012039345113</v>
      </c>
      <c r="N246" s="2">
        <f t="shared" si="501"/>
        <v>0</v>
      </c>
      <c r="O246" s="2">
        <f t="shared" si="501"/>
        <v>0</v>
      </c>
      <c r="P246" s="2">
        <f t="shared" si="501"/>
        <v>0</v>
      </c>
      <c r="Q246" s="2">
        <f t="shared" si="501"/>
        <v>0</v>
      </c>
      <c r="R246" s="2">
        <f t="shared" si="501"/>
        <v>0</v>
      </c>
      <c r="S246" s="2">
        <f t="shared" si="501"/>
        <v>0</v>
      </c>
      <c r="T246" s="2">
        <f t="shared" si="501"/>
        <v>0</v>
      </c>
      <c r="U246" s="2">
        <f t="shared" si="501"/>
        <v>0</v>
      </c>
      <c r="V246" s="2">
        <f t="shared" si="501"/>
        <v>0</v>
      </c>
      <c r="W246" s="2">
        <f t="shared" si="501"/>
        <v>0</v>
      </c>
      <c r="X246" s="2">
        <f t="shared" si="501"/>
        <v>0</v>
      </c>
      <c r="Y246" s="2">
        <f t="shared" si="501"/>
        <v>0</v>
      </c>
      <c r="Z246" s="2">
        <f t="shared" si="501"/>
        <v>0</v>
      </c>
      <c r="AA246" s="2">
        <f t="shared" si="501"/>
        <v>0</v>
      </c>
      <c r="AB246" s="2">
        <f t="shared" si="501"/>
        <v>0</v>
      </c>
      <c r="AC246" s="2">
        <f t="shared" si="501"/>
        <v>0</v>
      </c>
      <c r="AD246" s="2">
        <f t="shared" si="501"/>
        <v>0</v>
      </c>
      <c r="AE246" s="2">
        <f t="shared" si="501"/>
        <v>0</v>
      </c>
      <c r="AF246" s="2">
        <f t="shared" si="501"/>
        <v>0</v>
      </c>
      <c r="AG246" s="2">
        <f t="shared" si="501"/>
        <v>0</v>
      </c>
      <c r="AH246" s="2">
        <f t="shared" si="501"/>
        <v>0</v>
      </c>
      <c r="AI246" s="2">
        <f t="shared" si="501"/>
        <v>0</v>
      </c>
      <c r="AJ246" s="2">
        <f t="shared" si="501"/>
        <v>0</v>
      </c>
      <c r="AK246" s="2">
        <f t="shared" si="501"/>
        <v>0</v>
      </c>
      <c r="AL246" s="2">
        <f t="shared" si="501"/>
        <v>0</v>
      </c>
      <c r="AM246" s="2">
        <f t="shared" si="501"/>
        <v>0</v>
      </c>
      <c r="AN246" s="2">
        <f t="shared" si="501"/>
        <v>0</v>
      </c>
      <c r="AO246" s="2">
        <f t="shared" si="501"/>
        <v>0</v>
      </c>
      <c r="AP246" s="2">
        <f t="shared" si="501"/>
        <v>0</v>
      </c>
      <c r="AQ246" s="2">
        <f t="shared" si="501"/>
        <v>0</v>
      </c>
      <c r="AR246" s="2">
        <f t="shared" si="501"/>
        <v>0</v>
      </c>
      <c r="AS246" s="2">
        <f t="shared" si="501"/>
        <v>0</v>
      </c>
      <c r="AT246" s="2">
        <f t="shared" si="501"/>
        <v>0</v>
      </c>
      <c r="AU246" s="2">
        <f t="shared" si="501"/>
        <v>0</v>
      </c>
      <c r="AV246" s="2">
        <f t="shared" si="501"/>
        <v>0</v>
      </c>
      <c r="AW246" s="2">
        <f t="shared" si="501"/>
        <v>0</v>
      </c>
      <c r="AX246" s="2">
        <f t="shared" si="501"/>
        <v>0</v>
      </c>
      <c r="AY246" s="2">
        <f t="shared" si="501"/>
        <v>0</v>
      </c>
      <c r="AZ246" s="2">
        <f t="shared" si="501"/>
        <v>0</v>
      </c>
      <c r="BA246" s="2">
        <f t="shared" si="501"/>
        <v>0</v>
      </c>
      <c r="BB246" s="2">
        <f t="shared" si="501"/>
        <v>0</v>
      </c>
      <c r="BC246" s="2">
        <f t="shared" si="501"/>
        <v>0</v>
      </c>
      <c r="BD246" s="2">
        <f t="shared" si="501"/>
        <v>0</v>
      </c>
      <c r="BE246" s="2">
        <f t="shared" si="501"/>
        <v>0</v>
      </c>
      <c r="BF246" s="2">
        <f t="shared" si="501"/>
        <v>0</v>
      </c>
      <c r="BG246" s="2">
        <f t="shared" si="501"/>
        <v>0</v>
      </c>
      <c r="BH246" s="2">
        <f t="shared" si="501"/>
        <v>0</v>
      </c>
      <c r="BI246" s="2">
        <f t="shared" si="501"/>
        <v>0</v>
      </c>
      <c r="BJ246" s="2">
        <f t="shared" si="501"/>
        <v>0</v>
      </c>
      <c r="BK246" s="2">
        <f t="shared" si="501"/>
        <v>0</v>
      </c>
    </row>
    <row r="247" spans="2:63" x14ac:dyDescent="0.25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</row>
    <row r="248" spans="2:63" x14ac:dyDescent="0.25">
      <c r="B248" t="s">
        <v>28</v>
      </c>
      <c r="D248" s="2">
        <f>D213+D246</f>
        <v>1.6653345369377348E-15</v>
      </c>
      <c r="E248" s="2">
        <f t="shared" ref="E248" si="502">E213+E246</f>
        <v>0.25893070092516307</v>
      </c>
      <c r="F248" s="2">
        <f t="shared" ref="F248" si="503">F213+F246</f>
        <v>1.4287057731943718</v>
      </c>
      <c r="G248" s="2">
        <f t="shared" ref="G248" si="504">G213+G246</f>
        <v>1.7992883193298275</v>
      </c>
      <c r="H248" s="2">
        <f t="shared" ref="H248" si="505">H213+H246</f>
        <v>1.9380633101093425</v>
      </c>
      <c r="I248" s="2">
        <f t="shared" ref="I248" si="506">I213+I246</f>
        <v>4.0682902568466837</v>
      </c>
      <c r="J248" s="2">
        <f t="shared" ref="J248" si="507">J213+J246</f>
        <v>2.2165338131186907</v>
      </c>
      <c r="K248" s="2">
        <f t="shared" ref="K248" si="508">K213+K246</f>
        <v>1.0467587408494823</v>
      </c>
      <c r="L248" s="2">
        <f t="shared" ref="L248" si="509">L213+L246</f>
        <v>0.67617619471402635</v>
      </c>
      <c r="M248" s="2">
        <f t="shared" ref="M248" si="510">M213+M246</f>
        <v>0.5374012039345113</v>
      </c>
      <c r="N248" s="2">
        <f t="shared" ref="N248" si="511">N213+N246</f>
        <v>0</v>
      </c>
      <c r="O248" s="2">
        <f t="shared" ref="O248" si="512">O213+O246</f>
        <v>0</v>
      </c>
      <c r="P248" s="2">
        <f t="shared" ref="P248" si="513">P213+P246</f>
        <v>0</v>
      </c>
      <c r="Q248" s="2">
        <f t="shared" ref="Q248" si="514">Q213+Q246</f>
        <v>0</v>
      </c>
      <c r="R248" s="2">
        <f t="shared" ref="R248" si="515">R213+R246</f>
        <v>0</v>
      </c>
      <c r="S248" s="2">
        <f t="shared" ref="S248" si="516">S213+S246</f>
        <v>0</v>
      </c>
      <c r="T248" s="2">
        <f t="shared" ref="T248" si="517">T213+T246</f>
        <v>0</v>
      </c>
      <c r="U248" s="2">
        <f t="shared" ref="U248" si="518">U213+U246</f>
        <v>0</v>
      </c>
      <c r="V248" s="2">
        <f t="shared" ref="V248" si="519">V213+V246</f>
        <v>0</v>
      </c>
      <c r="W248" s="2">
        <f t="shared" ref="W248" si="520">W213+W246</f>
        <v>0</v>
      </c>
      <c r="X248" s="2">
        <f t="shared" ref="X248" si="521">X213+X246</f>
        <v>0</v>
      </c>
      <c r="Y248" s="2">
        <f t="shared" ref="Y248" si="522">Y213+Y246</f>
        <v>0</v>
      </c>
      <c r="Z248" s="2">
        <f t="shared" ref="Z248" si="523">Z213+Z246</f>
        <v>0</v>
      </c>
      <c r="AA248" s="2">
        <f t="shared" ref="AA248" si="524">AA213+AA246</f>
        <v>0</v>
      </c>
      <c r="AB248" s="2">
        <f t="shared" ref="AB248" si="525">AB213+AB246</f>
        <v>0</v>
      </c>
      <c r="AC248" s="2">
        <f t="shared" ref="AC248" si="526">AC213+AC246</f>
        <v>0</v>
      </c>
      <c r="AD248" s="2">
        <f t="shared" ref="AD248" si="527">AD213+AD246</f>
        <v>0</v>
      </c>
      <c r="AE248" s="2">
        <f t="shared" ref="AE248" si="528">AE213+AE246</f>
        <v>0</v>
      </c>
      <c r="AF248" s="2">
        <f t="shared" ref="AF248" si="529">AF213+AF246</f>
        <v>0</v>
      </c>
      <c r="AG248" s="2">
        <f t="shared" ref="AG248" si="530">AG213+AG246</f>
        <v>0</v>
      </c>
      <c r="AH248" s="2">
        <f t="shared" ref="AH248" si="531">AH213+AH246</f>
        <v>0</v>
      </c>
      <c r="AI248" s="2">
        <f t="shared" ref="AI248" si="532">AI213+AI246</f>
        <v>0</v>
      </c>
      <c r="AJ248" s="2">
        <f t="shared" ref="AJ248" si="533">AJ213+AJ246</f>
        <v>0</v>
      </c>
      <c r="AK248" s="2">
        <f t="shared" ref="AK248" si="534">AK213+AK246</f>
        <v>0</v>
      </c>
      <c r="AL248" s="2">
        <f t="shared" ref="AL248" si="535">AL213+AL246</f>
        <v>0</v>
      </c>
      <c r="AM248" s="2">
        <f t="shared" ref="AM248" si="536">AM213+AM246</f>
        <v>0</v>
      </c>
      <c r="AN248" s="2">
        <f t="shared" ref="AN248" si="537">AN213+AN246</f>
        <v>0</v>
      </c>
      <c r="AO248" s="2">
        <f t="shared" ref="AO248" si="538">AO213+AO246</f>
        <v>0</v>
      </c>
      <c r="AP248" s="2">
        <f t="shared" ref="AP248" si="539">AP213+AP246</f>
        <v>0</v>
      </c>
      <c r="AQ248" s="2">
        <f t="shared" ref="AQ248" si="540">AQ213+AQ246</f>
        <v>0</v>
      </c>
      <c r="AR248" s="2">
        <f t="shared" ref="AR248" si="541">AR213+AR246</f>
        <v>0</v>
      </c>
      <c r="AS248" s="2">
        <f t="shared" ref="AS248" si="542">AS213+AS246</f>
        <v>0</v>
      </c>
      <c r="AT248" s="2">
        <f t="shared" ref="AT248" si="543">AT213+AT246</f>
        <v>0</v>
      </c>
      <c r="AU248" s="2">
        <f t="shared" ref="AU248" si="544">AU213+AU246</f>
        <v>0</v>
      </c>
      <c r="AV248" s="2">
        <f t="shared" ref="AV248" si="545">AV213+AV246</f>
        <v>0</v>
      </c>
      <c r="AW248" s="2">
        <f t="shared" ref="AW248" si="546">AW213+AW246</f>
        <v>0</v>
      </c>
      <c r="AX248" s="2">
        <f t="shared" ref="AX248" si="547">AX213+AX246</f>
        <v>0</v>
      </c>
      <c r="AY248" s="2">
        <f t="shared" ref="AY248" si="548">AY213+AY246</f>
        <v>0</v>
      </c>
      <c r="AZ248" s="2">
        <f t="shared" ref="AZ248" si="549">AZ213+AZ246</f>
        <v>0</v>
      </c>
      <c r="BA248" s="2">
        <f t="shared" ref="BA248:BK248" si="550">BA213+BA246</f>
        <v>0</v>
      </c>
      <c r="BB248" s="2">
        <f t="shared" si="550"/>
        <v>0</v>
      </c>
      <c r="BC248" s="2">
        <f t="shared" si="550"/>
        <v>0</v>
      </c>
      <c r="BD248" s="2">
        <f t="shared" si="550"/>
        <v>0</v>
      </c>
      <c r="BE248" s="2">
        <f t="shared" si="550"/>
        <v>0</v>
      </c>
      <c r="BF248" s="2">
        <f t="shared" si="550"/>
        <v>0</v>
      </c>
      <c r="BG248" s="2">
        <f t="shared" si="550"/>
        <v>0</v>
      </c>
      <c r="BH248" s="2">
        <f t="shared" si="550"/>
        <v>0</v>
      </c>
      <c r="BI248" s="2">
        <f t="shared" si="550"/>
        <v>0</v>
      </c>
      <c r="BJ248" s="2">
        <f t="shared" si="550"/>
        <v>0</v>
      </c>
      <c r="BK248" s="2">
        <f t="shared" si="550"/>
        <v>0</v>
      </c>
    </row>
    <row r="249" spans="2:63" x14ac:dyDescent="0.25">
      <c r="B249" t="s">
        <v>29</v>
      </c>
      <c r="D249" s="2">
        <f>D222-D246</f>
        <v>1.2946535046258154</v>
      </c>
      <c r="E249" s="2">
        <f>E222-E246+D249</f>
        <v>6.8845981650466959</v>
      </c>
      <c r="F249" s="2">
        <f t="shared" ref="F249:BA249" si="551">F222-F246+E249</f>
        <v>7.3088051225296029</v>
      </c>
      <c r="G249" s="2">
        <f t="shared" si="551"/>
        <v>6.20339175709735</v>
      </c>
      <c r="H249" s="2">
        <f t="shared" si="551"/>
        <v>6.9523344666605649</v>
      </c>
      <c r="I249" s="2">
        <f t="shared" si="551"/>
        <v>4.4768699526167115</v>
      </c>
      <c r="J249" s="2">
        <f t="shared" si="551"/>
        <v>2.2603361394980208</v>
      </c>
      <c r="K249" s="2">
        <f t="shared" si="551"/>
        <v>1.2135773986485385</v>
      </c>
      <c r="L249" s="2">
        <f t="shared" si="551"/>
        <v>0.53740120393451218</v>
      </c>
      <c r="M249" s="2">
        <f t="shared" si="551"/>
        <v>8.8817841970012523E-16</v>
      </c>
      <c r="N249" s="2">
        <f t="shared" si="551"/>
        <v>8.8817841970012523E-16</v>
      </c>
      <c r="O249" s="2">
        <f t="shared" si="551"/>
        <v>8.8817841970012523E-16</v>
      </c>
      <c r="P249" s="2">
        <f t="shared" si="551"/>
        <v>8.8817841970012523E-16</v>
      </c>
      <c r="Q249" s="2">
        <f t="shared" si="551"/>
        <v>8.8817841970012523E-16</v>
      </c>
      <c r="R249" s="2">
        <f t="shared" si="551"/>
        <v>8.8817841970012523E-16</v>
      </c>
      <c r="S249" s="2">
        <f t="shared" si="551"/>
        <v>8.8817841970012523E-16</v>
      </c>
      <c r="T249" s="2">
        <f t="shared" si="551"/>
        <v>8.8817841970012523E-16</v>
      </c>
      <c r="U249" s="2">
        <f t="shared" si="551"/>
        <v>8.8817841970012523E-16</v>
      </c>
      <c r="V249" s="2">
        <f t="shared" si="551"/>
        <v>8.8817841970012523E-16</v>
      </c>
      <c r="W249" s="2">
        <f t="shared" si="551"/>
        <v>8.8817841970012523E-16</v>
      </c>
      <c r="X249" s="2">
        <f t="shared" si="551"/>
        <v>8.8817841970012523E-16</v>
      </c>
      <c r="Y249" s="2">
        <f t="shared" si="551"/>
        <v>8.8817841970012523E-16</v>
      </c>
      <c r="Z249" s="2">
        <f t="shared" si="551"/>
        <v>8.8817841970012523E-16</v>
      </c>
      <c r="AA249" s="2">
        <f t="shared" si="551"/>
        <v>8.8817841970012523E-16</v>
      </c>
      <c r="AB249" s="2">
        <f t="shared" si="551"/>
        <v>8.8817841970012523E-16</v>
      </c>
      <c r="AC249" s="2">
        <f t="shared" si="551"/>
        <v>8.8817841970012523E-16</v>
      </c>
      <c r="AD249" s="2">
        <f t="shared" si="551"/>
        <v>8.8817841970012523E-16</v>
      </c>
      <c r="AE249" s="2">
        <f t="shared" si="551"/>
        <v>8.8817841970012523E-16</v>
      </c>
      <c r="AF249" s="2">
        <f t="shared" si="551"/>
        <v>8.8817841970012523E-16</v>
      </c>
      <c r="AG249" s="2">
        <f t="shared" si="551"/>
        <v>8.8817841970012523E-16</v>
      </c>
      <c r="AH249" s="2">
        <f t="shared" si="551"/>
        <v>8.8817841970012523E-16</v>
      </c>
      <c r="AI249" s="2">
        <f t="shared" si="551"/>
        <v>8.8817841970012523E-16</v>
      </c>
      <c r="AJ249" s="2">
        <f t="shared" si="551"/>
        <v>8.8817841970012523E-16</v>
      </c>
      <c r="AK249" s="2">
        <f t="shared" si="551"/>
        <v>8.8817841970012523E-16</v>
      </c>
      <c r="AL249" s="2">
        <f t="shared" si="551"/>
        <v>8.8817841970012523E-16</v>
      </c>
      <c r="AM249" s="2">
        <f t="shared" si="551"/>
        <v>8.8817841970012523E-16</v>
      </c>
      <c r="AN249" s="2">
        <f t="shared" si="551"/>
        <v>8.8817841970012523E-16</v>
      </c>
      <c r="AO249" s="2">
        <f t="shared" si="551"/>
        <v>8.8817841970012523E-16</v>
      </c>
      <c r="AP249" s="2">
        <f t="shared" si="551"/>
        <v>8.8817841970012523E-16</v>
      </c>
      <c r="AQ249" s="2">
        <f t="shared" si="551"/>
        <v>8.8817841970012523E-16</v>
      </c>
      <c r="AR249" s="2">
        <f t="shared" si="551"/>
        <v>8.8817841970012523E-16</v>
      </c>
      <c r="AS249" s="2">
        <f t="shared" si="551"/>
        <v>8.8817841970012523E-16</v>
      </c>
      <c r="AT249" s="2">
        <f t="shared" si="551"/>
        <v>8.8817841970012523E-16</v>
      </c>
      <c r="AU249" s="2">
        <f t="shared" si="551"/>
        <v>8.8817841970012523E-16</v>
      </c>
      <c r="AV249" s="2">
        <f t="shared" si="551"/>
        <v>8.8817841970012523E-16</v>
      </c>
      <c r="AW249" s="2">
        <f t="shared" si="551"/>
        <v>8.8817841970012523E-16</v>
      </c>
      <c r="AX249" s="2">
        <f t="shared" si="551"/>
        <v>8.8817841970012523E-16</v>
      </c>
      <c r="AY249" s="2">
        <f t="shared" si="551"/>
        <v>8.8817841970012523E-16</v>
      </c>
      <c r="AZ249" s="2">
        <f t="shared" si="551"/>
        <v>8.8817841970012523E-16</v>
      </c>
      <c r="BA249" s="2">
        <f t="shared" si="551"/>
        <v>8.8817841970012523E-16</v>
      </c>
      <c r="BB249" s="2">
        <f t="shared" ref="BB249" si="552">BB222-BB246+BA249</f>
        <v>8.8817841970012523E-16</v>
      </c>
      <c r="BC249" s="2">
        <f t="shared" ref="BC249" si="553">BC222-BC246+BB249</f>
        <v>8.8817841970012523E-16</v>
      </c>
      <c r="BD249" s="2">
        <f t="shared" ref="BD249" si="554">BD222-BD246+BC249</f>
        <v>8.8817841970012523E-16</v>
      </c>
      <c r="BE249" s="2">
        <f t="shared" ref="BE249" si="555">BE222-BE246+BD249</f>
        <v>8.8817841970012523E-16</v>
      </c>
      <c r="BF249" s="2">
        <f t="shared" ref="BF249" si="556">BF222-BF246+BE249</f>
        <v>8.8817841970012523E-16</v>
      </c>
      <c r="BG249" s="2">
        <f t="shared" ref="BG249" si="557">BG222-BG246+BF249</f>
        <v>8.8817841970012523E-16</v>
      </c>
      <c r="BH249" s="2">
        <f t="shared" ref="BH249" si="558">BH222-BH246+BG249</f>
        <v>8.8817841970012523E-16</v>
      </c>
      <c r="BI249" s="2">
        <f t="shared" ref="BI249" si="559">BI222-BI246+BH249</f>
        <v>8.8817841970012523E-16</v>
      </c>
      <c r="BJ249" s="2">
        <f t="shared" ref="BJ249" si="560">BJ222-BJ246+BI249</f>
        <v>8.8817841970012523E-16</v>
      </c>
      <c r="BK249" s="2">
        <f t="shared" ref="BK249" si="561">BK222-BK246+BJ249</f>
        <v>8.8817841970012523E-16</v>
      </c>
    </row>
    <row r="250" spans="2:63" x14ac:dyDescent="0.25">
      <c r="B250" t="s">
        <v>31</v>
      </c>
      <c r="D250" s="2">
        <f>D219+D249</f>
        <v>1.2946535046258154</v>
      </c>
      <c r="E250" s="2">
        <f t="shared" ref="E250" si="562">E219+E249</f>
        <v>6.8845981650466959</v>
      </c>
      <c r="F250" s="2">
        <f t="shared" ref="F250" si="563">F219+F249</f>
        <v>7.3088051225296029</v>
      </c>
      <c r="G250" s="2">
        <f t="shared" ref="G250" si="564">G219+G249</f>
        <v>6.20339175709735</v>
      </c>
      <c r="H250" s="2">
        <f t="shared" ref="H250" si="565">H219+H249</f>
        <v>8.5451602094633952</v>
      </c>
      <c r="I250" s="2">
        <f t="shared" ref="I250" si="566">I219+I249</f>
        <v>4.4768699526167115</v>
      </c>
      <c r="J250" s="2">
        <f t="shared" ref="J250" si="567">J219+J249</f>
        <v>2.2603361394980208</v>
      </c>
      <c r="K250" s="2">
        <f t="shared" ref="K250" si="568">K219+K249</f>
        <v>1.2135773986485385</v>
      </c>
      <c r="L250" s="2">
        <f t="shared" ref="L250" si="569">L219+L249</f>
        <v>0.53740120393451218</v>
      </c>
      <c r="M250" s="2">
        <f t="shared" ref="M250" si="570">M219+M249</f>
        <v>8.8817841970012523E-16</v>
      </c>
      <c r="N250" s="2">
        <f t="shared" ref="N250" si="571">N219+N249</f>
        <v>8.8817841970012523E-16</v>
      </c>
      <c r="O250" s="2">
        <f t="shared" ref="O250" si="572">O219+O249</f>
        <v>8.8817841970012523E-16</v>
      </c>
      <c r="P250" s="2">
        <f t="shared" ref="P250" si="573">P219+P249</f>
        <v>8.8817841970012523E-16</v>
      </c>
      <c r="Q250" s="2">
        <f t="shared" ref="Q250" si="574">Q219+Q249</f>
        <v>8.8817841970012523E-16</v>
      </c>
      <c r="R250" s="2">
        <f t="shared" ref="R250" si="575">R219+R249</f>
        <v>8.8817841970012523E-16</v>
      </c>
      <c r="S250" s="2">
        <f t="shared" ref="S250" si="576">S219+S249</f>
        <v>8.8817841970012523E-16</v>
      </c>
      <c r="T250" s="2">
        <f t="shared" ref="T250" si="577">T219+T249</f>
        <v>8.8817841970012523E-16</v>
      </c>
      <c r="U250" s="2">
        <f t="shared" ref="U250" si="578">U219+U249</f>
        <v>8.8817841970012523E-16</v>
      </c>
      <c r="V250" s="2">
        <f t="shared" ref="V250" si="579">V219+V249</f>
        <v>8.8817841970012523E-16</v>
      </c>
      <c r="W250" s="2">
        <f t="shared" ref="W250" si="580">W219+W249</f>
        <v>8.8817841970012523E-16</v>
      </c>
      <c r="X250" s="2">
        <f t="shared" ref="X250" si="581">X219+X249</f>
        <v>8.8817841970012523E-16</v>
      </c>
      <c r="Y250" s="2">
        <f t="shared" ref="Y250" si="582">Y219+Y249</f>
        <v>8.8817841970012523E-16</v>
      </c>
      <c r="Z250" s="2">
        <f t="shared" ref="Z250" si="583">Z219+Z249</f>
        <v>8.8817841970012523E-16</v>
      </c>
      <c r="AA250" s="2">
        <f t="shared" ref="AA250" si="584">AA219+AA249</f>
        <v>8.8817841970012523E-16</v>
      </c>
      <c r="AB250" s="2">
        <f t="shared" ref="AB250" si="585">AB219+AB249</f>
        <v>8.8817841970012523E-16</v>
      </c>
      <c r="AC250" s="2">
        <f t="shared" ref="AC250" si="586">AC219+AC249</f>
        <v>8.8817841970012523E-16</v>
      </c>
      <c r="AD250" s="2">
        <f t="shared" ref="AD250" si="587">AD219+AD249</f>
        <v>8.8817841970012523E-16</v>
      </c>
      <c r="AE250" s="2">
        <f t="shared" ref="AE250" si="588">AE219+AE249</f>
        <v>8.8817841970012523E-16</v>
      </c>
      <c r="AF250" s="2">
        <f t="shared" ref="AF250" si="589">AF219+AF249</f>
        <v>8.8817841970012523E-16</v>
      </c>
      <c r="AG250" s="2">
        <f t="shared" ref="AG250" si="590">AG219+AG249</f>
        <v>8.8817841970012523E-16</v>
      </c>
      <c r="AH250" s="2">
        <f t="shared" ref="AH250" si="591">AH219+AH249</f>
        <v>8.8817841970012523E-16</v>
      </c>
      <c r="AI250" s="2">
        <f t="shared" ref="AI250" si="592">AI219+AI249</f>
        <v>8.8817841970012523E-16</v>
      </c>
      <c r="AJ250" s="2">
        <f t="shared" ref="AJ250" si="593">AJ219+AJ249</f>
        <v>8.8817841970012523E-16</v>
      </c>
      <c r="AK250" s="2">
        <f t="shared" ref="AK250" si="594">AK219+AK249</f>
        <v>8.8817841970012523E-16</v>
      </c>
      <c r="AL250" s="2">
        <f t="shared" ref="AL250" si="595">AL219+AL249</f>
        <v>8.8817841970012523E-16</v>
      </c>
      <c r="AM250" s="2">
        <f t="shared" ref="AM250" si="596">AM219+AM249</f>
        <v>8.8817841970012523E-16</v>
      </c>
      <c r="AN250" s="2">
        <f t="shared" ref="AN250" si="597">AN219+AN249</f>
        <v>8.8817841970012523E-16</v>
      </c>
      <c r="AO250" s="2">
        <f t="shared" ref="AO250" si="598">AO219+AO249</f>
        <v>8.8817841970012523E-16</v>
      </c>
      <c r="AP250" s="2">
        <f t="shared" ref="AP250" si="599">AP219+AP249</f>
        <v>8.8817841970012523E-16</v>
      </c>
      <c r="AQ250" s="2">
        <f t="shared" ref="AQ250" si="600">AQ219+AQ249</f>
        <v>8.8817841970012523E-16</v>
      </c>
      <c r="AR250" s="2">
        <f t="shared" ref="AR250" si="601">AR219+AR249</f>
        <v>8.8817841970012523E-16</v>
      </c>
      <c r="AS250" s="2">
        <f t="shared" ref="AS250" si="602">AS219+AS249</f>
        <v>8.8817841970012523E-16</v>
      </c>
      <c r="AT250" s="2">
        <f t="shared" ref="AT250" si="603">AT219+AT249</f>
        <v>8.8817841970012523E-16</v>
      </c>
      <c r="AU250" s="2">
        <f t="shared" ref="AU250" si="604">AU219+AU249</f>
        <v>8.8817841970012523E-16</v>
      </c>
      <c r="AV250" s="2">
        <f t="shared" ref="AV250" si="605">AV219+AV249</f>
        <v>8.8817841970012523E-16</v>
      </c>
      <c r="AW250" s="2">
        <f t="shared" ref="AW250" si="606">AW219+AW249</f>
        <v>8.8817841970012523E-16</v>
      </c>
      <c r="AX250" s="2">
        <f t="shared" ref="AX250" si="607">AX219+AX249</f>
        <v>8.8817841970012523E-16</v>
      </c>
      <c r="AY250" s="2">
        <f t="shared" ref="AY250" si="608">AY219+AY249</f>
        <v>8.8817841970012523E-16</v>
      </c>
      <c r="AZ250" s="2">
        <f t="shared" ref="AZ250" si="609">AZ219+AZ249</f>
        <v>8.8817841970012523E-16</v>
      </c>
      <c r="BA250" s="2">
        <f t="shared" ref="BA250:BK250" si="610">BA219+BA249</f>
        <v>8.8817841970012523E-16</v>
      </c>
      <c r="BB250" s="2">
        <f t="shared" si="610"/>
        <v>8.8817841970012523E-16</v>
      </c>
      <c r="BC250" s="2">
        <f t="shared" si="610"/>
        <v>8.8817841970012523E-16</v>
      </c>
      <c r="BD250" s="2">
        <f t="shared" si="610"/>
        <v>8.8817841970012523E-16</v>
      </c>
      <c r="BE250" s="2">
        <f t="shared" si="610"/>
        <v>8.8817841970012523E-16</v>
      </c>
      <c r="BF250" s="2">
        <f t="shared" si="610"/>
        <v>8.8817841970012523E-16</v>
      </c>
      <c r="BG250" s="2">
        <f t="shared" si="610"/>
        <v>8.8817841970012523E-16</v>
      </c>
      <c r="BH250" s="2">
        <f t="shared" si="610"/>
        <v>8.8817841970012523E-16</v>
      </c>
      <c r="BI250" s="2">
        <f t="shared" si="610"/>
        <v>8.8817841970012523E-16</v>
      </c>
      <c r="BJ250" s="2">
        <f t="shared" si="610"/>
        <v>8.8817841970012523E-16</v>
      </c>
      <c r="BK250" s="2">
        <f t="shared" si="610"/>
        <v>8.8817841970012523E-16</v>
      </c>
    </row>
    <row r="252" spans="2:63" s="3" customFormat="1" x14ac:dyDescent="0.25">
      <c r="B252" s="3" t="s">
        <v>15</v>
      </c>
    </row>
    <row r="253" spans="2:63" s="4" customFormat="1" x14ac:dyDescent="0.25"/>
    <row r="254" spans="2:63" x14ac:dyDescent="0.25">
      <c r="D254" s="1" t="s">
        <v>2</v>
      </c>
      <c r="E254" s="1" t="s">
        <v>1</v>
      </c>
      <c r="F254" s="1" t="s">
        <v>3</v>
      </c>
    </row>
    <row r="255" spans="2:63" x14ac:dyDescent="0.25">
      <c r="B255" t="s">
        <v>20</v>
      </c>
      <c r="D255" s="2">
        <f>'OAV 2011'!C10</f>
        <v>89.319417816228679</v>
      </c>
      <c r="E255" s="2">
        <f>'OAV 2011'!D10</f>
        <v>3.4590766917577378</v>
      </c>
      <c r="F255" s="2">
        <f>'OAV 2011'!E10</f>
        <v>5</v>
      </c>
      <c r="G255" s="14"/>
      <c r="I255" s="57">
        <f>IF(OR(E255&lt;I257,E255="n/a"),0,(E255-5)*(H266-H264)/H266+(F255-5)*H264/H266)</f>
        <v>0</v>
      </c>
      <c r="J255" s="58" t="s">
        <v>100</v>
      </c>
      <c r="K255" s="44" t="s">
        <v>101</v>
      </c>
      <c r="L255" s="44"/>
      <c r="M255" s="44"/>
      <c r="N255" s="44"/>
    </row>
    <row r="257" spans="2:63" x14ac:dyDescent="0.25">
      <c r="D257" s="1">
        <v>1</v>
      </c>
      <c r="E257" s="1">
        <v>2</v>
      </c>
      <c r="F257" s="1">
        <v>3</v>
      </c>
      <c r="G257" s="1">
        <v>4</v>
      </c>
      <c r="H257" s="1">
        <v>5</v>
      </c>
      <c r="I257" s="1">
        <v>6</v>
      </c>
      <c r="J257" s="1">
        <v>7</v>
      </c>
      <c r="K257" s="1">
        <v>8</v>
      </c>
      <c r="L257" s="1">
        <v>9</v>
      </c>
      <c r="M257" s="1">
        <v>10</v>
      </c>
      <c r="N257" s="1">
        <v>11</v>
      </c>
      <c r="O257" s="1">
        <v>12</v>
      </c>
      <c r="P257" s="1">
        <v>13</v>
      </c>
      <c r="Q257" s="1">
        <v>14</v>
      </c>
      <c r="R257" s="1">
        <v>15</v>
      </c>
      <c r="S257" s="1">
        <v>16</v>
      </c>
      <c r="T257" s="1">
        <v>17</v>
      </c>
      <c r="U257" s="1">
        <v>18</v>
      </c>
      <c r="V257" s="1">
        <v>19</v>
      </c>
      <c r="W257" s="1">
        <v>20</v>
      </c>
      <c r="X257" s="1">
        <v>21</v>
      </c>
      <c r="Y257" s="1">
        <v>22</v>
      </c>
      <c r="Z257" s="1">
        <v>23</v>
      </c>
      <c r="AA257" s="1">
        <v>24</v>
      </c>
      <c r="AB257" s="1">
        <v>25</v>
      </c>
      <c r="AC257" s="1">
        <v>26</v>
      </c>
      <c r="AD257" s="1">
        <v>27</v>
      </c>
      <c r="AE257" s="1">
        <v>28</v>
      </c>
      <c r="AF257" s="1">
        <v>29</v>
      </c>
      <c r="AG257" s="1">
        <v>30</v>
      </c>
      <c r="AH257" s="1">
        <v>31</v>
      </c>
      <c r="AI257" s="1">
        <v>32</v>
      </c>
      <c r="AJ257" s="1">
        <v>33</v>
      </c>
      <c r="AK257" s="1">
        <v>34</v>
      </c>
      <c r="AL257" s="1">
        <v>35</v>
      </c>
      <c r="AM257" s="1">
        <v>36</v>
      </c>
      <c r="AN257" s="1">
        <v>37</v>
      </c>
      <c r="AO257" s="1">
        <v>38</v>
      </c>
      <c r="AP257" s="1">
        <v>39</v>
      </c>
      <c r="AQ257" s="1">
        <v>40</v>
      </c>
      <c r="AR257" s="1">
        <v>41</v>
      </c>
      <c r="AS257" s="1">
        <v>42</v>
      </c>
      <c r="AT257" s="1">
        <v>43</v>
      </c>
      <c r="AU257" s="1">
        <v>44</v>
      </c>
      <c r="AV257" s="1">
        <v>45</v>
      </c>
      <c r="AW257" s="1">
        <v>46</v>
      </c>
      <c r="AX257" s="1">
        <v>47</v>
      </c>
      <c r="AY257" s="1">
        <v>48</v>
      </c>
      <c r="AZ257" s="1">
        <v>49</v>
      </c>
      <c r="BA257" s="1">
        <v>50</v>
      </c>
      <c r="BB257" s="1">
        <v>51</v>
      </c>
      <c r="BC257" s="1">
        <v>52</v>
      </c>
      <c r="BD257" s="1">
        <v>53</v>
      </c>
      <c r="BE257" s="1">
        <v>54</v>
      </c>
      <c r="BF257" s="1">
        <v>55</v>
      </c>
      <c r="BG257" s="1">
        <v>56</v>
      </c>
      <c r="BH257" s="1">
        <v>57</v>
      </c>
      <c r="BI257" s="1">
        <v>58</v>
      </c>
      <c r="BJ257" s="1">
        <v>59</v>
      </c>
      <c r="BK257" s="1">
        <v>60</v>
      </c>
    </row>
    <row r="258" spans="2:63" x14ac:dyDescent="0.25">
      <c r="D258" s="1">
        <v>2011</v>
      </c>
      <c r="E258" s="1">
        <v>2012</v>
      </c>
      <c r="F258" s="1">
        <v>2013</v>
      </c>
      <c r="G258" s="1">
        <v>2014</v>
      </c>
      <c r="H258" s="1">
        <v>2015</v>
      </c>
      <c r="I258" s="1">
        <v>2016</v>
      </c>
      <c r="J258" s="1">
        <v>2017</v>
      </c>
      <c r="K258" s="1">
        <v>2018</v>
      </c>
      <c r="L258" s="1">
        <v>2019</v>
      </c>
      <c r="M258" s="1">
        <v>2020</v>
      </c>
      <c r="N258" s="1">
        <v>2021</v>
      </c>
      <c r="O258" s="1">
        <v>2022</v>
      </c>
      <c r="P258" s="1">
        <v>2023</v>
      </c>
      <c r="Q258" s="1">
        <v>2024</v>
      </c>
      <c r="R258" s="1">
        <v>2025</v>
      </c>
      <c r="S258" s="1">
        <v>2026</v>
      </c>
      <c r="T258" s="1">
        <v>2027</v>
      </c>
      <c r="U258" s="1">
        <v>2028</v>
      </c>
      <c r="V258" s="1">
        <v>2029</v>
      </c>
      <c r="W258" s="1">
        <v>2030</v>
      </c>
      <c r="X258" s="1">
        <v>2031</v>
      </c>
      <c r="Y258" s="1">
        <v>2032</v>
      </c>
      <c r="Z258" s="1">
        <v>2033</v>
      </c>
      <c r="AA258" s="1">
        <v>2034</v>
      </c>
      <c r="AB258" s="1">
        <v>2035</v>
      </c>
      <c r="AC258" s="1">
        <v>2036</v>
      </c>
      <c r="AD258" s="1">
        <v>2037</v>
      </c>
      <c r="AE258" s="1">
        <v>2038</v>
      </c>
      <c r="AF258" s="1">
        <v>2039</v>
      </c>
      <c r="AG258" s="1">
        <v>2040</v>
      </c>
      <c r="AH258" s="1">
        <v>2041</v>
      </c>
      <c r="AI258" s="1">
        <v>2042</v>
      </c>
      <c r="AJ258" s="1">
        <v>2043</v>
      </c>
      <c r="AK258" s="1">
        <v>2044</v>
      </c>
      <c r="AL258" s="1">
        <v>2045</v>
      </c>
      <c r="AM258" s="1">
        <v>2046</v>
      </c>
      <c r="AN258" s="1">
        <v>2047</v>
      </c>
      <c r="AO258" s="1">
        <v>2048</v>
      </c>
      <c r="AP258" s="1">
        <v>2049</v>
      </c>
      <c r="AQ258" s="1">
        <v>2050</v>
      </c>
      <c r="AR258" s="1">
        <v>2051</v>
      </c>
      <c r="AS258" s="1">
        <v>2052</v>
      </c>
      <c r="AT258" s="1">
        <v>2053</v>
      </c>
      <c r="AU258" s="1">
        <v>2054</v>
      </c>
      <c r="AV258" s="1">
        <v>2055</v>
      </c>
      <c r="AW258" s="1">
        <v>2056</v>
      </c>
      <c r="AX258" s="1">
        <v>2057</v>
      </c>
      <c r="AY258" s="1">
        <v>2058</v>
      </c>
      <c r="AZ258" s="1">
        <v>2059</v>
      </c>
      <c r="BA258" s="1">
        <v>2060</v>
      </c>
      <c r="BB258" s="1">
        <v>2061</v>
      </c>
      <c r="BC258" s="1">
        <v>2062</v>
      </c>
      <c r="BD258" s="1">
        <v>2063</v>
      </c>
      <c r="BE258" s="1">
        <v>2064</v>
      </c>
      <c r="BF258" s="1">
        <v>2065</v>
      </c>
      <c r="BG258" s="1">
        <v>2066</v>
      </c>
      <c r="BH258" s="1">
        <v>2067</v>
      </c>
      <c r="BI258" s="1">
        <v>2068</v>
      </c>
      <c r="BJ258" s="1">
        <v>2069</v>
      </c>
      <c r="BK258" s="1">
        <v>2070</v>
      </c>
    </row>
    <row r="260" spans="2:63" x14ac:dyDescent="0.25">
      <c r="B260" t="s">
        <v>25</v>
      </c>
      <c r="D260" s="2">
        <f>IF(AND($E255&lt;1,D257=1),$D255,IF(D257=1,$D255/$E255,IF(D257&gt;$E255,($D255+SUM(C264:$C264))-SUM(C260:$C260),($D255+SUM(C264:$C264))/$E255)))</f>
        <v>25.821751228892474</v>
      </c>
      <c r="E260" s="2">
        <f>IF(AND($E255&lt;1,E257=1),$D255,IF(E257=1,$D255/$E255,IF(E257&gt;$E255,($D255+SUM($C264:D264))-SUM($C260:D260),($D255+SUM($C264:D264))/$E255)))</f>
        <v>25.821751228892474</v>
      </c>
      <c r="F260" s="2">
        <f>IF(AND($E255&lt;1,F257=1),$D255,IF(F257=1,$D255/$E255,IF(F257&gt;$E255,($D255+SUM($C264:E264))-SUM($C260:E260),($D255+SUM($C264:E264))/$E255)))</f>
        <v>25.821751228892474</v>
      </c>
      <c r="G260" s="2">
        <f>IF(AND($E255&lt;1,G257=1),$D255,IF(G257=1,$D255/$E255,IF(G257&gt;$E255,($D255+SUM($C264:F264))-SUM($C260:F260),($D255+SUM($C264:F264))/$E255)))</f>
        <v>11.854164129551265</v>
      </c>
      <c r="H260" s="2">
        <f>IF(AND($E255&lt;1,H257=1),$D255,IF(H257=1,$D255/$E255,IF(H257&gt;$E255,($D255+SUM($C264:G264))-SUM($C260:G260),($D255+SUM($C264:G264))/$E255)))</f>
        <v>0</v>
      </c>
      <c r="I260" s="59">
        <f>IF(I255&gt;0,IF(AND(I257=1,$I255&lt;1),0,IF(I257-5&gt;$I255,$H266,$H266/$I255)),IF(OR(AND(I257=1,$E255&lt;1),$E255="n/a"),0,IF(I257&gt;$E255,($D255+SUM($C264:H265))-SUM($C260:H260),($D255+SUM($C264:H265))/$E255)))</f>
        <v>-19.159932323872184</v>
      </c>
      <c r="J260" s="59">
        <f>IF(AND(J257=1,$I255&lt;1),0,IF(J257-5&gt;$I255,$H266-SUM($I260:I260),$H266/$I255))</f>
        <v>-1.0658141036401503E-14</v>
      </c>
      <c r="K260" s="59">
        <f>IF(AND(K257=1,$I255&lt;1),0,IF(K257-5&gt;$I255,$H266-SUM($I260:J260),$H266/$I255))</f>
        <v>0</v>
      </c>
      <c r="L260" s="59">
        <f>IF(AND(L257=1,$I255&lt;1),0,IF(L257-5&gt;$I255,$H266-SUM($I260:K260),$H266/$I255))</f>
        <v>0</v>
      </c>
      <c r="M260" s="59">
        <f>IF(AND(M257=1,$I255&lt;1),0,IF(M257-5&gt;$I255,$H266-SUM($I260:L260),$H266/$I255))</f>
        <v>0</v>
      </c>
      <c r="N260" s="59">
        <f>IF(AND(N257=1,$I255&lt;1),0,IF(N257-5&gt;$I255,$H266-SUM($I260:M260),$H266/$I255))</f>
        <v>0</v>
      </c>
      <c r="O260" s="59">
        <f>IF(AND(O257=1,$I255&lt;1),0,IF(O257-5&gt;$I255,$H266-SUM($I260:N260),$H266/$I255))</f>
        <v>0</v>
      </c>
      <c r="P260" s="59">
        <f>IF(AND(P257=1,$I255&lt;1),0,IF(P257-5&gt;$I255,$H266-SUM($I260:O260),$H266/$I255))</f>
        <v>0</v>
      </c>
      <c r="Q260" s="59">
        <f>IF(AND(Q257=1,$I255&lt;1),0,IF(Q257-5&gt;$I255,$H266-SUM($I260:P260),$H266/$I255))</f>
        <v>0</v>
      </c>
      <c r="R260" s="59">
        <f>IF(AND(R257=1,$I255&lt;1),0,IF(R257-5&gt;$I255,$H266-SUM($I260:Q260),$H266/$I255))</f>
        <v>0</v>
      </c>
      <c r="S260" s="59">
        <f>IF(AND(S257=1,$I255&lt;1),0,IF(S257-5&gt;$I255,$H266-SUM($I260:R260),$H266/$I255))</f>
        <v>0</v>
      </c>
      <c r="T260" s="59">
        <f>IF(AND(T257=1,$I255&lt;1),0,IF(T257-5&gt;$I255,$H266-SUM($I260:S260),$H266/$I255))</f>
        <v>0</v>
      </c>
      <c r="U260" s="59">
        <f>IF(AND(U257=1,$I255&lt;1),0,IF(U257-5&gt;$I255,$H266-SUM($I260:T260),$H266/$I255))</f>
        <v>0</v>
      </c>
      <c r="V260" s="59">
        <f>IF(AND(V257=1,$I255&lt;1),0,IF(V257-5&gt;$I255,$H266-SUM($I260:U260),$H266/$I255))</f>
        <v>0</v>
      </c>
      <c r="W260" s="59">
        <f>IF(AND(W257=1,$I255&lt;1),0,IF(W257-5&gt;$I255,$H266-SUM($I260:V260),$H266/$I255))</f>
        <v>0</v>
      </c>
      <c r="X260" s="59">
        <f>IF(AND(X257=1,$I255&lt;1),0,IF(X257-5&gt;$I255,$H266-SUM($I260:W260),$H266/$I255))</f>
        <v>0</v>
      </c>
      <c r="Y260" s="59">
        <f>IF(AND(Y257=1,$I255&lt;1),0,IF(Y257-5&gt;$I255,$H266-SUM($I260:X260),$H266/$I255))</f>
        <v>0</v>
      </c>
      <c r="Z260" s="59">
        <f>IF(AND(Z257=1,$I255&lt;1),0,IF(Z257-5&gt;$I255,$H266-SUM($I260:Y260),$H266/$I255))</f>
        <v>0</v>
      </c>
      <c r="AA260" s="59">
        <f>IF(AND(AA257=1,$I255&lt;1),0,IF(AA257-5&gt;$I255,$H266-SUM($I260:Z260),$H266/$I255))</f>
        <v>0</v>
      </c>
      <c r="AB260" s="59">
        <f>IF(AND(AB257=1,$I255&lt;1),0,IF(AB257-5&gt;$I255,$H266-SUM($I260:AA260),$H266/$I255))</f>
        <v>0</v>
      </c>
      <c r="AC260" s="59">
        <f>IF(AND(AC257=1,$I255&lt;1),0,IF(AC257-5&gt;$I255,$H266-SUM($I260:AB260),$H266/$I255))</f>
        <v>0</v>
      </c>
      <c r="AD260" s="59">
        <f>IF(AND(AD257=1,$I255&lt;1),0,IF(AD257-5&gt;$I255,$H266-SUM($I260:AC260),$H266/$I255))</f>
        <v>0</v>
      </c>
      <c r="AE260" s="59">
        <f>IF(AND(AE257=1,$I255&lt;1),0,IF(AE257-5&gt;$I255,$H266-SUM($I260:AD260),$H266/$I255))</f>
        <v>0</v>
      </c>
      <c r="AF260" s="59">
        <f>IF(AND(AF257=1,$I255&lt;1),0,IF(AF257-5&gt;$I255,$H266-SUM($I260:AE260),$H266/$I255))</f>
        <v>0</v>
      </c>
      <c r="AG260" s="59">
        <f>IF(AND(AG257=1,$I255&lt;1),0,IF(AG257-5&gt;$I255,$H266-SUM($I260:AF260),$H266/$I255))</f>
        <v>0</v>
      </c>
      <c r="AH260" s="59">
        <f>IF(AND(AH257=1,$I255&lt;1),0,IF(AH257-5&gt;$I255,$H266-SUM($I260:AG260),$H266/$I255))</f>
        <v>0</v>
      </c>
      <c r="AI260" s="59">
        <f>IF(AND(AI257=1,$I255&lt;1),0,IF(AI257-5&gt;$I255,$H266-SUM($I260:AH260),$H266/$I255))</f>
        <v>0</v>
      </c>
      <c r="AJ260" s="59">
        <f>IF(AND(AJ257=1,$I255&lt;1),0,IF(AJ257-5&gt;$I255,$H266-SUM($I260:AI260),$H266/$I255))</f>
        <v>0</v>
      </c>
      <c r="AK260" s="59">
        <f>IF(AND(AK257=1,$I255&lt;1),0,IF(AK257-5&gt;$I255,$H266-SUM($I260:AJ260),$H266/$I255))</f>
        <v>0</v>
      </c>
      <c r="AL260" s="59">
        <f>IF(AND(AL257=1,$I255&lt;1),0,IF(AL257-5&gt;$I255,$H266-SUM($I260:AK260),$H266/$I255))</f>
        <v>0</v>
      </c>
      <c r="AM260" s="59">
        <f>IF(AND(AM257=1,$I255&lt;1),0,IF(AM257-5&gt;$I255,$H266-SUM($I260:AL260),$H266/$I255))</f>
        <v>0</v>
      </c>
      <c r="AN260" s="59">
        <f>IF(AND(AN257=1,$I255&lt;1),0,IF(AN257-5&gt;$I255,$H266-SUM($I260:AM260),$H266/$I255))</f>
        <v>0</v>
      </c>
      <c r="AO260" s="59">
        <f>IF(AND(AO257=1,$I255&lt;1),0,IF(AO257-5&gt;$I255,$H266-SUM($I260:AN260),$H266/$I255))</f>
        <v>0</v>
      </c>
      <c r="AP260" s="59">
        <f>IF(AND(AP257=1,$I255&lt;1),0,IF(AP257-5&gt;$I255,$H266-SUM($I260:AO260),$H266/$I255))</f>
        <v>0</v>
      </c>
      <c r="AQ260" s="59">
        <f>IF(AND(AQ257=1,$I255&lt;1),0,IF(AQ257-5&gt;$I255,$H266-SUM($I260:AP260),$H266/$I255))</f>
        <v>0</v>
      </c>
      <c r="AR260" s="59">
        <f>IF(AND(AR257=1,$I255&lt;1),0,IF(AR257-5&gt;$I255,$H266-SUM($I260:AQ260),$H266/$I255))</f>
        <v>0</v>
      </c>
      <c r="AS260" s="59">
        <f>IF(AND(AS257=1,$I255&lt;1),0,IF(AS257-5&gt;$I255,$H266-SUM($I260:AR260),$H266/$I255))</f>
        <v>0</v>
      </c>
      <c r="AT260" s="59">
        <f>IF(AND(AT257=1,$I255&lt;1),0,IF(AT257-5&gt;$I255,$H266-SUM($I260:AS260),$H266/$I255))</f>
        <v>0</v>
      </c>
      <c r="AU260" s="59">
        <f>IF(AND(AU257=1,$I255&lt;1),0,IF(AU257-5&gt;$I255,$H266-SUM($I260:AT260),$H266/$I255))</f>
        <v>0</v>
      </c>
      <c r="AV260" s="59">
        <f>IF(AND(AV257=1,$I255&lt;1),0,IF(AV257-5&gt;$I255,$H266-SUM($I260:AU260),$H266/$I255))</f>
        <v>0</v>
      </c>
      <c r="AW260" s="59">
        <f>IF(AND(AW257=1,$I255&lt;1),0,IF(AW257-5&gt;$I255,$H266-SUM($I260:AV260),$H266/$I255))</f>
        <v>0</v>
      </c>
      <c r="AX260" s="59">
        <f>IF(AND(AX257=1,$I255&lt;1),0,IF(AX257-5&gt;$I255,$H266-SUM($I260:AW260),$H266/$I255))</f>
        <v>0</v>
      </c>
      <c r="AY260" s="59">
        <f>IF(AND(AY257=1,$I255&lt;1),0,IF(AY257-5&gt;$I255,$H266-SUM($I260:AX260),$H266/$I255))</f>
        <v>0</v>
      </c>
      <c r="AZ260" s="59">
        <f>IF(AND(AZ257=1,$I255&lt;1),0,IF(AZ257-5&gt;$I255,$H266-SUM($I260:AY260),$H266/$I255))</f>
        <v>0</v>
      </c>
      <c r="BA260" s="59">
        <f>IF(AND(BA257=1,$I255&lt;1),0,IF(BA257-5&gt;$I255,$H266-SUM($I260:AZ260),$H266/$I255))</f>
        <v>0</v>
      </c>
      <c r="BB260" s="59">
        <f>IF(AND(BB257=1,$I255&lt;1),0,IF(BB257-5&gt;$I255,$H266-SUM($I260:BA260),$H266/$I255))</f>
        <v>0</v>
      </c>
      <c r="BC260" s="59">
        <f>IF(AND(BC257=1,$I255&lt;1),0,IF(BC257-5&gt;$I255,$H266-SUM($I260:BB260),$H266/$I255))</f>
        <v>0</v>
      </c>
      <c r="BD260" s="59">
        <f>IF(AND(BD257=1,$I255&lt;1),0,IF(BD257-5&gt;$I255,$H266-SUM($I260:BC260),$H266/$I255))</f>
        <v>0</v>
      </c>
      <c r="BE260" s="59">
        <f>IF(AND(BE257=1,$I255&lt;1),0,IF(BE257-5&gt;$I255,$H266-SUM($I260:BD260),$H266/$I255))</f>
        <v>0</v>
      </c>
      <c r="BF260" s="59">
        <f>IF(AND(BF257=1,$I255&lt;1),0,IF(BF257-5&gt;$I255,$H266-SUM($I260:BE260),$H266/$I255))</f>
        <v>0</v>
      </c>
      <c r="BG260" s="59">
        <f>IF(AND(BG257=1,$I255&lt;1),0,IF(BG257-5&gt;$I255,$H266-SUM($I260:BF260),$H266/$I255))</f>
        <v>0</v>
      </c>
      <c r="BH260" s="59">
        <f>IF(AND(BH257=1,$I255&lt;1),0,IF(BH257-5&gt;$I255,$H266-SUM($I260:BG260),$H266/$I255))</f>
        <v>0</v>
      </c>
      <c r="BI260" s="59">
        <f>IF(AND(BI257=1,$I255&lt;1),0,IF(BI257-5&gt;$I255,$H266-SUM($I260:BH260),$H266/$I255))</f>
        <v>0</v>
      </c>
      <c r="BJ260" s="59">
        <f>IF(AND(BJ257=1,$I255&lt;1),0,IF(BJ257-5&gt;$I255,$H266-SUM($I260:BI260),$H266/$I255))</f>
        <v>0</v>
      </c>
      <c r="BK260" s="59">
        <f>IF(AND(BK257=1,$I255&lt;1),0,IF(BK257-5&gt;$I255,$H266-SUM($I260:BJ260),$H266/$I255))</f>
        <v>0</v>
      </c>
    </row>
    <row r="261" spans="2:63" x14ac:dyDescent="0.25">
      <c r="B261" t="s">
        <v>21</v>
      </c>
    </row>
    <row r="262" spans="2:63" x14ac:dyDescent="0.25">
      <c r="B262" s="10" t="s">
        <v>22</v>
      </c>
      <c r="C262" s="10"/>
      <c r="H262" s="53">
        <f>VLOOKUP($B252,Inputs!$B$52:$I$59,8,FALSE)/Inputs!$I$5</f>
        <v>-13.664127927522692</v>
      </c>
    </row>
    <row r="263" spans="2:63" x14ac:dyDescent="0.25">
      <c r="B263" s="10" t="s">
        <v>23</v>
      </c>
      <c r="C263" s="10"/>
      <c r="D263" s="12"/>
      <c r="E263" s="12"/>
      <c r="F263" s="12"/>
      <c r="G263" s="12"/>
      <c r="H263" s="13">
        <f>VLOOKUP($B252,Inputs!$B$63:$I$70,8,FALSE)/Inputs!$I$5</f>
        <v>-5.4958043963494951</v>
      </c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</row>
    <row r="264" spans="2:63" x14ac:dyDescent="0.25">
      <c r="B264" s="10" t="s">
        <v>83</v>
      </c>
      <c r="C264" s="10"/>
      <c r="D264" s="2">
        <f t="shared" ref="D264" si="611">SUM(D262:D263)</f>
        <v>0</v>
      </c>
      <c r="E264" s="2">
        <f t="shared" ref="E264" si="612">SUM(E262:E263)</f>
        <v>0</v>
      </c>
      <c r="F264" s="2">
        <f t="shared" ref="F264" si="613">SUM(F262:F263)</f>
        <v>0</v>
      </c>
      <c r="G264" s="2">
        <f t="shared" ref="G264" si="614">SUM(G262:G263)</f>
        <v>0</v>
      </c>
      <c r="H264" s="2">
        <f>SUM(H262:H263)</f>
        <v>-19.159932323872187</v>
      </c>
      <c r="I264" s="2">
        <f t="shared" ref="I264" si="615">SUM(I262:I263)</f>
        <v>0</v>
      </c>
      <c r="J264" s="2">
        <f t="shared" ref="J264" si="616">SUM(J262:J263)</f>
        <v>0</v>
      </c>
      <c r="K264" s="2">
        <f t="shared" ref="K264" si="617">SUM(K262:K263)</f>
        <v>0</v>
      </c>
      <c r="L264" s="2">
        <f t="shared" ref="L264" si="618">SUM(L262:L263)</f>
        <v>0</v>
      </c>
      <c r="M264" s="2">
        <f t="shared" ref="M264" si="619">SUM(M262:M263)</f>
        <v>0</v>
      </c>
      <c r="N264" s="2">
        <f t="shared" ref="N264" si="620">SUM(N262:N263)</f>
        <v>0</v>
      </c>
      <c r="O264" s="2">
        <f t="shared" ref="O264" si="621">SUM(O262:O263)</f>
        <v>0</v>
      </c>
      <c r="P264" s="2">
        <f t="shared" ref="P264" si="622">SUM(P262:P263)</f>
        <v>0</v>
      </c>
      <c r="Q264" s="2">
        <f t="shared" ref="Q264" si="623">SUM(Q262:Q263)</f>
        <v>0</v>
      </c>
      <c r="R264" s="2">
        <f t="shared" ref="R264" si="624">SUM(R262:R263)</f>
        <v>0</v>
      </c>
      <c r="S264" s="2">
        <f t="shared" ref="S264" si="625">SUM(S262:S263)</f>
        <v>0</v>
      </c>
      <c r="T264" s="2">
        <f t="shared" ref="T264" si="626">SUM(T262:T263)</f>
        <v>0</v>
      </c>
      <c r="U264" s="2">
        <f t="shared" ref="U264" si="627">SUM(U262:U263)</f>
        <v>0</v>
      </c>
      <c r="V264" s="2">
        <f t="shared" ref="V264" si="628">SUM(V262:V263)</f>
        <v>0</v>
      </c>
      <c r="W264" s="2">
        <f t="shared" ref="W264" si="629">SUM(W262:W263)</f>
        <v>0</v>
      </c>
      <c r="X264" s="2">
        <f t="shared" ref="X264" si="630">SUM(X262:X263)</f>
        <v>0</v>
      </c>
      <c r="Y264" s="2">
        <f t="shared" ref="Y264" si="631">SUM(Y262:Y263)</f>
        <v>0</v>
      </c>
      <c r="Z264" s="2">
        <f t="shared" ref="Z264" si="632">SUM(Z262:Z263)</f>
        <v>0</v>
      </c>
      <c r="AA264" s="2">
        <f t="shared" ref="AA264" si="633">SUM(AA262:AA263)</f>
        <v>0</v>
      </c>
      <c r="AB264" s="2">
        <f t="shared" ref="AB264" si="634">SUM(AB262:AB263)</f>
        <v>0</v>
      </c>
      <c r="AC264" s="2">
        <f t="shared" ref="AC264" si="635">SUM(AC262:AC263)</f>
        <v>0</v>
      </c>
      <c r="AD264" s="2">
        <f t="shared" ref="AD264" si="636">SUM(AD262:AD263)</f>
        <v>0</v>
      </c>
      <c r="AE264" s="2">
        <f t="shared" ref="AE264" si="637">SUM(AE262:AE263)</f>
        <v>0</v>
      </c>
      <c r="AF264" s="2">
        <f t="shared" ref="AF264" si="638">SUM(AF262:AF263)</f>
        <v>0</v>
      </c>
      <c r="AG264" s="2">
        <f t="shared" ref="AG264" si="639">SUM(AG262:AG263)</f>
        <v>0</v>
      </c>
      <c r="AH264" s="2">
        <f t="shared" ref="AH264" si="640">SUM(AH262:AH263)</f>
        <v>0</v>
      </c>
      <c r="AI264" s="2">
        <f t="shared" ref="AI264" si="641">SUM(AI262:AI263)</f>
        <v>0</v>
      </c>
      <c r="AJ264" s="2">
        <f t="shared" ref="AJ264" si="642">SUM(AJ262:AJ263)</f>
        <v>0</v>
      </c>
      <c r="AK264" s="2">
        <f t="shared" ref="AK264" si="643">SUM(AK262:AK263)</f>
        <v>0</v>
      </c>
      <c r="AL264" s="2">
        <f t="shared" ref="AL264" si="644">SUM(AL262:AL263)</f>
        <v>0</v>
      </c>
      <c r="AM264" s="2">
        <f t="shared" ref="AM264" si="645">SUM(AM262:AM263)</f>
        <v>0</v>
      </c>
      <c r="AN264" s="2">
        <f t="shared" ref="AN264" si="646">SUM(AN262:AN263)</f>
        <v>0</v>
      </c>
      <c r="AO264" s="2">
        <f t="shared" ref="AO264" si="647">SUM(AO262:AO263)</f>
        <v>0</v>
      </c>
      <c r="AP264" s="2">
        <f t="shared" ref="AP264" si="648">SUM(AP262:AP263)</f>
        <v>0</v>
      </c>
      <c r="AQ264" s="2">
        <f t="shared" ref="AQ264" si="649">SUM(AQ262:AQ263)</f>
        <v>0</v>
      </c>
      <c r="AR264" s="2">
        <f t="shared" ref="AR264" si="650">SUM(AR262:AR263)</f>
        <v>0</v>
      </c>
      <c r="AS264" s="2">
        <f t="shared" ref="AS264" si="651">SUM(AS262:AS263)</f>
        <v>0</v>
      </c>
      <c r="AT264" s="2">
        <f t="shared" ref="AT264" si="652">SUM(AT262:AT263)</f>
        <v>0</v>
      </c>
      <c r="AU264" s="2">
        <f t="shared" ref="AU264" si="653">SUM(AU262:AU263)</f>
        <v>0</v>
      </c>
      <c r="AV264" s="2">
        <f t="shared" ref="AV264" si="654">SUM(AV262:AV263)</f>
        <v>0</v>
      </c>
      <c r="AW264" s="2">
        <f t="shared" ref="AW264" si="655">SUM(AW262:AW263)</f>
        <v>0</v>
      </c>
      <c r="AX264" s="2">
        <f t="shared" ref="AX264" si="656">SUM(AX262:AX263)</f>
        <v>0</v>
      </c>
      <c r="AY264" s="2">
        <f t="shared" ref="AY264" si="657">SUM(AY262:AY263)</f>
        <v>0</v>
      </c>
      <c r="AZ264" s="2">
        <f t="shared" ref="AZ264" si="658">SUM(AZ262:AZ263)</f>
        <v>0</v>
      </c>
      <c r="BA264" s="2">
        <f t="shared" ref="BA264:BK264" si="659">SUM(BA262:BA263)</f>
        <v>0</v>
      </c>
      <c r="BB264" s="2">
        <f t="shared" si="659"/>
        <v>0</v>
      </c>
      <c r="BC264" s="2">
        <f t="shared" si="659"/>
        <v>0</v>
      </c>
      <c r="BD264" s="2">
        <f t="shared" si="659"/>
        <v>0</v>
      </c>
      <c r="BE264" s="2">
        <f t="shared" si="659"/>
        <v>0</v>
      </c>
      <c r="BF264" s="2">
        <f t="shared" si="659"/>
        <v>0</v>
      </c>
      <c r="BG264" s="2">
        <f t="shared" si="659"/>
        <v>0</v>
      </c>
      <c r="BH264" s="2">
        <f t="shared" si="659"/>
        <v>0</v>
      </c>
      <c r="BI264" s="2">
        <f t="shared" si="659"/>
        <v>0</v>
      </c>
      <c r="BJ264" s="2">
        <f t="shared" si="659"/>
        <v>0</v>
      </c>
      <c r="BK264" s="2">
        <f t="shared" si="659"/>
        <v>0</v>
      </c>
    </row>
    <row r="265" spans="2:63" x14ac:dyDescent="0.25">
      <c r="B265" s="10"/>
      <c r="C265" s="10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</row>
    <row r="266" spans="2:63" x14ac:dyDescent="0.25">
      <c r="B266" t="s">
        <v>26</v>
      </c>
      <c r="C266" s="57">
        <f>D255</f>
        <v>89.319417816228679</v>
      </c>
      <c r="D266" s="53">
        <f t="shared" ref="D266" si="660">C266-D260+D264+D265</f>
        <v>63.497666587336205</v>
      </c>
      <c r="E266" s="2">
        <f>D266-E260+E264</f>
        <v>37.675915358443731</v>
      </c>
      <c r="F266" s="2">
        <f t="shared" ref="F266" si="661">E266-F260+F264</f>
        <v>11.854164129551258</v>
      </c>
      <c r="G266" s="2">
        <f t="shared" ref="G266" si="662">F266-G260+G264</f>
        <v>-7.1054273576010019E-15</v>
      </c>
      <c r="H266" s="2">
        <f t="shared" ref="H266" si="663">G266-H260+H264</f>
        <v>-19.159932323872194</v>
      </c>
      <c r="I266" s="2">
        <f t="shared" ref="I266" si="664">H266-I260+I264</f>
        <v>-1.0658141036401503E-14</v>
      </c>
      <c r="J266" s="2">
        <f t="shared" ref="J266" si="665">I266-J260+J264</f>
        <v>0</v>
      </c>
      <c r="K266" s="2">
        <f t="shared" ref="K266" si="666">J266-K260+K264</f>
        <v>0</v>
      </c>
      <c r="L266" s="2">
        <f t="shared" ref="L266" si="667">K266-L260+L264</f>
        <v>0</v>
      </c>
      <c r="M266" s="2">
        <f t="shared" ref="M266" si="668">L266-M260+M264</f>
        <v>0</v>
      </c>
      <c r="N266" s="2">
        <f t="shared" ref="N266" si="669">M266-N260+N264</f>
        <v>0</v>
      </c>
      <c r="O266" s="2">
        <f t="shared" ref="O266" si="670">N266-O260+O264</f>
        <v>0</v>
      </c>
      <c r="P266" s="2">
        <f t="shared" ref="P266" si="671">O266-P260+P264</f>
        <v>0</v>
      </c>
      <c r="Q266" s="2">
        <f t="shared" ref="Q266" si="672">P266-Q260+Q264</f>
        <v>0</v>
      </c>
      <c r="R266" s="2">
        <f t="shared" ref="R266" si="673">Q266-R260+R264</f>
        <v>0</v>
      </c>
      <c r="S266" s="2">
        <f t="shared" ref="S266" si="674">R266-S260+S264</f>
        <v>0</v>
      </c>
      <c r="T266" s="2">
        <f t="shared" ref="T266" si="675">S266-T260+T264</f>
        <v>0</v>
      </c>
      <c r="U266" s="2">
        <f t="shared" ref="U266" si="676">T266-U260+U264</f>
        <v>0</v>
      </c>
      <c r="V266" s="2">
        <f t="shared" ref="V266" si="677">U266-V260+V264</f>
        <v>0</v>
      </c>
      <c r="W266" s="2">
        <f t="shared" ref="W266" si="678">V266-W260+W264</f>
        <v>0</v>
      </c>
      <c r="X266" s="2">
        <f t="shared" ref="X266" si="679">W266-X260+X264</f>
        <v>0</v>
      </c>
      <c r="Y266" s="2">
        <f t="shared" ref="Y266" si="680">X266-Y260+Y264</f>
        <v>0</v>
      </c>
      <c r="Z266" s="2">
        <f t="shared" ref="Z266" si="681">Y266-Z260+Z264</f>
        <v>0</v>
      </c>
      <c r="AA266" s="2">
        <f t="shared" ref="AA266" si="682">Z266-AA260+AA264</f>
        <v>0</v>
      </c>
      <c r="AB266" s="2">
        <f t="shared" ref="AB266" si="683">AA266-AB260+AB264</f>
        <v>0</v>
      </c>
      <c r="AC266" s="2">
        <f t="shared" ref="AC266" si="684">AB266-AC260+AC264</f>
        <v>0</v>
      </c>
      <c r="AD266" s="2">
        <f t="shared" ref="AD266" si="685">AC266-AD260+AD264</f>
        <v>0</v>
      </c>
      <c r="AE266" s="2">
        <f t="shared" ref="AE266" si="686">AD266-AE260+AE264</f>
        <v>0</v>
      </c>
      <c r="AF266" s="2">
        <f t="shared" ref="AF266" si="687">AE266-AF260+AF264</f>
        <v>0</v>
      </c>
      <c r="AG266" s="2">
        <f t="shared" ref="AG266" si="688">AF266-AG260+AG264</f>
        <v>0</v>
      </c>
      <c r="AH266" s="2">
        <f t="shared" ref="AH266" si="689">AG266-AH260+AH264</f>
        <v>0</v>
      </c>
      <c r="AI266" s="2">
        <f t="shared" ref="AI266" si="690">AH266-AI260+AI264</f>
        <v>0</v>
      </c>
      <c r="AJ266" s="2">
        <f t="shared" ref="AJ266" si="691">AI266-AJ260+AJ264</f>
        <v>0</v>
      </c>
      <c r="AK266" s="2">
        <f t="shared" ref="AK266" si="692">AJ266-AK260+AK264</f>
        <v>0</v>
      </c>
      <c r="AL266" s="2">
        <f t="shared" ref="AL266" si="693">AK266-AL260+AL264</f>
        <v>0</v>
      </c>
      <c r="AM266" s="2">
        <f t="shared" ref="AM266" si="694">AL266-AM260+AM264</f>
        <v>0</v>
      </c>
      <c r="AN266" s="2">
        <f t="shared" ref="AN266" si="695">AM266-AN260+AN264</f>
        <v>0</v>
      </c>
      <c r="AO266" s="2">
        <f t="shared" ref="AO266" si="696">AN266-AO260+AO264</f>
        <v>0</v>
      </c>
      <c r="AP266" s="2">
        <f t="shared" ref="AP266" si="697">AO266-AP260+AP264</f>
        <v>0</v>
      </c>
      <c r="AQ266" s="2">
        <f t="shared" ref="AQ266" si="698">AP266-AQ260+AQ264</f>
        <v>0</v>
      </c>
      <c r="AR266" s="2">
        <f t="shared" ref="AR266" si="699">AQ266-AR260+AR264</f>
        <v>0</v>
      </c>
      <c r="AS266" s="2">
        <f t="shared" ref="AS266" si="700">AR266-AS260+AS264</f>
        <v>0</v>
      </c>
      <c r="AT266" s="2">
        <f t="shared" ref="AT266" si="701">AS266-AT260+AT264</f>
        <v>0</v>
      </c>
      <c r="AU266" s="2">
        <f t="shared" ref="AU266" si="702">AT266-AU260+AU264</f>
        <v>0</v>
      </c>
      <c r="AV266" s="2">
        <f t="shared" ref="AV266" si="703">AU266-AV260+AV264</f>
        <v>0</v>
      </c>
      <c r="AW266" s="2">
        <f t="shared" ref="AW266" si="704">AV266-AW260+AW264</f>
        <v>0</v>
      </c>
      <c r="AX266" s="2">
        <f t="shared" ref="AX266" si="705">AW266-AX260+AX264</f>
        <v>0</v>
      </c>
      <c r="AY266" s="2">
        <f t="shared" ref="AY266" si="706">AX266-AY260+AY264</f>
        <v>0</v>
      </c>
      <c r="AZ266" s="2">
        <f t="shared" ref="AZ266" si="707">AY266-AZ260+AZ264</f>
        <v>0</v>
      </c>
      <c r="BA266" s="2">
        <f t="shared" ref="BA266" si="708">AZ266-BA260+BA264</f>
        <v>0</v>
      </c>
      <c r="BB266" s="2">
        <f t="shared" ref="BB266" si="709">BA266-BB260+BB264</f>
        <v>0</v>
      </c>
      <c r="BC266" s="2">
        <f t="shared" ref="BC266" si="710">BB266-BC260+BC264</f>
        <v>0</v>
      </c>
      <c r="BD266" s="2">
        <f t="shared" ref="BD266" si="711">BC266-BD260+BD264</f>
        <v>0</v>
      </c>
      <c r="BE266" s="2">
        <f t="shared" ref="BE266" si="712">BD266-BE260+BE264</f>
        <v>0</v>
      </c>
      <c r="BF266" s="2">
        <f t="shared" ref="BF266" si="713">BE266-BF260+BF264</f>
        <v>0</v>
      </c>
      <c r="BG266" s="2">
        <f t="shared" ref="BG266" si="714">BF266-BG260+BG264</f>
        <v>0</v>
      </c>
      <c r="BH266" s="2">
        <f t="shared" ref="BH266" si="715">BG266-BH260+BH264</f>
        <v>0</v>
      </c>
      <c r="BI266" s="2">
        <f t="shared" ref="BI266" si="716">BH266-BI260+BI264</f>
        <v>0</v>
      </c>
      <c r="BJ266" s="2">
        <f t="shared" ref="BJ266" si="717">BI266-BJ260+BJ264</f>
        <v>0</v>
      </c>
      <c r="BK266" s="2">
        <f t="shared" ref="BK266" si="718">BJ266-BK260+BK264</f>
        <v>0</v>
      </c>
    </row>
    <row r="269" spans="2:63" x14ac:dyDescent="0.25">
      <c r="B269" t="s">
        <v>76</v>
      </c>
      <c r="D269" s="2">
        <f>INDEX(Inputs!$E$28:$X$35,MATCH('Depr schedule'!$B252,Inputs!$B$28:$B$35,0),MATCH('Depr schedule'!D258,Inputs!$E$15:$X$15,0))*IF(D257&gt;5,(1+D$3)^0.5,(1+D$4)^0.5)</f>
        <v>47.563714385987495</v>
      </c>
      <c r="E269" s="2">
        <f>INDEX(Inputs!$E$28:$X$35,MATCH('Depr schedule'!$B252,Inputs!$B$28:$B$35,0),MATCH('Depr schedule'!E258,Inputs!$E$15:$X$15,0))*IF(E257&gt;5,(1+E$3)^0.5,(1+E$4)^0.5)</f>
        <v>45.018794436796384</v>
      </c>
      <c r="F269" s="2">
        <f>INDEX(Inputs!$E$28:$X$35,MATCH('Depr schedule'!$B252,Inputs!$B$28:$B$35,0),MATCH('Depr schedule'!F258,Inputs!$E$15:$X$15,0))*IF(F257&gt;5,(1+F$3)^0.5,(1+F$4)^0.5)</f>
        <v>48.326603135074798</v>
      </c>
      <c r="G269" s="2">
        <f>INDEX(Inputs!$E$28:$X$35,MATCH('Depr schedule'!$B252,Inputs!$B$28:$B$35,0),MATCH('Depr schedule'!G258,Inputs!$E$15:$X$15,0))*IF(G257&gt;5,(1+G$3)^0.5,(1+G$4)^0.5)</f>
        <v>31.135728417755747</v>
      </c>
      <c r="H269" s="2">
        <f>INDEX(Inputs!$E$28:$X$35,MATCH('Depr schedule'!$B252,Inputs!$B$28:$B$35,0),MATCH('Depr schedule'!H258,Inputs!$E$15:$X$15,0))*IF(H257&gt;5,(1+H$3)^0.5,(1+H$4)^0.5)</f>
        <v>17.963424117942814</v>
      </c>
      <c r="I269" s="2">
        <f>INDEX(Inputs!$E$28:$X$35,MATCH('Depr schedule'!$B252,Inputs!$B$28:$B$35,0),MATCH('Depr schedule'!I258,Inputs!$E$15:$X$15,0))*IF(I257&gt;5,(1+I$3)^0.5,(1+I$4)^0.5)</f>
        <v>0</v>
      </c>
      <c r="J269" s="2">
        <f>INDEX(Inputs!$E$28:$X$35,MATCH('Depr schedule'!$B252,Inputs!$B$28:$B$35,0),MATCH('Depr schedule'!J258,Inputs!$E$15:$X$15,0))*IF(J257&gt;5,(1+J$3)^0.5,(1+J$4)^0.5)</f>
        <v>0</v>
      </c>
      <c r="K269" s="2">
        <f>INDEX(Inputs!$E$28:$X$35,MATCH('Depr schedule'!$B252,Inputs!$B$28:$B$35,0),MATCH('Depr schedule'!K258,Inputs!$E$15:$X$15,0))*IF(K257&gt;5,(1+K$3)^0.5,(1+K$4)^0.5)</f>
        <v>0</v>
      </c>
      <c r="L269" s="2">
        <f>INDEX(Inputs!$E$28:$X$35,MATCH('Depr schedule'!$B252,Inputs!$B$28:$B$35,0),MATCH('Depr schedule'!L258,Inputs!$E$15:$X$15,0))*IF(L257&gt;5,(1+L$3)^0.5,(1+L$4)^0.5)</f>
        <v>0</v>
      </c>
      <c r="M269" s="2">
        <f>INDEX(Inputs!$E$28:$X$35,MATCH('Depr schedule'!$B252,Inputs!$B$28:$B$35,0),MATCH('Depr schedule'!M258,Inputs!$E$15:$X$15,0))*IF(M257&gt;5,(1+M$3)^0.5,(1+M$4)^0.5)</f>
        <v>0</v>
      </c>
      <c r="N269" s="2">
        <f>INDEX(Inputs!$E$28:$X$35,MATCH('Depr schedule'!$B252,Inputs!$B$28:$B$35,0),MATCH('Depr schedule'!N258,Inputs!$E$15:$X$15,0))*IF(N257&gt;5,(1+N$3)^0.5,(1+N$4)^0.5)</f>
        <v>0</v>
      </c>
      <c r="O269" s="2">
        <f>INDEX(Inputs!$E$28:$X$35,MATCH('Depr schedule'!$B252,Inputs!$B$28:$B$35,0),MATCH('Depr schedule'!O258,Inputs!$E$15:$X$15,0))*IF(O257&gt;5,(1+O$3)^0.5,(1+O$4)^0.5)</f>
        <v>0</v>
      </c>
      <c r="P269" s="2">
        <f>INDEX(Inputs!$E$28:$X$35,MATCH('Depr schedule'!$B252,Inputs!$B$28:$B$35,0),MATCH('Depr schedule'!P258,Inputs!$E$15:$X$15,0))*IF(P257&gt;5,(1+P$3)^0.5,(1+P$4)^0.5)</f>
        <v>0</v>
      </c>
      <c r="Q269" s="2">
        <f>INDEX(Inputs!$E$28:$X$35,MATCH('Depr schedule'!$B252,Inputs!$B$28:$B$35,0),MATCH('Depr schedule'!Q258,Inputs!$E$15:$X$15,0))*IF(Q257&gt;5,(1+Q$3)^0.5,(1+Q$4)^0.5)</f>
        <v>0</v>
      </c>
      <c r="R269" s="2">
        <f>INDEX(Inputs!$E$28:$X$35,MATCH('Depr schedule'!$B252,Inputs!$B$28:$B$35,0),MATCH('Depr schedule'!R258,Inputs!$E$15:$X$15,0))*IF(R257&gt;5,(1+R$3)^0.5,(1+R$4)^0.5)</f>
        <v>0</v>
      </c>
      <c r="S269" s="2">
        <f>INDEX(Inputs!$E$28:$X$35,MATCH('Depr schedule'!$B252,Inputs!$B$28:$B$35,0),MATCH('Depr schedule'!S258,Inputs!$E$15:$X$15,0))*IF(S257&gt;5,(1+S$3)^0.5,(1+S$4)^0.5)</f>
        <v>0</v>
      </c>
      <c r="T269" s="2">
        <f>INDEX(Inputs!$E$28:$X$35,MATCH('Depr schedule'!$B252,Inputs!$B$28:$B$35,0),MATCH('Depr schedule'!T258,Inputs!$E$15:$X$15,0))*IF(T257&gt;5,(1+T$3)^0.5,(1+T$4)^0.5)</f>
        <v>0</v>
      </c>
      <c r="U269" s="2">
        <f>INDEX(Inputs!$E$28:$X$35,MATCH('Depr schedule'!$B252,Inputs!$B$28:$B$35,0),MATCH('Depr schedule'!U258,Inputs!$E$15:$X$15,0))*IF(U257&gt;5,(1+U$3)^0.5,(1+U$4)^0.5)</f>
        <v>0</v>
      </c>
      <c r="V269" s="2">
        <f>INDEX(Inputs!$E$28:$X$35,MATCH('Depr schedule'!$B252,Inputs!$B$28:$B$35,0),MATCH('Depr schedule'!V258,Inputs!$E$15:$X$15,0))*IF(V257&gt;5,(1+V$3)^0.5,(1+V$4)^0.5)</f>
        <v>0</v>
      </c>
      <c r="W269" s="2">
        <f>INDEX(Inputs!$E$28:$X$35,MATCH('Depr schedule'!$B252,Inputs!$B$28:$B$35,0),MATCH('Depr schedule'!W258,Inputs!$E$15:$X$15,0))*IF(W257&gt;5,(1+W$3)^0.5,(1+W$4)^0.5)</f>
        <v>0</v>
      </c>
    </row>
    <row r="271" spans="2:63" x14ac:dyDescent="0.25">
      <c r="B271" t="s">
        <v>27</v>
      </c>
    </row>
    <row r="272" spans="2:63" x14ac:dyDescent="0.25">
      <c r="B272" s="24">
        <v>2011</v>
      </c>
      <c r="C272" s="24">
        <v>1</v>
      </c>
      <c r="E272" s="2">
        <f>IF($F$255="n/a",0,IF(E$257&lt;=$C272,0,IF(E$257&gt;($F$255+$C272),INDEX($D$269:$W$269,,$C272)-SUM($D272:D272),INDEX($D$269:$W$269,,$C272)/$F$255)))</f>
        <v>9.5127428771974998</v>
      </c>
      <c r="F272" s="2">
        <f>IF($F$255="n/a",0,IF(F$257&lt;=$C272,0,IF(F$257&gt;($F$255+$C272),INDEX($D$269:$W$269,,$C272)-SUM($D272:E272),INDEX($D$269:$W$269,,$C272)/$F$255)))</f>
        <v>9.5127428771974998</v>
      </c>
      <c r="G272" s="2">
        <f>IF($F$255="n/a",0,IF(G$257&lt;=$C272,0,IF(G$257&gt;($F$255+$C272),INDEX($D$269:$W$269,,$C272)-SUM($D272:F272),INDEX($D$269:$W$269,,$C272)/$F$255)))</f>
        <v>9.5127428771974998</v>
      </c>
      <c r="H272" s="2">
        <f>IF($F$255="n/a",0,IF(H$257&lt;=$C272,0,IF(H$257&gt;($F$255+$C272),INDEX($D$269:$W$269,,$C272)-SUM($D272:G272),INDEX($D$269:$W$269,,$C272)/$F$255)))</f>
        <v>9.5127428771974998</v>
      </c>
      <c r="I272" s="2">
        <f>IF($F$255="n/a",0,IF(I$257&lt;=$C272,0,IF(I$257&gt;($F$255+$C272),INDEX($D$269:$W$269,,$C272)-SUM($D272:H272),INDEX($D$269:$W$269,,$C272)/$F$255)))</f>
        <v>9.5127428771974998</v>
      </c>
      <c r="J272" s="2">
        <f>IF($F$255="n/a",0,IF(J$257&lt;=$C272,0,IF(J$257&gt;($F$255+$C272),INDEX($D$269:$W$269,,$C272)-SUM($D272:I272),INDEX($D$269:$W$269,,$C272)/$F$255)))</f>
        <v>0</v>
      </c>
      <c r="K272" s="2">
        <f>IF($F$255="n/a",0,IF(K$257&lt;=$C272,0,IF(K$257&gt;($F$255+$C272),INDEX($D$269:$W$269,,$C272)-SUM($D272:J272),INDEX($D$269:$W$269,,$C272)/$F$255)))</f>
        <v>0</v>
      </c>
      <c r="L272" s="2">
        <f>IF($F$255="n/a",0,IF(L$257&lt;=$C272,0,IF(L$257&gt;($F$255+$C272),INDEX($D$269:$W$269,,$C272)-SUM($D272:K272),INDEX($D$269:$W$269,,$C272)/$F$255)))</f>
        <v>0</v>
      </c>
      <c r="M272" s="2">
        <f>IF($F$255="n/a",0,IF(M$257&lt;=$C272,0,IF(M$257&gt;($F$255+$C272),INDEX($D$269:$W$269,,$C272)-SUM($D272:L272),INDEX($D$269:$W$269,,$C272)/$F$255)))</f>
        <v>0</v>
      </c>
      <c r="N272" s="2">
        <f>IF($F$255="n/a",0,IF(N$257&lt;=$C272,0,IF(N$257&gt;($F$255+$C272),INDEX($D$269:$W$269,,$C272)-SUM($D272:M272),INDEX($D$269:$W$269,,$C272)/$F$255)))</f>
        <v>0</v>
      </c>
      <c r="O272" s="2">
        <f>IF($F$255="n/a",0,IF(O$257&lt;=$C272,0,IF(O$257&gt;($F$255+$C272),INDEX($D$269:$W$269,,$C272)-SUM($D272:N272),INDEX($D$269:$W$269,,$C272)/$F$255)))</f>
        <v>0</v>
      </c>
      <c r="P272" s="2">
        <f>IF($F$255="n/a",0,IF(P$257&lt;=$C272,0,IF(P$257&gt;($F$255+$C272),INDEX($D$269:$W$269,,$C272)-SUM($D272:O272),INDEX($D$269:$W$269,,$C272)/$F$255)))</f>
        <v>0</v>
      </c>
      <c r="Q272" s="2">
        <f>IF($F$255="n/a",0,IF(Q$257&lt;=$C272,0,IF(Q$257&gt;($F$255+$C272),INDEX($D$269:$W$269,,$C272)-SUM($D272:P272),INDEX($D$269:$W$269,,$C272)/$F$255)))</f>
        <v>0</v>
      </c>
      <c r="R272" s="2">
        <f>IF($F$255="n/a",0,IF(R$257&lt;=$C272,0,IF(R$257&gt;($F$255+$C272),INDEX($D$269:$W$269,,$C272)-SUM($D272:Q272),INDEX($D$269:$W$269,,$C272)/$F$255)))</f>
        <v>0</v>
      </c>
      <c r="S272" s="2">
        <f>IF($F$255="n/a",0,IF(S$257&lt;=$C272,0,IF(S$257&gt;($F$255+$C272),INDEX($D$269:$W$269,,$C272)-SUM($D272:R272),INDEX($D$269:$W$269,,$C272)/$F$255)))</f>
        <v>0</v>
      </c>
      <c r="T272" s="2">
        <f>IF($F$255="n/a",0,IF(T$257&lt;=$C272,0,IF(T$257&gt;($F$255+$C272),INDEX($D$269:$W$269,,$C272)-SUM($D272:S272),INDEX($D$269:$W$269,,$C272)/$F$255)))</f>
        <v>0</v>
      </c>
      <c r="U272" s="2">
        <f>IF($F$255="n/a",0,IF(U$257&lt;=$C272,0,IF(U$257&gt;($F$255+$C272),INDEX($D$269:$W$269,,$C272)-SUM($D272:T272),INDEX($D$269:$W$269,,$C272)/$F$255)))</f>
        <v>0</v>
      </c>
      <c r="V272" s="2">
        <f>IF($F$255="n/a",0,IF(V$257&lt;=$C272,0,IF(V$257&gt;($F$255+$C272),INDEX($D$269:$W$269,,$C272)-SUM($D272:U272),INDEX($D$269:$W$269,,$C272)/$F$255)))</f>
        <v>0</v>
      </c>
      <c r="W272" s="2">
        <f>IF($F$255="n/a",0,IF(W$257&lt;=$C272,0,IF(W$257&gt;($F$255+$C272),INDEX($D$269:$W$269,,$C272)-SUM($D272:V272),INDEX($D$269:$W$269,,$C272)/$F$255)))</f>
        <v>0</v>
      </c>
      <c r="X272" s="2">
        <f>IF($F$255="n/a",0,IF(X$257&lt;=$C272,0,IF(X$257&gt;($F$255+$C272),INDEX($D$269:$W$269,,$C272)-SUM($D272:W272),INDEX($D$269:$W$269,,$C272)/$F$255)))</f>
        <v>0</v>
      </c>
      <c r="Y272" s="2">
        <f>IF($F$255="n/a",0,IF(Y$257&lt;=$C272,0,IF(Y$257&gt;($F$255+$C272),INDEX($D$269:$W$269,,$C272)-SUM($D272:X272),INDEX($D$269:$W$269,,$C272)/$F$255)))</f>
        <v>0</v>
      </c>
      <c r="Z272" s="2">
        <f>IF($F$255="n/a",0,IF(Z$257&lt;=$C272,0,IF(Z$257&gt;($F$255+$C272),INDEX($D$269:$W$269,,$C272)-SUM($D272:Y272),INDEX($D$269:$W$269,,$C272)/$F$255)))</f>
        <v>0</v>
      </c>
      <c r="AA272" s="2">
        <f>IF($F$255="n/a",0,IF(AA$257&lt;=$C272,0,IF(AA$257&gt;($F$255+$C272),INDEX($D$269:$W$269,,$C272)-SUM($D272:Z272),INDEX($D$269:$W$269,,$C272)/$F$255)))</f>
        <v>0</v>
      </c>
      <c r="AB272" s="2">
        <f>IF($F$255="n/a",0,IF(AB$257&lt;=$C272,0,IF(AB$257&gt;($F$255+$C272),INDEX($D$269:$W$269,,$C272)-SUM($D272:AA272),INDEX($D$269:$W$269,,$C272)/$F$255)))</f>
        <v>0</v>
      </c>
      <c r="AC272" s="2">
        <f>IF($F$255="n/a",0,IF(AC$257&lt;=$C272,0,IF(AC$257&gt;($F$255+$C272),INDEX($D$269:$W$269,,$C272)-SUM($D272:AB272),INDEX($D$269:$W$269,,$C272)/$F$255)))</f>
        <v>0</v>
      </c>
      <c r="AD272" s="2">
        <f>IF($F$255="n/a",0,IF(AD$257&lt;=$C272,0,IF(AD$257&gt;($F$255+$C272),INDEX($D$269:$W$269,,$C272)-SUM($D272:AC272),INDEX($D$269:$W$269,,$C272)/$F$255)))</f>
        <v>0</v>
      </c>
      <c r="AE272" s="2">
        <f>IF($F$255="n/a",0,IF(AE$257&lt;=$C272,0,IF(AE$257&gt;($F$255+$C272),INDEX($D$269:$W$269,,$C272)-SUM($D272:AD272),INDEX($D$269:$W$269,,$C272)/$F$255)))</f>
        <v>0</v>
      </c>
      <c r="AF272" s="2">
        <f>IF($F$255="n/a",0,IF(AF$257&lt;=$C272,0,IF(AF$257&gt;($F$255+$C272),INDEX($D$269:$W$269,,$C272)-SUM($D272:AE272),INDEX($D$269:$W$269,,$C272)/$F$255)))</f>
        <v>0</v>
      </c>
      <c r="AG272" s="2">
        <f>IF($F$255="n/a",0,IF(AG$257&lt;=$C272,0,IF(AG$257&gt;($F$255+$C272),INDEX($D$269:$W$269,,$C272)-SUM($D272:AF272),INDEX($D$269:$W$269,,$C272)/$F$255)))</f>
        <v>0</v>
      </c>
      <c r="AH272" s="2">
        <f>IF($F$255="n/a",0,IF(AH$257&lt;=$C272,0,IF(AH$257&gt;($F$255+$C272),INDEX($D$269:$W$269,,$C272)-SUM($D272:AG272),INDEX($D$269:$W$269,,$C272)/$F$255)))</f>
        <v>0</v>
      </c>
      <c r="AI272" s="2">
        <f>IF($F$255="n/a",0,IF(AI$257&lt;=$C272,0,IF(AI$257&gt;($F$255+$C272),INDEX($D$269:$W$269,,$C272)-SUM($D272:AH272),INDEX($D$269:$W$269,,$C272)/$F$255)))</f>
        <v>0</v>
      </c>
      <c r="AJ272" s="2">
        <f>IF($F$255="n/a",0,IF(AJ$257&lt;=$C272,0,IF(AJ$257&gt;($F$255+$C272),INDEX($D$269:$W$269,,$C272)-SUM($D272:AI272),INDEX($D$269:$W$269,,$C272)/$F$255)))</f>
        <v>0</v>
      </c>
      <c r="AK272" s="2">
        <f>IF($F$255="n/a",0,IF(AK$257&lt;=$C272,0,IF(AK$257&gt;($F$255+$C272),INDEX($D$269:$W$269,,$C272)-SUM($D272:AJ272),INDEX($D$269:$W$269,,$C272)/$F$255)))</f>
        <v>0</v>
      </c>
      <c r="AL272" s="2">
        <f>IF($F$255="n/a",0,IF(AL$257&lt;=$C272,0,IF(AL$257&gt;($F$255+$C272),INDEX($D$269:$W$269,,$C272)-SUM($D272:AK272),INDEX($D$269:$W$269,,$C272)/$F$255)))</f>
        <v>0</v>
      </c>
      <c r="AM272" s="2">
        <f>IF($F$255="n/a",0,IF(AM$257&lt;=$C272,0,IF(AM$257&gt;($F$255+$C272),INDEX($D$269:$W$269,,$C272)-SUM($D272:AL272),INDEX($D$269:$W$269,,$C272)/$F$255)))</f>
        <v>0</v>
      </c>
      <c r="AN272" s="2">
        <f>IF($F$255="n/a",0,IF(AN$257&lt;=$C272,0,IF(AN$257&gt;($F$255+$C272),INDEX($D$269:$W$269,,$C272)-SUM($D272:AM272),INDEX($D$269:$W$269,,$C272)/$F$255)))</f>
        <v>0</v>
      </c>
      <c r="AO272" s="2">
        <f>IF($F$255="n/a",0,IF(AO$257&lt;=$C272,0,IF(AO$257&gt;($F$255+$C272),INDEX($D$269:$W$269,,$C272)-SUM($D272:AN272),INDEX($D$269:$W$269,,$C272)/$F$255)))</f>
        <v>0</v>
      </c>
      <c r="AP272" s="2">
        <f>IF($F$255="n/a",0,IF(AP$257&lt;=$C272,0,IF(AP$257&gt;($F$255+$C272),INDEX($D$269:$W$269,,$C272)-SUM($D272:AO272),INDEX($D$269:$W$269,,$C272)/$F$255)))</f>
        <v>0</v>
      </c>
      <c r="AQ272" s="2">
        <f>IF($F$255="n/a",0,IF(AQ$257&lt;=$C272,0,IF(AQ$257&gt;($F$255+$C272),INDEX($D$269:$W$269,,$C272)-SUM($D272:AP272),INDEX($D$269:$W$269,,$C272)/$F$255)))</f>
        <v>0</v>
      </c>
      <c r="AR272" s="2">
        <f>IF($F$255="n/a",0,IF(AR$257&lt;=$C272,0,IF(AR$257&gt;($F$255+$C272),INDEX($D$269:$W$269,,$C272)-SUM($D272:AQ272),INDEX($D$269:$W$269,,$C272)/$F$255)))</f>
        <v>0</v>
      </c>
      <c r="AS272" s="2">
        <f>IF($F$255="n/a",0,IF(AS$257&lt;=$C272,0,IF(AS$257&gt;($F$255+$C272),INDEX($D$269:$W$269,,$C272)-SUM($D272:AR272),INDEX($D$269:$W$269,,$C272)/$F$255)))</f>
        <v>0</v>
      </c>
      <c r="AT272" s="2">
        <f>IF($F$255="n/a",0,IF(AT$257&lt;=$C272,0,IF(AT$257&gt;($F$255+$C272),INDEX($D$269:$W$269,,$C272)-SUM($D272:AS272),INDEX($D$269:$W$269,,$C272)/$F$255)))</f>
        <v>0</v>
      </c>
      <c r="AU272" s="2">
        <f>IF($F$255="n/a",0,IF(AU$257&lt;=$C272,0,IF(AU$257&gt;($F$255+$C272),INDEX($D$269:$W$269,,$C272)-SUM($D272:AT272),INDEX($D$269:$W$269,,$C272)/$F$255)))</f>
        <v>0</v>
      </c>
      <c r="AV272" s="2">
        <f>IF($F$255="n/a",0,IF(AV$257&lt;=$C272,0,IF(AV$257&gt;($F$255+$C272),INDEX($D$269:$W$269,,$C272)-SUM($D272:AU272),INDEX($D$269:$W$269,,$C272)/$F$255)))</f>
        <v>0</v>
      </c>
      <c r="AW272" s="2">
        <f>IF($F$255="n/a",0,IF(AW$257&lt;=$C272,0,IF(AW$257&gt;($F$255+$C272),INDEX($D$269:$W$269,,$C272)-SUM($D272:AV272),INDEX($D$269:$W$269,,$C272)/$F$255)))</f>
        <v>0</v>
      </c>
      <c r="AX272" s="2">
        <f>IF($F$255="n/a",0,IF(AX$257&lt;=$C272,0,IF(AX$257&gt;($F$255+$C272),INDEX($D$269:$W$269,,$C272)-SUM($D272:AW272),INDEX($D$269:$W$269,,$C272)/$F$255)))</f>
        <v>0</v>
      </c>
      <c r="AY272" s="2">
        <f>IF($F$255="n/a",0,IF(AY$257&lt;=$C272,0,IF(AY$257&gt;($F$255+$C272),INDEX($D$269:$W$269,,$C272)-SUM($D272:AX272),INDEX($D$269:$W$269,,$C272)/$F$255)))</f>
        <v>0</v>
      </c>
      <c r="AZ272" s="2">
        <f>IF($F$255="n/a",0,IF(AZ$257&lt;=$C272,0,IF(AZ$257&gt;($F$255+$C272),INDEX($D$269:$W$269,,$C272)-SUM($D272:AY272),INDEX($D$269:$W$269,,$C272)/$F$255)))</f>
        <v>0</v>
      </c>
      <c r="BA272" s="2">
        <f>IF($F$255="n/a",0,IF(BA$257&lt;=$C272,0,IF(BA$257&gt;($F$255+$C272),INDEX($D$269:$W$269,,$C272)-SUM($D272:AZ272),INDEX($D$269:$W$269,,$C272)/$F$255)))</f>
        <v>0</v>
      </c>
      <c r="BB272" s="2">
        <f>IF($F$255="n/a",0,IF(BB$257&lt;=$C272,0,IF(BB$257&gt;($F$255+$C272),INDEX($D$269:$W$269,,$C272)-SUM($D272:BA272),INDEX($D$269:$W$269,,$C272)/$F$255)))</f>
        <v>0</v>
      </c>
      <c r="BC272" s="2">
        <f>IF($F$255="n/a",0,IF(BC$257&lt;=$C272,0,IF(BC$257&gt;($F$255+$C272),INDEX($D$269:$W$269,,$C272)-SUM($D272:BB272),INDEX($D$269:$W$269,,$C272)/$F$255)))</f>
        <v>0</v>
      </c>
      <c r="BD272" s="2">
        <f>IF($F$255="n/a",0,IF(BD$257&lt;=$C272,0,IF(BD$257&gt;($F$255+$C272),INDEX($D$269:$W$269,,$C272)-SUM($D272:BC272),INDEX($D$269:$W$269,,$C272)/$F$255)))</f>
        <v>0</v>
      </c>
      <c r="BE272" s="2">
        <f>IF($F$255="n/a",0,IF(BE$257&lt;=$C272,0,IF(BE$257&gt;($F$255+$C272),INDEX($D$269:$W$269,,$C272)-SUM($D272:BD272),INDEX($D$269:$W$269,,$C272)/$F$255)))</f>
        <v>0</v>
      </c>
      <c r="BF272" s="2">
        <f>IF($F$255="n/a",0,IF(BF$257&lt;=$C272,0,IF(BF$257&gt;($F$255+$C272),INDEX($D$269:$W$269,,$C272)-SUM($D272:BE272),INDEX($D$269:$W$269,,$C272)/$F$255)))</f>
        <v>0</v>
      </c>
      <c r="BG272" s="2">
        <f>IF($F$255="n/a",0,IF(BG$257&lt;=$C272,0,IF(BG$257&gt;($F$255+$C272),INDEX($D$269:$W$269,,$C272)-SUM($D272:BF272),INDEX($D$269:$W$269,,$C272)/$F$255)))</f>
        <v>0</v>
      </c>
      <c r="BH272" s="2">
        <f>IF($F$255="n/a",0,IF(BH$257&lt;=$C272,0,IF(BH$257&gt;($F$255+$C272),INDEX($D$269:$W$269,,$C272)-SUM($D272:BG272),INDEX($D$269:$W$269,,$C272)/$F$255)))</f>
        <v>0</v>
      </c>
      <c r="BI272" s="2">
        <f>IF($F$255="n/a",0,IF(BI$257&lt;=$C272,0,IF(BI$257&gt;($F$255+$C272),INDEX($D$269:$W$269,,$C272)-SUM($D272:BH272),INDEX($D$269:$W$269,,$C272)/$F$255)))</f>
        <v>0</v>
      </c>
      <c r="BJ272" s="2">
        <f>IF($F$255="n/a",0,IF(BJ$257&lt;=$C272,0,IF(BJ$257&gt;($F$255+$C272),INDEX($D$269:$W$269,,$C272)-SUM($D272:BI272),INDEX($D$269:$W$269,,$C272)/$F$255)))</f>
        <v>0</v>
      </c>
      <c r="BK272" s="2">
        <f>IF($F$255="n/a",0,IF(BK$257&lt;=$C272,0,IF(BK$257&gt;($F$255+$C272),INDEX($D$269:$W$269,,$C272)-SUM($D272:BJ272),INDEX($D$269:$W$269,,$C272)/$F$255)))</f>
        <v>0</v>
      </c>
    </row>
    <row r="273" spans="2:63" x14ac:dyDescent="0.25">
      <c r="B273" s="24">
        <v>2012</v>
      </c>
      <c r="C273" s="24">
        <v>2</v>
      </c>
      <c r="E273" s="2">
        <f>IF($F$255="n/a",0,IF(E$257&lt;=$C273,0,IF(E$257&gt;($F$255+$C273),INDEX($D$269:$W$269,,$C273)-SUM($D273:D273),INDEX($D$269:$W$269,,$C273)/$F$255)))</f>
        <v>0</v>
      </c>
      <c r="F273" s="2">
        <f>IF($F$255="n/a",0,IF(F$257&lt;=$C273,0,IF(F$257&gt;($F$255+$C273),INDEX($D$269:$W$269,,$C273)-SUM($D273:E273),INDEX($D$269:$W$269,,$C273)/$F$255)))</f>
        <v>9.0037588873592771</v>
      </c>
      <c r="G273" s="2">
        <f>IF($F$255="n/a",0,IF(G$257&lt;=$C273,0,IF(G$257&gt;($F$255+$C273),INDEX($D$269:$W$269,,$C273)-SUM($D273:F273),INDEX($D$269:$W$269,,$C273)/$F$255)))</f>
        <v>9.0037588873592771</v>
      </c>
      <c r="H273" s="2">
        <f>IF($F$255="n/a",0,IF(H$257&lt;=$C273,0,IF(H$257&gt;($F$255+$C273),INDEX($D$269:$W$269,,$C273)-SUM($D273:G273),INDEX($D$269:$W$269,,$C273)/$F$255)))</f>
        <v>9.0037588873592771</v>
      </c>
      <c r="I273" s="2">
        <f>IF($F$255="n/a",0,IF(I$257&lt;=$C273,0,IF(I$257&gt;($F$255+$C273),INDEX($D$269:$W$269,,$C273)-SUM($D273:H273),INDEX($D$269:$W$269,,$C273)/$F$255)))</f>
        <v>9.0037588873592771</v>
      </c>
      <c r="J273" s="2">
        <f>IF($F$255="n/a",0,IF(J$257&lt;=$C273,0,IF(J$257&gt;($F$255+$C273),INDEX($D$269:$W$269,,$C273)-SUM($D273:I273),INDEX($D$269:$W$269,,$C273)/$F$255)))</f>
        <v>9.0037588873592771</v>
      </c>
      <c r="K273" s="2">
        <f>IF($F$255="n/a",0,IF(K$257&lt;=$C273,0,IF(K$257&gt;($F$255+$C273),INDEX($D$269:$W$269,,$C273)-SUM($D273:J273),INDEX($D$269:$W$269,,$C273)/$F$255)))</f>
        <v>0</v>
      </c>
      <c r="L273" s="2">
        <f>IF($F$255="n/a",0,IF(L$257&lt;=$C273,0,IF(L$257&gt;($F$255+$C273),INDEX($D$269:$W$269,,$C273)-SUM($D273:K273),INDEX($D$269:$W$269,,$C273)/$F$255)))</f>
        <v>0</v>
      </c>
      <c r="M273" s="2">
        <f>IF($F$255="n/a",0,IF(M$257&lt;=$C273,0,IF(M$257&gt;($F$255+$C273),INDEX($D$269:$W$269,,$C273)-SUM($D273:L273),INDEX($D$269:$W$269,,$C273)/$F$255)))</f>
        <v>0</v>
      </c>
      <c r="N273" s="2">
        <f>IF($F$255="n/a",0,IF(N$257&lt;=$C273,0,IF(N$257&gt;($F$255+$C273),INDEX($D$269:$W$269,,$C273)-SUM($D273:M273),INDEX($D$269:$W$269,,$C273)/$F$255)))</f>
        <v>0</v>
      </c>
      <c r="O273" s="2">
        <f>IF($F$255="n/a",0,IF(O$257&lt;=$C273,0,IF(O$257&gt;($F$255+$C273),INDEX($D$269:$W$269,,$C273)-SUM($D273:N273),INDEX($D$269:$W$269,,$C273)/$F$255)))</f>
        <v>0</v>
      </c>
      <c r="P273" s="2">
        <f>IF($F$255="n/a",0,IF(P$257&lt;=$C273,0,IF(P$257&gt;($F$255+$C273),INDEX($D$269:$W$269,,$C273)-SUM($D273:O273),INDEX($D$269:$W$269,,$C273)/$F$255)))</f>
        <v>0</v>
      </c>
      <c r="Q273" s="2">
        <f>IF($F$255="n/a",0,IF(Q$257&lt;=$C273,0,IF(Q$257&gt;($F$255+$C273),INDEX($D$269:$W$269,,$C273)-SUM($D273:P273),INDEX($D$269:$W$269,,$C273)/$F$255)))</f>
        <v>0</v>
      </c>
      <c r="R273" s="2">
        <f>IF($F$255="n/a",0,IF(R$257&lt;=$C273,0,IF(R$257&gt;($F$255+$C273),INDEX($D$269:$W$269,,$C273)-SUM($D273:Q273),INDEX($D$269:$W$269,,$C273)/$F$255)))</f>
        <v>0</v>
      </c>
      <c r="S273" s="2">
        <f>IF($F$255="n/a",0,IF(S$257&lt;=$C273,0,IF(S$257&gt;($F$255+$C273),INDEX($D$269:$W$269,,$C273)-SUM($D273:R273),INDEX($D$269:$W$269,,$C273)/$F$255)))</f>
        <v>0</v>
      </c>
      <c r="T273" s="2">
        <f>IF($F$255="n/a",0,IF(T$257&lt;=$C273,0,IF(T$257&gt;($F$255+$C273),INDEX($D$269:$W$269,,$C273)-SUM($D273:S273),INDEX($D$269:$W$269,,$C273)/$F$255)))</f>
        <v>0</v>
      </c>
      <c r="U273" s="2">
        <f>IF($F$255="n/a",0,IF(U$257&lt;=$C273,0,IF(U$257&gt;($F$255+$C273),INDEX($D$269:$W$269,,$C273)-SUM($D273:T273),INDEX($D$269:$W$269,,$C273)/$F$255)))</f>
        <v>0</v>
      </c>
      <c r="V273" s="2">
        <f>IF($F$255="n/a",0,IF(V$257&lt;=$C273,0,IF(V$257&gt;($F$255+$C273),INDEX($D$269:$W$269,,$C273)-SUM($D273:U273),INDEX($D$269:$W$269,,$C273)/$F$255)))</f>
        <v>0</v>
      </c>
      <c r="W273" s="2">
        <f>IF($F$255="n/a",0,IF(W$257&lt;=$C273,0,IF(W$257&gt;($F$255+$C273),INDEX($D$269:$W$269,,$C273)-SUM($D273:V273),INDEX($D$269:$W$269,,$C273)/$F$255)))</f>
        <v>0</v>
      </c>
      <c r="X273" s="2">
        <f>IF($F$255="n/a",0,IF(X$257&lt;=$C273,0,IF(X$257&gt;($F$255+$C273),INDEX($D$269:$W$269,,$C273)-SUM($D273:W273),INDEX($D$269:$W$269,,$C273)/$F$255)))</f>
        <v>0</v>
      </c>
      <c r="Y273" s="2">
        <f>IF($F$255="n/a",0,IF(Y$257&lt;=$C273,0,IF(Y$257&gt;($F$255+$C273),INDEX($D$269:$W$269,,$C273)-SUM($D273:X273),INDEX($D$269:$W$269,,$C273)/$F$255)))</f>
        <v>0</v>
      </c>
      <c r="Z273" s="2">
        <f>IF($F$255="n/a",0,IF(Z$257&lt;=$C273,0,IF(Z$257&gt;($F$255+$C273),INDEX($D$269:$W$269,,$C273)-SUM($D273:Y273),INDEX($D$269:$W$269,,$C273)/$F$255)))</f>
        <v>0</v>
      </c>
      <c r="AA273" s="2">
        <f>IF($F$255="n/a",0,IF(AA$257&lt;=$C273,0,IF(AA$257&gt;($F$255+$C273),INDEX($D$269:$W$269,,$C273)-SUM($D273:Z273),INDEX($D$269:$W$269,,$C273)/$F$255)))</f>
        <v>0</v>
      </c>
      <c r="AB273" s="2">
        <f>IF($F$255="n/a",0,IF(AB$257&lt;=$C273,0,IF(AB$257&gt;($F$255+$C273),INDEX($D$269:$W$269,,$C273)-SUM($D273:AA273),INDEX($D$269:$W$269,,$C273)/$F$255)))</f>
        <v>0</v>
      </c>
      <c r="AC273" s="2">
        <f>IF($F$255="n/a",0,IF(AC$257&lt;=$C273,0,IF(AC$257&gt;($F$255+$C273),INDEX($D$269:$W$269,,$C273)-SUM($D273:AB273),INDEX($D$269:$W$269,,$C273)/$F$255)))</f>
        <v>0</v>
      </c>
      <c r="AD273" s="2">
        <f>IF($F$255="n/a",0,IF(AD$257&lt;=$C273,0,IF(AD$257&gt;($F$255+$C273),INDEX($D$269:$W$269,,$C273)-SUM($D273:AC273),INDEX($D$269:$W$269,,$C273)/$F$255)))</f>
        <v>0</v>
      </c>
      <c r="AE273" s="2">
        <f>IF($F$255="n/a",0,IF(AE$257&lt;=$C273,0,IF(AE$257&gt;($F$255+$C273),INDEX($D$269:$W$269,,$C273)-SUM($D273:AD273),INDEX($D$269:$W$269,,$C273)/$F$255)))</f>
        <v>0</v>
      </c>
      <c r="AF273" s="2">
        <f>IF($F$255="n/a",0,IF(AF$257&lt;=$C273,0,IF(AF$257&gt;($F$255+$C273),INDEX($D$269:$W$269,,$C273)-SUM($D273:AE273),INDEX($D$269:$W$269,,$C273)/$F$255)))</f>
        <v>0</v>
      </c>
      <c r="AG273" s="2">
        <f>IF($F$255="n/a",0,IF(AG$257&lt;=$C273,0,IF(AG$257&gt;($F$255+$C273),INDEX($D$269:$W$269,,$C273)-SUM($D273:AF273),INDEX($D$269:$W$269,,$C273)/$F$255)))</f>
        <v>0</v>
      </c>
      <c r="AH273" s="2">
        <f>IF($F$255="n/a",0,IF(AH$257&lt;=$C273,0,IF(AH$257&gt;($F$255+$C273),INDEX($D$269:$W$269,,$C273)-SUM($D273:AG273),INDEX($D$269:$W$269,,$C273)/$F$255)))</f>
        <v>0</v>
      </c>
      <c r="AI273" s="2">
        <f>IF($F$255="n/a",0,IF(AI$257&lt;=$C273,0,IF(AI$257&gt;($F$255+$C273),INDEX($D$269:$W$269,,$C273)-SUM($D273:AH273),INDEX($D$269:$W$269,,$C273)/$F$255)))</f>
        <v>0</v>
      </c>
      <c r="AJ273" s="2">
        <f>IF($F$255="n/a",0,IF(AJ$257&lt;=$C273,0,IF(AJ$257&gt;($F$255+$C273),INDEX($D$269:$W$269,,$C273)-SUM($D273:AI273),INDEX($D$269:$W$269,,$C273)/$F$255)))</f>
        <v>0</v>
      </c>
      <c r="AK273" s="2">
        <f>IF($F$255="n/a",0,IF(AK$257&lt;=$C273,0,IF(AK$257&gt;($F$255+$C273),INDEX($D$269:$W$269,,$C273)-SUM($D273:AJ273),INDEX($D$269:$W$269,,$C273)/$F$255)))</f>
        <v>0</v>
      </c>
      <c r="AL273" s="2">
        <f>IF($F$255="n/a",0,IF(AL$257&lt;=$C273,0,IF(AL$257&gt;($F$255+$C273),INDEX($D$269:$W$269,,$C273)-SUM($D273:AK273),INDEX($D$269:$W$269,,$C273)/$F$255)))</f>
        <v>0</v>
      </c>
      <c r="AM273" s="2">
        <f>IF($F$255="n/a",0,IF(AM$257&lt;=$C273,0,IF(AM$257&gt;($F$255+$C273),INDEX($D$269:$W$269,,$C273)-SUM($D273:AL273),INDEX($D$269:$W$269,,$C273)/$F$255)))</f>
        <v>0</v>
      </c>
      <c r="AN273" s="2">
        <f>IF($F$255="n/a",0,IF(AN$257&lt;=$C273,0,IF(AN$257&gt;($F$255+$C273),INDEX($D$269:$W$269,,$C273)-SUM($D273:AM273),INDEX($D$269:$W$269,,$C273)/$F$255)))</f>
        <v>0</v>
      </c>
      <c r="AO273" s="2">
        <f>IF($F$255="n/a",0,IF(AO$257&lt;=$C273,0,IF(AO$257&gt;($F$255+$C273),INDEX($D$269:$W$269,,$C273)-SUM($D273:AN273),INDEX($D$269:$W$269,,$C273)/$F$255)))</f>
        <v>0</v>
      </c>
      <c r="AP273" s="2">
        <f>IF($F$255="n/a",0,IF(AP$257&lt;=$C273,0,IF(AP$257&gt;($F$255+$C273),INDEX($D$269:$W$269,,$C273)-SUM($D273:AO273),INDEX($D$269:$W$269,,$C273)/$F$255)))</f>
        <v>0</v>
      </c>
      <c r="AQ273" s="2">
        <f>IF($F$255="n/a",0,IF(AQ$257&lt;=$C273,0,IF(AQ$257&gt;($F$255+$C273),INDEX($D$269:$W$269,,$C273)-SUM($D273:AP273),INDEX($D$269:$W$269,,$C273)/$F$255)))</f>
        <v>0</v>
      </c>
      <c r="AR273" s="2">
        <f>IF($F$255="n/a",0,IF(AR$257&lt;=$C273,0,IF(AR$257&gt;($F$255+$C273),INDEX($D$269:$W$269,,$C273)-SUM($D273:AQ273),INDEX($D$269:$W$269,,$C273)/$F$255)))</f>
        <v>0</v>
      </c>
      <c r="AS273" s="2">
        <f>IF($F$255="n/a",0,IF(AS$257&lt;=$C273,0,IF(AS$257&gt;($F$255+$C273),INDEX($D$269:$W$269,,$C273)-SUM($D273:AR273),INDEX($D$269:$W$269,,$C273)/$F$255)))</f>
        <v>0</v>
      </c>
      <c r="AT273" s="2">
        <f>IF($F$255="n/a",0,IF(AT$257&lt;=$C273,0,IF(AT$257&gt;($F$255+$C273),INDEX($D$269:$W$269,,$C273)-SUM($D273:AS273),INDEX($D$269:$W$269,,$C273)/$F$255)))</f>
        <v>0</v>
      </c>
      <c r="AU273" s="2">
        <f>IF($F$255="n/a",0,IF(AU$257&lt;=$C273,0,IF(AU$257&gt;($F$255+$C273),INDEX($D$269:$W$269,,$C273)-SUM($D273:AT273),INDEX($D$269:$W$269,,$C273)/$F$255)))</f>
        <v>0</v>
      </c>
      <c r="AV273" s="2">
        <f>IF($F$255="n/a",0,IF(AV$257&lt;=$C273,0,IF(AV$257&gt;($F$255+$C273),INDEX($D$269:$W$269,,$C273)-SUM($D273:AU273),INDEX($D$269:$W$269,,$C273)/$F$255)))</f>
        <v>0</v>
      </c>
      <c r="AW273" s="2">
        <f>IF($F$255="n/a",0,IF(AW$257&lt;=$C273,0,IF(AW$257&gt;($F$255+$C273),INDEX($D$269:$W$269,,$C273)-SUM($D273:AV273),INDEX($D$269:$W$269,,$C273)/$F$255)))</f>
        <v>0</v>
      </c>
      <c r="AX273" s="2">
        <f>IF($F$255="n/a",0,IF(AX$257&lt;=$C273,0,IF(AX$257&gt;($F$255+$C273),INDEX($D$269:$W$269,,$C273)-SUM($D273:AW273),INDEX($D$269:$W$269,,$C273)/$F$255)))</f>
        <v>0</v>
      </c>
      <c r="AY273" s="2">
        <f>IF($F$255="n/a",0,IF(AY$257&lt;=$C273,0,IF(AY$257&gt;($F$255+$C273),INDEX($D$269:$W$269,,$C273)-SUM($D273:AX273),INDEX($D$269:$W$269,,$C273)/$F$255)))</f>
        <v>0</v>
      </c>
      <c r="AZ273" s="2">
        <f>IF($F$255="n/a",0,IF(AZ$257&lt;=$C273,0,IF(AZ$257&gt;($F$255+$C273),INDEX($D$269:$W$269,,$C273)-SUM($D273:AY273),INDEX($D$269:$W$269,,$C273)/$F$255)))</f>
        <v>0</v>
      </c>
      <c r="BA273" s="2">
        <f>IF($F$255="n/a",0,IF(BA$257&lt;=$C273,0,IF(BA$257&gt;($F$255+$C273),INDEX($D$269:$W$269,,$C273)-SUM($D273:AZ273),INDEX($D$269:$W$269,,$C273)/$F$255)))</f>
        <v>0</v>
      </c>
      <c r="BB273" s="2">
        <f>IF($F$255="n/a",0,IF(BB$257&lt;=$C273,0,IF(BB$257&gt;($F$255+$C273),INDEX($D$269:$W$269,,$C273)-SUM($D273:BA273),INDEX($D$269:$W$269,,$C273)/$F$255)))</f>
        <v>0</v>
      </c>
      <c r="BC273" s="2">
        <f>IF($F$255="n/a",0,IF(BC$257&lt;=$C273,0,IF(BC$257&gt;($F$255+$C273),INDEX($D$269:$W$269,,$C273)-SUM($D273:BB273),INDEX($D$269:$W$269,,$C273)/$F$255)))</f>
        <v>0</v>
      </c>
      <c r="BD273" s="2">
        <f>IF($F$255="n/a",0,IF(BD$257&lt;=$C273,0,IF(BD$257&gt;($F$255+$C273),INDEX($D$269:$W$269,,$C273)-SUM($D273:BC273),INDEX($D$269:$W$269,,$C273)/$F$255)))</f>
        <v>0</v>
      </c>
      <c r="BE273" s="2">
        <f>IF($F$255="n/a",0,IF(BE$257&lt;=$C273,0,IF(BE$257&gt;($F$255+$C273),INDEX($D$269:$W$269,,$C273)-SUM($D273:BD273),INDEX($D$269:$W$269,,$C273)/$F$255)))</f>
        <v>0</v>
      </c>
      <c r="BF273" s="2">
        <f>IF($F$255="n/a",0,IF(BF$257&lt;=$C273,0,IF(BF$257&gt;($F$255+$C273),INDEX($D$269:$W$269,,$C273)-SUM($D273:BE273),INDEX($D$269:$W$269,,$C273)/$F$255)))</f>
        <v>0</v>
      </c>
      <c r="BG273" s="2">
        <f>IF($F$255="n/a",0,IF(BG$257&lt;=$C273,0,IF(BG$257&gt;($F$255+$C273),INDEX($D$269:$W$269,,$C273)-SUM($D273:BF273),INDEX($D$269:$W$269,,$C273)/$F$255)))</f>
        <v>0</v>
      </c>
      <c r="BH273" s="2">
        <f>IF($F$255="n/a",0,IF(BH$257&lt;=$C273,0,IF(BH$257&gt;($F$255+$C273),INDEX($D$269:$W$269,,$C273)-SUM($D273:BG273),INDEX($D$269:$W$269,,$C273)/$F$255)))</f>
        <v>0</v>
      </c>
      <c r="BI273" s="2">
        <f>IF($F$255="n/a",0,IF(BI$257&lt;=$C273,0,IF(BI$257&gt;($F$255+$C273),INDEX($D$269:$W$269,,$C273)-SUM($D273:BH273),INDEX($D$269:$W$269,,$C273)/$F$255)))</f>
        <v>0</v>
      </c>
      <c r="BJ273" s="2">
        <f>IF($F$255="n/a",0,IF(BJ$257&lt;=$C273,0,IF(BJ$257&gt;($F$255+$C273),INDEX($D$269:$W$269,,$C273)-SUM($D273:BI273),INDEX($D$269:$W$269,,$C273)/$F$255)))</f>
        <v>0</v>
      </c>
      <c r="BK273" s="2">
        <f>IF($F$255="n/a",0,IF(BK$257&lt;=$C273,0,IF(BK$257&gt;($F$255+$C273),INDEX($D$269:$W$269,,$C273)-SUM($D273:BJ273),INDEX($D$269:$W$269,,$C273)/$F$255)))</f>
        <v>0</v>
      </c>
    </row>
    <row r="274" spans="2:63" x14ac:dyDescent="0.25">
      <c r="B274" s="24">
        <v>2013</v>
      </c>
      <c r="C274" s="24">
        <v>3</v>
      </c>
      <c r="E274" s="2">
        <f>IF($F$255="n/a",0,IF(E$257&lt;=$C274,0,IF(E$257&gt;($F$255+$C274),INDEX($D$269:$W$269,,$C274)-SUM($D274:D274),INDEX($D$269:$W$269,,$C274)/$F$255)))</f>
        <v>0</v>
      </c>
      <c r="F274" s="2">
        <f>IF($F$255="n/a",0,IF(F$257&lt;=$C274,0,IF(F$257&gt;($F$255+$C274),INDEX($D$269:$W$269,,$C274)-SUM($D274:E274),INDEX($D$269:$W$269,,$C274)/$F$255)))</f>
        <v>0</v>
      </c>
      <c r="G274" s="2">
        <f>IF($F$255="n/a",0,IF(G$257&lt;=$C274,0,IF(G$257&gt;($F$255+$C274),INDEX($D$269:$W$269,,$C274)-SUM($D274:F274),INDEX($D$269:$W$269,,$C274)/$F$255)))</f>
        <v>9.6653206270149603</v>
      </c>
      <c r="H274" s="2">
        <f>IF($F$255="n/a",0,IF(H$257&lt;=$C274,0,IF(H$257&gt;($F$255+$C274),INDEX($D$269:$W$269,,$C274)-SUM($D274:G274),INDEX($D$269:$W$269,,$C274)/$F$255)))</f>
        <v>9.6653206270149603</v>
      </c>
      <c r="I274" s="2">
        <f>IF($F$255="n/a",0,IF(I$257&lt;=$C274,0,IF(I$257&gt;($F$255+$C274),INDEX($D$269:$W$269,,$C274)-SUM($D274:H274),INDEX($D$269:$W$269,,$C274)/$F$255)))</f>
        <v>9.6653206270149603</v>
      </c>
      <c r="J274" s="2">
        <f>IF($F$255="n/a",0,IF(J$257&lt;=$C274,0,IF(J$257&gt;($F$255+$C274),INDEX($D$269:$W$269,,$C274)-SUM($D274:I274),INDEX($D$269:$W$269,,$C274)/$F$255)))</f>
        <v>9.6653206270149603</v>
      </c>
      <c r="K274" s="2">
        <f>IF($F$255="n/a",0,IF(K$257&lt;=$C274,0,IF(K$257&gt;($F$255+$C274),INDEX($D$269:$W$269,,$C274)-SUM($D274:J274),INDEX($D$269:$W$269,,$C274)/$F$255)))</f>
        <v>9.6653206270149603</v>
      </c>
      <c r="L274" s="2">
        <f>IF($F$255="n/a",0,IF(L$257&lt;=$C274,0,IF(L$257&gt;($F$255+$C274),INDEX($D$269:$W$269,,$C274)-SUM($D274:K274),INDEX($D$269:$W$269,,$C274)/$F$255)))</f>
        <v>-7.1054273576010019E-15</v>
      </c>
      <c r="M274" s="2">
        <f>IF($F$255="n/a",0,IF(M$257&lt;=$C274,0,IF(M$257&gt;($F$255+$C274),INDEX($D$269:$W$269,,$C274)-SUM($D274:L274),INDEX($D$269:$W$269,,$C274)/$F$255)))</f>
        <v>0</v>
      </c>
      <c r="N274" s="2">
        <f>IF($F$255="n/a",0,IF(N$257&lt;=$C274,0,IF(N$257&gt;($F$255+$C274),INDEX($D$269:$W$269,,$C274)-SUM($D274:M274),INDEX($D$269:$W$269,,$C274)/$F$255)))</f>
        <v>0</v>
      </c>
      <c r="O274" s="2">
        <f>IF($F$255="n/a",0,IF(O$257&lt;=$C274,0,IF(O$257&gt;($F$255+$C274),INDEX($D$269:$W$269,,$C274)-SUM($D274:N274),INDEX($D$269:$W$269,,$C274)/$F$255)))</f>
        <v>0</v>
      </c>
      <c r="P274" s="2">
        <f>IF($F$255="n/a",0,IF(P$257&lt;=$C274,0,IF(P$257&gt;($F$255+$C274),INDEX($D$269:$W$269,,$C274)-SUM($D274:O274),INDEX($D$269:$W$269,,$C274)/$F$255)))</f>
        <v>0</v>
      </c>
      <c r="Q274" s="2">
        <f>IF($F$255="n/a",0,IF(Q$257&lt;=$C274,0,IF(Q$257&gt;($F$255+$C274),INDEX($D$269:$W$269,,$C274)-SUM($D274:P274),INDEX($D$269:$W$269,,$C274)/$F$255)))</f>
        <v>0</v>
      </c>
      <c r="R274" s="2">
        <f>IF($F$255="n/a",0,IF(R$257&lt;=$C274,0,IF(R$257&gt;($F$255+$C274),INDEX($D$269:$W$269,,$C274)-SUM($D274:Q274),INDEX($D$269:$W$269,,$C274)/$F$255)))</f>
        <v>0</v>
      </c>
      <c r="S274" s="2">
        <f>IF($F$255="n/a",0,IF(S$257&lt;=$C274,0,IF(S$257&gt;($F$255+$C274),INDEX($D$269:$W$269,,$C274)-SUM($D274:R274),INDEX($D$269:$W$269,,$C274)/$F$255)))</f>
        <v>0</v>
      </c>
      <c r="T274" s="2">
        <f>IF($F$255="n/a",0,IF(T$257&lt;=$C274,0,IF(T$257&gt;($F$255+$C274),INDEX($D$269:$W$269,,$C274)-SUM($D274:S274),INDEX($D$269:$W$269,,$C274)/$F$255)))</f>
        <v>0</v>
      </c>
      <c r="U274" s="2">
        <f>IF($F$255="n/a",0,IF(U$257&lt;=$C274,0,IF(U$257&gt;($F$255+$C274),INDEX($D$269:$W$269,,$C274)-SUM($D274:T274),INDEX($D$269:$W$269,,$C274)/$F$255)))</f>
        <v>0</v>
      </c>
      <c r="V274" s="2">
        <f>IF($F$255="n/a",0,IF(V$257&lt;=$C274,0,IF(V$257&gt;($F$255+$C274),INDEX($D$269:$W$269,,$C274)-SUM($D274:U274),INDEX($D$269:$W$269,,$C274)/$F$255)))</f>
        <v>0</v>
      </c>
      <c r="W274" s="2">
        <f>IF($F$255="n/a",0,IF(W$257&lt;=$C274,0,IF(W$257&gt;($F$255+$C274),INDEX($D$269:$W$269,,$C274)-SUM($D274:V274),INDEX($D$269:$W$269,,$C274)/$F$255)))</f>
        <v>0</v>
      </c>
      <c r="X274" s="2">
        <f>IF($F$255="n/a",0,IF(X$257&lt;=$C274,0,IF(X$257&gt;($F$255+$C274),INDEX($D$269:$W$269,,$C274)-SUM($D274:W274),INDEX($D$269:$W$269,,$C274)/$F$255)))</f>
        <v>0</v>
      </c>
      <c r="Y274" s="2">
        <f>IF($F$255="n/a",0,IF(Y$257&lt;=$C274,0,IF(Y$257&gt;($F$255+$C274),INDEX($D$269:$W$269,,$C274)-SUM($D274:X274),INDEX($D$269:$W$269,,$C274)/$F$255)))</f>
        <v>0</v>
      </c>
      <c r="Z274" s="2">
        <f>IF($F$255="n/a",0,IF(Z$257&lt;=$C274,0,IF(Z$257&gt;($F$255+$C274),INDEX($D$269:$W$269,,$C274)-SUM($D274:Y274),INDEX($D$269:$W$269,,$C274)/$F$255)))</f>
        <v>0</v>
      </c>
      <c r="AA274" s="2">
        <f>IF($F$255="n/a",0,IF(AA$257&lt;=$C274,0,IF(AA$257&gt;($F$255+$C274),INDEX($D$269:$W$269,,$C274)-SUM($D274:Z274),INDEX($D$269:$W$269,,$C274)/$F$255)))</f>
        <v>0</v>
      </c>
      <c r="AB274" s="2">
        <f>IF($F$255="n/a",0,IF(AB$257&lt;=$C274,0,IF(AB$257&gt;($F$255+$C274),INDEX($D$269:$W$269,,$C274)-SUM($D274:AA274),INDEX($D$269:$W$269,,$C274)/$F$255)))</f>
        <v>0</v>
      </c>
      <c r="AC274" s="2">
        <f>IF($F$255="n/a",0,IF(AC$257&lt;=$C274,0,IF(AC$257&gt;($F$255+$C274),INDEX($D$269:$W$269,,$C274)-SUM($D274:AB274),INDEX($D$269:$W$269,,$C274)/$F$255)))</f>
        <v>0</v>
      </c>
      <c r="AD274" s="2">
        <f>IF($F$255="n/a",0,IF(AD$257&lt;=$C274,0,IF(AD$257&gt;($F$255+$C274),INDEX($D$269:$W$269,,$C274)-SUM($D274:AC274),INDEX($D$269:$W$269,,$C274)/$F$255)))</f>
        <v>0</v>
      </c>
      <c r="AE274" s="2">
        <f>IF($F$255="n/a",0,IF(AE$257&lt;=$C274,0,IF(AE$257&gt;($F$255+$C274),INDEX($D$269:$W$269,,$C274)-SUM($D274:AD274),INDEX($D$269:$W$269,,$C274)/$F$255)))</f>
        <v>0</v>
      </c>
      <c r="AF274" s="2">
        <f>IF($F$255="n/a",0,IF(AF$257&lt;=$C274,0,IF(AF$257&gt;($F$255+$C274),INDEX($D$269:$W$269,,$C274)-SUM($D274:AE274),INDEX($D$269:$W$269,,$C274)/$F$255)))</f>
        <v>0</v>
      </c>
      <c r="AG274" s="2">
        <f>IF($F$255="n/a",0,IF(AG$257&lt;=$C274,0,IF(AG$257&gt;($F$255+$C274),INDEX($D$269:$W$269,,$C274)-SUM($D274:AF274),INDEX($D$269:$W$269,,$C274)/$F$255)))</f>
        <v>0</v>
      </c>
      <c r="AH274" s="2">
        <f>IF($F$255="n/a",0,IF(AH$257&lt;=$C274,0,IF(AH$257&gt;($F$255+$C274),INDEX($D$269:$W$269,,$C274)-SUM($D274:AG274),INDEX($D$269:$W$269,,$C274)/$F$255)))</f>
        <v>0</v>
      </c>
      <c r="AI274" s="2">
        <f>IF($F$255="n/a",0,IF(AI$257&lt;=$C274,0,IF(AI$257&gt;($F$255+$C274),INDEX($D$269:$W$269,,$C274)-SUM($D274:AH274),INDEX($D$269:$W$269,,$C274)/$F$255)))</f>
        <v>0</v>
      </c>
      <c r="AJ274" s="2">
        <f>IF($F$255="n/a",0,IF(AJ$257&lt;=$C274,0,IF(AJ$257&gt;($F$255+$C274),INDEX($D$269:$W$269,,$C274)-SUM($D274:AI274),INDEX($D$269:$W$269,,$C274)/$F$255)))</f>
        <v>0</v>
      </c>
      <c r="AK274" s="2">
        <f>IF($F$255="n/a",0,IF(AK$257&lt;=$C274,0,IF(AK$257&gt;($F$255+$C274),INDEX($D$269:$W$269,,$C274)-SUM($D274:AJ274),INDEX($D$269:$W$269,,$C274)/$F$255)))</f>
        <v>0</v>
      </c>
      <c r="AL274" s="2">
        <f>IF($F$255="n/a",0,IF(AL$257&lt;=$C274,0,IF(AL$257&gt;($F$255+$C274),INDEX($D$269:$W$269,,$C274)-SUM($D274:AK274),INDEX($D$269:$W$269,,$C274)/$F$255)))</f>
        <v>0</v>
      </c>
      <c r="AM274" s="2">
        <f>IF($F$255="n/a",0,IF(AM$257&lt;=$C274,0,IF(AM$257&gt;($F$255+$C274),INDEX($D$269:$W$269,,$C274)-SUM($D274:AL274),INDEX($D$269:$W$269,,$C274)/$F$255)))</f>
        <v>0</v>
      </c>
      <c r="AN274" s="2">
        <f>IF($F$255="n/a",0,IF(AN$257&lt;=$C274,0,IF(AN$257&gt;($F$255+$C274),INDEX($D$269:$W$269,,$C274)-SUM($D274:AM274),INDEX($D$269:$W$269,,$C274)/$F$255)))</f>
        <v>0</v>
      </c>
      <c r="AO274" s="2">
        <f>IF($F$255="n/a",0,IF(AO$257&lt;=$C274,0,IF(AO$257&gt;($F$255+$C274),INDEX($D$269:$W$269,,$C274)-SUM($D274:AN274),INDEX($D$269:$W$269,,$C274)/$F$255)))</f>
        <v>0</v>
      </c>
      <c r="AP274" s="2">
        <f>IF($F$255="n/a",0,IF(AP$257&lt;=$C274,0,IF(AP$257&gt;($F$255+$C274),INDEX($D$269:$W$269,,$C274)-SUM($D274:AO274),INDEX($D$269:$W$269,,$C274)/$F$255)))</f>
        <v>0</v>
      </c>
      <c r="AQ274" s="2">
        <f>IF($F$255="n/a",0,IF(AQ$257&lt;=$C274,0,IF(AQ$257&gt;($F$255+$C274),INDEX($D$269:$W$269,,$C274)-SUM($D274:AP274),INDEX($D$269:$W$269,,$C274)/$F$255)))</f>
        <v>0</v>
      </c>
      <c r="AR274" s="2">
        <f>IF($F$255="n/a",0,IF(AR$257&lt;=$C274,0,IF(AR$257&gt;($F$255+$C274),INDEX($D$269:$W$269,,$C274)-SUM($D274:AQ274),INDEX($D$269:$W$269,,$C274)/$F$255)))</f>
        <v>0</v>
      </c>
      <c r="AS274" s="2">
        <f>IF($F$255="n/a",0,IF(AS$257&lt;=$C274,0,IF(AS$257&gt;($F$255+$C274),INDEX($D$269:$W$269,,$C274)-SUM($D274:AR274),INDEX($D$269:$W$269,,$C274)/$F$255)))</f>
        <v>0</v>
      </c>
      <c r="AT274" s="2">
        <f>IF($F$255="n/a",0,IF(AT$257&lt;=$C274,0,IF(AT$257&gt;($F$255+$C274),INDEX($D$269:$W$269,,$C274)-SUM($D274:AS274),INDEX($D$269:$W$269,,$C274)/$F$255)))</f>
        <v>0</v>
      </c>
      <c r="AU274" s="2">
        <f>IF($F$255="n/a",0,IF(AU$257&lt;=$C274,0,IF(AU$257&gt;($F$255+$C274),INDEX($D$269:$W$269,,$C274)-SUM($D274:AT274),INDEX($D$269:$W$269,,$C274)/$F$255)))</f>
        <v>0</v>
      </c>
      <c r="AV274" s="2">
        <f>IF($F$255="n/a",0,IF(AV$257&lt;=$C274,0,IF(AV$257&gt;($F$255+$C274),INDEX($D$269:$W$269,,$C274)-SUM($D274:AU274),INDEX($D$269:$W$269,,$C274)/$F$255)))</f>
        <v>0</v>
      </c>
      <c r="AW274" s="2">
        <f>IF($F$255="n/a",0,IF(AW$257&lt;=$C274,0,IF(AW$257&gt;($F$255+$C274),INDEX($D$269:$W$269,,$C274)-SUM($D274:AV274),INDEX($D$269:$W$269,,$C274)/$F$255)))</f>
        <v>0</v>
      </c>
      <c r="AX274" s="2">
        <f>IF($F$255="n/a",0,IF(AX$257&lt;=$C274,0,IF(AX$257&gt;($F$255+$C274),INDEX($D$269:$W$269,,$C274)-SUM($D274:AW274),INDEX($D$269:$W$269,,$C274)/$F$255)))</f>
        <v>0</v>
      </c>
      <c r="AY274" s="2">
        <f>IF($F$255="n/a",0,IF(AY$257&lt;=$C274,0,IF(AY$257&gt;($F$255+$C274),INDEX($D$269:$W$269,,$C274)-SUM($D274:AX274),INDEX($D$269:$W$269,,$C274)/$F$255)))</f>
        <v>0</v>
      </c>
      <c r="AZ274" s="2">
        <f>IF($F$255="n/a",0,IF(AZ$257&lt;=$C274,0,IF(AZ$257&gt;($F$255+$C274),INDEX($D$269:$W$269,,$C274)-SUM($D274:AY274),INDEX($D$269:$W$269,,$C274)/$F$255)))</f>
        <v>0</v>
      </c>
      <c r="BA274" s="2">
        <f>IF($F$255="n/a",0,IF(BA$257&lt;=$C274,0,IF(BA$257&gt;($F$255+$C274),INDEX($D$269:$W$269,,$C274)-SUM($D274:AZ274),INDEX($D$269:$W$269,,$C274)/$F$255)))</f>
        <v>0</v>
      </c>
      <c r="BB274" s="2">
        <f>IF($F$255="n/a",0,IF(BB$257&lt;=$C274,0,IF(BB$257&gt;($F$255+$C274),INDEX($D$269:$W$269,,$C274)-SUM($D274:BA274),INDEX($D$269:$W$269,,$C274)/$F$255)))</f>
        <v>0</v>
      </c>
      <c r="BC274" s="2">
        <f>IF($F$255="n/a",0,IF(BC$257&lt;=$C274,0,IF(BC$257&gt;($F$255+$C274),INDEX($D$269:$W$269,,$C274)-SUM($D274:BB274),INDEX($D$269:$W$269,,$C274)/$F$255)))</f>
        <v>0</v>
      </c>
      <c r="BD274" s="2">
        <f>IF($F$255="n/a",0,IF(BD$257&lt;=$C274,0,IF(BD$257&gt;($F$255+$C274),INDEX($D$269:$W$269,,$C274)-SUM($D274:BC274),INDEX($D$269:$W$269,,$C274)/$F$255)))</f>
        <v>0</v>
      </c>
      <c r="BE274" s="2">
        <f>IF($F$255="n/a",0,IF(BE$257&lt;=$C274,0,IF(BE$257&gt;($F$255+$C274),INDEX($D$269:$W$269,,$C274)-SUM($D274:BD274),INDEX($D$269:$W$269,,$C274)/$F$255)))</f>
        <v>0</v>
      </c>
      <c r="BF274" s="2">
        <f>IF($F$255="n/a",0,IF(BF$257&lt;=$C274,0,IF(BF$257&gt;($F$255+$C274),INDEX($D$269:$W$269,,$C274)-SUM($D274:BE274),INDEX($D$269:$W$269,,$C274)/$F$255)))</f>
        <v>0</v>
      </c>
      <c r="BG274" s="2">
        <f>IF($F$255="n/a",0,IF(BG$257&lt;=$C274,0,IF(BG$257&gt;($F$255+$C274),INDEX($D$269:$W$269,,$C274)-SUM($D274:BF274),INDEX($D$269:$W$269,,$C274)/$F$255)))</f>
        <v>0</v>
      </c>
      <c r="BH274" s="2">
        <f>IF($F$255="n/a",0,IF(BH$257&lt;=$C274,0,IF(BH$257&gt;($F$255+$C274),INDEX($D$269:$W$269,,$C274)-SUM($D274:BG274),INDEX($D$269:$W$269,,$C274)/$F$255)))</f>
        <v>0</v>
      </c>
      <c r="BI274" s="2">
        <f>IF($F$255="n/a",0,IF(BI$257&lt;=$C274,0,IF(BI$257&gt;($F$255+$C274),INDEX($D$269:$W$269,,$C274)-SUM($D274:BH274),INDEX($D$269:$W$269,,$C274)/$F$255)))</f>
        <v>0</v>
      </c>
      <c r="BJ274" s="2">
        <f>IF($F$255="n/a",0,IF(BJ$257&lt;=$C274,0,IF(BJ$257&gt;($F$255+$C274),INDEX($D$269:$W$269,,$C274)-SUM($D274:BI274),INDEX($D$269:$W$269,,$C274)/$F$255)))</f>
        <v>0</v>
      </c>
      <c r="BK274" s="2">
        <f>IF($F$255="n/a",0,IF(BK$257&lt;=$C274,0,IF(BK$257&gt;($F$255+$C274),INDEX($D$269:$W$269,,$C274)-SUM($D274:BJ274),INDEX($D$269:$W$269,,$C274)/$F$255)))</f>
        <v>0</v>
      </c>
    </row>
    <row r="275" spans="2:63" x14ac:dyDescent="0.25">
      <c r="B275" s="24">
        <v>2014</v>
      </c>
      <c r="C275" s="24">
        <v>4</v>
      </c>
      <c r="E275" s="2">
        <f>IF($F$255="n/a",0,IF(E$257&lt;=$C275,0,IF(E$257&gt;($F$255+$C275),INDEX($D$269:$W$269,,$C275)-SUM($D275:D275),INDEX($D$269:$W$269,,$C275)/$F$255)))</f>
        <v>0</v>
      </c>
      <c r="F275" s="2">
        <f>IF($F$255="n/a",0,IF(F$257&lt;=$C275,0,IF(F$257&gt;($F$255+$C275),INDEX($D$269:$W$269,,$C275)-SUM($D275:E275),INDEX($D$269:$W$269,,$C275)/$F$255)))</f>
        <v>0</v>
      </c>
      <c r="G275" s="2">
        <f>IF($F$255="n/a",0,IF(G$257&lt;=$C275,0,IF(G$257&gt;($F$255+$C275),INDEX($D$269:$W$269,,$C275)-SUM($D275:F275),INDEX($D$269:$W$269,,$C275)/$F$255)))</f>
        <v>0</v>
      </c>
      <c r="H275" s="2">
        <f>IF($F$255="n/a",0,IF(H$257&lt;=$C275,0,IF(H$257&gt;($F$255+$C275),INDEX($D$269:$W$269,,$C275)-SUM($D275:G275),INDEX($D$269:$W$269,,$C275)/$F$255)))</f>
        <v>6.2271456835511492</v>
      </c>
      <c r="I275" s="2">
        <f>IF($F$255="n/a",0,IF(I$257&lt;=$C275,0,IF(I$257&gt;($F$255+$C275),INDEX($D$269:$W$269,,$C275)-SUM($D275:H275),INDEX($D$269:$W$269,,$C275)/$F$255)))</f>
        <v>6.2271456835511492</v>
      </c>
      <c r="J275" s="2">
        <f>IF($F$255="n/a",0,IF(J$257&lt;=$C275,0,IF(J$257&gt;($F$255+$C275),INDEX($D$269:$W$269,,$C275)-SUM($D275:I275),INDEX($D$269:$W$269,,$C275)/$F$255)))</f>
        <v>6.2271456835511492</v>
      </c>
      <c r="K275" s="2">
        <f>IF($F$255="n/a",0,IF(K$257&lt;=$C275,0,IF(K$257&gt;($F$255+$C275),INDEX($D$269:$W$269,,$C275)-SUM($D275:J275),INDEX($D$269:$W$269,,$C275)/$F$255)))</f>
        <v>6.2271456835511492</v>
      </c>
      <c r="L275" s="2">
        <f>IF($F$255="n/a",0,IF(L$257&lt;=$C275,0,IF(L$257&gt;($F$255+$C275),INDEX($D$269:$W$269,,$C275)-SUM($D275:K275),INDEX($D$269:$W$269,,$C275)/$F$255)))</f>
        <v>6.2271456835511492</v>
      </c>
      <c r="M275" s="2">
        <f>IF($F$255="n/a",0,IF(M$257&lt;=$C275,0,IF(M$257&gt;($F$255+$C275),INDEX($D$269:$W$269,,$C275)-SUM($D275:L275),INDEX($D$269:$W$269,,$C275)/$F$255)))</f>
        <v>0</v>
      </c>
      <c r="N275" s="2">
        <f>IF($F$255="n/a",0,IF(N$257&lt;=$C275,0,IF(N$257&gt;($F$255+$C275),INDEX($D$269:$W$269,,$C275)-SUM($D275:M275),INDEX($D$269:$W$269,,$C275)/$F$255)))</f>
        <v>0</v>
      </c>
      <c r="O275" s="2">
        <f>IF($F$255="n/a",0,IF(O$257&lt;=$C275,0,IF(O$257&gt;($F$255+$C275),INDEX($D$269:$W$269,,$C275)-SUM($D275:N275),INDEX($D$269:$W$269,,$C275)/$F$255)))</f>
        <v>0</v>
      </c>
      <c r="P275" s="2">
        <f>IF($F$255="n/a",0,IF(P$257&lt;=$C275,0,IF(P$257&gt;($F$255+$C275),INDEX($D$269:$W$269,,$C275)-SUM($D275:O275),INDEX($D$269:$W$269,,$C275)/$F$255)))</f>
        <v>0</v>
      </c>
      <c r="Q275" s="2">
        <f>IF($F$255="n/a",0,IF(Q$257&lt;=$C275,0,IF(Q$257&gt;($F$255+$C275),INDEX($D$269:$W$269,,$C275)-SUM($D275:P275),INDEX($D$269:$W$269,,$C275)/$F$255)))</f>
        <v>0</v>
      </c>
      <c r="R275" s="2">
        <f>IF($F$255="n/a",0,IF(R$257&lt;=$C275,0,IF(R$257&gt;($F$255+$C275),INDEX($D$269:$W$269,,$C275)-SUM($D275:Q275),INDEX($D$269:$W$269,,$C275)/$F$255)))</f>
        <v>0</v>
      </c>
      <c r="S275" s="2">
        <f>IF($F$255="n/a",0,IF(S$257&lt;=$C275,0,IF(S$257&gt;($F$255+$C275),INDEX($D$269:$W$269,,$C275)-SUM($D275:R275),INDEX($D$269:$W$269,,$C275)/$F$255)))</f>
        <v>0</v>
      </c>
      <c r="T275" s="2">
        <f>IF($F$255="n/a",0,IF(T$257&lt;=$C275,0,IF(T$257&gt;($F$255+$C275),INDEX($D$269:$W$269,,$C275)-SUM($D275:S275),INDEX($D$269:$W$269,,$C275)/$F$255)))</f>
        <v>0</v>
      </c>
      <c r="U275" s="2">
        <f>IF($F$255="n/a",0,IF(U$257&lt;=$C275,0,IF(U$257&gt;($F$255+$C275),INDEX($D$269:$W$269,,$C275)-SUM($D275:T275),INDEX($D$269:$W$269,,$C275)/$F$255)))</f>
        <v>0</v>
      </c>
      <c r="V275" s="2">
        <f>IF($F$255="n/a",0,IF(V$257&lt;=$C275,0,IF(V$257&gt;($F$255+$C275),INDEX($D$269:$W$269,,$C275)-SUM($D275:U275),INDEX($D$269:$W$269,,$C275)/$F$255)))</f>
        <v>0</v>
      </c>
      <c r="W275" s="2">
        <f>IF($F$255="n/a",0,IF(W$257&lt;=$C275,0,IF(W$257&gt;($F$255+$C275),INDEX($D$269:$W$269,,$C275)-SUM($D275:V275),INDEX($D$269:$W$269,,$C275)/$F$255)))</f>
        <v>0</v>
      </c>
      <c r="X275" s="2">
        <f>IF($F$255="n/a",0,IF(X$257&lt;=$C275,0,IF(X$257&gt;($F$255+$C275),INDEX($D$269:$W$269,,$C275)-SUM($D275:W275),INDEX($D$269:$W$269,,$C275)/$F$255)))</f>
        <v>0</v>
      </c>
      <c r="Y275" s="2">
        <f>IF($F$255="n/a",0,IF(Y$257&lt;=$C275,0,IF(Y$257&gt;($F$255+$C275),INDEX($D$269:$W$269,,$C275)-SUM($D275:X275),INDEX($D$269:$W$269,,$C275)/$F$255)))</f>
        <v>0</v>
      </c>
      <c r="Z275" s="2">
        <f>IF($F$255="n/a",0,IF(Z$257&lt;=$C275,0,IF(Z$257&gt;($F$255+$C275),INDEX($D$269:$W$269,,$C275)-SUM($D275:Y275),INDEX($D$269:$W$269,,$C275)/$F$255)))</f>
        <v>0</v>
      </c>
      <c r="AA275" s="2">
        <f>IF($F$255="n/a",0,IF(AA$257&lt;=$C275,0,IF(AA$257&gt;($F$255+$C275),INDEX($D$269:$W$269,,$C275)-SUM($D275:Z275),INDEX($D$269:$W$269,,$C275)/$F$255)))</f>
        <v>0</v>
      </c>
      <c r="AB275" s="2">
        <f>IF($F$255="n/a",0,IF(AB$257&lt;=$C275,0,IF(AB$257&gt;($F$255+$C275),INDEX($D$269:$W$269,,$C275)-SUM($D275:AA275),INDEX($D$269:$W$269,,$C275)/$F$255)))</f>
        <v>0</v>
      </c>
      <c r="AC275" s="2">
        <f>IF($F$255="n/a",0,IF(AC$257&lt;=$C275,0,IF(AC$257&gt;($F$255+$C275),INDEX($D$269:$W$269,,$C275)-SUM($D275:AB275),INDEX($D$269:$W$269,,$C275)/$F$255)))</f>
        <v>0</v>
      </c>
      <c r="AD275" s="2">
        <f>IF($F$255="n/a",0,IF(AD$257&lt;=$C275,0,IF(AD$257&gt;($F$255+$C275),INDEX($D$269:$W$269,,$C275)-SUM($D275:AC275),INDEX($D$269:$W$269,,$C275)/$F$255)))</f>
        <v>0</v>
      </c>
      <c r="AE275" s="2">
        <f>IF($F$255="n/a",0,IF(AE$257&lt;=$C275,0,IF(AE$257&gt;($F$255+$C275),INDEX($D$269:$W$269,,$C275)-SUM($D275:AD275),INDEX($D$269:$W$269,,$C275)/$F$255)))</f>
        <v>0</v>
      </c>
      <c r="AF275" s="2">
        <f>IF($F$255="n/a",0,IF(AF$257&lt;=$C275,0,IF(AF$257&gt;($F$255+$C275),INDEX($D$269:$W$269,,$C275)-SUM($D275:AE275),INDEX($D$269:$W$269,,$C275)/$F$255)))</f>
        <v>0</v>
      </c>
      <c r="AG275" s="2">
        <f>IF($F$255="n/a",0,IF(AG$257&lt;=$C275,0,IF(AG$257&gt;($F$255+$C275),INDEX($D$269:$W$269,,$C275)-SUM($D275:AF275),INDEX($D$269:$W$269,,$C275)/$F$255)))</f>
        <v>0</v>
      </c>
      <c r="AH275" s="2">
        <f>IF($F$255="n/a",0,IF(AH$257&lt;=$C275,0,IF(AH$257&gt;($F$255+$C275),INDEX($D$269:$W$269,,$C275)-SUM($D275:AG275),INDEX($D$269:$W$269,,$C275)/$F$255)))</f>
        <v>0</v>
      </c>
      <c r="AI275" s="2">
        <f>IF($F$255="n/a",0,IF(AI$257&lt;=$C275,0,IF(AI$257&gt;($F$255+$C275),INDEX($D$269:$W$269,,$C275)-SUM($D275:AH275),INDEX($D$269:$W$269,,$C275)/$F$255)))</f>
        <v>0</v>
      </c>
      <c r="AJ275" s="2">
        <f>IF($F$255="n/a",0,IF(AJ$257&lt;=$C275,0,IF(AJ$257&gt;($F$255+$C275),INDEX($D$269:$W$269,,$C275)-SUM($D275:AI275),INDEX($D$269:$W$269,,$C275)/$F$255)))</f>
        <v>0</v>
      </c>
      <c r="AK275" s="2">
        <f>IF($F$255="n/a",0,IF(AK$257&lt;=$C275,0,IF(AK$257&gt;($F$255+$C275),INDEX($D$269:$W$269,,$C275)-SUM($D275:AJ275),INDEX($D$269:$W$269,,$C275)/$F$255)))</f>
        <v>0</v>
      </c>
      <c r="AL275" s="2">
        <f>IF($F$255="n/a",0,IF(AL$257&lt;=$C275,0,IF(AL$257&gt;($F$255+$C275),INDEX($D$269:$W$269,,$C275)-SUM($D275:AK275),INDEX($D$269:$W$269,,$C275)/$F$255)))</f>
        <v>0</v>
      </c>
      <c r="AM275" s="2">
        <f>IF($F$255="n/a",0,IF(AM$257&lt;=$C275,0,IF(AM$257&gt;($F$255+$C275),INDEX($D$269:$W$269,,$C275)-SUM($D275:AL275),INDEX($D$269:$W$269,,$C275)/$F$255)))</f>
        <v>0</v>
      </c>
      <c r="AN275" s="2">
        <f>IF($F$255="n/a",0,IF(AN$257&lt;=$C275,0,IF(AN$257&gt;($F$255+$C275),INDEX($D$269:$W$269,,$C275)-SUM($D275:AM275),INDEX($D$269:$W$269,,$C275)/$F$255)))</f>
        <v>0</v>
      </c>
      <c r="AO275" s="2">
        <f>IF($F$255="n/a",0,IF(AO$257&lt;=$C275,0,IF(AO$257&gt;($F$255+$C275),INDEX($D$269:$W$269,,$C275)-SUM($D275:AN275),INDEX($D$269:$W$269,,$C275)/$F$255)))</f>
        <v>0</v>
      </c>
      <c r="AP275" s="2">
        <f>IF($F$255="n/a",0,IF(AP$257&lt;=$C275,0,IF(AP$257&gt;($F$255+$C275),INDEX($D$269:$W$269,,$C275)-SUM($D275:AO275),INDEX($D$269:$W$269,,$C275)/$F$255)))</f>
        <v>0</v>
      </c>
      <c r="AQ275" s="2">
        <f>IF($F$255="n/a",0,IF(AQ$257&lt;=$C275,0,IF(AQ$257&gt;($F$255+$C275),INDEX($D$269:$W$269,,$C275)-SUM($D275:AP275),INDEX($D$269:$W$269,,$C275)/$F$255)))</f>
        <v>0</v>
      </c>
      <c r="AR275" s="2">
        <f>IF($F$255="n/a",0,IF(AR$257&lt;=$C275,0,IF(AR$257&gt;($F$255+$C275),INDEX($D$269:$W$269,,$C275)-SUM($D275:AQ275),INDEX($D$269:$W$269,,$C275)/$F$255)))</f>
        <v>0</v>
      </c>
      <c r="AS275" s="2">
        <f>IF($F$255="n/a",0,IF(AS$257&lt;=$C275,0,IF(AS$257&gt;($F$255+$C275),INDEX($D$269:$W$269,,$C275)-SUM($D275:AR275),INDEX($D$269:$W$269,,$C275)/$F$255)))</f>
        <v>0</v>
      </c>
      <c r="AT275" s="2">
        <f>IF($F$255="n/a",0,IF(AT$257&lt;=$C275,0,IF(AT$257&gt;($F$255+$C275),INDEX($D$269:$W$269,,$C275)-SUM($D275:AS275),INDEX($D$269:$W$269,,$C275)/$F$255)))</f>
        <v>0</v>
      </c>
      <c r="AU275" s="2">
        <f>IF($F$255="n/a",0,IF(AU$257&lt;=$C275,0,IF(AU$257&gt;($F$255+$C275),INDEX($D$269:$W$269,,$C275)-SUM($D275:AT275),INDEX($D$269:$W$269,,$C275)/$F$255)))</f>
        <v>0</v>
      </c>
      <c r="AV275" s="2">
        <f>IF($F$255="n/a",0,IF(AV$257&lt;=$C275,0,IF(AV$257&gt;($F$255+$C275),INDEX($D$269:$W$269,,$C275)-SUM($D275:AU275),INDEX($D$269:$W$269,,$C275)/$F$255)))</f>
        <v>0</v>
      </c>
      <c r="AW275" s="2">
        <f>IF($F$255="n/a",0,IF(AW$257&lt;=$C275,0,IF(AW$257&gt;($F$255+$C275),INDEX($D$269:$W$269,,$C275)-SUM($D275:AV275),INDEX($D$269:$W$269,,$C275)/$F$255)))</f>
        <v>0</v>
      </c>
      <c r="AX275" s="2">
        <f>IF($F$255="n/a",0,IF(AX$257&lt;=$C275,0,IF(AX$257&gt;($F$255+$C275),INDEX($D$269:$W$269,,$C275)-SUM($D275:AW275),INDEX($D$269:$W$269,,$C275)/$F$255)))</f>
        <v>0</v>
      </c>
      <c r="AY275" s="2">
        <f>IF($F$255="n/a",0,IF(AY$257&lt;=$C275,0,IF(AY$257&gt;($F$255+$C275),INDEX($D$269:$W$269,,$C275)-SUM($D275:AX275),INDEX($D$269:$W$269,,$C275)/$F$255)))</f>
        <v>0</v>
      </c>
      <c r="AZ275" s="2">
        <f>IF($F$255="n/a",0,IF(AZ$257&lt;=$C275,0,IF(AZ$257&gt;($F$255+$C275),INDEX($D$269:$W$269,,$C275)-SUM($D275:AY275),INDEX($D$269:$W$269,,$C275)/$F$255)))</f>
        <v>0</v>
      </c>
      <c r="BA275" s="2">
        <f>IF($F$255="n/a",0,IF(BA$257&lt;=$C275,0,IF(BA$257&gt;($F$255+$C275),INDEX($D$269:$W$269,,$C275)-SUM($D275:AZ275),INDEX($D$269:$W$269,,$C275)/$F$255)))</f>
        <v>0</v>
      </c>
      <c r="BB275" s="2">
        <f>IF($F$255="n/a",0,IF(BB$257&lt;=$C275,0,IF(BB$257&gt;($F$255+$C275),INDEX($D$269:$W$269,,$C275)-SUM($D275:BA275),INDEX($D$269:$W$269,,$C275)/$F$255)))</f>
        <v>0</v>
      </c>
      <c r="BC275" s="2">
        <f>IF($F$255="n/a",0,IF(BC$257&lt;=$C275,0,IF(BC$257&gt;($F$255+$C275),INDEX($D$269:$W$269,,$C275)-SUM($D275:BB275),INDEX($D$269:$W$269,,$C275)/$F$255)))</f>
        <v>0</v>
      </c>
      <c r="BD275" s="2">
        <f>IF($F$255="n/a",0,IF(BD$257&lt;=$C275,0,IF(BD$257&gt;($F$255+$C275),INDEX($D$269:$W$269,,$C275)-SUM($D275:BC275),INDEX($D$269:$W$269,,$C275)/$F$255)))</f>
        <v>0</v>
      </c>
      <c r="BE275" s="2">
        <f>IF($F$255="n/a",0,IF(BE$257&lt;=$C275,0,IF(BE$257&gt;($F$255+$C275),INDEX($D$269:$W$269,,$C275)-SUM($D275:BD275),INDEX($D$269:$W$269,,$C275)/$F$255)))</f>
        <v>0</v>
      </c>
      <c r="BF275" s="2">
        <f>IF($F$255="n/a",0,IF(BF$257&lt;=$C275,0,IF(BF$257&gt;($F$255+$C275),INDEX($D$269:$W$269,,$C275)-SUM($D275:BE275),INDEX($D$269:$W$269,,$C275)/$F$255)))</f>
        <v>0</v>
      </c>
      <c r="BG275" s="2">
        <f>IF($F$255="n/a",0,IF(BG$257&lt;=$C275,0,IF(BG$257&gt;($F$255+$C275),INDEX($D$269:$W$269,,$C275)-SUM($D275:BF275),INDEX($D$269:$W$269,,$C275)/$F$255)))</f>
        <v>0</v>
      </c>
      <c r="BH275" s="2">
        <f>IF($F$255="n/a",0,IF(BH$257&lt;=$C275,0,IF(BH$257&gt;($F$255+$C275),INDEX($D$269:$W$269,,$C275)-SUM($D275:BG275),INDEX($D$269:$W$269,,$C275)/$F$255)))</f>
        <v>0</v>
      </c>
      <c r="BI275" s="2">
        <f>IF($F$255="n/a",0,IF(BI$257&lt;=$C275,0,IF(BI$257&gt;($F$255+$C275),INDEX($D$269:$W$269,,$C275)-SUM($D275:BH275),INDEX($D$269:$W$269,,$C275)/$F$255)))</f>
        <v>0</v>
      </c>
      <c r="BJ275" s="2">
        <f>IF($F$255="n/a",0,IF(BJ$257&lt;=$C275,0,IF(BJ$257&gt;($F$255+$C275),INDEX($D$269:$W$269,,$C275)-SUM($D275:BI275),INDEX($D$269:$W$269,,$C275)/$F$255)))</f>
        <v>0</v>
      </c>
      <c r="BK275" s="2">
        <f>IF($F$255="n/a",0,IF(BK$257&lt;=$C275,0,IF(BK$257&gt;($F$255+$C275),INDEX($D$269:$W$269,,$C275)-SUM($D275:BJ275),INDEX($D$269:$W$269,,$C275)/$F$255)))</f>
        <v>0</v>
      </c>
    </row>
    <row r="276" spans="2:63" x14ac:dyDescent="0.25">
      <c r="B276" s="24">
        <v>2015</v>
      </c>
      <c r="C276" s="24">
        <v>5</v>
      </c>
      <c r="E276" s="2">
        <f>IF($F$255="n/a",0,IF(E$257&lt;=$C276,0,IF(E$257&gt;($F$255+$C276),INDEX($D$269:$W$269,,$C276)-SUM($D276:D276),INDEX($D$269:$W$269,,$C276)/$F$255)))</f>
        <v>0</v>
      </c>
      <c r="F276" s="2">
        <f>IF($F$255="n/a",0,IF(F$257&lt;=$C276,0,IF(F$257&gt;($F$255+$C276),INDEX($D$269:$W$269,,$C276)-SUM($D276:E276),INDEX($D$269:$W$269,,$C276)/$F$255)))</f>
        <v>0</v>
      </c>
      <c r="G276" s="2">
        <f>IF($F$255="n/a",0,IF(G$257&lt;=$C276,0,IF(G$257&gt;($F$255+$C276),INDEX($D$269:$W$269,,$C276)-SUM($D276:F276),INDEX($D$269:$W$269,,$C276)/$F$255)))</f>
        <v>0</v>
      </c>
      <c r="H276" s="2">
        <f>IF($F$255="n/a",0,IF(H$257&lt;=$C276,0,IF(H$257&gt;($F$255+$C276),INDEX($D$269:$W$269,,$C276)-SUM($D276:G276),INDEX($D$269:$W$269,,$C276)/$F$255)))</f>
        <v>0</v>
      </c>
      <c r="I276" s="2">
        <f>IF($F$255="n/a",0,IF(I$257&lt;=$C276,0,IF(I$257&gt;($F$255+$C276),INDEX($D$269:$W$269,,$C276)-SUM($D276:H276),INDEX($D$269:$W$269,,$C276)/$F$255)))</f>
        <v>3.5926848235885629</v>
      </c>
      <c r="J276" s="2">
        <f>IF($F$255="n/a",0,IF(J$257&lt;=$C276,0,IF(J$257&gt;($F$255+$C276),INDEX($D$269:$W$269,,$C276)-SUM($D276:I276),INDEX($D$269:$W$269,,$C276)/$F$255)))</f>
        <v>3.5926848235885629</v>
      </c>
      <c r="K276" s="2">
        <f>IF($F$255="n/a",0,IF(K$257&lt;=$C276,0,IF(K$257&gt;($F$255+$C276),INDEX($D$269:$W$269,,$C276)-SUM($D276:J276),INDEX($D$269:$W$269,,$C276)/$F$255)))</f>
        <v>3.5926848235885629</v>
      </c>
      <c r="L276" s="2">
        <f>IF($F$255="n/a",0,IF(L$257&lt;=$C276,0,IF(L$257&gt;($F$255+$C276),INDEX($D$269:$W$269,,$C276)-SUM($D276:K276),INDEX($D$269:$W$269,,$C276)/$F$255)))</f>
        <v>3.5926848235885629</v>
      </c>
      <c r="M276" s="2">
        <f>IF($F$255="n/a",0,IF(M$257&lt;=$C276,0,IF(M$257&gt;($F$255+$C276),INDEX($D$269:$W$269,,$C276)-SUM($D276:L276),INDEX($D$269:$W$269,,$C276)/$F$255)))</f>
        <v>3.5926848235885629</v>
      </c>
      <c r="N276" s="2">
        <f>IF($F$255="n/a",0,IF(N$257&lt;=$C276,0,IF(N$257&gt;($F$255+$C276),INDEX($D$269:$W$269,,$C276)-SUM($D276:M276),INDEX($D$269:$W$269,,$C276)/$F$255)))</f>
        <v>0</v>
      </c>
      <c r="O276" s="2">
        <f>IF($F$255="n/a",0,IF(O$257&lt;=$C276,0,IF(O$257&gt;($F$255+$C276),INDEX($D$269:$W$269,,$C276)-SUM($D276:N276),INDEX($D$269:$W$269,,$C276)/$F$255)))</f>
        <v>0</v>
      </c>
      <c r="P276" s="2">
        <f>IF($F$255="n/a",0,IF(P$257&lt;=$C276,0,IF(P$257&gt;($F$255+$C276),INDEX($D$269:$W$269,,$C276)-SUM($D276:O276),INDEX($D$269:$W$269,,$C276)/$F$255)))</f>
        <v>0</v>
      </c>
      <c r="Q276" s="2">
        <f>IF($F$255="n/a",0,IF(Q$257&lt;=$C276,0,IF(Q$257&gt;($F$255+$C276),INDEX($D$269:$W$269,,$C276)-SUM($D276:P276),INDEX($D$269:$W$269,,$C276)/$F$255)))</f>
        <v>0</v>
      </c>
      <c r="R276" s="2">
        <f>IF($F$255="n/a",0,IF(R$257&lt;=$C276,0,IF(R$257&gt;($F$255+$C276),INDEX($D$269:$W$269,,$C276)-SUM($D276:Q276),INDEX($D$269:$W$269,,$C276)/$F$255)))</f>
        <v>0</v>
      </c>
      <c r="S276" s="2">
        <f>IF($F$255="n/a",0,IF(S$257&lt;=$C276,0,IF(S$257&gt;($F$255+$C276),INDEX($D$269:$W$269,,$C276)-SUM($D276:R276),INDEX($D$269:$W$269,,$C276)/$F$255)))</f>
        <v>0</v>
      </c>
      <c r="T276" s="2">
        <f>IF($F$255="n/a",0,IF(T$257&lt;=$C276,0,IF(T$257&gt;($F$255+$C276),INDEX($D$269:$W$269,,$C276)-SUM($D276:S276),INDEX($D$269:$W$269,,$C276)/$F$255)))</f>
        <v>0</v>
      </c>
      <c r="U276" s="2">
        <f>IF($F$255="n/a",0,IF(U$257&lt;=$C276,0,IF(U$257&gt;($F$255+$C276),INDEX($D$269:$W$269,,$C276)-SUM($D276:T276),INDEX($D$269:$W$269,,$C276)/$F$255)))</f>
        <v>0</v>
      </c>
      <c r="V276" s="2">
        <f>IF($F$255="n/a",0,IF(V$257&lt;=$C276,0,IF(V$257&gt;($F$255+$C276),INDEX($D$269:$W$269,,$C276)-SUM($D276:U276),INDEX($D$269:$W$269,,$C276)/$F$255)))</f>
        <v>0</v>
      </c>
      <c r="W276" s="2">
        <f>IF($F$255="n/a",0,IF(W$257&lt;=$C276,0,IF(W$257&gt;($F$255+$C276),INDEX($D$269:$W$269,,$C276)-SUM($D276:V276),INDEX($D$269:$W$269,,$C276)/$F$255)))</f>
        <v>0</v>
      </c>
      <c r="X276" s="2">
        <f>IF($F$255="n/a",0,IF(X$257&lt;=$C276,0,IF(X$257&gt;($F$255+$C276),INDEX($D$269:$W$269,,$C276)-SUM($D276:W276),INDEX($D$269:$W$269,,$C276)/$F$255)))</f>
        <v>0</v>
      </c>
      <c r="Y276" s="2">
        <f>IF($F$255="n/a",0,IF(Y$257&lt;=$C276,0,IF(Y$257&gt;($F$255+$C276),INDEX($D$269:$W$269,,$C276)-SUM($D276:X276),INDEX($D$269:$W$269,,$C276)/$F$255)))</f>
        <v>0</v>
      </c>
      <c r="Z276" s="2">
        <f>IF($F$255="n/a",0,IF(Z$257&lt;=$C276,0,IF(Z$257&gt;($F$255+$C276),INDEX($D$269:$W$269,,$C276)-SUM($D276:Y276),INDEX($D$269:$W$269,,$C276)/$F$255)))</f>
        <v>0</v>
      </c>
      <c r="AA276" s="2">
        <f>IF($F$255="n/a",0,IF(AA$257&lt;=$C276,0,IF(AA$257&gt;($F$255+$C276),INDEX($D$269:$W$269,,$C276)-SUM($D276:Z276),INDEX($D$269:$W$269,,$C276)/$F$255)))</f>
        <v>0</v>
      </c>
      <c r="AB276" s="2">
        <f>IF($F$255="n/a",0,IF(AB$257&lt;=$C276,0,IF(AB$257&gt;($F$255+$C276),INDEX($D$269:$W$269,,$C276)-SUM($D276:AA276),INDEX($D$269:$W$269,,$C276)/$F$255)))</f>
        <v>0</v>
      </c>
      <c r="AC276" s="2">
        <f>IF($F$255="n/a",0,IF(AC$257&lt;=$C276,0,IF(AC$257&gt;($F$255+$C276),INDEX($D$269:$W$269,,$C276)-SUM($D276:AB276),INDEX($D$269:$W$269,,$C276)/$F$255)))</f>
        <v>0</v>
      </c>
      <c r="AD276" s="2">
        <f>IF($F$255="n/a",0,IF(AD$257&lt;=$C276,0,IF(AD$257&gt;($F$255+$C276),INDEX($D$269:$W$269,,$C276)-SUM($D276:AC276),INDEX($D$269:$W$269,,$C276)/$F$255)))</f>
        <v>0</v>
      </c>
      <c r="AE276" s="2">
        <f>IF($F$255="n/a",0,IF(AE$257&lt;=$C276,0,IF(AE$257&gt;($F$255+$C276),INDEX($D$269:$W$269,,$C276)-SUM($D276:AD276),INDEX($D$269:$W$269,,$C276)/$F$255)))</f>
        <v>0</v>
      </c>
      <c r="AF276" s="2">
        <f>IF($F$255="n/a",0,IF(AF$257&lt;=$C276,0,IF(AF$257&gt;($F$255+$C276),INDEX($D$269:$W$269,,$C276)-SUM($D276:AE276),INDEX($D$269:$W$269,,$C276)/$F$255)))</f>
        <v>0</v>
      </c>
      <c r="AG276" s="2">
        <f>IF($F$255="n/a",0,IF(AG$257&lt;=$C276,0,IF(AG$257&gt;($F$255+$C276),INDEX($D$269:$W$269,,$C276)-SUM($D276:AF276),INDEX($D$269:$W$269,,$C276)/$F$255)))</f>
        <v>0</v>
      </c>
      <c r="AH276" s="2">
        <f>IF($F$255="n/a",0,IF(AH$257&lt;=$C276,0,IF(AH$257&gt;($F$255+$C276),INDEX($D$269:$W$269,,$C276)-SUM($D276:AG276),INDEX($D$269:$W$269,,$C276)/$F$255)))</f>
        <v>0</v>
      </c>
      <c r="AI276" s="2">
        <f>IF($F$255="n/a",0,IF(AI$257&lt;=$C276,0,IF(AI$257&gt;($F$255+$C276),INDEX($D$269:$W$269,,$C276)-SUM($D276:AH276),INDEX($D$269:$W$269,,$C276)/$F$255)))</f>
        <v>0</v>
      </c>
      <c r="AJ276" s="2">
        <f>IF($F$255="n/a",0,IF(AJ$257&lt;=$C276,0,IF(AJ$257&gt;($F$255+$C276),INDEX($D$269:$W$269,,$C276)-SUM($D276:AI276),INDEX($D$269:$W$269,,$C276)/$F$255)))</f>
        <v>0</v>
      </c>
      <c r="AK276" s="2">
        <f>IF($F$255="n/a",0,IF(AK$257&lt;=$C276,0,IF(AK$257&gt;($F$255+$C276),INDEX($D$269:$W$269,,$C276)-SUM($D276:AJ276),INDEX($D$269:$W$269,,$C276)/$F$255)))</f>
        <v>0</v>
      </c>
      <c r="AL276" s="2">
        <f>IF($F$255="n/a",0,IF(AL$257&lt;=$C276,0,IF(AL$257&gt;($F$255+$C276),INDEX($D$269:$W$269,,$C276)-SUM($D276:AK276),INDEX($D$269:$W$269,,$C276)/$F$255)))</f>
        <v>0</v>
      </c>
      <c r="AM276" s="2">
        <f>IF($F$255="n/a",0,IF(AM$257&lt;=$C276,0,IF(AM$257&gt;($F$255+$C276),INDEX($D$269:$W$269,,$C276)-SUM($D276:AL276),INDEX($D$269:$W$269,,$C276)/$F$255)))</f>
        <v>0</v>
      </c>
      <c r="AN276" s="2">
        <f>IF($F$255="n/a",0,IF(AN$257&lt;=$C276,0,IF(AN$257&gt;($F$255+$C276),INDEX($D$269:$W$269,,$C276)-SUM($D276:AM276),INDEX($D$269:$W$269,,$C276)/$F$255)))</f>
        <v>0</v>
      </c>
      <c r="AO276" s="2">
        <f>IF($F$255="n/a",0,IF(AO$257&lt;=$C276,0,IF(AO$257&gt;($F$255+$C276),INDEX($D$269:$W$269,,$C276)-SUM($D276:AN276),INDEX($D$269:$W$269,,$C276)/$F$255)))</f>
        <v>0</v>
      </c>
      <c r="AP276" s="2">
        <f>IF($F$255="n/a",0,IF(AP$257&lt;=$C276,0,IF(AP$257&gt;($F$255+$C276),INDEX($D$269:$W$269,,$C276)-SUM($D276:AO276),INDEX($D$269:$W$269,,$C276)/$F$255)))</f>
        <v>0</v>
      </c>
      <c r="AQ276" s="2">
        <f>IF($F$255="n/a",0,IF(AQ$257&lt;=$C276,0,IF(AQ$257&gt;($F$255+$C276),INDEX($D$269:$W$269,,$C276)-SUM($D276:AP276),INDEX($D$269:$W$269,,$C276)/$F$255)))</f>
        <v>0</v>
      </c>
      <c r="AR276" s="2">
        <f>IF($F$255="n/a",0,IF(AR$257&lt;=$C276,0,IF(AR$257&gt;($F$255+$C276),INDEX($D$269:$W$269,,$C276)-SUM($D276:AQ276),INDEX($D$269:$W$269,,$C276)/$F$255)))</f>
        <v>0</v>
      </c>
      <c r="AS276" s="2">
        <f>IF($F$255="n/a",0,IF(AS$257&lt;=$C276,0,IF(AS$257&gt;($F$255+$C276),INDEX($D$269:$W$269,,$C276)-SUM($D276:AR276),INDEX($D$269:$W$269,,$C276)/$F$255)))</f>
        <v>0</v>
      </c>
      <c r="AT276" s="2">
        <f>IF($F$255="n/a",0,IF(AT$257&lt;=$C276,0,IF(AT$257&gt;($F$255+$C276),INDEX($D$269:$W$269,,$C276)-SUM($D276:AS276),INDEX($D$269:$W$269,,$C276)/$F$255)))</f>
        <v>0</v>
      </c>
      <c r="AU276" s="2">
        <f>IF($F$255="n/a",0,IF(AU$257&lt;=$C276,0,IF(AU$257&gt;($F$255+$C276),INDEX($D$269:$W$269,,$C276)-SUM($D276:AT276),INDEX($D$269:$W$269,,$C276)/$F$255)))</f>
        <v>0</v>
      </c>
      <c r="AV276" s="2">
        <f>IF($F$255="n/a",0,IF(AV$257&lt;=$C276,0,IF(AV$257&gt;($F$255+$C276),INDEX($D$269:$W$269,,$C276)-SUM($D276:AU276),INDEX($D$269:$W$269,,$C276)/$F$255)))</f>
        <v>0</v>
      </c>
      <c r="AW276" s="2">
        <f>IF($F$255="n/a",0,IF(AW$257&lt;=$C276,0,IF(AW$257&gt;($F$255+$C276),INDEX($D$269:$W$269,,$C276)-SUM($D276:AV276),INDEX($D$269:$W$269,,$C276)/$F$255)))</f>
        <v>0</v>
      </c>
      <c r="AX276" s="2">
        <f>IF($F$255="n/a",0,IF(AX$257&lt;=$C276,0,IF(AX$257&gt;($F$255+$C276),INDEX($D$269:$W$269,,$C276)-SUM($D276:AW276),INDEX($D$269:$W$269,,$C276)/$F$255)))</f>
        <v>0</v>
      </c>
      <c r="AY276" s="2">
        <f>IF($F$255="n/a",0,IF(AY$257&lt;=$C276,0,IF(AY$257&gt;($F$255+$C276),INDEX($D$269:$W$269,,$C276)-SUM($D276:AX276),INDEX($D$269:$W$269,,$C276)/$F$255)))</f>
        <v>0</v>
      </c>
      <c r="AZ276" s="2">
        <f>IF($F$255="n/a",0,IF(AZ$257&lt;=$C276,0,IF(AZ$257&gt;($F$255+$C276),INDEX($D$269:$W$269,,$C276)-SUM($D276:AY276),INDEX($D$269:$W$269,,$C276)/$F$255)))</f>
        <v>0</v>
      </c>
      <c r="BA276" s="2">
        <f>IF($F$255="n/a",0,IF(BA$257&lt;=$C276,0,IF(BA$257&gt;($F$255+$C276),INDEX($D$269:$W$269,,$C276)-SUM($D276:AZ276),INDEX($D$269:$W$269,,$C276)/$F$255)))</f>
        <v>0</v>
      </c>
      <c r="BB276" s="2">
        <f>IF($F$255="n/a",0,IF(BB$257&lt;=$C276,0,IF(BB$257&gt;($F$255+$C276),INDEX($D$269:$W$269,,$C276)-SUM($D276:BA276),INDEX($D$269:$W$269,,$C276)/$F$255)))</f>
        <v>0</v>
      </c>
      <c r="BC276" s="2">
        <f>IF($F$255="n/a",0,IF(BC$257&lt;=$C276,0,IF(BC$257&gt;($F$255+$C276),INDEX($D$269:$W$269,,$C276)-SUM($D276:BB276),INDEX($D$269:$W$269,,$C276)/$F$255)))</f>
        <v>0</v>
      </c>
      <c r="BD276" s="2">
        <f>IF($F$255="n/a",0,IF(BD$257&lt;=$C276,0,IF(BD$257&gt;($F$255+$C276),INDEX($D$269:$W$269,,$C276)-SUM($D276:BC276),INDEX($D$269:$W$269,,$C276)/$F$255)))</f>
        <v>0</v>
      </c>
      <c r="BE276" s="2">
        <f>IF($F$255="n/a",0,IF(BE$257&lt;=$C276,0,IF(BE$257&gt;($F$255+$C276),INDEX($D$269:$W$269,,$C276)-SUM($D276:BD276),INDEX($D$269:$W$269,,$C276)/$F$255)))</f>
        <v>0</v>
      </c>
      <c r="BF276" s="2">
        <f>IF($F$255="n/a",0,IF(BF$257&lt;=$C276,0,IF(BF$257&gt;($F$255+$C276),INDEX($D$269:$W$269,,$C276)-SUM($D276:BE276),INDEX($D$269:$W$269,,$C276)/$F$255)))</f>
        <v>0</v>
      </c>
      <c r="BG276" s="2">
        <f>IF($F$255="n/a",0,IF(BG$257&lt;=$C276,0,IF(BG$257&gt;($F$255+$C276),INDEX($D$269:$W$269,,$C276)-SUM($D276:BF276),INDEX($D$269:$W$269,,$C276)/$F$255)))</f>
        <v>0</v>
      </c>
      <c r="BH276" s="2">
        <f>IF($F$255="n/a",0,IF(BH$257&lt;=$C276,0,IF(BH$257&gt;($F$255+$C276),INDEX($D$269:$W$269,,$C276)-SUM($D276:BG276),INDEX($D$269:$W$269,,$C276)/$F$255)))</f>
        <v>0</v>
      </c>
      <c r="BI276" s="2">
        <f>IF($F$255="n/a",0,IF(BI$257&lt;=$C276,0,IF(BI$257&gt;($F$255+$C276),INDEX($D$269:$W$269,,$C276)-SUM($D276:BH276),INDEX($D$269:$W$269,,$C276)/$F$255)))</f>
        <v>0</v>
      </c>
      <c r="BJ276" s="2">
        <f>IF($F$255="n/a",0,IF(BJ$257&lt;=$C276,0,IF(BJ$257&gt;($F$255+$C276),INDEX($D$269:$W$269,,$C276)-SUM($D276:BI276),INDEX($D$269:$W$269,,$C276)/$F$255)))</f>
        <v>0</v>
      </c>
      <c r="BK276" s="2">
        <f>IF($F$255="n/a",0,IF(BK$257&lt;=$C276,0,IF(BK$257&gt;($F$255+$C276),INDEX($D$269:$W$269,,$C276)-SUM($D276:BJ276),INDEX($D$269:$W$269,,$C276)/$F$255)))</f>
        <v>0</v>
      </c>
    </row>
    <row r="277" spans="2:63" x14ac:dyDescent="0.25">
      <c r="B277" s="24">
        <v>2016</v>
      </c>
      <c r="C277" s="24">
        <v>6</v>
      </c>
      <c r="E277" s="2">
        <f>IF($F$255="n/a",0,IF(E$257&lt;=$C277,0,IF(E$257&gt;($F$255+$C277),INDEX($D$269:$W$269,,$C277)-SUM($D277:D277),INDEX($D$269:$W$269,,$C277)/$F$255)))</f>
        <v>0</v>
      </c>
      <c r="F277" s="2">
        <f>IF($F$255="n/a",0,IF(F$257&lt;=$C277,0,IF(F$257&gt;($F$255+$C277),INDEX($D$269:$W$269,,$C277)-SUM($D277:E277),INDEX($D$269:$W$269,,$C277)/$F$255)))</f>
        <v>0</v>
      </c>
      <c r="G277" s="2">
        <f>IF($F$255="n/a",0,IF(G$257&lt;=$C277,0,IF(G$257&gt;($F$255+$C277),INDEX($D$269:$W$269,,$C277)-SUM($D277:F277),INDEX($D$269:$W$269,,$C277)/$F$255)))</f>
        <v>0</v>
      </c>
      <c r="H277" s="2">
        <f>IF($F$255="n/a",0,IF(H$257&lt;=$C277,0,IF(H$257&gt;($F$255+$C277),INDEX($D$269:$W$269,,$C277)-SUM($D277:G277),INDEX($D$269:$W$269,,$C277)/$F$255)))</f>
        <v>0</v>
      </c>
      <c r="I277" s="2">
        <f>IF($F$255="n/a",0,IF(I$257&lt;=$C277,0,IF(I$257&gt;($F$255+$C277),INDEX($D$269:$W$269,,$C277)-SUM($D277:H277),INDEX($D$269:$W$269,,$C277)/$F$255)))</f>
        <v>0</v>
      </c>
      <c r="J277" s="2">
        <f>IF($F$255="n/a",0,IF(J$257&lt;=$C277,0,IF(J$257&gt;($F$255+$C277),INDEX($D$269:$W$269,,$C277)-SUM($D277:I277),INDEX($D$269:$W$269,,$C277)/$F$255)))</f>
        <v>0</v>
      </c>
      <c r="K277" s="2">
        <f>IF($F$255="n/a",0,IF(K$257&lt;=$C277,0,IF(K$257&gt;($F$255+$C277),INDEX($D$269:$W$269,,$C277)-SUM($D277:J277),INDEX($D$269:$W$269,,$C277)/$F$255)))</f>
        <v>0</v>
      </c>
      <c r="L277" s="2">
        <f>IF($F$255="n/a",0,IF(L$257&lt;=$C277,0,IF(L$257&gt;($F$255+$C277),INDEX($D$269:$W$269,,$C277)-SUM($D277:K277),INDEX($D$269:$W$269,,$C277)/$F$255)))</f>
        <v>0</v>
      </c>
      <c r="M277" s="2">
        <f>IF($F$255="n/a",0,IF(M$257&lt;=$C277,0,IF(M$257&gt;($F$255+$C277),INDEX($D$269:$W$269,,$C277)-SUM($D277:L277),INDEX($D$269:$W$269,,$C277)/$F$255)))</f>
        <v>0</v>
      </c>
      <c r="N277" s="2">
        <f>IF($F$255="n/a",0,IF(N$257&lt;=$C277,0,IF(N$257&gt;($F$255+$C277),INDEX($D$269:$W$269,,$C277)-SUM($D277:M277),INDEX($D$269:$W$269,,$C277)/$F$255)))</f>
        <v>0</v>
      </c>
      <c r="O277" s="2">
        <f>IF($F$255="n/a",0,IF(O$257&lt;=$C277,0,IF(O$257&gt;($F$255+$C277),INDEX($D$269:$W$269,,$C277)-SUM($D277:N277),INDEX($D$269:$W$269,,$C277)/$F$255)))</f>
        <v>0</v>
      </c>
      <c r="P277" s="2">
        <f>IF($F$255="n/a",0,IF(P$257&lt;=$C277,0,IF(P$257&gt;($F$255+$C277),INDEX($D$269:$W$269,,$C277)-SUM($D277:O277),INDEX($D$269:$W$269,,$C277)/$F$255)))</f>
        <v>0</v>
      </c>
      <c r="Q277" s="2">
        <f>IF($F$255="n/a",0,IF(Q$257&lt;=$C277,0,IF(Q$257&gt;($F$255+$C277),INDEX($D$269:$W$269,,$C277)-SUM($D277:P277),INDEX($D$269:$W$269,,$C277)/$F$255)))</f>
        <v>0</v>
      </c>
      <c r="R277" s="2">
        <f>IF($F$255="n/a",0,IF(R$257&lt;=$C277,0,IF(R$257&gt;($F$255+$C277),INDEX($D$269:$W$269,,$C277)-SUM($D277:Q277),INDEX($D$269:$W$269,,$C277)/$F$255)))</f>
        <v>0</v>
      </c>
      <c r="S277" s="2">
        <f>IF($F$255="n/a",0,IF(S$257&lt;=$C277,0,IF(S$257&gt;($F$255+$C277),INDEX($D$269:$W$269,,$C277)-SUM($D277:R277),INDEX($D$269:$W$269,,$C277)/$F$255)))</f>
        <v>0</v>
      </c>
      <c r="T277" s="2">
        <f>IF($F$255="n/a",0,IF(T$257&lt;=$C277,0,IF(T$257&gt;($F$255+$C277),INDEX($D$269:$W$269,,$C277)-SUM($D277:S277),INDEX($D$269:$W$269,,$C277)/$F$255)))</f>
        <v>0</v>
      </c>
      <c r="U277" s="2">
        <f>IF($F$255="n/a",0,IF(U$257&lt;=$C277,0,IF(U$257&gt;($F$255+$C277),INDEX($D$269:$W$269,,$C277)-SUM($D277:T277),INDEX($D$269:$W$269,,$C277)/$F$255)))</f>
        <v>0</v>
      </c>
      <c r="V277" s="2">
        <f>IF($F$255="n/a",0,IF(V$257&lt;=$C277,0,IF(V$257&gt;($F$255+$C277),INDEX($D$269:$W$269,,$C277)-SUM($D277:U277),INDEX($D$269:$W$269,,$C277)/$F$255)))</f>
        <v>0</v>
      </c>
      <c r="W277" s="2">
        <f>IF($F$255="n/a",0,IF(W$257&lt;=$C277,0,IF(W$257&gt;($F$255+$C277),INDEX($D$269:$W$269,,$C277)-SUM($D277:V277),INDEX($D$269:$W$269,,$C277)/$F$255)))</f>
        <v>0</v>
      </c>
      <c r="X277" s="2">
        <f>IF($F$255="n/a",0,IF(X$257&lt;=$C277,0,IF(X$257&gt;($F$255+$C277),INDEX($D$269:$W$269,,$C277)-SUM($D277:W277),INDEX($D$269:$W$269,,$C277)/$F$255)))</f>
        <v>0</v>
      </c>
      <c r="Y277" s="2">
        <f>IF($F$255="n/a",0,IF(Y$257&lt;=$C277,0,IF(Y$257&gt;($F$255+$C277),INDEX($D$269:$W$269,,$C277)-SUM($D277:X277),INDEX($D$269:$W$269,,$C277)/$F$255)))</f>
        <v>0</v>
      </c>
      <c r="Z277" s="2">
        <f>IF($F$255="n/a",0,IF(Z$257&lt;=$C277,0,IF(Z$257&gt;($F$255+$C277),INDEX($D$269:$W$269,,$C277)-SUM($D277:Y277),INDEX($D$269:$W$269,,$C277)/$F$255)))</f>
        <v>0</v>
      </c>
      <c r="AA277" s="2">
        <f>IF($F$255="n/a",0,IF(AA$257&lt;=$C277,0,IF(AA$257&gt;($F$255+$C277),INDEX($D$269:$W$269,,$C277)-SUM($D277:Z277),INDEX($D$269:$W$269,,$C277)/$F$255)))</f>
        <v>0</v>
      </c>
      <c r="AB277" s="2">
        <f>IF($F$255="n/a",0,IF(AB$257&lt;=$C277,0,IF(AB$257&gt;($F$255+$C277),INDEX($D$269:$W$269,,$C277)-SUM($D277:AA277),INDEX($D$269:$W$269,,$C277)/$F$255)))</f>
        <v>0</v>
      </c>
      <c r="AC277" s="2">
        <f>IF($F$255="n/a",0,IF(AC$257&lt;=$C277,0,IF(AC$257&gt;($F$255+$C277),INDEX($D$269:$W$269,,$C277)-SUM($D277:AB277),INDEX($D$269:$W$269,,$C277)/$F$255)))</f>
        <v>0</v>
      </c>
      <c r="AD277" s="2">
        <f>IF($F$255="n/a",0,IF(AD$257&lt;=$C277,0,IF(AD$257&gt;($F$255+$C277),INDEX($D$269:$W$269,,$C277)-SUM($D277:AC277),INDEX($D$269:$W$269,,$C277)/$F$255)))</f>
        <v>0</v>
      </c>
      <c r="AE277" s="2">
        <f>IF($F$255="n/a",0,IF(AE$257&lt;=$C277,0,IF(AE$257&gt;($F$255+$C277),INDEX($D$269:$W$269,,$C277)-SUM($D277:AD277),INDEX($D$269:$W$269,,$C277)/$F$255)))</f>
        <v>0</v>
      </c>
      <c r="AF277" s="2">
        <f>IF($F$255="n/a",0,IF(AF$257&lt;=$C277,0,IF(AF$257&gt;($F$255+$C277),INDEX($D$269:$W$269,,$C277)-SUM($D277:AE277),INDEX($D$269:$W$269,,$C277)/$F$255)))</f>
        <v>0</v>
      </c>
      <c r="AG277" s="2">
        <f>IF($F$255="n/a",0,IF(AG$257&lt;=$C277,0,IF(AG$257&gt;($F$255+$C277),INDEX($D$269:$W$269,,$C277)-SUM($D277:AF277),INDEX($D$269:$W$269,,$C277)/$F$255)))</f>
        <v>0</v>
      </c>
      <c r="AH277" s="2">
        <f>IF($F$255="n/a",0,IF(AH$257&lt;=$C277,0,IF(AH$257&gt;($F$255+$C277),INDEX($D$269:$W$269,,$C277)-SUM($D277:AG277),INDEX($D$269:$W$269,,$C277)/$F$255)))</f>
        <v>0</v>
      </c>
      <c r="AI277" s="2">
        <f>IF($F$255="n/a",0,IF(AI$257&lt;=$C277,0,IF(AI$257&gt;($F$255+$C277),INDEX($D$269:$W$269,,$C277)-SUM($D277:AH277),INDEX($D$269:$W$269,,$C277)/$F$255)))</f>
        <v>0</v>
      </c>
      <c r="AJ277" s="2">
        <f>IF($F$255="n/a",0,IF(AJ$257&lt;=$C277,0,IF(AJ$257&gt;($F$255+$C277),INDEX($D$269:$W$269,,$C277)-SUM($D277:AI277),INDEX($D$269:$W$269,,$C277)/$F$255)))</f>
        <v>0</v>
      </c>
      <c r="AK277" s="2">
        <f>IF($F$255="n/a",0,IF(AK$257&lt;=$C277,0,IF(AK$257&gt;($F$255+$C277),INDEX($D$269:$W$269,,$C277)-SUM($D277:AJ277),INDEX($D$269:$W$269,,$C277)/$F$255)))</f>
        <v>0</v>
      </c>
      <c r="AL277" s="2">
        <f>IF($F$255="n/a",0,IF(AL$257&lt;=$C277,0,IF(AL$257&gt;($F$255+$C277),INDEX($D$269:$W$269,,$C277)-SUM($D277:AK277),INDEX($D$269:$W$269,,$C277)/$F$255)))</f>
        <v>0</v>
      </c>
      <c r="AM277" s="2">
        <f>IF($F$255="n/a",0,IF(AM$257&lt;=$C277,0,IF(AM$257&gt;($F$255+$C277),INDEX($D$269:$W$269,,$C277)-SUM($D277:AL277),INDEX($D$269:$W$269,,$C277)/$F$255)))</f>
        <v>0</v>
      </c>
      <c r="AN277" s="2">
        <f>IF($F$255="n/a",0,IF(AN$257&lt;=$C277,0,IF(AN$257&gt;($F$255+$C277),INDEX($D$269:$W$269,,$C277)-SUM($D277:AM277),INDEX($D$269:$W$269,,$C277)/$F$255)))</f>
        <v>0</v>
      </c>
      <c r="AO277" s="2">
        <f>IF($F$255="n/a",0,IF(AO$257&lt;=$C277,0,IF(AO$257&gt;($F$255+$C277),INDEX($D$269:$W$269,,$C277)-SUM($D277:AN277),INDEX($D$269:$W$269,,$C277)/$F$255)))</f>
        <v>0</v>
      </c>
      <c r="AP277" s="2">
        <f>IF($F$255="n/a",0,IF(AP$257&lt;=$C277,0,IF(AP$257&gt;($F$255+$C277),INDEX($D$269:$W$269,,$C277)-SUM($D277:AO277),INDEX($D$269:$W$269,,$C277)/$F$255)))</f>
        <v>0</v>
      </c>
      <c r="AQ277" s="2">
        <f>IF($F$255="n/a",0,IF(AQ$257&lt;=$C277,0,IF(AQ$257&gt;($F$255+$C277),INDEX($D$269:$W$269,,$C277)-SUM($D277:AP277),INDEX($D$269:$W$269,,$C277)/$F$255)))</f>
        <v>0</v>
      </c>
      <c r="AR277" s="2">
        <f>IF($F$255="n/a",0,IF(AR$257&lt;=$C277,0,IF(AR$257&gt;($F$255+$C277),INDEX($D$269:$W$269,,$C277)-SUM($D277:AQ277),INDEX($D$269:$W$269,,$C277)/$F$255)))</f>
        <v>0</v>
      </c>
      <c r="AS277" s="2">
        <f>IF($F$255="n/a",0,IF(AS$257&lt;=$C277,0,IF(AS$257&gt;($F$255+$C277),INDEX($D$269:$W$269,,$C277)-SUM($D277:AR277),INDEX($D$269:$W$269,,$C277)/$F$255)))</f>
        <v>0</v>
      </c>
      <c r="AT277" s="2">
        <f>IF($F$255="n/a",0,IF(AT$257&lt;=$C277,0,IF(AT$257&gt;($F$255+$C277),INDEX($D$269:$W$269,,$C277)-SUM($D277:AS277),INDEX($D$269:$W$269,,$C277)/$F$255)))</f>
        <v>0</v>
      </c>
      <c r="AU277" s="2">
        <f>IF($F$255="n/a",0,IF(AU$257&lt;=$C277,0,IF(AU$257&gt;($F$255+$C277),INDEX($D$269:$W$269,,$C277)-SUM($D277:AT277),INDEX($D$269:$W$269,,$C277)/$F$255)))</f>
        <v>0</v>
      </c>
      <c r="AV277" s="2">
        <f>IF($F$255="n/a",0,IF(AV$257&lt;=$C277,0,IF(AV$257&gt;($F$255+$C277),INDEX($D$269:$W$269,,$C277)-SUM($D277:AU277),INDEX($D$269:$W$269,,$C277)/$F$255)))</f>
        <v>0</v>
      </c>
      <c r="AW277" s="2">
        <f>IF($F$255="n/a",0,IF(AW$257&lt;=$C277,0,IF(AW$257&gt;($F$255+$C277),INDEX($D$269:$W$269,,$C277)-SUM($D277:AV277),INDEX($D$269:$W$269,,$C277)/$F$255)))</f>
        <v>0</v>
      </c>
      <c r="AX277" s="2">
        <f>IF($F$255="n/a",0,IF(AX$257&lt;=$C277,0,IF(AX$257&gt;($F$255+$C277),INDEX($D$269:$W$269,,$C277)-SUM($D277:AW277),INDEX($D$269:$W$269,,$C277)/$F$255)))</f>
        <v>0</v>
      </c>
      <c r="AY277" s="2">
        <f>IF($F$255="n/a",0,IF(AY$257&lt;=$C277,0,IF(AY$257&gt;($F$255+$C277),INDEX($D$269:$W$269,,$C277)-SUM($D277:AX277),INDEX($D$269:$W$269,,$C277)/$F$255)))</f>
        <v>0</v>
      </c>
      <c r="AZ277" s="2">
        <f>IF($F$255="n/a",0,IF(AZ$257&lt;=$C277,0,IF(AZ$257&gt;($F$255+$C277),INDEX($D$269:$W$269,,$C277)-SUM($D277:AY277),INDEX($D$269:$W$269,,$C277)/$F$255)))</f>
        <v>0</v>
      </c>
      <c r="BA277" s="2">
        <f>IF($F$255="n/a",0,IF(BA$257&lt;=$C277,0,IF(BA$257&gt;($F$255+$C277),INDEX($D$269:$W$269,,$C277)-SUM($D277:AZ277),INDEX($D$269:$W$269,,$C277)/$F$255)))</f>
        <v>0</v>
      </c>
      <c r="BB277" s="2">
        <f>IF($F$255="n/a",0,IF(BB$257&lt;=$C277,0,IF(BB$257&gt;($F$255+$C277),INDEX($D$269:$W$269,,$C277)-SUM($D277:BA277),INDEX($D$269:$W$269,,$C277)/$F$255)))</f>
        <v>0</v>
      </c>
      <c r="BC277" s="2">
        <f>IF($F$255="n/a",0,IF(BC$257&lt;=$C277,0,IF(BC$257&gt;($F$255+$C277),INDEX($D$269:$W$269,,$C277)-SUM($D277:BB277),INDEX($D$269:$W$269,,$C277)/$F$255)))</f>
        <v>0</v>
      </c>
      <c r="BD277" s="2">
        <f>IF($F$255="n/a",0,IF(BD$257&lt;=$C277,0,IF(BD$257&gt;($F$255+$C277),INDEX($D$269:$W$269,,$C277)-SUM($D277:BC277),INDEX($D$269:$W$269,,$C277)/$F$255)))</f>
        <v>0</v>
      </c>
      <c r="BE277" s="2">
        <f>IF($F$255="n/a",0,IF(BE$257&lt;=$C277,0,IF(BE$257&gt;($F$255+$C277),INDEX($D$269:$W$269,,$C277)-SUM($D277:BD277),INDEX($D$269:$W$269,,$C277)/$F$255)))</f>
        <v>0</v>
      </c>
      <c r="BF277" s="2">
        <f>IF($F$255="n/a",0,IF(BF$257&lt;=$C277,0,IF(BF$257&gt;($F$255+$C277),INDEX($D$269:$W$269,,$C277)-SUM($D277:BE277),INDEX($D$269:$W$269,,$C277)/$F$255)))</f>
        <v>0</v>
      </c>
      <c r="BG277" s="2">
        <f>IF($F$255="n/a",0,IF(BG$257&lt;=$C277,0,IF(BG$257&gt;($F$255+$C277),INDEX($D$269:$W$269,,$C277)-SUM($D277:BF277),INDEX($D$269:$W$269,,$C277)/$F$255)))</f>
        <v>0</v>
      </c>
      <c r="BH277" s="2">
        <f>IF($F$255="n/a",0,IF(BH$257&lt;=$C277,0,IF(BH$257&gt;($F$255+$C277),INDEX($D$269:$W$269,,$C277)-SUM($D277:BG277),INDEX($D$269:$W$269,,$C277)/$F$255)))</f>
        <v>0</v>
      </c>
      <c r="BI277" s="2">
        <f>IF($F$255="n/a",0,IF(BI$257&lt;=$C277,0,IF(BI$257&gt;($F$255+$C277),INDEX($D$269:$W$269,,$C277)-SUM($D277:BH277),INDEX($D$269:$W$269,,$C277)/$F$255)))</f>
        <v>0</v>
      </c>
      <c r="BJ277" s="2">
        <f>IF($F$255="n/a",0,IF(BJ$257&lt;=$C277,0,IF(BJ$257&gt;($F$255+$C277),INDEX($D$269:$W$269,,$C277)-SUM($D277:BI277),INDEX($D$269:$W$269,,$C277)/$F$255)))</f>
        <v>0</v>
      </c>
      <c r="BK277" s="2">
        <f>IF($F$255="n/a",0,IF(BK$257&lt;=$C277,0,IF(BK$257&gt;($F$255+$C277),INDEX($D$269:$W$269,,$C277)-SUM($D277:BJ277),INDEX($D$269:$W$269,,$C277)/$F$255)))</f>
        <v>0</v>
      </c>
    </row>
    <row r="278" spans="2:63" x14ac:dyDescent="0.25">
      <c r="B278" s="24">
        <v>2017</v>
      </c>
      <c r="C278" s="24">
        <v>7</v>
      </c>
      <c r="E278" s="2">
        <f>IF($F$255="n/a",0,IF(E$257&lt;=$C278,0,IF(E$257&gt;($F$255+$C278),INDEX($D$269:$W$269,,$C278)-SUM($D278:D278),INDEX($D$269:$W$269,,$C278)/$F$255)))</f>
        <v>0</v>
      </c>
      <c r="F278" s="2">
        <f>IF($F$255="n/a",0,IF(F$257&lt;=$C278,0,IF(F$257&gt;($F$255+$C278),INDEX($D$269:$W$269,,$C278)-SUM($D278:E278),INDEX($D$269:$W$269,,$C278)/$F$255)))</f>
        <v>0</v>
      </c>
      <c r="G278" s="2">
        <f>IF($F$255="n/a",0,IF(G$257&lt;=$C278,0,IF(G$257&gt;($F$255+$C278),INDEX($D$269:$W$269,,$C278)-SUM($D278:F278),INDEX($D$269:$W$269,,$C278)/$F$255)))</f>
        <v>0</v>
      </c>
      <c r="H278" s="2">
        <f>IF($F$255="n/a",0,IF(H$257&lt;=$C278,0,IF(H$257&gt;($F$255+$C278),INDEX($D$269:$W$269,,$C278)-SUM($D278:G278),INDEX($D$269:$W$269,,$C278)/$F$255)))</f>
        <v>0</v>
      </c>
      <c r="I278" s="2">
        <f>IF($F$255="n/a",0,IF(I$257&lt;=$C278,0,IF(I$257&gt;($F$255+$C278),INDEX($D$269:$W$269,,$C278)-SUM($D278:H278),INDEX($D$269:$W$269,,$C278)/$F$255)))</f>
        <v>0</v>
      </c>
      <c r="J278" s="2">
        <f>IF($F$255="n/a",0,IF(J$257&lt;=$C278,0,IF(J$257&gt;($F$255+$C278),INDEX($D$269:$W$269,,$C278)-SUM($D278:I278),INDEX($D$269:$W$269,,$C278)/$F$255)))</f>
        <v>0</v>
      </c>
      <c r="K278" s="2">
        <f>IF($F$255="n/a",0,IF(K$257&lt;=$C278,0,IF(K$257&gt;($F$255+$C278),INDEX($D$269:$W$269,,$C278)-SUM($D278:J278),INDEX($D$269:$W$269,,$C278)/$F$255)))</f>
        <v>0</v>
      </c>
      <c r="L278" s="2">
        <f>IF($F$255="n/a",0,IF(L$257&lt;=$C278,0,IF(L$257&gt;($F$255+$C278),INDEX($D$269:$W$269,,$C278)-SUM($D278:K278),INDEX($D$269:$W$269,,$C278)/$F$255)))</f>
        <v>0</v>
      </c>
      <c r="M278" s="2">
        <f>IF($F$255="n/a",0,IF(M$257&lt;=$C278,0,IF(M$257&gt;($F$255+$C278),INDEX($D$269:$W$269,,$C278)-SUM($D278:L278),INDEX($D$269:$W$269,,$C278)/$F$255)))</f>
        <v>0</v>
      </c>
      <c r="N278" s="2">
        <f>IF($F$255="n/a",0,IF(N$257&lt;=$C278,0,IF(N$257&gt;($F$255+$C278),INDEX($D$269:$W$269,,$C278)-SUM($D278:M278),INDEX($D$269:$W$269,,$C278)/$F$255)))</f>
        <v>0</v>
      </c>
      <c r="O278" s="2">
        <f>IF($F$255="n/a",0,IF(O$257&lt;=$C278,0,IF(O$257&gt;($F$255+$C278),INDEX($D$269:$W$269,,$C278)-SUM($D278:N278),INDEX($D$269:$W$269,,$C278)/$F$255)))</f>
        <v>0</v>
      </c>
      <c r="P278" s="2">
        <f>IF($F$255="n/a",0,IF(P$257&lt;=$C278,0,IF(P$257&gt;($F$255+$C278),INDEX($D$269:$W$269,,$C278)-SUM($D278:O278),INDEX($D$269:$W$269,,$C278)/$F$255)))</f>
        <v>0</v>
      </c>
      <c r="Q278" s="2">
        <f>IF($F$255="n/a",0,IF(Q$257&lt;=$C278,0,IF(Q$257&gt;($F$255+$C278),INDEX($D$269:$W$269,,$C278)-SUM($D278:P278),INDEX($D$269:$W$269,,$C278)/$F$255)))</f>
        <v>0</v>
      </c>
      <c r="R278" s="2">
        <f>IF($F$255="n/a",0,IF(R$257&lt;=$C278,0,IF(R$257&gt;($F$255+$C278),INDEX($D$269:$W$269,,$C278)-SUM($D278:Q278),INDEX($D$269:$W$269,,$C278)/$F$255)))</f>
        <v>0</v>
      </c>
      <c r="S278" s="2">
        <f>IF($F$255="n/a",0,IF(S$257&lt;=$C278,0,IF(S$257&gt;($F$255+$C278),INDEX($D$269:$W$269,,$C278)-SUM($D278:R278),INDEX($D$269:$W$269,,$C278)/$F$255)))</f>
        <v>0</v>
      </c>
      <c r="T278" s="2">
        <f>IF($F$255="n/a",0,IF(T$257&lt;=$C278,0,IF(T$257&gt;($F$255+$C278),INDEX($D$269:$W$269,,$C278)-SUM($D278:S278),INDEX($D$269:$W$269,,$C278)/$F$255)))</f>
        <v>0</v>
      </c>
      <c r="U278" s="2">
        <f>IF($F$255="n/a",0,IF(U$257&lt;=$C278,0,IF(U$257&gt;($F$255+$C278),INDEX($D$269:$W$269,,$C278)-SUM($D278:T278),INDEX($D$269:$W$269,,$C278)/$F$255)))</f>
        <v>0</v>
      </c>
      <c r="V278" s="2">
        <f>IF($F$255="n/a",0,IF(V$257&lt;=$C278,0,IF(V$257&gt;($F$255+$C278),INDEX($D$269:$W$269,,$C278)-SUM($D278:U278),INDEX($D$269:$W$269,,$C278)/$F$255)))</f>
        <v>0</v>
      </c>
      <c r="W278" s="2">
        <f>IF($F$255="n/a",0,IF(W$257&lt;=$C278,0,IF(W$257&gt;($F$255+$C278),INDEX($D$269:$W$269,,$C278)-SUM($D278:V278),INDEX($D$269:$W$269,,$C278)/$F$255)))</f>
        <v>0</v>
      </c>
      <c r="X278" s="2">
        <f>IF($F$255="n/a",0,IF(X$257&lt;=$C278,0,IF(X$257&gt;($F$255+$C278),INDEX($D$269:$W$269,,$C278)-SUM($D278:W278),INDEX($D$269:$W$269,,$C278)/$F$255)))</f>
        <v>0</v>
      </c>
      <c r="Y278" s="2">
        <f>IF($F$255="n/a",0,IF(Y$257&lt;=$C278,0,IF(Y$257&gt;($F$255+$C278),INDEX($D$269:$W$269,,$C278)-SUM($D278:X278),INDEX($D$269:$W$269,,$C278)/$F$255)))</f>
        <v>0</v>
      </c>
      <c r="Z278" s="2">
        <f>IF($F$255="n/a",0,IF(Z$257&lt;=$C278,0,IF(Z$257&gt;($F$255+$C278),INDEX($D$269:$W$269,,$C278)-SUM($D278:Y278),INDEX($D$269:$W$269,,$C278)/$F$255)))</f>
        <v>0</v>
      </c>
      <c r="AA278" s="2">
        <f>IF($F$255="n/a",0,IF(AA$257&lt;=$C278,0,IF(AA$257&gt;($F$255+$C278),INDEX($D$269:$W$269,,$C278)-SUM($D278:Z278),INDEX($D$269:$W$269,,$C278)/$F$255)))</f>
        <v>0</v>
      </c>
      <c r="AB278" s="2">
        <f>IF($F$255="n/a",0,IF(AB$257&lt;=$C278,0,IF(AB$257&gt;($F$255+$C278),INDEX($D$269:$W$269,,$C278)-SUM($D278:AA278),INDEX($D$269:$W$269,,$C278)/$F$255)))</f>
        <v>0</v>
      </c>
      <c r="AC278" s="2">
        <f>IF($F$255="n/a",0,IF(AC$257&lt;=$C278,0,IF(AC$257&gt;($F$255+$C278),INDEX($D$269:$W$269,,$C278)-SUM($D278:AB278),INDEX($D$269:$W$269,,$C278)/$F$255)))</f>
        <v>0</v>
      </c>
      <c r="AD278" s="2">
        <f>IF($F$255="n/a",0,IF(AD$257&lt;=$C278,0,IF(AD$257&gt;($F$255+$C278),INDEX($D$269:$W$269,,$C278)-SUM($D278:AC278),INDEX($D$269:$W$269,,$C278)/$F$255)))</f>
        <v>0</v>
      </c>
      <c r="AE278" s="2">
        <f>IF($F$255="n/a",0,IF(AE$257&lt;=$C278,0,IF(AE$257&gt;($F$255+$C278),INDEX($D$269:$W$269,,$C278)-SUM($D278:AD278),INDEX($D$269:$W$269,,$C278)/$F$255)))</f>
        <v>0</v>
      </c>
      <c r="AF278" s="2">
        <f>IF($F$255="n/a",0,IF(AF$257&lt;=$C278,0,IF(AF$257&gt;($F$255+$C278),INDEX($D$269:$W$269,,$C278)-SUM($D278:AE278),INDEX($D$269:$W$269,,$C278)/$F$255)))</f>
        <v>0</v>
      </c>
      <c r="AG278" s="2">
        <f>IF($F$255="n/a",0,IF(AG$257&lt;=$C278,0,IF(AG$257&gt;($F$255+$C278),INDEX($D$269:$W$269,,$C278)-SUM($D278:AF278),INDEX($D$269:$W$269,,$C278)/$F$255)))</f>
        <v>0</v>
      </c>
      <c r="AH278" s="2">
        <f>IF($F$255="n/a",0,IF(AH$257&lt;=$C278,0,IF(AH$257&gt;($F$255+$C278),INDEX($D$269:$W$269,,$C278)-SUM($D278:AG278),INDEX($D$269:$W$269,,$C278)/$F$255)))</f>
        <v>0</v>
      </c>
      <c r="AI278" s="2">
        <f>IF($F$255="n/a",0,IF(AI$257&lt;=$C278,0,IF(AI$257&gt;($F$255+$C278),INDEX($D$269:$W$269,,$C278)-SUM($D278:AH278),INDEX($D$269:$W$269,,$C278)/$F$255)))</f>
        <v>0</v>
      </c>
      <c r="AJ278" s="2">
        <f>IF($F$255="n/a",0,IF(AJ$257&lt;=$C278,0,IF(AJ$257&gt;($F$255+$C278),INDEX($D$269:$W$269,,$C278)-SUM($D278:AI278),INDEX($D$269:$W$269,,$C278)/$F$255)))</f>
        <v>0</v>
      </c>
      <c r="AK278" s="2">
        <f>IF($F$255="n/a",0,IF(AK$257&lt;=$C278,0,IF(AK$257&gt;($F$255+$C278),INDEX($D$269:$W$269,,$C278)-SUM($D278:AJ278),INDEX($D$269:$W$269,,$C278)/$F$255)))</f>
        <v>0</v>
      </c>
      <c r="AL278" s="2">
        <f>IF($F$255="n/a",0,IF(AL$257&lt;=$C278,0,IF(AL$257&gt;($F$255+$C278),INDEX($D$269:$W$269,,$C278)-SUM($D278:AK278),INDEX($D$269:$W$269,,$C278)/$F$255)))</f>
        <v>0</v>
      </c>
      <c r="AM278" s="2">
        <f>IF($F$255="n/a",0,IF(AM$257&lt;=$C278,0,IF(AM$257&gt;($F$255+$C278),INDEX($D$269:$W$269,,$C278)-SUM($D278:AL278),INDEX($D$269:$W$269,,$C278)/$F$255)))</f>
        <v>0</v>
      </c>
      <c r="AN278" s="2">
        <f>IF($F$255="n/a",0,IF(AN$257&lt;=$C278,0,IF(AN$257&gt;($F$255+$C278),INDEX($D$269:$W$269,,$C278)-SUM($D278:AM278),INDEX($D$269:$W$269,,$C278)/$F$255)))</f>
        <v>0</v>
      </c>
      <c r="AO278" s="2">
        <f>IF($F$255="n/a",0,IF(AO$257&lt;=$C278,0,IF(AO$257&gt;($F$255+$C278),INDEX($D$269:$W$269,,$C278)-SUM($D278:AN278),INDEX($D$269:$W$269,,$C278)/$F$255)))</f>
        <v>0</v>
      </c>
      <c r="AP278" s="2">
        <f>IF($F$255="n/a",0,IF(AP$257&lt;=$C278,0,IF(AP$257&gt;($F$255+$C278),INDEX($D$269:$W$269,,$C278)-SUM($D278:AO278),INDEX($D$269:$W$269,,$C278)/$F$255)))</f>
        <v>0</v>
      </c>
      <c r="AQ278" s="2">
        <f>IF($F$255="n/a",0,IF(AQ$257&lt;=$C278,0,IF(AQ$257&gt;($F$255+$C278),INDEX($D$269:$W$269,,$C278)-SUM($D278:AP278),INDEX($D$269:$W$269,,$C278)/$F$255)))</f>
        <v>0</v>
      </c>
      <c r="AR278" s="2">
        <f>IF($F$255="n/a",0,IF(AR$257&lt;=$C278,0,IF(AR$257&gt;($F$255+$C278),INDEX($D$269:$W$269,,$C278)-SUM($D278:AQ278),INDEX($D$269:$W$269,,$C278)/$F$255)))</f>
        <v>0</v>
      </c>
      <c r="AS278" s="2">
        <f>IF($F$255="n/a",0,IF(AS$257&lt;=$C278,0,IF(AS$257&gt;($F$255+$C278),INDEX($D$269:$W$269,,$C278)-SUM($D278:AR278),INDEX($D$269:$W$269,,$C278)/$F$255)))</f>
        <v>0</v>
      </c>
      <c r="AT278" s="2">
        <f>IF($F$255="n/a",0,IF(AT$257&lt;=$C278,0,IF(AT$257&gt;($F$255+$C278),INDEX($D$269:$W$269,,$C278)-SUM($D278:AS278),INDEX($D$269:$W$269,,$C278)/$F$255)))</f>
        <v>0</v>
      </c>
      <c r="AU278" s="2">
        <f>IF($F$255="n/a",0,IF(AU$257&lt;=$C278,0,IF(AU$257&gt;($F$255+$C278),INDEX($D$269:$W$269,,$C278)-SUM($D278:AT278),INDEX($D$269:$W$269,,$C278)/$F$255)))</f>
        <v>0</v>
      </c>
      <c r="AV278" s="2">
        <f>IF($F$255="n/a",0,IF(AV$257&lt;=$C278,0,IF(AV$257&gt;($F$255+$C278),INDEX($D$269:$W$269,,$C278)-SUM($D278:AU278),INDEX($D$269:$W$269,,$C278)/$F$255)))</f>
        <v>0</v>
      </c>
      <c r="AW278" s="2">
        <f>IF($F$255="n/a",0,IF(AW$257&lt;=$C278,0,IF(AW$257&gt;($F$255+$C278),INDEX($D$269:$W$269,,$C278)-SUM($D278:AV278),INDEX($D$269:$W$269,,$C278)/$F$255)))</f>
        <v>0</v>
      </c>
      <c r="AX278" s="2">
        <f>IF($F$255="n/a",0,IF(AX$257&lt;=$C278,0,IF(AX$257&gt;($F$255+$C278),INDEX($D$269:$W$269,,$C278)-SUM($D278:AW278),INDEX($D$269:$W$269,,$C278)/$F$255)))</f>
        <v>0</v>
      </c>
      <c r="AY278" s="2">
        <f>IF($F$255="n/a",0,IF(AY$257&lt;=$C278,0,IF(AY$257&gt;($F$255+$C278),INDEX($D$269:$W$269,,$C278)-SUM($D278:AX278),INDEX($D$269:$W$269,,$C278)/$F$255)))</f>
        <v>0</v>
      </c>
      <c r="AZ278" s="2">
        <f>IF($F$255="n/a",0,IF(AZ$257&lt;=$C278,0,IF(AZ$257&gt;($F$255+$C278),INDEX($D$269:$W$269,,$C278)-SUM($D278:AY278),INDEX($D$269:$W$269,,$C278)/$F$255)))</f>
        <v>0</v>
      </c>
      <c r="BA278" s="2">
        <f>IF($F$255="n/a",0,IF(BA$257&lt;=$C278,0,IF(BA$257&gt;($F$255+$C278),INDEX($D$269:$W$269,,$C278)-SUM($D278:AZ278),INDEX($D$269:$W$269,,$C278)/$F$255)))</f>
        <v>0</v>
      </c>
      <c r="BB278" s="2">
        <f>IF($F$255="n/a",0,IF(BB$257&lt;=$C278,0,IF(BB$257&gt;($F$255+$C278),INDEX($D$269:$W$269,,$C278)-SUM($D278:BA278),INDEX($D$269:$W$269,,$C278)/$F$255)))</f>
        <v>0</v>
      </c>
      <c r="BC278" s="2">
        <f>IF($F$255="n/a",0,IF(BC$257&lt;=$C278,0,IF(BC$257&gt;($F$255+$C278),INDEX($D$269:$W$269,,$C278)-SUM($D278:BB278),INDEX($D$269:$W$269,,$C278)/$F$255)))</f>
        <v>0</v>
      </c>
      <c r="BD278" s="2">
        <f>IF($F$255="n/a",0,IF(BD$257&lt;=$C278,0,IF(BD$257&gt;($F$255+$C278),INDEX($D$269:$W$269,,$C278)-SUM($D278:BC278),INDEX($D$269:$W$269,,$C278)/$F$255)))</f>
        <v>0</v>
      </c>
      <c r="BE278" s="2">
        <f>IF($F$255="n/a",0,IF(BE$257&lt;=$C278,0,IF(BE$257&gt;($F$255+$C278),INDEX($D$269:$W$269,,$C278)-SUM($D278:BD278),INDEX($D$269:$W$269,,$C278)/$F$255)))</f>
        <v>0</v>
      </c>
      <c r="BF278" s="2">
        <f>IF($F$255="n/a",0,IF(BF$257&lt;=$C278,0,IF(BF$257&gt;($F$255+$C278),INDEX($D$269:$W$269,,$C278)-SUM($D278:BE278),INDEX($D$269:$W$269,,$C278)/$F$255)))</f>
        <v>0</v>
      </c>
      <c r="BG278" s="2">
        <f>IF($F$255="n/a",0,IF(BG$257&lt;=$C278,0,IF(BG$257&gt;($F$255+$C278),INDEX($D$269:$W$269,,$C278)-SUM($D278:BF278),INDEX($D$269:$W$269,,$C278)/$F$255)))</f>
        <v>0</v>
      </c>
      <c r="BH278" s="2">
        <f>IF($F$255="n/a",0,IF(BH$257&lt;=$C278,0,IF(BH$257&gt;($F$255+$C278),INDEX($D$269:$W$269,,$C278)-SUM($D278:BG278),INDEX($D$269:$W$269,,$C278)/$F$255)))</f>
        <v>0</v>
      </c>
      <c r="BI278" s="2">
        <f>IF($F$255="n/a",0,IF(BI$257&lt;=$C278,0,IF(BI$257&gt;($F$255+$C278),INDEX($D$269:$W$269,,$C278)-SUM($D278:BH278),INDEX($D$269:$W$269,,$C278)/$F$255)))</f>
        <v>0</v>
      </c>
      <c r="BJ278" s="2">
        <f>IF($F$255="n/a",0,IF(BJ$257&lt;=$C278,0,IF(BJ$257&gt;($F$255+$C278),INDEX($D$269:$W$269,,$C278)-SUM($D278:BI278),INDEX($D$269:$W$269,,$C278)/$F$255)))</f>
        <v>0</v>
      </c>
      <c r="BK278" s="2">
        <f>IF($F$255="n/a",0,IF(BK$257&lt;=$C278,0,IF(BK$257&gt;($F$255+$C278),INDEX($D$269:$W$269,,$C278)-SUM($D278:BJ278),INDEX($D$269:$W$269,,$C278)/$F$255)))</f>
        <v>0</v>
      </c>
    </row>
    <row r="279" spans="2:63" x14ac:dyDescent="0.25">
      <c r="B279" s="24">
        <v>2018</v>
      </c>
      <c r="C279" s="24">
        <v>8</v>
      </c>
      <c r="E279" s="2">
        <f>IF($F$255="n/a",0,IF(E$257&lt;=$C279,0,IF(E$257&gt;($F$255+$C279),INDEX($D$269:$W$269,,$C279)-SUM($D279:D279),INDEX($D$269:$W$269,,$C279)/$F$255)))</f>
        <v>0</v>
      </c>
      <c r="F279" s="2">
        <f>IF($F$255="n/a",0,IF(F$257&lt;=$C279,0,IF(F$257&gt;($F$255+$C279),INDEX($D$269:$W$269,,$C279)-SUM($D279:E279),INDEX($D$269:$W$269,,$C279)/$F$255)))</f>
        <v>0</v>
      </c>
      <c r="G279" s="2">
        <f>IF($F$255="n/a",0,IF(G$257&lt;=$C279,0,IF(G$257&gt;($F$255+$C279),INDEX($D$269:$W$269,,$C279)-SUM($D279:F279),INDEX($D$269:$W$269,,$C279)/$F$255)))</f>
        <v>0</v>
      </c>
      <c r="H279" s="2">
        <f>IF($F$255="n/a",0,IF(H$257&lt;=$C279,0,IF(H$257&gt;($F$255+$C279),INDEX($D$269:$W$269,,$C279)-SUM($D279:G279),INDEX($D$269:$W$269,,$C279)/$F$255)))</f>
        <v>0</v>
      </c>
      <c r="I279" s="2">
        <f>IF($F$255="n/a",0,IF(I$257&lt;=$C279,0,IF(I$257&gt;($F$255+$C279),INDEX($D$269:$W$269,,$C279)-SUM($D279:H279),INDEX($D$269:$W$269,,$C279)/$F$255)))</f>
        <v>0</v>
      </c>
      <c r="J279" s="2">
        <f>IF($F$255="n/a",0,IF(J$257&lt;=$C279,0,IF(J$257&gt;($F$255+$C279),INDEX($D$269:$W$269,,$C279)-SUM($D279:I279),INDEX($D$269:$W$269,,$C279)/$F$255)))</f>
        <v>0</v>
      </c>
      <c r="K279" s="2">
        <f>IF($F$255="n/a",0,IF(K$257&lt;=$C279,0,IF(K$257&gt;($F$255+$C279),INDEX($D$269:$W$269,,$C279)-SUM($D279:J279),INDEX($D$269:$W$269,,$C279)/$F$255)))</f>
        <v>0</v>
      </c>
      <c r="L279" s="2">
        <f>IF($F$255="n/a",0,IF(L$257&lt;=$C279,0,IF(L$257&gt;($F$255+$C279),INDEX($D$269:$W$269,,$C279)-SUM($D279:K279),INDEX($D$269:$W$269,,$C279)/$F$255)))</f>
        <v>0</v>
      </c>
      <c r="M279" s="2">
        <f>IF($F$255="n/a",0,IF(M$257&lt;=$C279,0,IF(M$257&gt;($F$255+$C279),INDEX($D$269:$W$269,,$C279)-SUM($D279:L279),INDEX($D$269:$W$269,,$C279)/$F$255)))</f>
        <v>0</v>
      </c>
      <c r="N279" s="2">
        <f>IF($F$255="n/a",0,IF(N$257&lt;=$C279,0,IF(N$257&gt;($F$255+$C279),INDEX($D$269:$W$269,,$C279)-SUM($D279:M279),INDEX($D$269:$W$269,,$C279)/$F$255)))</f>
        <v>0</v>
      </c>
      <c r="O279" s="2">
        <f>IF($F$255="n/a",0,IF(O$257&lt;=$C279,0,IF(O$257&gt;($F$255+$C279),INDEX($D$269:$W$269,,$C279)-SUM($D279:N279),INDEX($D$269:$W$269,,$C279)/$F$255)))</f>
        <v>0</v>
      </c>
      <c r="P279" s="2">
        <f>IF($F$255="n/a",0,IF(P$257&lt;=$C279,0,IF(P$257&gt;($F$255+$C279),INDEX($D$269:$W$269,,$C279)-SUM($D279:O279),INDEX($D$269:$W$269,,$C279)/$F$255)))</f>
        <v>0</v>
      </c>
      <c r="Q279" s="2">
        <f>IF($F$255="n/a",0,IF(Q$257&lt;=$C279,0,IF(Q$257&gt;($F$255+$C279),INDEX($D$269:$W$269,,$C279)-SUM($D279:P279),INDEX($D$269:$W$269,,$C279)/$F$255)))</f>
        <v>0</v>
      </c>
      <c r="R279" s="2">
        <f>IF($F$255="n/a",0,IF(R$257&lt;=$C279,0,IF(R$257&gt;($F$255+$C279),INDEX($D$269:$W$269,,$C279)-SUM($D279:Q279),INDEX($D$269:$W$269,,$C279)/$F$255)))</f>
        <v>0</v>
      </c>
      <c r="S279" s="2">
        <f>IF($F$255="n/a",0,IF(S$257&lt;=$C279,0,IF(S$257&gt;($F$255+$C279),INDEX($D$269:$W$269,,$C279)-SUM($D279:R279),INDEX($D$269:$W$269,,$C279)/$F$255)))</f>
        <v>0</v>
      </c>
      <c r="T279" s="2">
        <f>IF($F$255="n/a",0,IF(T$257&lt;=$C279,0,IF(T$257&gt;($F$255+$C279),INDEX($D$269:$W$269,,$C279)-SUM($D279:S279),INDEX($D$269:$W$269,,$C279)/$F$255)))</f>
        <v>0</v>
      </c>
      <c r="U279" s="2">
        <f>IF($F$255="n/a",0,IF(U$257&lt;=$C279,0,IF(U$257&gt;($F$255+$C279),INDEX($D$269:$W$269,,$C279)-SUM($D279:T279),INDEX($D$269:$W$269,,$C279)/$F$255)))</f>
        <v>0</v>
      </c>
      <c r="V279" s="2">
        <f>IF($F$255="n/a",0,IF(V$257&lt;=$C279,0,IF(V$257&gt;($F$255+$C279),INDEX($D$269:$W$269,,$C279)-SUM($D279:U279),INDEX($D$269:$W$269,,$C279)/$F$255)))</f>
        <v>0</v>
      </c>
      <c r="W279" s="2">
        <f>IF($F$255="n/a",0,IF(W$257&lt;=$C279,0,IF(W$257&gt;($F$255+$C279),INDEX($D$269:$W$269,,$C279)-SUM($D279:V279),INDEX($D$269:$W$269,,$C279)/$F$255)))</f>
        <v>0</v>
      </c>
      <c r="X279" s="2">
        <f>IF($F$255="n/a",0,IF(X$257&lt;=$C279,0,IF(X$257&gt;($F$255+$C279),INDEX($D$269:$W$269,,$C279)-SUM($D279:W279),INDEX($D$269:$W$269,,$C279)/$F$255)))</f>
        <v>0</v>
      </c>
      <c r="Y279" s="2">
        <f>IF($F$255="n/a",0,IF(Y$257&lt;=$C279,0,IF(Y$257&gt;($F$255+$C279),INDEX($D$269:$W$269,,$C279)-SUM($D279:X279),INDEX($D$269:$W$269,,$C279)/$F$255)))</f>
        <v>0</v>
      </c>
      <c r="Z279" s="2">
        <f>IF($F$255="n/a",0,IF(Z$257&lt;=$C279,0,IF(Z$257&gt;($F$255+$C279),INDEX($D$269:$W$269,,$C279)-SUM($D279:Y279),INDEX($D$269:$W$269,,$C279)/$F$255)))</f>
        <v>0</v>
      </c>
      <c r="AA279" s="2">
        <f>IF($F$255="n/a",0,IF(AA$257&lt;=$C279,0,IF(AA$257&gt;($F$255+$C279),INDEX($D$269:$W$269,,$C279)-SUM($D279:Z279),INDEX($D$269:$W$269,,$C279)/$F$255)))</f>
        <v>0</v>
      </c>
      <c r="AB279" s="2">
        <f>IF($F$255="n/a",0,IF(AB$257&lt;=$C279,0,IF(AB$257&gt;($F$255+$C279),INDEX($D$269:$W$269,,$C279)-SUM($D279:AA279),INDEX($D$269:$W$269,,$C279)/$F$255)))</f>
        <v>0</v>
      </c>
      <c r="AC279" s="2">
        <f>IF($F$255="n/a",0,IF(AC$257&lt;=$C279,0,IF(AC$257&gt;($F$255+$C279),INDEX($D$269:$W$269,,$C279)-SUM($D279:AB279),INDEX($D$269:$W$269,,$C279)/$F$255)))</f>
        <v>0</v>
      </c>
      <c r="AD279" s="2">
        <f>IF($F$255="n/a",0,IF(AD$257&lt;=$C279,0,IF(AD$257&gt;($F$255+$C279),INDEX($D$269:$W$269,,$C279)-SUM($D279:AC279),INDEX($D$269:$W$269,,$C279)/$F$255)))</f>
        <v>0</v>
      </c>
      <c r="AE279" s="2">
        <f>IF($F$255="n/a",0,IF(AE$257&lt;=$C279,0,IF(AE$257&gt;($F$255+$C279),INDEX($D$269:$W$269,,$C279)-SUM($D279:AD279),INDEX($D$269:$W$269,,$C279)/$F$255)))</f>
        <v>0</v>
      </c>
      <c r="AF279" s="2">
        <f>IF($F$255="n/a",0,IF(AF$257&lt;=$C279,0,IF(AF$257&gt;($F$255+$C279),INDEX($D$269:$W$269,,$C279)-SUM($D279:AE279),INDEX($D$269:$W$269,,$C279)/$F$255)))</f>
        <v>0</v>
      </c>
      <c r="AG279" s="2">
        <f>IF($F$255="n/a",0,IF(AG$257&lt;=$C279,0,IF(AG$257&gt;($F$255+$C279),INDEX($D$269:$W$269,,$C279)-SUM($D279:AF279),INDEX($D$269:$W$269,,$C279)/$F$255)))</f>
        <v>0</v>
      </c>
      <c r="AH279" s="2">
        <f>IF($F$255="n/a",0,IF(AH$257&lt;=$C279,0,IF(AH$257&gt;($F$255+$C279),INDEX($D$269:$W$269,,$C279)-SUM($D279:AG279),INDEX($D$269:$W$269,,$C279)/$F$255)))</f>
        <v>0</v>
      </c>
      <c r="AI279" s="2">
        <f>IF($F$255="n/a",0,IF(AI$257&lt;=$C279,0,IF(AI$257&gt;($F$255+$C279),INDEX($D$269:$W$269,,$C279)-SUM($D279:AH279),INDEX($D$269:$W$269,,$C279)/$F$255)))</f>
        <v>0</v>
      </c>
      <c r="AJ279" s="2">
        <f>IF($F$255="n/a",0,IF(AJ$257&lt;=$C279,0,IF(AJ$257&gt;($F$255+$C279),INDEX($D$269:$W$269,,$C279)-SUM($D279:AI279),INDEX($D$269:$W$269,,$C279)/$F$255)))</f>
        <v>0</v>
      </c>
      <c r="AK279" s="2">
        <f>IF($F$255="n/a",0,IF(AK$257&lt;=$C279,0,IF(AK$257&gt;($F$255+$C279),INDEX($D$269:$W$269,,$C279)-SUM($D279:AJ279),INDEX($D$269:$W$269,,$C279)/$F$255)))</f>
        <v>0</v>
      </c>
      <c r="AL279" s="2">
        <f>IF($F$255="n/a",0,IF(AL$257&lt;=$C279,0,IF(AL$257&gt;($F$255+$C279),INDEX($D$269:$W$269,,$C279)-SUM($D279:AK279),INDEX($D$269:$W$269,,$C279)/$F$255)))</f>
        <v>0</v>
      </c>
      <c r="AM279" s="2">
        <f>IF($F$255="n/a",0,IF(AM$257&lt;=$C279,0,IF(AM$257&gt;($F$255+$C279),INDEX($D$269:$W$269,,$C279)-SUM($D279:AL279),INDEX($D$269:$W$269,,$C279)/$F$255)))</f>
        <v>0</v>
      </c>
      <c r="AN279" s="2">
        <f>IF($F$255="n/a",0,IF(AN$257&lt;=$C279,0,IF(AN$257&gt;($F$255+$C279),INDEX($D$269:$W$269,,$C279)-SUM($D279:AM279),INDEX($D$269:$W$269,,$C279)/$F$255)))</f>
        <v>0</v>
      </c>
      <c r="AO279" s="2">
        <f>IF($F$255="n/a",0,IF(AO$257&lt;=$C279,0,IF(AO$257&gt;($F$255+$C279),INDEX($D$269:$W$269,,$C279)-SUM($D279:AN279),INDEX($D$269:$W$269,,$C279)/$F$255)))</f>
        <v>0</v>
      </c>
      <c r="AP279" s="2">
        <f>IF($F$255="n/a",0,IF(AP$257&lt;=$C279,0,IF(AP$257&gt;($F$255+$C279),INDEX($D$269:$W$269,,$C279)-SUM($D279:AO279),INDEX($D$269:$W$269,,$C279)/$F$255)))</f>
        <v>0</v>
      </c>
      <c r="AQ279" s="2">
        <f>IF($F$255="n/a",0,IF(AQ$257&lt;=$C279,0,IF(AQ$257&gt;($F$255+$C279),INDEX($D$269:$W$269,,$C279)-SUM($D279:AP279),INDEX($D$269:$W$269,,$C279)/$F$255)))</f>
        <v>0</v>
      </c>
      <c r="AR279" s="2">
        <f>IF($F$255="n/a",0,IF(AR$257&lt;=$C279,0,IF(AR$257&gt;($F$255+$C279),INDEX($D$269:$W$269,,$C279)-SUM($D279:AQ279),INDEX($D$269:$W$269,,$C279)/$F$255)))</f>
        <v>0</v>
      </c>
      <c r="AS279" s="2">
        <f>IF($F$255="n/a",0,IF(AS$257&lt;=$C279,0,IF(AS$257&gt;($F$255+$C279),INDEX($D$269:$W$269,,$C279)-SUM($D279:AR279),INDEX($D$269:$W$269,,$C279)/$F$255)))</f>
        <v>0</v>
      </c>
      <c r="AT279" s="2">
        <f>IF($F$255="n/a",0,IF(AT$257&lt;=$C279,0,IF(AT$257&gt;($F$255+$C279),INDEX($D$269:$W$269,,$C279)-SUM($D279:AS279),INDEX($D$269:$W$269,,$C279)/$F$255)))</f>
        <v>0</v>
      </c>
      <c r="AU279" s="2">
        <f>IF($F$255="n/a",0,IF(AU$257&lt;=$C279,0,IF(AU$257&gt;($F$255+$C279),INDEX($D$269:$W$269,,$C279)-SUM($D279:AT279),INDEX($D$269:$W$269,,$C279)/$F$255)))</f>
        <v>0</v>
      </c>
      <c r="AV279" s="2">
        <f>IF($F$255="n/a",0,IF(AV$257&lt;=$C279,0,IF(AV$257&gt;($F$255+$C279),INDEX($D$269:$W$269,,$C279)-SUM($D279:AU279),INDEX($D$269:$W$269,,$C279)/$F$255)))</f>
        <v>0</v>
      </c>
      <c r="AW279" s="2">
        <f>IF($F$255="n/a",0,IF(AW$257&lt;=$C279,0,IF(AW$257&gt;($F$255+$C279),INDEX($D$269:$W$269,,$C279)-SUM($D279:AV279),INDEX($D$269:$W$269,,$C279)/$F$255)))</f>
        <v>0</v>
      </c>
      <c r="AX279" s="2">
        <f>IF($F$255="n/a",0,IF(AX$257&lt;=$C279,0,IF(AX$257&gt;($F$255+$C279),INDEX($D$269:$W$269,,$C279)-SUM($D279:AW279),INDEX($D$269:$W$269,,$C279)/$F$255)))</f>
        <v>0</v>
      </c>
      <c r="AY279" s="2">
        <f>IF($F$255="n/a",0,IF(AY$257&lt;=$C279,0,IF(AY$257&gt;($F$255+$C279),INDEX($D$269:$W$269,,$C279)-SUM($D279:AX279),INDEX($D$269:$W$269,,$C279)/$F$255)))</f>
        <v>0</v>
      </c>
      <c r="AZ279" s="2">
        <f>IF($F$255="n/a",0,IF(AZ$257&lt;=$C279,0,IF(AZ$257&gt;($F$255+$C279),INDEX($D$269:$W$269,,$C279)-SUM($D279:AY279),INDEX($D$269:$W$269,,$C279)/$F$255)))</f>
        <v>0</v>
      </c>
      <c r="BA279" s="2">
        <f>IF($F$255="n/a",0,IF(BA$257&lt;=$C279,0,IF(BA$257&gt;($F$255+$C279),INDEX($D$269:$W$269,,$C279)-SUM($D279:AZ279),INDEX($D$269:$W$269,,$C279)/$F$255)))</f>
        <v>0</v>
      </c>
      <c r="BB279" s="2">
        <f>IF($F$255="n/a",0,IF(BB$257&lt;=$C279,0,IF(BB$257&gt;($F$255+$C279),INDEX($D$269:$W$269,,$C279)-SUM($D279:BA279),INDEX($D$269:$W$269,,$C279)/$F$255)))</f>
        <v>0</v>
      </c>
      <c r="BC279" s="2">
        <f>IF($F$255="n/a",0,IF(BC$257&lt;=$C279,0,IF(BC$257&gt;($F$255+$C279),INDEX($D$269:$W$269,,$C279)-SUM($D279:BB279),INDEX($D$269:$W$269,,$C279)/$F$255)))</f>
        <v>0</v>
      </c>
      <c r="BD279" s="2">
        <f>IF($F$255="n/a",0,IF(BD$257&lt;=$C279,0,IF(BD$257&gt;($F$255+$C279),INDEX($D$269:$W$269,,$C279)-SUM($D279:BC279),INDEX($D$269:$W$269,,$C279)/$F$255)))</f>
        <v>0</v>
      </c>
      <c r="BE279" s="2">
        <f>IF($F$255="n/a",0,IF(BE$257&lt;=$C279,0,IF(BE$257&gt;($F$255+$C279),INDEX($D$269:$W$269,,$C279)-SUM($D279:BD279),INDEX($D$269:$W$269,,$C279)/$F$255)))</f>
        <v>0</v>
      </c>
      <c r="BF279" s="2">
        <f>IF($F$255="n/a",0,IF(BF$257&lt;=$C279,0,IF(BF$257&gt;($F$255+$C279),INDEX($D$269:$W$269,,$C279)-SUM($D279:BE279),INDEX($D$269:$W$269,,$C279)/$F$255)))</f>
        <v>0</v>
      </c>
      <c r="BG279" s="2">
        <f>IF($F$255="n/a",0,IF(BG$257&lt;=$C279,0,IF(BG$257&gt;($F$255+$C279),INDEX($D$269:$W$269,,$C279)-SUM($D279:BF279),INDEX($D$269:$W$269,,$C279)/$F$255)))</f>
        <v>0</v>
      </c>
      <c r="BH279" s="2">
        <f>IF($F$255="n/a",0,IF(BH$257&lt;=$C279,0,IF(BH$257&gt;($F$255+$C279),INDEX($D$269:$W$269,,$C279)-SUM($D279:BG279),INDEX($D$269:$W$269,,$C279)/$F$255)))</f>
        <v>0</v>
      </c>
      <c r="BI279" s="2">
        <f>IF($F$255="n/a",0,IF(BI$257&lt;=$C279,0,IF(BI$257&gt;($F$255+$C279),INDEX($D$269:$W$269,,$C279)-SUM($D279:BH279),INDEX($D$269:$W$269,,$C279)/$F$255)))</f>
        <v>0</v>
      </c>
      <c r="BJ279" s="2">
        <f>IF($F$255="n/a",0,IF(BJ$257&lt;=$C279,0,IF(BJ$257&gt;($F$255+$C279),INDEX($D$269:$W$269,,$C279)-SUM($D279:BI279),INDEX($D$269:$W$269,,$C279)/$F$255)))</f>
        <v>0</v>
      </c>
      <c r="BK279" s="2">
        <f>IF($F$255="n/a",0,IF(BK$257&lt;=$C279,0,IF(BK$257&gt;($F$255+$C279),INDEX($D$269:$W$269,,$C279)-SUM($D279:BJ279),INDEX($D$269:$W$269,,$C279)/$F$255)))</f>
        <v>0</v>
      </c>
    </row>
    <row r="280" spans="2:63" x14ac:dyDescent="0.25">
      <c r="B280" s="24">
        <v>2019</v>
      </c>
      <c r="C280" s="24">
        <v>9</v>
      </c>
      <c r="E280" s="2">
        <f>IF($F$255="n/a",0,IF(E$257&lt;=$C280,0,IF(E$257&gt;($F$255+$C280),INDEX($D$269:$W$269,,$C280)-SUM($D280:D280),INDEX($D$269:$W$269,,$C280)/$F$255)))</f>
        <v>0</v>
      </c>
      <c r="F280" s="2">
        <f>IF($F$255="n/a",0,IF(F$257&lt;=$C280,0,IF(F$257&gt;($F$255+$C280),INDEX($D$269:$W$269,,$C280)-SUM($D280:E280),INDEX($D$269:$W$269,,$C280)/$F$255)))</f>
        <v>0</v>
      </c>
      <c r="G280" s="2">
        <f>IF($F$255="n/a",0,IF(G$257&lt;=$C280,0,IF(G$257&gt;($F$255+$C280),INDEX($D$269:$W$269,,$C280)-SUM($D280:F280),INDEX($D$269:$W$269,,$C280)/$F$255)))</f>
        <v>0</v>
      </c>
      <c r="H280" s="2">
        <f>IF($F$255="n/a",0,IF(H$257&lt;=$C280,0,IF(H$257&gt;($F$255+$C280),INDEX($D$269:$W$269,,$C280)-SUM($D280:G280),INDEX($D$269:$W$269,,$C280)/$F$255)))</f>
        <v>0</v>
      </c>
      <c r="I280" s="2">
        <f>IF($F$255="n/a",0,IF(I$257&lt;=$C280,0,IF(I$257&gt;($F$255+$C280),INDEX($D$269:$W$269,,$C280)-SUM($D280:H280),INDEX($D$269:$W$269,,$C280)/$F$255)))</f>
        <v>0</v>
      </c>
      <c r="J280" s="2">
        <f>IF($F$255="n/a",0,IF(J$257&lt;=$C280,0,IF(J$257&gt;($F$255+$C280),INDEX($D$269:$W$269,,$C280)-SUM($D280:I280),INDEX($D$269:$W$269,,$C280)/$F$255)))</f>
        <v>0</v>
      </c>
      <c r="K280" s="2">
        <f>IF($F$255="n/a",0,IF(K$257&lt;=$C280,0,IF(K$257&gt;($F$255+$C280),INDEX($D$269:$W$269,,$C280)-SUM($D280:J280),INDEX($D$269:$W$269,,$C280)/$F$255)))</f>
        <v>0</v>
      </c>
      <c r="L280" s="2">
        <f>IF($F$255="n/a",0,IF(L$257&lt;=$C280,0,IF(L$257&gt;($F$255+$C280),INDEX($D$269:$W$269,,$C280)-SUM($D280:K280),INDEX($D$269:$W$269,,$C280)/$F$255)))</f>
        <v>0</v>
      </c>
      <c r="M280" s="2">
        <f>IF($F$255="n/a",0,IF(M$257&lt;=$C280,0,IF(M$257&gt;($F$255+$C280),INDEX($D$269:$W$269,,$C280)-SUM($D280:L280),INDEX($D$269:$W$269,,$C280)/$F$255)))</f>
        <v>0</v>
      </c>
      <c r="N280" s="2">
        <f>IF($F$255="n/a",0,IF(N$257&lt;=$C280,0,IF(N$257&gt;($F$255+$C280),INDEX($D$269:$W$269,,$C280)-SUM($D280:M280),INDEX($D$269:$W$269,,$C280)/$F$255)))</f>
        <v>0</v>
      </c>
      <c r="O280" s="2">
        <f>IF($F$255="n/a",0,IF(O$257&lt;=$C280,0,IF(O$257&gt;($F$255+$C280),INDEX($D$269:$W$269,,$C280)-SUM($D280:N280),INDEX($D$269:$W$269,,$C280)/$F$255)))</f>
        <v>0</v>
      </c>
      <c r="P280" s="2">
        <f>IF($F$255="n/a",0,IF(P$257&lt;=$C280,0,IF(P$257&gt;($F$255+$C280),INDEX($D$269:$W$269,,$C280)-SUM($D280:O280),INDEX($D$269:$W$269,,$C280)/$F$255)))</f>
        <v>0</v>
      </c>
      <c r="Q280" s="2">
        <f>IF($F$255="n/a",0,IF(Q$257&lt;=$C280,0,IF(Q$257&gt;($F$255+$C280),INDEX($D$269:$W$269,,$C280)-SUM($D280:P280),INDEX($D$269:$W$269,,$C280)/$F$255)))</f>
        <v>0</v>
      </c>
      <c r="R280" s="2">
        <f>IF($F$255="n/a",0,IF(R$257&lt;=$C280,0,IF(R$257&gt;($F$255+$C280),INDEX($D$269:$W$269,,$C280)-SUM($D280:Q280),INDEX($D$269:$W$269,,$C280)/$F$255)))</f>
        <v>0</v>
      </c>
      <c r="S280" s="2">
        <f>IF($F$255="n/a",0,IF(S$257&lt;=$C280,0,IF(S$257&gt;($F$255+$C280),INDEX($D$269:$W$269,,$C280)-SUM($D280:R280),INDEX($D$269:$W$269,,$C280)/$F$255)))</f>
        <v>0</v>
      </c>
      <c r="T280" s="2">
        <f>IF($F$255="n/a",0,IF(T$257&lt;=$C280,0,IF(T$257&gt;($F$255+$C280),INDEX($D$269:$W$269,,$C280)-SUM($D280:S280),INDEX($D$269:$W$269,,$C280)/$F$255)))</f>
        <v>0</v>
      </c>
      <c r="U280" s="2">
        <f>IF($F$255="n/a",0,IF(U$257&lt;=$C280,0,IF(U$257&gt;($F$255+$C280),INDEX($D$269:$W$269,,$C280)-SUM($D280:T280),INDEX($D$269:$W$269,,$C280)/$F$255)))</f>
        <v>0</v>
      </c>
      <c r="V280" s="2">
        <f>IF($F$255="n/a",0,IF(V$257&lt;=$C280,0,IF(V$257&gt;($F$255+$C280),INDEX($D$269:$W$269,,$C280)-SUM($D280:U280),INDEX($D$269:$W$269,,$C280)/$F$255)))</f>
        <v>0</v>
      </c>
      <c r="W280" s="2">
        <f>IF($F$255="n/a",0,IF(W$257&lt;=$C280,0,IF(W$257&gt;($F$255+$C280),INDEX($D$269:$W$269,,$C280)-SUM($D280:V280),INDEX($D$269:$W$269,,$C280)/$F$255)))</f>
        <v>0</v>
      </c>
      <c r="X280" s="2">
        <f>IF($F$255="n/a",0,IF(X$257&lt;=$C280,0,IF(X$257&gt;($F$255+$C280),INDEX($D$269:$W$269,,$C280)-SUM($D280:W280),INDEX($D$269:$W$269,,$C280)/$F$255)))</f>
        <v>0</v>
      </c>
      <c r="Y280" s="2">
        <f>IF($F$255="n/a",0,IF(Y$257&lt;=$C280,0,IF(Y$257&gt;($F$255+$C280),INDEX($D$269:$W$269,,$C280)-SUM($D280:X280),INDEX($D$269:$W$269,,$C280)/$F$255)))</f>
        <v>0</v>
      </c>
      <c r="Z280" s="2">
        <f>IF($F$255="n/a",0,IF(Z$257&lt;=$C280,0,IF(Z$257&gt;($F$255+$C280),INDEX($D$269:$W$269,,$C280)-SUM($D280:Y280),INDEX($D$269:$W$269,,$C280)/$F$255)))</f>
        <v>0</v>
      </c>
      <c r="AA280" s="2">
        <f>IF($F$255="n/a",0,IF(AA$257&lt;=$C280,0,IF(AA$257&gt;($F$255+$C280),INDEX($D$269:$W$269,,$C280)-SUM($D280:Z280),INDEX($D$269:$W$269,,$C280)/$F$255)))</f>
        <v>0</v>
      </c>
      <c r="AB280" s="2">
        <f>IF($F$255="n/a",0,IF(AB$257&lt;=$C280,0,IF(AB$257&gt;($F$255+$C280),INDEX($D$269:$W$269,,$C280)-SUM($D280:AA280),INDEX($D$269:$W$269,,$C280)/$F$255)))</f>
        <v>0</v>
      </c>
      <c r="AC280" s="2">
        <f>IF($F$255="n/a",0,IF(AC$257&lt;=$C280,0,IF(AC$257&gt;($F$255+$C280),INDEX($D$269:$W$269,,$C280)-SUM($D280:AB280),INDEX($D$269:$W$269,,$C280)/$F$255)))</f>
        <v>0</v>
      </c>
      <c r="AD280" s="2">
        <f>IF($F$255="n/a",0,IF(AD$257&lt;=$C280,0,IF(AD$257&gt;($F$255+$C280),INDEX($D$269:$W$269,,$C280)-SUM($D280:AC280),INDEX($D$269:$W$269,,$C280)/$F$255)))</f>
        <v>0</v>
      </c>
      <c r="AE280" s="2">
        <f>IF($F$255="n/a",0,IF(AE$257&lt;=$C280,0,IF(AE$257&gt;($F$255+$C280),INDEX($D$269:$W$269,,$C280)-SUM($D280:AD280),INDEX($D$269:$W$269,,$C280)/$F$255)))</f>
        <v>0</v>
      </c>
      <c r="AF280" s="2">
        <f>IF($F$255="n/a",0,IF(AF$257&lt;=$C280,0,IF(AF$257&gt;($F$255+$C280),INDEX($D$269:$W$269,,$C280)-SUM($D280:AE280),INDEX($D$269:$W$269,,$C280)/$F$255)))</f>
        <v>0</v>
      </c>
      <c r="AG280" s="2">
        <f>IF($F$255="n/a",0,IF(AG$257&lt;=$C280,0,IF(AG$257&gt;($F$255+$C280),INDEX($D$269:$W$269,,$C280)-SUM($D280:AF280),INDEX($D$269:$W$269,,$C280)/$F$255)))</f>
        <v>0</v>
      </c>
      <c r="AH280" s="2">
        <f>IF($F$255="n/a",0,IF(AH$257&lt;=$C280,0,IF(AH$257&gt;($F$255+$C280),INDEX($D$269:$W$269,,$C280)-SUM($D280:AG280),INDEX($D$269:$W$269,,$C280)/$F$255)))</f>
        <v>0</v>
      </c>
      <c r="AI280" s="2">
        <f>IF($F$255="n/a",0,IF(AI$257&lt;=$C280,0,IF(AI$257&gt;($F$255+$C280),INDEX($D$269:$W$269,,$C280)-SUM($D280:AH280),INDEX($D$269:$W$269,,$C280)/$F$255)))</f>
        <v>0</v>
      </c>
      <c r="AJ280" s="2">
        <f>IF($F$255="n/a",0,IF(AJ$257&lt;=$C280,0,IF(AJ$257&gt;($F$255+$C280),INDEX($D$269:$W$269,,$C280)-SUM($D280:AI280),INDEX($D$269:$W$269,,$C280)/$F$255)))</f>
        <v>0</v>
      </c>
      <c r="AK280" s="2">
        <f>IF($F$255="n/a",0,IF(AK$257&lt;=$C280,0,IF(AK$257&gt;($F$255+$C280),INDEX($D$269:$W$269,,$C280)-SUM($D280:AJ280),INDEX($D$269:$W$269,,$C280)/$F$255)))</f>
        <v>0</v>
      </c>
      <c r="AL280" s="2">
        <f>IF($F$255="n/a",0,IF(AL$257&lt;=$C280,0,IF(AL$257&gt;($F$255+$C280),INDEX($D$269:$W$269,,$C280)-SUM($D280:AK280),INDEX($D$269:$W$269,,$C280)/$F$255)))</f>
        <v>0</v>
      </c>
      <c r="AM280" s="2">
        <f>IF($F$255="n/a",0,IF(AM$257&lt;=$C280,0,IF(AM$257&gt;($F$255+$C280),INDEX($D$269:$W$269,,$C280)-SUM($D280:AL280),INDEX($D$269:$W$269,,$C280)/$F$255)))</f>
        <v>0</v>
      </c>
      <c r="AN280" s="2">
        <f>IF($F$255="n/a",0,IF(AN$257&lt;=$C280,0,IF(AN$257&gt;($F$255+$C280),INDEX($D$269:$W$269,,$C280)-SUM($D280:AM280),INDEX($D$269:$W$269,,$C280)/$F$255)))</f>
        <v>0</v>
      </c>
      <c r="AO280" s="2">
        <f>IF($F$255="n/a",0,IF(AO$257&lt;=$C280,0,IF(AO$257&gt;($F$255+$C280),INDEX($D$269:$W$269,,$C280)-SUM($D280:AN280),INDEX($D$269:$W$269,,$C280)/$F$255)))</f>
        <v>0</v>
      </c>
      <c r="AP280" s="2">
        <f>IF($F$255="n/a",0,IF(AP$257&lt;=$C280,0,IF(AP$257&gt;($F$255+$C280),INDEX($D$269:$W$269,,$C280)-SUM($D280:AO280),INDEX($D$269:$W$269,,$C280)/$F$255)))</f>
        <v>0</v>
      </c>
      <c r="AQ280" s="2">
        <f>IF($F$255="n/a",0,IF(AQ$257&lt;=$C280,0,IF(AQ$257&gt;($F$255+$C280),INDEX($D$269:$W$269,,$C280)-SUM($D280:AP280),INDEX($D$269:$W$269,,$C280)/$F$255)))</f>
        <v>0</v>
      </c>
      <c r="AR280" s="2">
        <f>IF($F$255="n/a",0,IF(AR$257&lt;=$C280,0,IF(AR$257&gt;($F$255+$C280),INDEX($D$269:$W$269,,$C280)-SUM($D280:AQ280),INDEX($D$269:$W$269,,$C280)/$F$255)))</f>
        <v>0</v>
      </c>
      <c r="AS280" s="2">
        <f>IF($F$255="n/a",0,IF(AS$257&lt;=$C280,0,IF(AS$257&gt;($F$255+$C280),INDEX($D$269:$W$269,,$C280)-SUM($D280:AR280),INDEX($D$269:$W$269,,$C280)/$F$255)))</f>
        <v>0</v>
      </c>
      <c r="AT280" s="2">
        <f>IF($F$255="n/a",0,IF(AT$257&lt;=$C280,0,IF(AT$257&gt;($F$255+$C280),INDEX($D$269:$W$269,,$C280)-SUM($D280:AS280),INDEX($D$269:$W$269,,$C280)/$F$255)))</f>
        <v>0</v>
      </c>
      <c r="AU280" s="2">
        <f>IF($F$255="n/a",0,IF(AU$257&lt;=$C280,0,IF(AU$257&gt;($F$255+$C280),INDEX($D$269:$W$269,,$C280)-SUM($D280:AT280),INDEX($D$269:$W$269,,$C280)/$F$255)))</f>
        <v>0</v>
      </c>
      <c r="AV280" s="2">
        <f>IF($F$255="n/a",0,IF(AV$257&lt;=$C280,0,IF(AV$257&gt;($F$255+$C280),INDEX($D$269:$W$269,,$C280)-SUM($D280:AU280),INDEX($D$269:$W$269,,$C280)/$F$255)))</f>
        <v>0</v>
      </c>
      <c r="AW280" s="2">
        <f>IF($F$255="n/a",0,IF(AW$257&lt;=$C280,0,IF(AW$257&gt;($F$255+$C280),INDEX($D$269:$W$269,,$C280)-SUM($D280:AV280),INDEX($D$269:$W$269,,$C280)/$F$255)))</f>
        <v>0</v>
      </c>
      <c r="AX280" s="2">
        <f>IF($F$255="n/a",0,IF(AX$257&lt;=$C280,0,IF(AX$257&gt;($F$255+$C280),INDEX($D$269:$W$269,,$C280)-SUM($D280:AW280),INDEX($D$269:$W$269,,$C280)/$F$255)))</f>
        <v>0</v>
      </c>
      <c r="AY280" s="2">
        <f>IF($F$255="n/a",0,IF(AY$257&lt;=$C280,0,IF(AY$257&gt;($F$255+$C280),INDEX($D$269:$W$269,,$C280)-SUM($D280:AX280),INDEX($D$269:$W$269,,$C280)/$F$255)))</f>
        <v>0</v>
      </c>
      <c r="AZ280" s="2">
        <f>IF($F$255="n/a",0,IF(AZ$257&lt;=$C280,0,IF(AZ$257&gt;($F$255+$C280),INDEX($D$269:$W$269,,$C280)-SUM($D280:AY280),INDEX($D$269:$W$269,,$C280)/$F$255)))</f>
        <v>0</v>
      </c>
      <c r="BA280" s="2">
        <f>IF($F$255="n/a",0,IF(BA$257&lt;=$C280,0,IF(BA$257&gt;($F$255+$C280),INDEX($D$269:$W$269,,$C280)-SUM($D280:AZ280),INDEX($D$269:$W$269,,$C280)/$F$255)))</f>
        <v>0</v>
      </c>
      <c r="BB280" s="2">
        <f>IF($F$255="n/a",0,IF(BB$257&lt;=$C280,0,IF(BB$257&gt;($F$255+$C280),INDEX($D$269:$W$269,,$C280)-SUM($D280:BA280),INDEX($D$269:$W$269,,$C280)/$F$255)))</f>
        <v>0</v>
      </c>
      <c r="BC280" s="2">
        <f>IF($F$255="n/a",0,IF(BC$257&lt;=$C280,0,IF(BC$257&gt;($F$255+$C280),INDEX($D$269:$W$269,,$C280)-SUM($D280:BB280),INDEX($D$269:$W$269,,$C280)/$F$255)))</f>
        <v>0</v>
      </c>
      <c r="BD280" s="2">
        <f>IF($F$255="n/a",0,IF(BD$257&lt;=$C280,0,IF(BD$257&gt;($F$255+$C280),INDEX($D$269:$W$269,,$C280)-SUM($D280:BC280),INDEX($D$269:$W$269,,$C280)/$F$255)))</f>
        <v>0</v>
      </c>
      <c r="BE280" s="2">
        <f>IF($F$255="n/a",0,IF(BE$257&lt;=$C280,0,IF(BE$257&gt;($F$255+$C280),INDEX($D$269:$W$269,,$C280)-SUM($D280:BD280),INDEX($D$269:$W$269,,$C280)/$F$255)))</f>
        <v>0</v>
      </c>
      <c r="BF280" s="2">
        <f>IF($F$255="n/a",0,IF(BF$257&lt;=$C280,0,IF(BF$257&gt;($F$255+$C280),INDEX($D$269:$W$269,,$C280)-SUM($D280:BE280),INDEX($D$269:$W$269,,$C280)/$F$255)))</f>
        <v>0</v>
      </c>
      <c r="BG280" s="2">
        <f>IF($F$255="n/a",0,IF(BG$257&lt;=$C280,0,IF(BG$257&gt;($F$255+$C280),INDEX($D$269:$W$269,,$C280)-SUM($D280:BF280),INDEX($D$269:$W$269,,$C280)/$F$255)))</f>
        <v>0</v>
      </c>
      <c r="BH280" s="2">
        <f>IF($F$255="n/a",0,IF(BH$257&lt;=$C280,0,IF(BH$257&gt;($F$255+$C280),INDEX($D$269:$W$269,,$C280)-SUM($D280:BG280),INDEX($D$269:$W$269,,$C280)/$F$255)))</f>
        <v>0</v>
      </c>
      <c r="BI280" s="2">
        <f>IF($F$255="n/a",0,IF(BI$257&lt;=$C280,0,IF(BI$257&gt;($F$255+$C280),INDEX($D$269:$W$269,,$C280)-SUM($D280:BH280),INDEX($D$269:$W$269,,$C280)/$F$255)))</f>
        <v>0</v>
      </c>
      <c r="BJ280" s="2">
        <f>IF($F$255="n/a",0,IF(BJ$257&lt;=$C280,0,IF(BJ$257&gt;($F$255+$C280),INDEX($D$269:$W$269,,$C280)-SUM($D280:BI280),INDEX($D$269:$W$269,,$C280)/$F$255)))</f>
        <v>0</v>
      </c>
      <c r="BK280" s="2">
        <f>IF($F$255="n/a",0,IF(BK$257&lt;=$C280,0,IF(BK$257&gt;($F$255+$C280),INDEX($D$269:$W$269,,$C280)-SUM($D280:BJ280),INDEX($D$269:$W$269,,$C280)/$F$255)))</f>
        <v>0</v>
      </c>
    </row>
    <row r="281" spans="2:63" x14ac:dyDescent="0.25">
      <c r="B281" s="24">
        <v>2020</v>
      </c>
      <c r="C281" s="24">
        <v>10</v>
      </c>
      <c r="E281" s="2">
        <f>IF($F$255="n/a",0,IF(E$257&lt;=$C281,0,IF(E$257&gt;($F$255+$C281),INDEX($D$269:$W$269,,$C281)-SUM($D281:D281),INDEX($D$269:$W$269,,$C281)/$F$255)))</f>
        <v>0</v>
      </c>
      <c r="F281" s="2">
        <f>IF($F$255="n/a",0,IF(F$257&lt;=$C281,0,IF(F$257&gt;($F$255+$C281),INDEX($D$269:$W$269,,$C281)-SUM($D281:E281),INDEX($D$269:$W$269,,$C281)/$F$255)))</f>
        <v>0</v>
      </c>
      <c r="G281" s="2">
        <f>IF($F$255="n/a",0,IF(G$257&lt;=$C281,0,IF(G$257&gt;($F$255+$C281),INDEX($D$269:$W$269,,$C281)-SUM($D281:F281),INDEX($D$269:$W$269,,$C281)/$F$255)))</f>
        <v>0</v>
      </c>
      <c r="H281" s="2">
        <f>IF($F$255="n/a",0,IF(H$257&lt;=$C281,0,IF(H$257&gt;($F$255+$C281),INDEX($D$269:$W$269,,$C281)-SUM($D281:G281),INDEX($D$269:$W$269,,$C281)/$F$255)))</f>
        <v>0</v>
      </c>
      <c r="I281" s="2">
        <f>IF($F$255="n/a",0,IF(I$257&lt;=$C281,0,IF(I$257&gt;($F$255+$C281),INDEX($D$269:$W$269,,$C281)-SUM($D281:H281),INDEX($D$269:$W$269,,$C281)/$F$255)))</f>
        <v>0</v>
      </c>
      <c r="J281" s="2">
        <f>IF($F$255="n/a",0,IF(J$257&lt;=$C281,0,IF(J$257&gt;($F$255+$C281),INDEX($D$269:$W$269,,$C281)-SUM($D281:I281),INDEX($D$269:$W$269,,$C281)/$F$255)))</f>
        <v>0</v>
      </c>
      <c r="K281" s="2">
        <f>IF($F$255="n/a",0,IF(K$257&lt;=$C281,0,IF(K$257&gt;($F$255+$C281),INDEX($D$269:$W$269,,$C281)-SUM($D281:J281),INDEX($D$269:$W$269,,$C281)/$F$255)))</f>
        <v>0</v>
      </c>
      <c r="L281" s="2">
        <f>IF($F$255="n/a",0,IF(L$257&lt;=$C281,0,IF(L$257&gt;($F$255+$C281),INDEX($D$269:$W$269,,$C281)-SUM($D281:K281),INDEX($D$269:$W$269,,$C281)/$F$255)))</f>
        <v>0</v>
      </c>
      <c r="M281" s="2">
        <f>IF($F$255="n/a",0,IF(M$257&lt;=$C281,0,IF(M$257&gt;($F$255+$C281),INDEX($D$269:$W$269,,$C281)-SUM($D281:L281),INDEX($D$269:$W$269,,$C281)/$F$255)))</f>
        <v>0</v>
      </c>
      <c r="N281" s="2">
        <f>IF($F$255="n/a",0,IF(N$257&lt;=$C281,0,IF(N$257&gt;($F$255+$C281),INDEX($D$269:$W$269,,$C281)-SUM($D281:M281),INDEX($D$269:$W$269,,$C281)/$F$255)))</f>
        <v>0</v>
      </c>
      <c r="O281" s="2">
        <f>IF($F$255="n/a",0,IF(O$257&lt;=$C281,0,IF(O$257&gt;($F$255+$C281),INDEX($D$269:$W$269,,$C281)-SUM($D281:N281),INDEX($D$269:$W$269,,$C281)/$F$255)))</f>
        <v>0</v>
      </c>
      <c r="P281" s="2">
        <f>IF($F$255="n/a",0,IF(P$257&lt;=$C281,0,IF(P$257&gt;($F$255+$C281),INDEX($D$269:$W$269,,$C281)-SUM($D281:O281),INDEX($D$269:$W$269,,$C281)/$F$255)))</f>
        <v>0</v>
      </c>
      <c r="Q281" s="2">
        <f>IF($F$255="n/a",0,IF(Q$257&lt;=$C281,0,IF(Q$257&gt;($F$255+$C281),INDEX($D$269:$W$269,,$C281)-SUM($D281:P281),INDEX($D$269:$W$269,,$C281)/$F$255)))</f>
        <v>0</v>
      </c>
      <c r="R281" s="2">
        <f>IF($F$255="n/a",0,IF(R$257&lt;=$C281,0,IF(R$257&gt;($F$255+$C281),INDEX($D$269:$W$269,,$C281)-SUM($D281:Q281),INDEX($D$269:$W$269,,$C281)/$F$255)))</f>
        <v>0</v>
      </c>
      <c r="S281" s="2">
        <f>IF($F$255="n/a",0,IF(S$257&lt;=$C281,0,IF(S$257&gt;($F$255+$C281),INDEX($D$269:$W$269,,$C281)-SUM($D281:R281),INDEX($D$269:$W$269,,$C281)/$F$255)))</f>
        <v>0</v>
      </c>
      <c r="T281" s="2">
        <f>IF($F$255="n/a",0,IF(T$257&lt;=$C281,0,IF(T$257&gt;($F$255+$C281),INDEX($D$269:$W$269,,$C281)-SUM($D281:S281),INDEX($D$269:$W$269,,$C281)/$F$255)))</f>
        <v>0</v>
      </c>
      <c r="U281" s="2">
        <f>IF($F$255="n/a",0,IF(U$257&lt;=$C281,0,IF(U$257&gt;($F$255+$C281),INDEX($D$269:$W$269,,$C281)-SUM($D281:T281),INDEX($D$269:$W$269,,$C281)/$F$255)))</f>
        <v>0</v>
      </c>
      <c r="V281" s="2">
        <f>IF($F$255="n/a",0,IF(V$257&lt;=$C281,0,IF(V$257&gt;($F$255+$C281),INDEX($D$269:$W$269,,$C281)-SUM($D281:U281),INDEX($D$269:$W$269,,$C281)/$F$255)))</f>
        <v>0</v>
      </c>
      <c r="W281" s="2">
        <f>IF($F$255="n/a",0,IF(W$257&lt;=$C281,0,IF(W$257&gt;($F$255+$C281),INDEX($D$269:$W$269,,$C281)-SUM($D281:V281),INDEX($D$269:$W$269,,$C281)/$F$255)))</f>
        <v>0</v>
      </c>
      <c r="X281" s="2">
        <f>IF($F$255="n/a",0,IF(X$257&lt;=$C281,0,IF(X$257&gt;($F$255+$C281),INDEX($D$269:$W$269,,$C281)-SUM($D281:W281),INDEX($D$269:$W$269,,$C281)/$F$255)))</f>
        <v>0</v>
      </c>
      <c r="Y281" s="2">
        <f>IF($F$255="n/a",0,IF(Y$257&lt;=$C281,0,IF(Y$257&gt;($F$255+$C281),INDEX($D$269:$W$269,,$C281)-SUM($D281:X281),INDEX($D$269:$W$269,,$C281)/$F$255)))</f>
        <v>0</v>
      </c>
      <c r="Z281" s="2">
        <f>IF($F$255="n/a",0,IF(Z$257&lt;=$C281,0,IF(Z$257&gt;($F$255+$C281),INDEX($D$269:$W$269,,$C281)-SUM($D281:Y281),INDEX($D$269:$W$269,,$C281)/$F$255)))</f>
        <v>0</v>
      </c>
      <c r="AA281" s="2">
        <f>IF($F$255="n/a",0,IF(AA$257&lt;=$C281,0,IF(AA$257&gt;($F$255+$C281),INDEX($D$269:$W$269,,$C281)-SUM($D281:Z281),INDEX($D$269:$W$269,,$C281)/$F$255)))</f>
        <v>0</v>
      </c>
      <c r="AB281" s="2">
        <f>IF($F$255="n/a",0,IF(AB$257&lt;=$C281,0,IF(AB$257&gt;($F$255+$C281),INDEX($D$269:$W$269,,$C281)-SUM($D281:AA281),INDEX($D$269:$W$269,,$C281)/$F$255)))</f>
        <v>0</v>
      </c>
      <c r="AC281" s="2">
        <f>IF($F$255="n/a",0,IF(AC$257&lt;=$C281,0,IF(AC$257&gt;($F$255+$C281),INDEX($D$269:$W$269,,$C281)-SUM($D281:AB281),INDEX($D$269:$W$269,,$C281)/$F$255)))</f>
        <v>0</v>
      </c>
      <c r="AD281" s="2">
        <f>IF($F$255="n/a",0,IF(AD$257&lt;=$C281,0,IF(AD$257&gt;($F$255+$C281),INDEX($D$269:$W$269,,$C281)-SUM($D281:AC281),INDEX($D$269:$W$269,,$C281)/$F$255)))</f>
        <v>0</v>
      </c>
      <c r="AE281" s="2">
        <f>IF($F$255="n/a",0,IF(AE$257&lt;=$C281,0,IF(AE$257&gt;($F$255+$C281),INDEX($D$269:$W$269,,$C281)-SUM($D281:AD281),INDEX($D$269:$W$269,,$C281)/$F$255)))</f>
        <v>0</v>
      </c>
      <c r="AF281" s="2">
        <f>IF($F$255="n/a",0,IF(AF$257&lt;=$C281,0,IF(AF$257&gt;($F$255+$C281),INDEX($D$269:$W$269,,$C281)-SUM($D281:AE281),INDEX($D$269:$W$269,,$C281)/$F$255)))</f>
        <v>0</v>
      </c>
      <c r="AG281" s="2">
        <f>IF($F$255="n/a",0,IF(AG$257&lt;=$C281,0,IF(AG$257&gt;($F$255+$C281),INDEX($D$269:$W$269,,$C281)-SUM($D281:AF281),INDEX($D$269:$W$269,,$C281)/$F$255)))</f>
        <v>0</v>
      </c>
      <c r="AH281" s="2">
        <f>IF($F$255="n/a",0,IF(AH$257&lt;=$C281,0,IF(AH$257&gt;($F$255+$C281),INDEX($D$269:$W$269,,$C281)-SUM($D281:AG281),INDEX($D$269:$W$269,,$C281)/$F$255)))</f>
        <v>0</v>
      </c>
      <c r="AI281" s="2">
        <f>IF($F$255="n/a",0,IF(AI$257&lt;=$C281,0,IF(AI$257&gt;($F$255+$C281),INDEX($D$269:$W$269,,$C281)-SUM($D281:AH281),INDEX($D$269:$W$269,,$C281)/$F$255)))</f>
        <v>0</v>
      </c>
      <c r="AJ281" s="2">
        <f>IF($F$255="n/a",0,IF(AJ$257&lt;=$C281,0,IF(AJ$257&gt;($F$255+$C281),INDEX($D$269:$W$269,,$C281)-SUM($D281:AI281),INDEX($D$269:$W$269,,$C281)/$F$255)))</f>
        <v>0</v>
      </c>
      <c r="AK281" s="2">
        <f>IF($F$255="n/a",0,IF(AK$257&lt;=$C281,0,IF(AK$257&gt;($F$255+$C281),INDEX($D$269:$W$269,,$C281)-SUM($D281:AJ281),INDEX($D$269:$W$269,,$C281)/$F$255)))</f>
        <v>0</v>
      </c>
      <c r="AL281" s="2">
        <f>IF($F$255="n/a",0,IF(AL$257&lt;=$C281,0,IF(AL$257&gt;($F$255+$C281),INDEX($D$269:$W$269,,$C281)-SUM($D281:AK281),INDEX($D$269:$W$269,,$C281)/$F$255)))</f>
        <v>0</v>
      </c>
      <c r="AM281" s="2">
        <f>IF($F$255="n/a",0,IF(AM$257&lt;=$C281,0,IF(AM$257&gt;($F$255+$C281),INDEX($D$269:$W$269,,$C281)-SUM($D281:AL281),INDEX($D$269:$W$269,,$C281)/$F$255)))</f>
        <v>0</v>
      </c>
      <c r="AN281" s="2">
        <f>IF($F$255="n/a",0,IF(AN$257&lt;=$C281,0,IF(AN$257&gt;($F$255+$C281),INDEX($D$269:$W$269,,$C281)-SUM($D281:AM281),INDEX($D$269:$W$269,,$C281)/$F$255)))</f>
        <v>0</v>
      </c>
      <c r="AO281" s="2">
        <f>IF($F$255="n/a",0,IF(AO$257&lt;=$C281,0,IF(AO$257&gt;($F$255+$C281),INDEX($D$269:$W$269,,$C281)-SUM($D281:AN281),INDEX($D$269:$W$269,,$C281)/$F$255)))</f>
        <v>0</v>
      </c>
      <c r="AP281" s="2">
        <f>IF($F$255="n/a",0,IF(AP$257&lt;=$C281,0,IF(AP$257&gt;($F$255+$C281),INDEX($D$269:$W$269,,$C281)-SUM($D281:AO281),INDEX($D$269:$W$269,,$C281)/$F$255)))</f>
        <v>0</v>
      </c>
      <c r="AQ281" s="2">
        <f>IF($F$255="n/a",0,IF(AQ$257&lt;=$C281,0,IF(AQ$257&gt;($F$255+$C281),INDEX($D$269:$W$269,,$C281)-SUM($D281:AP281),INDEX($D$269:$W$269,,$C281)/$F$255)))</f>
        <v>0</v>
      </c>
      <c r="AR281" s="2">
        <f>IF($F$255="n/a",0,IF(AR$257&lt;=$C281,0,IF(AR$257&gt;($F$255+$C281),INDEX($D$269:$W$269,,$C281)-SUM($D281:AQ281),INDEX($D$269:$W$269,,$C281)/$F$255)))</f>
        <v>0</v>
      </c>
      <c r="AS281" s="2">
        <f>IF($F$255="n/a",0,IF(AS$257&lt;=$C281,0,IF(AS$257&gt;($F$255+$C281),INDEX($D$269:$W$269,,$C281)-SUM($D281:AR281),INDEX($D$269:$W$269,,$C281)/$F$255)))</f>
        <v>0</v>
      </c>
      <c r="AT281" s="2">
        <f>IF($F$255="n/a",0,IF(AT$257&lt;=$C281,0,IF(AT$257&gt;($F$255+$C281),INDEX($D$269:$W$269,,$C281)-SUM($D281:AS281),INDEX($D$269:$W$269,,$C281)/$F$255)))</f>
        <v>0</v>
      </c>
      <c r="AU281" s="2">
        <f>IF($F$255="n/a",0,IF(AU$257&lt;=$C281,0,IF(AU$257&gt;($F$255+$C281),INDEX($D$269:$W$269,,$C281)-SUM($D281:AT281),INDEX($D$269:$W$269,,$C281)/$F$255)))</f>
        <v>0</v>
      </c>
      <c r="AV281" s="2">
        <f>IF($F$255="n/a",0,IF(AV$257&lt;=$C281,0,IF(AV$257&gt;($F$255+$C281),INDEX($D$269:$W$269,,$C281)-SUM($D281:AU281),INDEX($D$269:$W$269,,$C281)/$F$255)))</f>
        <v>0</v>
      </c>
      <c r="AW281" s="2">
        <f>IF($F$255="n/a",0,IF(AW$257&lt;=$C281,0,IF(AW$257&gt;($F$255+$C281),INDEX($D$269:$W$269,,$C281)-SUM($D281:AV281),INDEX($D$269:$W$269,,$C281)/$F$255)))</f>
        <v>0</v>
      </c>
      <c r="AX281" s="2">
        <f>IF($F$255="n/a",0,IF(AX$257&lt;=$C281,0,IF(AX$257&gt;($F$255+$C281),INDEX($D$269:$W$269,,$C281)-SUM($D281:AW281),INDEX($D$269:$W$269,,$C281)/$F$255)))</f>
        <v>0</v>
      </c>
      <c r="AY281" s="2">
        <f>IF($F$255="n/a",0,IF(AY$257&lt;=$C281,0,IF(AY$257&gt;($F$255+$C281),INDEX($D$269:$W$269,,$C281)-SUM($D281:AX281),INDEX($D$269:$W$269,,$C281)/$F$255)))</f>
        <v>0</v>
      </c>
      <c r="AZ281" s="2">
        <f>IF($F$255="n/a",0,IF(AZ$257&lt;=$C281,0,IF(AZ$257&gt;($F$255+$C281),INDEX($D$269:$W$269,,$C281)-SUM($D281:AY281),INDEX($D$269:$W$269,,$C281)/$F$255)))</f>
        <v>0</v>
      </c>
      <c r="BA281" s="2">
        <f>IF($F$255="n/a",0,IF(BA$257&lt;=$C281,0,IF(BA$257&gt;($F$255+$C281),INDEX($D$269:$W$269,,$C281)-SUM($D281:AZ281),INDEX($D$269:$W$269,,$C281)/$F$255)))</f>
        <v>0</v>
      </c>
      <c r="BB281" s="2">
        <f>IF($F$255="n/a",0,IF(BB$257&lt;=$C281,0,IF(BB$257&gt;($F$255+$C281),INDEX($D$269:$W$269,,$C281)-SUM($D281:BA281),INDEX($D$269:$W$269,,$C281)/$F$255)))</f>
        <v>0</v>
      </c>
      <c r="BC281" s="2">
        <f>IF($F$255="n/a",0,IF(BC$257&lt;=$C281,0,IF(BC$257&gt;($F$255+$C281),INDEX($D$269:$W$269,,$C281)-SUM($D281:BB281),INDEX($D$269:$W$269,,$C281)/$F$255)))</f>
        <v>0</v>
      </c>
      <c r="BD281" s="2">
        <f>IF($F$255="n/a",0,IF(BD$257&lt;=$C281,0,IF(BD$257&gt;($F$255+$C281),INDEX($D$269:$W$269,,$C281)-SUM($D281:BC281),INDEX($D$269:$W$269,,$C281)/$F$255)))</f>
        <v>0</v>
      </c>
      <c r="BE281" s="2">
        <f>IF($F$255="n/a",0,IF(BE$257&lt;=$C281,0,IF(BE$257&gt;($F$255+$C281),INDEX($D$269:$W$269,,$C281)-SUM($D281:BD281),INDEX($D$269:$W$269,,$C281)/$F$255)))</f>
        <v>0</v>
      </c>
      <c r="BF281" s="2">
        <f>IF($F$255="n/a",0,IF(BF$257&lt;=$C281,0,IF(BF$257&gt;($F$255+$C281),INDEX($D$269:$W$269,,$C281)-SUM($D281:BE281),INDEX($D$269:$W$269,,$C281)/$F$255)))</f>
        <v>0</v>
      </c>
      <c r="BG281" s="2">
        <f>IF($F$255="n/a",0,IF(BG$257&lt;=$C281,0,IF(BG$257&gt;($F$255+$C281),INDEX($D$269:$W$269,,$C281)-SUM($D281:BF281),INDEX($D$269:$W$269,,$C281)/$F$255)))</f>
        <v>0</v>
      </c>
      <c r="BH281" s="2">
        <f>IF($F$255="n/a",0,IF(BH$257&lt;=$C281,0,IF(BH$257&gt;($F$255+$C281),INDEX($D$269:$W$269,,$C281)-SUM($D281:BG281),INDEX($D$269:$W$269,,$C281)/$F$255)))</f>
        <v>0</v>
      </c>
      <c r="BI281" s="2">
        <f>IF($F$255="n/a",0,IF(BI$257&lt;=$C281,0,IF(BI$257&gt;($F$255+$C281),INDEX($D$269:$W$269,,$C281)-SUM($D281:BH281),INDEX($D$269:$W$269,,$C281)/$F$255)))</f>
        <v>0</v>
      </c>
      <c r="BJ281" s="2">
        <f>IF($F$255="n/a",0,IF(BJ$257&lt;=$C281,0,IF(BJ$257&gt;($F$255+$C281),INDEX($D$269:$W$269,,$C281)-SUM($D281:BI281),INDEX($D$269:$W$269,,$C281)/$F$255)))</f>
        <v>0</v>
      </c>
      <c r="BK281" s="2">
        <f>IF($F$255="n/a",0,IF(BK$257&lt;=$C281,0,IF(BK$257&gt;($F$255+$C281),INDEX($D$269:$W$269,,$C281)-SUM($D281:BJ281),INDEX($D$269:$W$269,,$C281)/$F$255)))</f>
        <v>0</v>
      </c>
    </row>
    <row r="282" spans="2:63" hidden="1" outlineLevel="1" x14ac:dyDescent="0.25">
      <c r="B282" s="24">
        <v>2021</v>
      </c>
      <c r="C282" s="24">
        <v>11</v>
      </c>
      <c r="E282" s="2">
        <f>IF($F$255="n/a",0,IF(E$257&lt;=$C282,0,IF(E$257&gt;($F$255+$C282),INDEX($D$269:$W$269,,$C282)-SUM($D282:D282),INDEX($D$269:$W$269,,$C282)/$F$255)))</f>
        <v>0</v>
      </c>
      <c r="F282" s="2">
        <f>IF($F$255="n/a",0,IF(F$257&lt;=$C282,0,IF(F$257&gt;($F$255+$C282),INDEX($D$269:$W$269,,$C282)-SUM($D282:E282),INDEX($D$269:$W$269,,$C282)/$F$255)))</f>
        <v>0</v>
      </c>
      <c r="G282" s="2">
        <f>IF($F$255="n/a",0,IF(G$257&lt;=$C282,0,IF(G$257&gt;($F$255+$C282),INDEX($D$269:$W$269,,$C282)-SUM($D282:F282),INDEX($D$269:$W$269,,$C282)/$F$255)))</f>
        <v>0</v>
      </c>
      <c r="H282" s="2">
        <f>IF($F$255="n/a",0,IF(H$257&lt;=$C282,0,IF(H$257&gt;($F$255+$C282),INDEX($D$269:$W$269,,$C282)-SUM($D282:G282),INDEX($D$269:$W$269,,$C282)/$F$255)))</f>
        <v>0</v>
      </c>
      <c r="I282" s="2">
        <f>IF($F$255="n/a",0,IF(I$257&lt;=$C282,0,IF(I$257&gt;($F$255+$C282),INDEX($D$269:$W$269,,$C282)-SUM($D282:H282),INDEX($D$269:$W$269,,$C282)/$F$255)))</f>
        <v>0</v>
      </c>
      <c r="J282" s="2">
        <f>IF($F$255="n/a",0,IF(J$257&lt;=$C282,0,IF(J$257&gt;($F$255+$C282),INDEX($D$269:$W$269,,$C282)-SUM($D282:I282),INDEX($D$269:$W$269,,$C282)/$F$255)))</f>
        <v>0</v>
      </c>
      <c r="K282" s="2">
        <f>IF($F$255="n/a",0,IF(K$257&lt;=$C282,0,IF(K$257&gt;($F$255+$C282),INDEX($D$269:$W$269,,$C282)-SUM($D282:J282),INDEX($D$269:$W$269,,$C282)/$F$255)))</f>
        <v>0</v>
      </c>
      <c r="L282" s="2">
        <f>IF($F$255="n/a",0,IF(L$257&lt;=$C282,0,IF(L$257&gt;($F$255+$C282),INDEX($D$269:$W$269,,$C282)-SUM($D282:K282),INDEX($D$269:$W$269,,$C282)/$F$255)))</f>
        <v>0</v>
      </c>
      <c r="M282" s="2">
        <f>IF($F$255="n/a",0,IF(M$257&lt;=$C282,0,IF(M$257&gt;($F$255+$C282),INDEX($D$269:$W$269,,$C282)-SUM($D282:L282),INDEX($D$269:$W$269,,$C282)/$F$255)))</f>
        <v>0</v>
      </c>
      <c r="N282" s="2">
        <f>IF($F$255="n/a",0,IF(N$257&lt;=$C282,0,IF(N$257&gt;($F$255+$C282),INDEX($D$269:$W$269,,$C282)-SUM($D282:M282),INDEX($D$269:$W$269,,$C282)/$F$255)))</f>
        <v>0</v>
      </c>
      <c r="O282" s="2">
        <f>IF($F$255="n/a",0,IF(O$257&lt;=$C282,0,IF(O$257&gt;($F$255+$C282),INDEX($D$269:$W$269,,$C282)-SUM($D282:N282),INDEX($D$269:$W$269,,$C282)/$F$255)))</f>
        <v>0</v>
      </c>
      <c r="P282" s="2">
        <f>IF($F$255="n/a",0,IF(P$257&lt;=$C282,0,IF(P$257&gt;($F$255+$C282),INDEX($D$269:$W$269,,$C282)-SUM($D282:O282),INDEX($D$269:$W$269,,$C282)/$F$255)))</f>
        <v>0</v>
      </c>
      <c r="Q282" s="2">
        <f>IF($F$255="n/a",0,IF(Q$257&lt;=$C282,0,IF(Q$257&gt;($F$255+$C282),INDEX($D$269:$W$269,,$C282)-SUM($D282:P282),INDEX($D$269:$W$269,,$C282)/$F$255)))</f>
        <v>0</v>
      </c>
      <c r="R282" s="2">
        <f>IF($F$255="n/a",0,IF(R$257&lt;=$C282,0,IF(R$257&gt;($F$255+$C282),INDEX($D$269:$W$269,,$C282)-SUM($D282:Q282),INDEX($D$269:$W$269,,$C282)/$F$255)))</f>
        <v>0</v>
      </c>
      <c r="S282" s="2">
        <f>IF($F$255="n/a",0,IF(S$257&lt;=$C282,0,IF(S$257&gt;($F$255+$C282),INDEX($D$269:$W$269,,$C282)-SUM($D282:R282),INDEX($D$269:$W$269,,$C282)/$F$255)))</f>
        <v>0</v>
      </c>
      <c r="T282" s="2">
        <f>IF($F$255="n/a",0,IF(T$257&lt;=$C282,0,IF(T$257&gt;($F$255+$C282),INDEX($D$269:$W$269,,$C282)-SUM($D282:S282),INDEX($D$269:$W$269,,$C282)/$F$255)))</f>
        <v>0</v>
      </c>
      <c r="U282" s="2">
        <f>IF($F$255="n/a",0,IF(U$257&lt;=$C282,0,IF(U$257&gt;($F$255+$C282),INDEX($D$269:$W$269,,$C282)-SUM($D282:T282),INDEX($D$269:$W$269,,$C282)/$F$255)))</f>
        <v>0</v>
      </c>
      <c r="V282" s="2">
        <f>IF($F$255="n/a",0,IF(V$257&lt;=$C282,0,IF(V$257&gt;($F$255+$C282),INDEX($D$269:$W$269,,$C282)-SUM($D282:U282),INDEX($D$269:$W$269,,$C282)/$F$255)))</f>
        <v>0</v>
      </c>
      <c r="W282" s="2">
        <f>IF($F$255="n/a",0,IF(W$257&lt;=$C282,0,IF(W$257&gt;($F$255+$C282),INDEX($D$269:$W$269,,$C282)-SUM($D282:V282),INDEX($D$269:$W$269,,$C282)/$F$255)))</f>
        <v>0</v>
      </c>
      <c r="X282" s="2">
        <f>IF($F$255="n/a",0,IF(X$257&lt;=$C282,0,IF(X$257&gt;($F$255+$C282),INDEX($D$269:$W$269,,$C282)-SUM($D282:W282),INDEX($D$269:$W$269,,$C282)/$F$255)))</f>
        <v>0</v>
      </c>
      <c r="Y282" s="2">
        <f>IF($F$255="n/a",0,IF(Y$257&lt;=$C282,0,IF(Y$257&gt;($F$255+$C282),INDEX($D$269:$W$269,,$C282)-SUM($D282:X282),INDEX($D$269:$W$269,,$C282)/$F$255)))</f>
        <v>0</v>
      </c>
      <c r="Z282" s="2">
        <f>IF($F$255="n/a",0,IF(Z$257&lt;=$C282,0,IF(Z$257&gt;($F$255+$C282),INDEX($D$269:$W$269,,$C282)-SUM($D282:Y282),INDEX($D$269:$W$269,,$C282)/$F$255)))</f>
        <v>0</v>
      </c>
      <c r="AA282" s="2">
        <f>IF($F$255="n/a",0,IF(AA$257&lt;=$C282,0,IF(AA$257&gt;($F$255+$C282),INDEX($D$269:$W$269,,$C282)-SUM($D282:Z282),INDEX($D$269:$W$269,,$C282)/$F$255)))</f>
        <v>0</v>
      </c>
      <c r="AB282" s="2">
        <f>IF($F$255="n/a",0,IF(AB$257&lt;=$C282,0,IF(AB$257&gt;($F$255+$C282),INDEX($D$269:$W$269,,$C282)-SUM($D282:AA282),INDEX($D$269:$W$269,,$C282)/$F$255)))</f>
        <v>0</v>
      </c>
      <c r="AC282" s="2">
        <f>IF($F$255="n/a",0,IF(AC$257&lt;=$C282,0,IF(AC$257&gt;($F$255+$C282),INDEX($D$269:$W$269,,$C282)-SUM($D282:AB282),INDEX($D$269:$W$269,,$C282)/$F$255)))</f>
        <v>0</v>
      </c>
      <c r="AD282" s="2">
        <f>IF($F$255="n/a",0,IF(AD$257&lt;=$C282,0,IF(AD$257&gt;($F$255+$C282),INDEX($D$269:$W$269,,$C282)-SUM($D282:AC282),INDEX($D$269:$W$269,,$C282)/$F$255)))</f>
        <v>0</v>
      </c>
      <c r="AE282" s="2">
        <f>IF($F$255="n/a",0,IF(AE$257&lt;=$C282,0,IF(AE$257&gt;($F$255+$C282),INDEX($D$269:$W$269,,$C282)-SUM($D282:AD282),INDEX($D$269:$W$269,,$C282)/$F$255)))</f>
        <v>0</v>
      </c>
      <c r="AF282" s="2">
        <f>IF($F$255="n/a",0,IF(AF$257&lt;=$C282,0,IF(AF$257&gt;($F$255+$C282),INDEX($D$269:$W$269,,$C282)-SUM($D282:AE282),INDEX($D$269:$W$269,,$C282)/$F$255)))</f>
        <v>0</v>
      </c>
      <c r="AG282" s="2">
        <f>IF($F$255="n/a",0,IF(AG$257&lt;=$C282,0,IF(AG$257&gt;($F$255+$C282),INDEX($D$269:$W$269,,$C282)-SUM($D282:AF282),INDEX($D$269:$W$269,,$C282)/$F$255)))</f>
        <v>0</v>
      </c>
      <c r="AH282" s="2">
        <f>IF($F$255="n/a",0,IF(AH$257&lt;=$C282,0,IF(AH$257&gt;($F$255+$C282),INDEX($D$269:$W$269,,$C282)-SUM($D282:AG282),INDEX($D$269:$W$269,,$C282)/$F$255)))</f>
        <v>0</v>
      </c>
      <c r="AI282" s="2">
        <f>IF($F$255="n/a",0,IF(AI$257&lt;=$C282,0,IF(AI$257&gt;($F$255+$C282),INDEX($D$269:$W$269,,$C282)-SUM($D282:AH282),INDEX($D$269:$W$269,,$C282)/$F$255)))</f>
        <v>0</v>
      </c>
      <c r="AJ282" s="2">
        <f>IF($F$255="n/a",0,IF(AJ$257&lt;=$C282,0,IF(AJ$257&gt;($F$255+$C282),INDEX($D$269:$W$269,,$C282)-SUM($D282:AI282),INDEX($D$269:$W$269,,$C282)/$F$255)))</f>
        <v>0</v>
      </c>
      <c r="AK282" s="2">
        <f>IF($F$255="n/a",0,IF(AK$257&lt;=$C282,0,IF(AK$257&gt;($F$255+$C282),INDEX($D$269:$W$269,,$C282)-SUM($D282:AJ282),INDEX($D$269:$W$269,,$C282)/$F$255)))</f>
        <v>0</v>
      </c>
      <c r="AL282" s="2">
        <f>IF($F$255="n/a",0,IF(AL$257&lt;=$C282,0,IF(AL$257&gt;($F$255+$C282),INDEX($D$269:$W$269,,$C282)-SUM($D282:AK282),INDEX($D$269:$W$269,,$C282)/$F$255)))</f>
        <v>0</v>
      </c>
      <c r="AM282" s="2">
        <f>IF($F$255="n/a",0,IF(AM$257&lt;=$C282,0,IF(AM$257&gt;($F$255+$C282),INDEX($D$269:$W$269,,$C282)-SUM($D282:AL282),INDEX($D$269:$W$269,,$C282)/$F$255)))</f>
        <v>0</v>
      </c>
      <c r="AN282" s="2">
        <f>IF($F$255="n/a",0,IF(AN$257&lt;=$C282,0,IF(AN$257&gt;($F$255+$C282),INDEX($D$269:$W$269,,$C282)-SUM($D282:AM282),INDEX($D$269:$W$269,,$C282)/$F$255)))</f>
        <v>0</v>
      </c>
      <c r="AO282" s="2">
        <f>IF($F$255="n/a",0,IF(AO$257&lt;=$C282,0,IF(AO$257&gt;($F$255+$C282),INDEX($D$269:$W$269,,$C282)-SUM($D282:AN282),INDEX($D$269:$W$269,,$C282)/$F$255)))</f>
        <v>0</v>
      </c>
      <c r="AP282" s="2">
        <f>IF($F$255="n/a",0,IF(AP$257&lt;=$C282,0,IF(AP$257&gt;($F$255+$C282),INDEX($D$269:$W$269,,$C282)-SUM($D282:AO282),INDEX($D$269:$W$269,,$C282)/$F$255)))</f>
        <v>0</v>
      </c>
      <c r="AQ282" s="2">
        <f>IF($F$255="n/a",0,IF(AQ$257&lt;=$C282,0,IF(AQ$257&gt;($F$255+$C282),INDEX($D$269:$W$269,,$C282)-SUM($D282:AP282),INDEX($D$269:$W$269,,$C282)/$F$255)))</f>
        <v>0</v>
      </c>
      <c r="AR282" s="2">
        <f>IF($F$255="n/a",0,IF(AR$257&lt;=$C282,0,IF(AR$257&gt;($F$255+$C282),INDEX($D$269:$W$269,,$C282)-SUM($D282:AQ282),INDEX($D$269:$W$269,,$C282)/$F$255)))</f>
        <v>0</v>
      </c>
      <c r="AS282" s="2">
        <f>IF($F$255="n/a",0,IF(AS$257&lt;=$C282,0,IF(AS$257&gt;($F$255+$C282),INDEX($D$269:$W$269,,$C282)-SUM($D282:AR282),INDEX($D$269:$W$269,,$C282)/$F$255)))</f>
        <v>0</v>
      </c>
      <c r="AT282" s="2">
        <f>IF($F$255="n/a",0,IF(AT$257&lt;=$C282,0,IF(AT$257&gt;($F$255+$C282),INDEX($D$269:$W$269,,$C282)-SUM($D282:AS282),INDEX($D$269:$W$269,,$C282)/$F$255)))</f>
        <v>0</v>
      </c>
      <c r="AU282" s="2">
        <f>IF($F$255="n/a",0,IF(AU$257&lt;=$C282,0,IF(AU$257&gt;($F$255+$C282),INDEX($D$269:$W$269,,$C282)-SUM($D282:AT282),INDEX($D$269:$W$269,,$C282)/$F$255)))</f>
        <v>0</v>
      </c>
      <c r="AV282" s="2">
        <f>IF($F$255="n/a",0,IF(AV$257&lt;=$C282,0,IF(AV$257&gt;($F$255+$C282),INDEX($D$269:$W$269,,$C282)-SUM($D282:AU282),INDEX($D$269:$W$269,,$C282)/$F$255)))</f>
        <v>0</v>
      </c>
      <c r="AW282" s="2">
        <f>IF($F$255="n/a",0,IF(AW$257&lt;=$C282,0,IF(AW$257&gt;($F$255+$C282),INDEX($D$269:$W$269,,$C282)-SUM($D282:AV282),INDEX($D$269:$W$269,,$C282)/$F$255)))</f>
        <v>0</v>
      </c>
      <c r="AX282" s="2">
        <f>IF($F$255="n/a",0,IF(AX$257&lt;=$C282,0,IF(AX$257&gt;($F$255+$C282),INDEX($D$269:$W$269,,$C282)-SUM($D282:AW282),INDEX($D$269:$W$269,,$C282)/$F$255)))</f>
        <v>0</v>
      </c>
      <c r="AY282" s="2">
        <f>IF($F$255="n/a",0,IF(AY$257&lt;=$C282,0,IF(AY$257&gt;($F$255+$C282),INDEX($D$269:$W$269,,$C282)-SUM($D282:AX282),INDEX($D$269:$W$269,,$C282)/$F$255)))</f>
        <v>0</v>
      </c>
      <c r="AZ282" s="2">
        <f>IF($F$255="n/a",0,IF(AZ$257&lt;=$C282,0,IF(AZ$257&gt;($F$255+$C282),INDEX($D$269:$W$269,,$C282)-SUM($D282:AY282),INDEX($D$269:$W$269,,$C282)/$F$255)))</f>
        <v>0</v>
      </c>
      <c r="BA282" s="2">
        <f>IF($F$255="n/a",0,IF(BA$257&lt;=$C282,0,IF(BA$257&gt;($F$255+$C282),INDEX($D$269:$W$269,,$C282)-SUM($D282:AZ282),INDEX($D$269:$W$269,,$C282)/$F$255)))</f>
        <v>0</v>
      </c>
      <c r="BB282" s="2">
        <f>IF($F$255="n/a",0,IF(BB$257&lt;=$C282,0,IF(BB$257&gt;($F$255+$C282),INDEX($D$269:$W$269,,$C282)-SUM($D282:BA282),INDEX($D$269:$W$269,,$C282)/$F$255)))</f>
        <v>0</v>
      </c>
      <c r="BC282" s="2">
        <f>IF($F$255="n/a",0,IF(BC$257&lt;=$C282,0,IF(BC$257&gt;($F$255+$C282),INDEX($D$269:$W$269,,$C282)-SUM($D282:BB282),INDEX($D$269:$W$269,,$C282)/$F$255)))</f>
        <v>0</v>
      </c>
      <c r="BD282" s="2">
        <f>IF($F$255="n/a",0,IF(BD$257&lt;=$C282,0,IF(BD$257&gt;($F$255+$C282),INDEX($D$269:$W$269,,$C282)-SUM($D282:BC282),INDEX($D$269:$W$269,,$C282)/$F$255)))</f>
        <v>0</v>
      </c>
      <c r="BE282" s="2">
        <f>IF($F$255="n/a",0,IF(BE$257&lt;=$C282,0,IF(BE$257&gt;($F$255+$C282),INDEX($D$269:$W$269,,$C282)-SUM($D282:BD282),INDEX($D$269:$W$269,,$C282)/$F$255)))</f>
        <v>0</v>
      </c>
      <c r="BF282" s="2">
        <f>IF($F$255="n/a",0,IF(BF$257&lt;=$C282,0,IF(BF$257&gt;($F$255+$C282),INDEX($D$269:$W$269,,$C282)-SUM($D282:BE282),INDEX($D$269:$W$269,,$C282)/$F$255)))</f>
        <v>0</v>
      </c>
      <c r="BG282" s="2">
        <f>IF($F$255="n/a",0,IF(BG$257&lt;=$C282,0,IF(BG$257&gt;($F$255+$C282),INDEX($D$269:$W$269,,$C282)-SUM($D282:BF282),INDEX($D$269:$W$269,,$C282)/$F$255)))</f>
        <v>0</v>
      </c>
      <c r="BH282" s="2">
        <f>IF($F$255="n/a",0,IF(BH$257&lt;=$C282,0,IF(BH$257&gt;($F$255+$C282),INDEX($D$269:$W$269,,$C282)-SUM($D282:BG282),INDEX($D$269:$W$269,,$C282)/$F$255)))</f>
        <v>0</v>
      </c>
      <c r="BI282" s="2">
        <f>IF($F$255="n/a",0,IF(BI$257&lt;=$C282,0,IF(BI$257&gt;($F$255+$C282),INDEX($D$269:$W$269,,$C282)-SUM($D282:BH282),INDEX($D$269:$W$269,,$C282)/$F$255)))</f>
        <v>0</v>
      </c>
      <c r="BJ282" s="2">
        <f>IF($F$255="n/a",0,IF(BJ$257&lt;=$C282,0,IF(BJ$257&gt;($F$255+$C282),INDEX($D$269:$W$269,,$C282)-SUM($D282:BI282),INDEX($D$269:$W$269,,$C282)/$F$255)))</f>
        <v>0</v>
      </c>
      <c r="BK282" s="2">
        <f>IF($F$255="n/a",0,IF(BK$257&lt;=$C282,0,IF(BK$257&gt;($F$255+$C282),INDEX($D$269:$W$269,,$C282)-SUM($D282:BJ282),INDEX($D$269:$W$269,,$C282)/$F$255)))</f>
        <v>0</v>
      </c>
    </row>
    <row r="283" spans="2:63" hidden="1" outlineLevel="1" x14ac:dyDescent="0.25">
      <c r="B283" s="24">
        <v>2022</v>
      </c>
      <c r="C283" s="24">
        <v>12</v>
      </c>
      <c r="E283" s="2">
        <f>IF($F$255="n/a",0,IF(E$257&lt;=$C283,0,IF(E$257&gt;($F$255+$C283),INDEX($D$269:$W$269,,$C283)-SUM($D283:D283),INDEX($D$269:$W$269,,$C283)/$F$255)))</f>
        <v>0</v>
      </c>
      <c r="F283" s="2">
        <f>IF($F$255="n/a",0,IF(F$257&lt;=$C283,0,IF(F$257&gt;($F$255+$C283),INDEX($D$269:$W$269,,$C283)-SUM($D283:E283),INDEX($D$269:$W$269,,$C283)/$F$255)))</f>
        <v>0</v>
      </c>
      <c r="G283" s="2">
        <f>IF($F$255="n/a",0,IF(G$257&lt;=$C283,0,IF(G$257&gt;($F$255+$C283),INDEX($D$269:$W$269,,$C283)-SUM($D283:F283),INDEX($D$269:$W$269,,$C283)/$F$255)))</f>
        <v>0</v>
      </c>
      <c r="H283" s="2">
        <f>IF($F$255="n/a",0,IF(H$257&lt;=$C283,0,IF(H$257&gt;($F$255+$C283),INDEX($D$269:$W$269,,$C283)-SUM($D283:G283),INDEX($D$269:$W$269,,$C283)/$F$255)))</f>
        <v>0</v>
      </c>
      <c r="I283" s="2">
        <f>IF($F$255="n/a",0,IF(I$257&lt;=$C283,0,IF(I$257&gt;($F$255+$C283),INDEX($D$269:$W$269,,$C283)-SUM($D283:H283),INDEX($D$269:$W$269,,$C283)/$F$255)))</f>
        <v>0</v>
      </c>
      <c r="J283" s="2">
        <f>IF($F$255="n/a",0,IF(J$257&lt;=$C283,0,IF(J$257&gt;($F$255+$C283),INDEX($D$269:$W$269,,$C283)-SUM($D283:I283),INDEX($D$269:$W$269,,$C283)/$F$255)))</f>
        <v>0</v>
      </c>
      <c r="K283" s="2">
        <f>IF($F$255="n/a",0,IF(K$257&lt;=$C283,0,IF(K$257&gt;($F$255+$C283),INDEX($D$269:$W$269,,$C283)-SUM($D283:J283),INDEX($D$269:$W$269,,$C283)/$F$255)))</f>
        <v>0</v>
      </c>
      <c r="L283" s="2">
        <f>IF($F$255="n/a",0,IF(L$257&lt;=$C283,0,IF(L$257&gt;($F$255+$C283),INDEX($D$269:$W$269,,$C283)-SUM($D283:K283),INDEX($D$269:$W$269,,$C283)/$F$255)))</f>
        <v>0</v>
      </c>
      <c r="M283" s="2">
        <f>IF($F$255="n/a",0,IF(M$257&lt;=$C283,0,IF(M$257&gt;($F$255+$C283),INDEX($D$269:$W$269,,$C283)-SUM($D283:L283),INDEX($D$269:$W$269,,$C283)/$F$255)))</f>
        <v>0</v>
      </c>
      <c r="N283" s="2">
        <f>IF($F$255="n/a",0,IF(N$257&lt;=$C283,0,IF(N$257&gt;($F$255+$C283),INDEX($D$269:$W$269,,$C283)-SUM($D283:M283),INDEX($D$269:$W$269,,$C283)/$F$255)))</f>
        <v>0</v>
      </c>
      <c r="O283" s="2">
        <f>IF($F$255="n/a",0,IF(O$257&lt;=$C283,0,IF(O$257&gt;($F$255+$C283),INDEX($D$269:$W$269,,$C283)-SUM($D283:N283),INDEX($D$269:$W$269,,$C283)/$F$255)))</f>
        <v>0</v>
      </c>
      <c r="P283" s="2">
        <f>IF($F$255="n/a",0,IF(P$257&lt;=$C283,0,IF(P$257&gt;($F$255+$C283),INDEX($D$269:$W$269,,$C283)-SUM($D283:O283),INDEX($D$269:$W$269,,$C283)/$F$255)))</f>
        <v>0</v>
      </c>
      <c r="Q283" s="2">
        <f>IF($F$255="n/a",0,IF(Q$257&lt;=$C283,0,IF(Q$257&gt;($F$255+$C283),INDEX($D$269:$W$269,,$C283)-SUM($D283:P283),INDEX($D$269:$W$269,,$C283)/$F$255)))</f>
        <v>0</v>
      </c>
      <c r="R283" s="2">
        <f>IF($F$255="n/a",0,IF(R$257&lt;=$C283,0,IF(R$257&gt;($F$255+$C283),INDEX($D$269:$W$269,,$C283)-SUM($D283:Q283),INDEX($D$269:$W$269,,$C283)/$F$255)))</f>
        <v>0</v>
      </c>
      <c r="S283" s="2">
        <f>IF($F$255="n/a",0,IF(S$257&lt;=$C283,0,IF(S$257&gt;($F$255+$C283),INDEX($D$269:$W$269,,$C283)-SUM($D283:R283),INDEX($D$269:$W$269,,$C283)/$F$255)))</f>
        <v>0</v>
      </c>
      <c r="T283" s="2">
        <f>IF($F$255="n/a",0,IF(T$257&lt;=$C283,0,IF(T$257&gt;($F$255+$C283),INDEX($D$269:$W$269,,$C283)-SUM($D283:S283),INDEX($D$269:$W$269,,$C283)/$F$255)))</f>
        <v>0</v>
      </c>
      <c r="U283" s="2">
        <f>IF($F$255="n/a",0,IF(U$257&lt;=$C283,0,IF(U$257&gt;($F$255+$C283),INDEX($D$269:$W$269,,$C283)-SUM($D283:T283),INDEX($D$269:$W$269,,$C283)/$F$255)))</f>
        <v>0</v>
      </c>
      <c r="V283" s="2">
        <f>IF($F$255="n/a",0,IF(V$257&lt;=$C283,0,IF(V$257&gt;($F$255+$C283),INDEX($D$269:$W$269,,$C283)-SUM($D283:U283),INDEX($D$269:$W$269,,$C283)/$F$255)))</f>
        <v>0</v>
      </c>
      <c r="W283" s="2">
        <f>IF($F$255="n/a",0,IF(W$257&lt;=$C283,0,IF(W$257&gt;($F$255+$C283),INDEX($D$269:$W$269,,$C283)-SUM($D283:V283),INDEX($D$269:$W$269,,$C283)/$F$255)))</f>
        <v>0</v>
      </c>
      <c r="X283" s="2">
        <f>IF($F$255="n/a",0,IF(X$257&lt;=$C283,0,IF(X$257&gt;($F$255+$C283),INDEX($D$269:$W$269,,$C283)-SUM($D283:W283),INDEX($D$269:$W$269,,$C283)/$F$255)))</f>
        <v>0</v>
      </c>
      <c r="Y283" s="2">
        <f>IF($F$255="n/a",0,IF(Y$257&lt;=$C283,0,IF(Y$257&gt;($F$255+$C283),INDEX($D$269:$W$269,,$C283)-SUM($D283:X283),INDEX($D$269:$W$269,,$C283)/$F$255)))</f>
        <v>0</v>
      </c>
      <c r="Z283" s="2">
        <f>IF($F$255="n/a",0,IF(Z$257&lt;=$C283,0,IF(Z$257&gt;($F$255+$C283),INDEX($D$269:$W$269,,$C283)-SUM($D283:Y283),INDEX($D$269:$W$269,,$C283)/$F$255)))</f>
        <v>0</v>
      </c>
      <c r="AA283" s="2">
        <f>IF($F$255="n/a",0,IF(AA$257&lt;=$C283,0,IF(AA$257&gt;($F$255+$C283),INDEX($D$269:$W$269,,$C283)-SUM($D283:Z283),INDEX($D$269:$W$269,,$C283)/$F$255)))</f>
        <v>0</v>
      </c>
      <c r="AB283" s="2">
        <f>IF($F$255="n/a",0,IF(AB$257&lt;=$C283,0,IF(AB$257&gt;($F$255+$C283),INDEX($D$269:$W$269,,$C283)-SUM($D283:AA283),INDEX($D$269:$W$269,,$C283)/$F$255)))</f>
        <v>0</v>
      </c>
      <c r="AC283" s="2">
        <f>IF($F$255="n/a",0,IF(AC$257&lt;=$C283,0,IF(AC$257&gt;($F$255+$C283),INDEX($D$269:$W$269,,$C283)-SUM($D283:AB283),INDEX($D$269:$W$269,,$C283)/$F$255)))</f>
        <v>0</v>
      </c>
      <c r="AD283" s="2">
        <f>IF($F$255="n/a",0,IF(AD$257&lt;=$C283,0,IF(AD$257&gt;($F$255+$C283),INDEX($D$269:$W$269,,$C283)-SUM($D283:AC283),INDEX($D$269:$W$269,,$C283)/$F$255)))</f>
        <v>0</v>
      </c>
      <c r="AE283" s="2">
        <f>IF($F$255="n/a",0,IF(AE$257&lt;=$C283,0,IF(AE$257&gt;($F$255+$C283),INDEX($D$269:$W$269,,$C283)-SUM($D283:AD283),INDEX($D$269:$W$269,,$C283)/$F$255)))</f>
        <v>0</v>
      </c>
      <c r="AF283" s="2">
        <f>IF($F$255="n/a",0,IF(AF$257&lt;=$C283,0,IF(AF$257&gt;($F$255+$C283),INDEX($D$269:$W$269,,$C283)-SUM($D283:AE283),INDEX($D$269:$W$269,,$C283)/$F$255)))</f>
        <v>0</v>
      </c>
      <c r="AG283" s="2">
        <f>IF($F$255="n/a",0,IF(AG$257&lt;=$C283,0,IF(AG$257&gt;($F$255+$C283),INDEX($D$269:$W$269,,$C283)-SUM($D283:AF283),INDEX($D$269:$W$269,,$C283)/$F$255)))</f>
        <v>0</v>
      </c>
      <c r="AH283" s="2">
        <f>IF($F$255="n/a",0,IF(AH$257&lt;=$C283,0,IF(AH$257&gt;($F$255+$C283),INDEX($D$269:$W$269,,$C283)-SUM($D283:AG283),INDEX($D$269:$W$269,,$C283)/$F$255)))</f>
        <v>0</v>
      </c>
      <c r="AI283" s="2">
        <f>IF($F$255="n/a",0,IF(AI$257&lt;=$C283,0,IF(AI$257&gt;($F$255+$C283),INDEX($D$269:$W$269,,$C283)-SUM($D283:AH283),INDEX($D$269:$W$269,,$C283)/$F$255)))</f>
        <v>0</v>
      </c>
      <c r="AJ283" s="2">
        <f>IF($F$255="n/a",0,IF(AJ$257&lt;=$C283,0,IF(AJ$257&gt;($F$255+$C283),INDEX($D$269:$W$269,,$C283)-SUM($D283:AI283),INDEX($D$269:$W$269,,$C283)/$F$255)))</f>
        <v>0</v>
      </c>
      <c r="AK283" s="2">
        <f>IF($F$255="n/a",0,IF(AK$257&lt;=$C283,0,IF(AK$257&gt;($F$255+$C283),INDEX($D$269:$W$269,,$C283)-SUM($D283:AJ283),INDEX($D$269:$W$269,,$C283)/$F$255)))</f>
        <v>0</v>
      </c>
      <c r="AL283" s="2">
        <f>IF($F$255="n/a",0,IF(AL$257&lt;=$C283,0,IF(AL$257&gt;($F$255+$C283),INDEX($D$269:$W$269,,$C283)-SUM($D283:AK283),INDEX($D$269:$W$269,,$C283)/$F$255)))</f>
        <v>0</v>
      </c>
      <c r="AM283" s="2">
        <f>IF($F$255="n/a",0,IF(AM$257&lt;=$C283,0,IF(AM$257&gt;($F$255+$C283),INDEX($D$269:$W$269,,$C283)-SUM($D283:AL283),INDEX($D$269:$W$269,,$C283)/$F$255)))</f>
        <v>0</v>
      </c>
      <c r="AN283" s="2">
        <f>IF($F$255="n/a",0,IF(AN$257&lt;=$C283,0,IF(AN$257&gt;($F$255+$C283),INDEX($D$269:$W$269,,$C283)-SUM($D283:AM283),INDEX($D$269:$W$269,,$C283)/$F$255)))</f>
        <v>0</v>
      </c>
      <c r="AO283" s="2">
        <f>IF($F$255="n/a",0,IF(AO$257&lt;=$C283,0,IF(AO$257&gt;($F$255+$C283),INDEX($D$269:$W$269,,$C283)-SUM($D283:AN283),INDEX($D$269:$W$269,,$C283)/$F$255)))</f>
        <v>0</v>
      </c>
      <c r="AP283" s="2">
        <f>IF($F$255="n/a",0,IF(AP$257&lt;=$C283,0,IF(AP$257&gt;($F$255+$C283),INDEX($D$269:$W$269,,$C283)-SUM($D283:AO283),INDEX($D$269:$W$269,,$C283)/$F$255)))</f>
        <v>0</v>
      </c>
      <c r="AQ283" s="2">
        <f>IF($F$255="n/a",0,IF(AQ$257&lt;=$C283,0,IF(AQ$257&gt;($F$255+$C283),INDEX($D$269:$W$269,,$C283)-SUM($D283:AP283),INDEX($D$269:$W$269,,$C283)/$F$255)))</f>
        <v>0</v>
      </c>
      <c r="AR283" s="2">
        <f>IF($F$255="n/a",0,IF(AR$257&lt;=$C283,0,IF(AR$257&gt;($F$255+$C283),INDEX($D$269:$W$269,,$C283)-SUM($D283:AQ283),INDEX($D$269:$W$269,,$C283)/$F$255)))</f>
        <v>0</v>
      </c>
      <c r="AS283" s="2">
        <f>IF($F$255="n/a",0,IF(AS$257&lt;=$C283,0,IF(AS$257&gt;($F$255+$C283),INDEX($D$269:$W$269,,$C283)-SUM($D283:AR283),INDEX($D$269:$W$269,,$C283)/$F$255)))</f>
        <v>0</v>
      </c>
      <c r="AT283" s="2">
        <f>IF($F$255="n/a",0,IF(AT$257&lt;=$C283,0,IF(AT$257&gt;($F$255+$C283),INDEX($D$269:$W$269,,$C283)-SUM($D283:AS283),INDEX($D$269:$W$269,,$C283)/$F$255)))</f>
        <v>0</v>
      </c>
      <c r="AU283" s="2">
        <f>IF($F$255="n/a",0,IF(AU$257&lt;=$C283,0,IF(AU$257&gt;($F$255+$C283),INDEX($D$269:$W$269,,$C283)-SUM($D283:AT283),INDEX($D$269:$W$269,,$C283)/$F$255)))</f>
        <v>0</v>
      </c>
      <c r="AV283" s="2">
        <f>IF($F$255="n/a",0,IF(AV$257&lt;=$C283,0,IF(AV$257&gt;($F$255+$C283),INDEX($D$269:$W$269,,$C283)-SUM($D283:AU283),INDEX($D$269:$W$269,,$C283)/$F$255)))</f>
        <v>0</v>
      </c>
      <c r="AW283" s="2">
        <f>IF($F$255="n/a",0,IF(AW$257&lt;=$C283,0,IF(AW$257&gt;($F$255+$C283),INDEX($D$269:$W$269,,$C283)-SUM($D283:AV283),INDEX($D$269:$W$269,,$C283)/$F$255)))</f>
        <v>0</v>
      </c>
      <c r="AX283" s="2">
        <f>IF($F$255="n/a",0,IF(AX$257&lt;=$C283,0,IF(AX$257&gt;($F$255+$C283),INDEX($D$269:$W$269,,$C283)-SUM($D283:AW283),INDEX($D$269:$W$269,,$C283)/$F$255)))</f>
        <v>0</v>
      </c>
      <c r="AY283" s="2">
        <f>IF($F$255="n/a",0,IF(AY$257&lt;=$C283,0,IF(AY$257&gt;($F$255+$C283),INDEX($D$269:$W$269,,$C283)-SUM($D283:AX283),INDEX($D$269:$W$269,,$C283)/$F$255)))</f>
        <v>0</v>
      </c>
      <c r="AZ283" s="2">
        <f>IF($F$255="n/a",0,IF(AZ$257&lt;=$C283,0,IF(AZ$257&gt;($F$255+$C283),INDEX($D$269:$W$269,,$C283)-SUM($D283:AY283),INDEX($D$269:$W$269,,$C283)/$F$255)))</f>
        <v>0</v>
      </c>
      <c r="BA283" s="2">
        <f>IF($F$255="n/a",0,IF(BA$257&lt;=$C283,0,IF(BA$257&gt;($F$255+$C283),INDEX($D$269:$W$269,,$C283)-SUM($D283:AZ283),INDEX($D$269:$W$269,,$C283)/$F$255)))</f>
        <v>0</v>
      </c>
      <c r="BB283" s="2">
        <f>IF($F$255="n/a",0,IF(BB$257&lt;=$C283,0,IF(BB$257&gt;($F$255+$C283),INDEX($D$269:$W$269,,$C283)-SUM($D283:BA283),INDEX($D$269:$W$269,,$C283)/$F$255)))</f>
        <v>0</v>
      </c>
      <c r="BC283" s="2">
        <f>IF($F$255="n/a",0,IF(BC$257&lt;=$C283,0,IF(BC$257&gt;($F$255+$C283),INDEX($D$269:$W$269,,$C283)-SUM($D283:BB283),INDEX($D$269:$W$269,,$C283)/$F$255)))</f>
        <v>0</v>
      </c>
      <c r="BD283" s="2">
        <f>IF($F$255="n/a",0,IF(BD$257&lt;=$C283,0,IF(BD$257&gt;($F$255+$C283),INDEX($D$269:$W$269,,$C283)-SUM($D283:BC283),INDEX($D$269:$W$269,,$C283)/$F$255)))</f>
        <v>0</v>
      </c>
      <c r="BE283" s="2">
        <f>IF($F$255="n/a",0,IF(BE$257&lt;=$C283,0,IF(BE$257&gt;($F$255+$C283),INDEX($D$269:$W$269,,$C283)-SUM($D283:BD283),INDEX($D$269:$W$269,,$C283)/$F$255)))</f>
        <v>0</v>
      </c>
      <c r="BF283" s="2">
        <f>IF($F$255="n/a",0,IF(BF$257&lt;=$C283,0,IF(BF$257&gt;($F$255+$C283),INDEX($D$269:$W$269,,$C283)-SUM($D283:BE283),INDEX($D$269:$W$269,,$C283)/$F$255)))</f>
        <v>0</v>
      </c>
      <c r="BG283" s="2">
        <f>IF($F$255="n/a",0,IF(BG$257&lt;=$C283,0,IF(BG$257&gt;($F$255+$C283),INDEX($D$269:$W$269,,$C283)-SUM($D283:BF283),INDEX($D$269:$W$269,,$C283)/$F$255)))</f>
        <v>0</v>
      </c>
      <c r="BH283" s="2">
        <f>IF($F$255="n/a",0,IF(BH$257&lt;=$C283,0,IF(BH$257&gt;($F$255+$C283),INDEX($D$269:$W$269,,$C283)-SUM($D283:BG283),INDEX($D$269:$W$269,,$C283)/$F$255)))</f>
        <v>0</v>
      </c>
      <c r="BI283" s="2">
        <f>IF($F$255="n/a",0,IF(BI$257&lt;=$C283,0,IF(BI$257&gt;($F$255+$C283),INDEX($D$269:$W$269,,$C283)-SUM($D283:BH283),INDEX($D$269:$W$269,,$C283)/$F$255)))</f>
        <v>0</v>
      </c>
      <c r="BJ283" s="2">
        <f>IF($F$255="n/a",0,IF(BJ$257&lt;=$C283,0,IF(BJ$257&gt;($F$255+$C283),INDEX($D$269:$W$269,,$C283)-SUM($D283:BI283),INDEX($D$269:$W$269,,$C283)/$F$255)))</f>
        <v>0</v>
      </c>
      <c r="BK283" s="2">
        <f>IF($F$255="n/a",0,IF(BK$257&lt;=$C283,0,IF(BK$257&gt;($F$255+$C283),INDEX($D$269:$W$269,,$C283)-SUM($D283:BJ283),INDEX($D$269:$W$269,,$C283)/$F$255)))</f>
        <v>0</v>
      </c>
    </row>
    <row r="284" spans="2:63" hidden="1" outlineLevel="1" x14ac:dyDescent="0.25">
      <c r="B284" s="24">
        <v>2023</v>
      </c>
      <c r="C284" s="24">
        <v>13</v>
      </c>
      <c r="E284" s="2">
        <f>IF($F$255="n/a",0,IF(E$257&lt;=$C284,0,IF(E$257&gt;($F$255+$C284),INDEX($D$269:$W$269,,$C284)-SUM($D284:D284),INDEX($D$269:$W$269,,$C284)/$F$255)))</f>
        <v>0</v>
      </c>
      <c r="F284" s="2">
        <f>IF($F$255="n/a",0,IF(F$257&lt;=$C284,0,IF(F$257&gt;($F$255+$C284),INDEX($D$269:$W$269,,$C284)-SUM($D284:E284),INDEX($D$269:$W$269,,$C284)/$F$255)))</f>
        <v>0</v>
      </c>
      <c r="G284" s="2">
        <f>IF($F$255="n/a",0,IF(G$257&lt;=$C284,0,IF(G$257&gt;($F$255+$C284),INDEX($D$269:$W$269,,$C284)-SUM($D284:F284),INDEX($D$269:$W$269,,$C284)/$F$255)))</f>
        <v>0</v>
      </c>
      <c r="H284" s="2">
        <f>IF($F$255="n/a",0,IF(H$257&lt;=$C284,0,IF(H$257&gt;($F$255+$C284),INDEX($D$269:$W$269,,$C284)-SUM($D284:G284),INDEX($D$269:$W$269,,$C284)/$F$255)))</f>
        <v>0</v>
      </c>
      <c r="I284" s="2">
        <f>IF($F$255="n/a",0,IF(I$257&lt;=$C284,0,IF(I$257&gt;($F$255+$C284),INDEX($D$269:$W$269,,$C284)-SUM($D284:H284),INDEX($D$269:$W$269,,$C284)/$F$255)))</f>
        <v>0</v>
      </c>
      <c r="J284" s="2">
        <f>IF($F$255="n/a",0,IF(J$257&lt;=$C284,0,IF(J$257&gt;($F$255+$C284),INDEX($D$269:$W$269,,$C284)-SUM($D284:I284),INDEX($D$269:$W$269,,$C284)/$F$255)))</f>
        <v>0</v>
      </c>
      <c r="K284" s="2">
        <f>IF($F$255="n/a",0,IF(K$257&lt;=$C284,0,IF(K$257&gt;($F$255+$C284),INDEX($D$269:$W$269,,$C284)-SUM($D284:J284),INDEX($D$269:$W$269,,$C284)/$F$255)))</f>
        <v>0</v>
      </c>
      <c r="L284" s="2">
        <f>IF($F$255="n/a",0,IF(L$257&lt;=$C284,0,IF(L$257&gt;($F$255+$C284),INDEX($D$269:$W$269,,$C284)-SUM($D284:K284),INDEX($D$269:$W$269,,$C284)/$F$255)))</f>
        <v>0</v>
      </c>
      <c r="M284" s="2">
        <f>IF($F$255="n/a",0,IF(M$257&lt;=$C284,0,IF(M$257&gt;($F$255+$C284),INDEX($D$269:$W$269,,$C284)-SUM($D284:L284),INDEX($D$269:$W$269,,$C284)/$F$255)))</f>
        <v>0</v>
      </c>
      <c r="N284" s="2">
        <f>IF($F$255="n/a",0,IF(N$257&lt;=$C284,0,IF(N$257&gt;($F$255+$C284),INDEX($D$269:$W$269,,$C284)-SUM($D284:M284),INDEX($D$269:$W$269,,$C284)/$F$255)))</f>
        <v>0</v>
      </c>
      <c r="O284" s="2">
        <f>IF($F$255="n/a",0,IF(O$257&lt;=$C284,0,IF(O$257&gt;($F$255+$C284),INDEX($D$269:$W$269,,$C284)-SUM($D284:N284),INDEX($D$269:$W$269,,$C284)/$F$255)))</f>
        <v>0</v>
      </c>
      <c r="P284" s="2">
        <f>IF($F$255="n/a",0,IF(P$257&lt;=$C284,0,IF(P$257&gt;($F$255+$C284),INDEX($D$269:$W$269,,$C284)-SUM($D284:O284),INDEX($D$269:$W$269,,$C284)/$F$255)))</f>
        <v>0</v>
      </c>
      <c r="Q284" s="2">
        <f>IF($F$255="n/a",0,IF(Q$257&lt;=$C284,0,IF(Q$257&gt;($F$255+$C284),INDEX($D$269:$W$269,,$C284)-SUM($D284:P284),INDEX($D$269:$W$269,,$C284)/$F$255)))</f>
        <v>0</v>
      </c>
      <c r="R284" s="2">
        <f>IF($F$255="n/a",0,IF(R$257&lt;=$C284,0,IF(R$257&gt;($F$255+$C284),INDEX($D$269:$W$269,,$C284)-SUM($D284:Q284),INDEX($D$269:$W$269,,$C284)/$F$255)))</f>
        <v>0</v>
      </c>
      <c r="S284" s="2">
        <f>IF($F$255="n/a",0,IF(S$257&lt;=$C284,0,IF(S$257&gt;($F$255+$C284),INDEX($D$269:$W$269,,$C284)-SUM($D284:R284),INDEX($D$269:$W$269,,$C284)/$F$255)))</f>
        <v>0</v>
      </c>
      <c r="T284" s="2">
        <f>IF($F$255="n/a",0,IF(T$257&lt;=$C284,0,IF(T$257&gt;($F$255+$C284),INDEX($D$269:$W$269,,$C284)-SUM($D284:S284),INDEX($D$269:$W$269,,$C284)/$F$255)))</f>
        <v>0</v>
      </c>
      <c r="U284" s="2">
        <f>IF($F$255="n/a",0,IF(U$257&lt;=$C284,0,IF(U$257&gt;($F$255+$C284),INDEX($D$269:$W$269,,$C284)-SUM($D284:T284),INDEX($D$269:$W$269,,$C284)/$F$255)))</f>
        <v>0</v>
      </c>
      <c r="V284" s="2">
        <f>IF($F$255="n/a",0,IF(V$257&lt;=$C284,0,IF(V$257&gt;($F$255+$C284),INDEX($D$269:$W$269,,$C284)-SUM($D284:U284),INDEX($D$269:$W$269,,$C284)/$F$255)))</f>
        <v>0</v>
      </c>
      <c r="W284" s="2">
        <f>IF($F$255="n/a",0,IF(W$257&lt;=$C284,0,IF(W$257&gt;($F$255+$C284),INDEX($D$269:$W$269,,$C284)-SUM($D284:V284),INDEX($D$269:$W$269,,$C284)/$F$255)))</f>
        <v>0</v>
      </c>
      <c r="X284" s="2">
        <f>IF($F$255="n/a",0,IF(X$257&lt;=$C284,0,IF(X$257&gt;($F$255+$C284),INDEX($D$269:$W$269,,$C284)-SUM($D284:W284),INDEX($D$269:$W$269,,$C284)/$F$255)))</f>
        <v>0</v>
      </c>
      <c r="Y284" s="2">
        <f>IF($F$255="n/a",0,IF(Y$257&lt;=$C284,0,IF(Y$257&gt;($F$255+$C284),INDEX($D$269:$W$269,,$C284)-SUM($D284:X284),INDEX($D$269:$W$269,,$C284)/$F$255)))</f>
        <v>0</v>
      </c>
      <c r="Z284" s="2">
        <f>IF($F$255="n/a",0,IF(Z$257&lt;=$C284,0,IF(Z$257&gt;($F$255+$C284),INDEX($D$269:$W$269,,$C284)-SUM($D284:Y284),INDEX($D$269:$W$269,,$C284)/$F$255)))</f>
        <v>0</v>
      </c>
      <c r="AA284" s="2">
        <f>IF($F$255="n/a",0,IF(AA$257&lt;=$C284,0,IF(AA$257&gt;($F$255+$C284),INDEX($D$269:$W$269,,$C284)-SUM($D284:Z284),INDEX($D$269:$W$269,,$C284)/$F$255)))</f>
        <v>0</v>
      </c>
      <c r="AB284" s="2">
        <f>IF($F$255="n/a",0,IF(AB$257&lt;=$C284,0,IF(AB$257&gt;($F$255+$C284),INDEX($D$269:$W$269,,$C284)-SUM($D284:AA284),INDEX($D$269:$W$269,,$C284)/$F$255)))</f>
        <v>0</v>
      </c>
      <c r="AC284" s="2">
        <f>IF($F$255="n/a",0,IF(AC$257&lt;=$C284,0,IF(AC$257&gt;($F$255+$C284),INDEX($D$269:$W$269,,$C284)-SUM($D284:AB284),INDEX($D$269:$W$269,,$C284)/$F$255)))</f>
        <v>0</v>
      </c>
      <c r="AD284" s="2">
        <f>IF($F$255="n/a",0,IF(AD$257&lt;=$C284,0,IF(AD$257&gt;($F$255+$C284),INDEX($D$269:$W$269,,$C284)-SUM($D284:AC284),INDEX($D$269:$W$269,,$C284)/$F$255)))</f>
        <v>0</v>
      </c>
      <c r="AE284" s="2">
        <f>IF($F$255="n/a",0,IF(AE$257&lt;=$C284,0,IF(AE$257&gt;($F$255+$C284),INDEX($D$269:$W$269,,$C284)-SUM($D284:AD284),INDEX($D$269:$W$269,,$C284)/$F$255)))</f>
        <v>0</v>
      </c>
      <c r="AF284" s="2">
        <f>IF($F$255="n/a",0,IF(AF$257&lt;=$C284,0,IF(AF$257&gt;($F$255+$C284),INDEX($D$269:$W$269,,$C284)-SUM($D284:AE284),INDEX($D$269:$W$269,,$C284)/$F$255)))</f>
        <v>0</v>
      </c>
      <c r="AG284" s="2">
        <f>IF($F$255="n/a",0,IF(AG$257&lt;=$C284,0,IF(AG$257&gt;($F$255+$C284),INDEX($D$269:$W$269,,$C284)-SUM($D284:AF284),INDEX($D$269:$W$269,,$C284)/$F$255)))</f>
        <v>0</v>
      </c>
      <c r="AH284" s="2">
        <f>IF($F$255="n/a",0,IF(AH$257&lt;=$C284,0,IF(AH$257&gt;($F$255+$C284),INDEX($D$269:$W$269,,$C284)-SUM($D284:AG284),INDEX($D$269:$W$269,,$C284)/$F$255)))</f>
        <v>0</v>
      </c>
      <c r="AI284" s="2">
        <f>IF($F$255="n/a",0,IF(AI$257&lt;=$C284,0,IF(AI$257&gt;($F$255+$C284),INDEX($D$269:$W$269,,$C284)-SUM($D284:AH284),INDEX($D$269:$W$269,,$C284)/$F$255)))</f>
        <v>0</v>
      </c>
      <c r="AJ284" s="2">
        <f>IF($F$255="n/a",0,IF(AJ$257&lt;=$C284,0,IF(AJ$257&gt;($F$255+$C284),INDEX($D$269:$W$269,,$C284)-SUM($D284:AI284),INDEX($D$269:$W$269,,$C284)/$F$255)))</f>
        <v>0</v>
      </c>
      <c r="AK284" s="2">
        <f>IF($F$255="n/a",0,IF(AK$257&lt;=$C284,0,IF(AK$257&gt;($F$255+$C284),INDEX($D$269:$W$269,,$C284)-SUM($D284:AJ284),INDEX($D$269:$W$269,,$C284)/$F$255)))</f>
        <v>0</v>
      </c>
      <c r="AL284" s="2">
        <f>IF($F$255="n/a",0,IF(AL$257&lt;=$C284,0,IF(AL$257&gt;($F$255+$C284),INDEX($D$269:$W$269,,$C284)-SUM($D284:AK284),INDEX($D$269:$W$269,,$C284)/$F$255)))</f>
        <v>0</v>
      </c>
      <c r="AM284" s="2">
        <f>IF($F$255="n/a",0,IF(AM$257&lt;=$C284,0,IF(AM$257&gt;($F$255+$C284),INDEX($D$269:$W$269,,$C284)-SUM($D284:AL284),INDEX($D$269:$W$269,,$C284)/$F$255)))</f>
        <v>0</v>
      </c>
      <c r="AN284" s="2">
        <f>IF($F$255="n/a",0,IF(AN$257&lt;=$C284,0,IF(AN$257&gt;($F$255+$C284),INDEX($D$269:$W$269,,$C284)-SUM($D284:AM284),INDEX($D$269:$W$269,,$C284)/$F$255)))</f>
        <v>0</v>
      </c>
      <c r="AO284" s="2">
        <f>IF($F$255="n/a",0,IF(AO$257&lt;=$C284,0,IF(AO$257&gt;($F$255+$C284),INDEX($D$269:$W$269,,$C284)-SUM($D284:AN284),INDEX($D$269:$W$269,,$C284)/$F$255)))</f>
        <v>0</v>
      </c>
      <c r="AP284" s="2">
        <f>IF($F$255="n/a",0,IF(AP$257&lt;=$C284,0,IF(AP$257&gt;($F$255+$C284),INDEX($D$269:$W$269,,$C284)-SUM($D284:AO284),INDEX($D$269:$W$269,,$C284)/$F$255)))</f>
        <v>0</v>
      </c>
      <c r="AQ284" s="2">
        <f>IF($F$255="n/a",0,IF(AQ$257&lt;=$C284,0,IF(AQ$257&gt;($F$255+$C284),INDEX($D$269:$W$269,,$C284)-SUM($D284:AP284),INDEX($D$269:$W$269,,$C284)/$F$255)))</f>
        <v>0</v>
      </c>
      <c r="AR284" s="2">
        <f>IF($F$255="n/a",0,IF(AR$257&lt;=$C284,0,IF(AR$257&gt;($F$255+$C284),INDEX($D$269:$W$269,,$C284)-SUM($D284:AQ284),INDEX($D$269:$W$269,,$C284)/$F$255)))</f>
        <v>0</v>
      </c>
      <c r="AS284" s="2">
        <f>IF($F$255="n/a",0,IF(AS$257&lt;=$C284,0,IF(AS$257&gt;($F$255+$C284),INDEX($D$269:$W$269,,$C284)-SUM($D284:AR284),INDEX($D$269:$W$269,,$C284)/$F$255)))</f>
        <v>0</v>
      </c>
      <c r="AT284" s="2">
        <f>IF($F$255="n/a",0,IF(AT$257&lt;=$C284,0,IF(AT$257&gt;($F$255+$C284),INDEX($D$269:$W$269,,$C284)-SUM($D284:AS284),INDEX($D$269:$W$269,,$C284)/$F$255)))</f>
        <v>0</v>
      </c>
      <c r="AU284" s="2">
        <f>IF($F$255="n/a",0,IF(AU$257&lt;=$C284,0,IF(AU$257&gt;($F$255+$C284),INDEX($D$269:$W$269,,$C284)-SUM($D284:AT284),INDEX($D$269:$W$269,,$C284)/$F$255)))</f>
        <v>0</v>
      </c>
      <c r="AV284" s="2">
        <f>IF($F$255="n/a",0,IF(AV$257&lt;=$C284,0,IF(AV$257&gt;($F$255+$C284),INDEX($D$269:$W$269,,$C284)-SUM($D284:AU284),INDEX($D$269:$W$269,,$C284)/$F$255)))</f>
        <v>0</v>
      </c>
      <c r="AW284" s="2">
        <f>IF($F$255="n/a",0,IF(AW$257&lt;=$C284,0,IF(AW$257&gt;($F$255+$C284),INDEX($D$269:$W$269,,$C284)-SUM($D284:AV284),INDEX($D$269:$W$269,,$C284)/$F$255)))</f>
        <v>0</v>
      </c>
      <c r="AX284" s="2">
        <f>IF($F$255="n/a",0,IF(AX$257&lt;=$C284,0,IF(AX$257&gt;($F$255+$C284),INDEX($D$269:$W$269,,$C284)-SUM($D284:AW284),INDEX($D$269:$W$269,,$C284)/$F$255)))</f>
        <v>0</v>
      </c>
      <c r="AY284" s="2">
        <f>IF($F$255="n/a",0,IF(AY$257&lt;=$C284,0,IF(AY$257&gt;($F$255+$C284),INDEX($D$269:$W$269,,$C284)-SUM($D284:AX284),INDEX($D$269:$W$269,,$C284)/$F$255)))</f>
        <v>0</v>
      </c>
      <c r="AZ284" s="2">
        <f>IF($F$255="n/a",0,IF(AZ$257&lt;=$C284,0,IF(AZ$257&gt;($F$255+$C284),INDEX($D$269:$W$269,,$C284)-SUM($D284:AY284),INDEX($D$269:$W$269,,$C284)/$F$255)))</f>
        <v>0</v>
      </c>
      <c r="BA284" s="2">
        <f>IF($F$255="n/a",0,IF(BA$257&lt;=$C284,0,IF(BA$257&gt;($F$255+$C284),INDEX($D$269:$W$269,,$C284)-SUM($D284:AZ284),INDEX($D$269:$W$269,,$C284)/$F$255)))</f>
        <v>0</v>
      </c>
      <c r="BB284" s="2">
        <f>IF($F$255="n/a",0,IF(BB$257&lt;=$C284,0,IF(BB$257&gt;($F$255+$C284),INDEX($D$269:$W$269,,$C284)-SUM($D284:BA284),INDEX($D$269:$W$269,,$C284)/$F$255)))</f>
        <v>0</v>
      </c>
      <c r="BC284" s="2">
        <f>IF($F$255="n/a",0,IF(BC$257&lt;=$C284,0,IF(BC$257&gt;($F$255+$C284),INDEX($D$269:$W$269,,$C284)-SUM($D284:BB284),INDEX($D$269:$W$269,,$C284)/$F$255)))</f>
        <v>0</v>
      </c>
      <c r="BD284" s="2">
        <f>IF($F$255="n/a",0,IF(BD$257&lt;=$C284,0,IF(BD$257&gt;($F$255+$C284),INDEX($D$269:$W$269,,$C284)-SUM($D284:BC284),INDEX($D$269:$W$269,,$C284)/$F$255)))</f>
        <v>0</v>
      </c>
      <c r="BE284" s="2">
        <f>IF($F$255="n/a",0,IF(BE$257&lt;=$C284,0,IF(BE$257&gt;($F$255+$C284),INDEX($D$269:$W$269,,$C284)-SUM($D284:BD284),INDEX($D$269:$W$269,,$C284)/$F$255)))</f>
        <v>0</v>
      </c>
      <c r="BF284" s="2">
        <f>IF($F$255="n/a",0,IF(BF$257&lt;=$C284,0,IF(BF$257&gt;($F$255+$C284),INDEX($D$269:$W$269,,$C284)-SUM($D284:BE284),INDEX($D$269:$W$269,,$C284)/$F$255)))</f>
        <v>0</v>
      </c>
      <c r="BG284" s="2">
        <f>IF($F$255="n/a",0,IF(BG$257&lt;=$C284,0,IF(BG$257&gt;($F$255+$C284),INDEX($D$269:$W$269,,$C284)-SUM($D284:BF284),INDEX($D$269:$W$269,,$C284)/$F$255)))</f>
        <v>0</v>
      </c>
      <c r="BH284" s="2">
        <f>IF($F$255="n/a",0,IF(BH$257&lt;=$C284,0,IF(BH$257&gt;($F$255+$C284),INDEX($D$269:$W$269,,$C284)-SUM($D284:BG284),INDEX($D$269:$W$269,,$C284)/$F$255)))</f>
        <v>0</v>
      </c>
      <c r="BI284" s="2">
        <f>IF($F$255="n/a",0,IF(BI$257&lt;=$C284,0,IF(BI$257&gt;($F$255+$C284),INDEX($D$269:$W$269,,$C284)-SUM($D284:BH284),INDEX($D$269:$W$269,,$C284)/$F$255)))</f>
        <v>0</v>
      </c>
      <c r="BJ284" s="2">
        <f>IF($F$255="n/a",0,IF(BJ$257&lt;=$C284,0,IF(BJ$257&gt;($F$255+$C284),INDEX($D$269:$W$269,,$C284)-SUM($D284:BI284),INDEX($D$269:$W$269,,$C284)/$F$255)))</f>
        <v>0</v>
      </c>
      <c r="BK284" s="2">
        <f>IF($F$255="n/a",0,IF(BK$257&lt;=$C284,0,IF(BK$257&gt;($F$255+$C284),INDEX($D$269:$W$269,,$C284)-SUM($D284:BJ284),INDEX($D$269:$W$269,,$C284)/$F$255)))</f>
        <v>0</v>
      </c>
    </row>
    <row r="285" spans="2:63" hidden="1" outlineLevel="1" x14ac:dyDescent="0.25">
      <c r="B285" s="24">
        <v>2024</v>
      </c>
      <c r="C285" s="24">
        <v>14</v>
      </c>
      <c r="E285" s="2">
        <f>IF($F$255="n/a",0,IF(E$257&lt;=$C285,0,IF(E$257&gt;($F$255+$C285),INDEX($D$269:$W$269,,$C285)-SUM($D285:D285),INDEX($D$269:$W$269,,$C285)/$F$255)))</f>
        <v>0</v>
      </c>
      <c r="F285" s="2">
        <f>IF($F$255="n/a",0,IF(F$257&lt;=$C285,0,IF(F$257&gt;($F$255+$C285),INDEX($D$269:$W$269,,$C285)-SUM($D285:E285),INDEX($D$269:$W$269,,$C285)/$F$255)))</f>
        <v>0</v>
      </c>
      <c r="G285" s="2">
        <f>IF($F$255="n/a",0,IF(G$257&lt;=$C285,0,IF(G$257&gt;($F$255+$C285),INDEX($D$269:$W$269,,$C285)-SUM($D285:F285),INDEX($D$269:$W$269,,$C285)/$F$255)))</f>
        <v>0</v>
      </c>
      <c r="H285" s="2">
        <f>IF($F$255="n/a",0,IF(H$257&lt;=$C285,0,IF(H$257&gt;($F$255+$C285),INDEX($D$269:$W$269,,$C285)-SUM($D285:G285),INDEX($D$269:$W$269,,$C285)/$F$255)))</f>
        <v>0</v>
      </c>
      <c r="I285" s="2">
        <f>IF($F$255="n/a",0,IF(I$257&lt;=$C285,0,IF(I$257&gt;($F$255+$C285),INDEX($D$269:$W$269,,$C285)-SUM($D285:H285),INDEX($D$269:$W$269,,$C285)/$F$255)))</f>
        <v>0</v>
      </c>
      <c r="J285" s="2">
        <f>IF($F$255="n/a",0,IF(J$257&lt;=$C285,0,IF(J$257&gt;($F$255+$C285),INDEX($D$269:$W$269,,$C285)-SUM($D285:I285),INDEX($D$269:$W$269,,$C285)/$F$255)))</f>
        <v>0</v>
      </c>
      <c r="K285" s="2">
        <f>IF($F$255="n/a",0,IF(K$257&lt;=$C285,0,IF(K$257&gt;($F$255+$C285),INDEX($D$269:$W$269,,$C285)-SUM($D285:J285),INDEX($D$269:$W$269,,$C285)/$F$255)))</f>
        <v>0</v>
      </c>
      <c r="L285" s="2">
        <f>IF($F$255="n/a",0,IF(L$257&lt;=$C285,0,IF(L$257&gt;($F$255+$C285),INDEX($D$269:$W$269,,$C285)-SUM($D285:K285),INDEX($D$269:$W$269,,$C285)/$F$255)))</f>
        <v>0</v>
      </c>
      <c r="M285" s="2">
        <f>IF($F$255="n/a",0,IF(M$257&lt;=$C285,0,IF(M$257&gt;($F$255+$C285),INDEX($D$269:$W$269,,$C285)-SUM($D285:L285),INDEX($D$269:$W$269,,$C285)/$F$255)))</f>
        <v>0</v>
      </c>
      <c r="N285" s="2">
        <f>IF($F$255="n/a",0,IF(N$257&lt;=$C285,0,IF(N$257&gt;($F$255+$C285),INDEX($D$269:$W$269,,$C285)-SUM($D285:M285),INDEX($D$269:$W$269,,$C285)/$F$255)))</f>
        <v>0</v>
      </c>
      <c r="O285" s="2">
        <f>IF($F$255="n/a",0,IF(O$257&lt;=$C285,0,IF(O$257&gt;($F$255+$C285),INDEX($D$269:$W$269,,$C285)-SUM($D285:N285),INDEX($D$269:$W$269,,$C285)/$F$255)))</f>
        <v>0</v>
      </c>
      <c r="P285" s="2">
        <f>IF($F$255="n/a",0,IF(P$257&lt;=$C285,0,IF(P$257&gt;($F$255+$C285),INDEX($D$269:$W$269,,$C285)-SUM($D285:O285),INDEX($D$269:$W$269,,$C285)/$F$255)))</f>
        <v>0</v>
      </c>
      <c r="Q285" s="2">
        <f>IF($F$255="n/a",0,IF(Q$257&lt;=$C285,0,IF(Q$257&gt;($F$255+$C285),INDEX($D$269:$W$269,,$C285)-SUM($D285:P285),INDEX($D$269:$W$269,,$C285)/$F$255)))</f>
        <v>0</v>
      </c>
      <c r="R285" s="2">
        <f>IF($F$255="n/a",0,IF(R$257&lt;=$C285,0,IF(R$257&gt;($F$255+$C285),INDEX($D$269:$W$269,,$C285)-SUM($D285:Q285),INDEX($D$269:$W$269,,$C285)/$F$255)))</f>
        <v>0</v>
      </c>
      <c r="S285" s="2">
        <f>IF($F$255="n/a",0,IF(S$257&lt;=$C285,0,IF(S$257&gt;($F$255+$C285),INDEX($D$269:$W$269,,$C285)-SUM($D285:R285),INDEX($D$269:$W$269,,$C285)/$F$255)))</f>
        <v>0</v>
      </c>
      <c r="T285" s="2">
        <f>IF($F$255="n/a",0,IF(T$257&lt;=$C285,0,IF(T$257&gt;($F$255+$C285),INDEX($D$269:$W$269,,$C285)-SUM($D285:S285),INDEX($D$269:$W$269,,$C285)/$F$255)))</f>
        <v>0</v>
      </c>
      <c r="U285" s="2">
        <f>IF($F$255="n/a",0,IF(U$257&lt;=$C285,0,IF(U$257&gt;($F$255+$C285),INDEX($D$269:$W$269,,$C285)-SUM($D285:T285),INDEX($D$269:$W$269,,$C285)/$F$255)))</f>
        <v>0</v>
      </c>
      <c r="V285" s="2">
        <f>IF($F$255="n/a",0,IF(V$257&lt;=$C285,0,IF(V$257&gt;($F$255+$C285),INDEX($D$269:$W$269,,$C285)-SUM($D285:U285),INDEX($D$269:$W$269,,$C285)/$F$255)))</f>
        <v>0</v>
      </c>
      <c r="W285" s="2">
        <f>IF($F$255="n/a",0,IF(W$257&lt;=$C285,0,IF(W$257&gt;($F$255+$C285),INDEX($D$269:$W$269,,$C285)-SUM($D285:V285),INDEX($D$269:$W$269,,$C285)/$F$255)))</f>
        <v>0</v>
      </c>
      <c r="X285" s="2">
        <f>IF($F$255="n/a",0,IF(X$257&lt;=$C285,0,IF(X$257&gt;($F$255+$C285),INDEX($D$269:$W$269,,$C285)-SUM($D285:W285),INDEX($D$269:$W$269,,$C285)/$F$255)))</f>
        <v>0</v>
      </c>
      <c r="Y285" s="2">
        <f>IF($F$255="n/a",0,IF(Y$257&lt;=$C285,0,IF(Y$257&gt;($F$255+$C285),INDEX($D$269:$W$269,,$C285)-SUM($D285:X285),INDEX($D$269:$W$269,,$C285)/$F$255)))</f>
        <v>0</v>
      </c>
      <c r="Z285" s="2">
        <f>IF($F$255="n/a",0,IF(Z$257&lt;=$C285,0,IF(Z$257&gt;($F$255+$C285),INDEX($D$269:$W$269,,$C285)-SUM($D285:Y285),INDEX($D$269:$W$269,,$C285)/$F$255)))</f>
        <v>0</v>
      </c>
      <c r="AA285" s="2">
        <f>IF($F$255="n/a",0,IF(AA$257&lt;=$C285,0,IF(AA$257&gt;($F$255+$C285),INDEX($D$269:$W$269,,$C285)-SUM($D285:Z285),INDEX($D$269:$W$269,,$C285)/$F$255)))</f>
        <v>0</v>
      </c>
      <c r="AB285" s="2">
        <f>IF($F$255="n/a",0,IF(AB$257&lt;=$C285,0,IF(AB$257&gt;($F$255+$C285),INDEX($D$269:$W$269,,$C285)-SUM($D285:AA285),INDEX($D$269:$W$269,,$C285)/$F$255)))</f>
        <v>0</v>
      </c>
      <c r="AC285" s="2">
        <f>IF($F$255="n/a",0,IF(AC$257&lt;=$C285,0,IF(AC$257&gt;($F$255+$C285),INDEX($D$269:$W$269,,$C285)-SUM($D285:AB285),INDEX($D$269:$W$269,,$C285)/$F$255)))</f>
        <v>0</v>
      </c>
      <c r="AD285" s="2">
        <f>IF($F$255="n/a",0,IF(AD$257&lt;=$C285,0,IF(AD$257&gt;($F$255+$C285),INDEX($D$269:$W$269,,$C285)-SUM($D285:AC285),INDEX($D$269:$W$269,,$C285)/$F$255)))</f>
        <v>0</v>
      </c>
      <c r="AE285" s="2">
        <f>IF($F$255="n/a",0,IF(AE$257&lt;=$C285,0,IF(AE$257&gt;($F$255+$C285),INDEX($D$269:$W$269,,$C285)-SUM($D285:AD285),INDEX($D$269:$W$269,,$C285)/$F$255)))</f>
        <v>0</v>
      </c>
      <c r="AF285" s="2">
        <f>IF($F$255="n/a",0,IF(AF$257&lt;=$C285,0,IF(AF$257&gt;($F$255+$C285),INDEX($D$269:$W$269,,$C285)-SUM($D285:AE285),INDEX($D$269:$W$269,,$C285)/$F$255)))</f>
        <v>0</v>
      </c>
      <c r="AG285" s="2">
        <f>IF($F$255="n/a",0,IF(AG$257&lt;=$C285,0,IF(AG$257&gt;($F$255+$C285),INDEX($D$269:$W$269,,$C285)-SUM($D285:AF285),INDEX($D$269:$W$269,,$C285)/$F$255)))</f>
        <v>0</v>
      </c>
      <c r="AH285" s="2">
        <f>IF($F$255="n/a",0,IF(AH$257&lt;=$C285,0,IF(AH$257&gt;($F$255+$C285),INDEX($D$269:$W$269,,$C285)-SUM($D285:AG285),INDEX($D$269:$W$269,,$C285)/$F$255)))</f>
        <v>0</v>
      </c>
      <c r="AI285" s="2">
        <f>IF($F$255="n/a",0,IF(AI$257&lt;=$C285,0,IF(AI$257&gt;($F$255+$C285),INDEX($D$269:$W$269,,$C285)-SUM($D285:AH285),INDEX($D$269:$W$269,,$C285)/$F$255)))</f>
        <v>0</v>
      </c>
      <c r="AJ285" s="2">
        <f>IF($F$255="n/a",0,IF(AJ$257&lt;=$C285,0,IF(AJ$257&gt;($F$255+$C285),INDEX($D$269:$W$269,,$C285)-SUM($D285:AI285),INDEX($D$269:$W$269,,$C285)/$F$255)))</f>
        <v>0</v>
      </c>
      <c r="AK285" s="2">
        <f>IF($F$255="n/a",0,IF(AK$257&lt;=$C285,0,IF(AK$257&gt;($F$255+$C285),INDEX($D$269:$W$269,,$C285)-SUM($D285:AJ285),INDEX($D$269:$W$269,,$C285)/$F$255)))</f>
        <v>0</v>
      </c>
      <c r="AL285" s="2">
        <f>IF($F$255="n/a",0,IF(AL$257&lt;=$C285,0,IF(AL$257&gt;($F$255+$C285),INDEX($D$269:$W$269,,$C285)-SUM($D285:AK285),INDEX($D$269:$W$269,,$C285)/$F$255)))</f>
        <v>0</v>
      </c>
      <c r="AM285" s="2">
        <f>IF($F$255="n/a",0,IF(AM$257&lt;=$C285,0,IF(AM$257&gt;($F$255+$C285),INDEX($D$269:$W$269,,$C285)-SUM($D285:AL285),INDEX($D$269:$W$269,,$C285)/$F$255)))</f>
        <v>0</v>
      </c>
      <c r="AN285" s="2">
        <f>IF($F$255="n/a",0,IF(AN$257&lt;=$C285,0,IF(AN$257&gt;($F$255+$C285),INDEX($D$269:$W$269,,$C285)-SUM($D285:AM285),INDEX($D$269:$W$269,,$C285)/$F$255)))</f>
        <v>0</v>
      </c>
      <c r="AO285" s="2">
        <f>IF($F$255="n/a",0,IF(AO$257&lt;=$C285,0,IF(AO$257&gt;($F$255+$C285),INDEX($D$269:$W$269,,$C285)-SUM($D285:AN285),INDEX($D$269:$W$269,,$C285)/$F$255)))</f>
        <v>0</v>
      </c>
      <c r="AP285" s="2">
        <f>IF($F$255="n/a",0,IF(AP$257&lt;=$C285,0,IF(AP$257&gt;($F$255+$C285),INDEX($D$269:$W$269,,$C285)-SUM($D285:AO285),INDEX($D$269:$W$269,,$C285)/$F$255)))</f>
        <v>0</v>
      </c>
      <c r="AQ285" s="2">
        <f>IF($F$255="n/a",0,IF(AQ$257&lt;=$C285,0,IF(AQ$257&gt;($F$255+$C285),INDEX($D$269:$W$269,,$C285)-SUM($D285:AP285),INDEX($D$269:$W$269,,$C285)/$F$255)))</f>
        <v>0</v>
      </c>
      <c r="AR285" s="2">
        <f>IF($F$255="n/a",0,IF(AR$257&lt;=$C285,0,IF(AR$257&gt;($F$255+$C285),INDEX($D$269:$W$269,,$C285)-SUM($D285:AQ285),INDEX($D$269:$W$269,,$C285)/$F$255)))</f>
        <v>0</v>
      </c>
      <c r="AS285" s="2">
        <f>IF($F$255="n/a",0,IF(AS$257&lt;=$C285,0,IF(AS$257&gt;($F$255+$C285),INDEX($D$269:$W$269,,$C285)-SUM($D285:AR285),INDEX($D$269:$W$269,,$C285)/$F$255)))</f>
        <v>0</v>
      </c>
      <c r="AT285" s="2">
        <f>IF($F$255="n/a",0,IF(AT$257&lt;=$C285,0,IF(AT$257&gt;($F$255+$C285),INDEX($D$269:$W$269,,$C285)-SUM($D285:AS285),INDEX($D$269:$W$269,,$C285)/$F$255)))</f>
        <v>0</v>
      </c>
      <c r="AU285" s="2">
        <f>IF($F$255="n/a",0,IF(AU$257&lt;=$C285,0,IF(AU$257&gt;($F$255+$C285),INDEX($D$269:$W$269,,$C285)-SUM($D285:AT285),INDEX($D$269:$W$269,,$C285)/$F$255)))</f>
        <v>0</v>
      </c>
      <c r="AV285" s="2">
        <f>IF($F$255="n/a",0,IF(AV$257&lt;=$C285,0,IF(AV$257&gt;($F$255+$C285),INDEX($D$269:$W$269,,$C285)-SUM($D285:AU285),INDEX($D$269:$W$269,,$C285)/$F$255)))</f>
        <v>0</v>
      </c>
      <c r="AW285" s="2">
        <f>IF($F$255="n/a",0,IF(AW$257&lt;=$C285,0,IF(AW$257&gt;($F$255+$C285),INDEX($D$269:$W$269,,$C285)-SUM($D285:AV285),INDEX($D$269:$W$269,,$C285)/$F$255)))</f>
        <v>0</v>
      </c>
      <c r="AX285" s="2">
        <f>IF($F$255="n/a",0,IF(AX$257&lt;=$C285,0,IF(AX$257&gt;($F$255+$C285),INDEX($D$269:$W$269,,$C285)-SUM($D285:AW285),INDEX($D$269:$W$269,,$C285)/$F$255)))</f>
        <v>0</v>
      </c>
      <c r="AY285" s="2">
        <f>IF($F$255="n/a",0,IF(AY$257&lt;=$C285,0,IF(AY$257&gt;($F$255+$C285),INDEX($D$269:$W$269,,$C285)-SUM($D285:AX285),INDEX($D$269:$W$269,,$C285)/$F$255)))</f>
        <v>0</v>
      </c>
      <c r="AZ285" s="2">
        <f>IF($F$255="n/a",0,IF(AZ$257&lt;=$C285,0,IF(AZ$257&gt;($F$255+$C285),INDEX($D$269:$W$269,,$C285)-SUM($D285:AY285),INDEX($D$269:$W$269,,$C285)/$F$255)))</f>
        <v>0</v>
      </c>
      <c r="BA285" s="2">
        <f>IF($F$255="n/a",0,IF(BA$257&lt;=$C285,0,IF(BA$257&gt;($F$255+$C285),INDEX($D$269:$W$269,,$C285)-SUM($D285:AZ285),INDEX($D$269:$W$269,,$C285)/$F$255)))</f>
        <v>0</v>
      </c>
      <c r="BB285" s="2">
        <f>IF($F$255="n/a",0,IF(BB$257&lt;=$C285,0,IF(BB$257&gt;($F$255+$C285),INDEX($D$269:$W$269,,$C285)-SUM($D285:BA285),INDEX($D$269:$W$269,,$C285)/$F$255)))</f>
        <v>0</v>
      </c>
      <c r="BC285" s="2">
        <f>IF($F$255="n/a",0,IF(BC$257&lt;=$C285,0,IF(BC$257&gt;($F$255+$C285),INDEX($D$269:$W$269,,$C285)-SUM($D285:BB285),INDEX($D$269:$W$269,,$C285)/$F$255)))</f>
        <v>0</v>
      </c>
      <c r="BD285" s="2">
        <f>IF($F$255="n/a",0,IF(BD$257&lt;=$C285,0,IF(BD$257&gt;($F$255+$C285),INDEX($D$269:$W$269,,$C285)-SUM($D285:BC285),INDEX($D$269:$W$269,,$C285)/$F$255)))</f>
        <v>0</v>
      </c>
      <c r="BE285" s="2">
        <f>IF($F$255="n/a",0,IF(BE$257&lt;=$C285,0,IF(BE$257&gt;($F$255+$C285),INDEX($D$269:$W$269,,$C285)-SUM($D285:BD285),INDEX($D$269:$W$269,,$C285)/$F$255)))</f>
        <v>0</v>
      </c>
      <c r="BF285" s="2">
        <f>IF($F$255="n/a",0,IF(BF$257&lt;=$C285,0,IF(BF$257&gt;($F$255+$C285),INDEX($D$269:$W$269,,$C285)-SUM($D285:BE285),INDEX($D$269:$W$269,,$C285)/$F$255)))</f>
        <v>0</v>
      </c>
      <c r="BG285" s="2">
        <f>IF($F$255="n/a",0,IF(BG$257&lt;=$C285,0,IF(BG$257&gt;($F$255+$C285),INDEX($D$269:$W$269,,$C285)-SUM($D285:BF285),INDEX($D$269:$W$269,,$C285)/$F$255)))</f>
        <v>0</v>
      </c>
      <c r="BH285" s="2">
        <f>IF($F$255="n/a",0,IF(BH$257&lt;=$C285,0,IF(BH$257&gt;($F$255+$C285),INDEX($D$269:$W$269,,$C285)-SUM($D285:BG285),INDEX($D$269:$W$269,,$C285)/$F$255)))</f>
        <v>0</v>
      </c>
      <c r="BI285" s="2">
        <f>IF($F$255="n/a",0,IF(BI$257&lt;=$C285,0,IF(BI$257&gt;($F$255+$C285),INDEX($D$269:$W$269,,$C285)-SUM($D285:BH285),INDEX($D$269:$W$269,,$C285)/$F$255)))</f>
        <v>0</v>
      </c>
      <c r="BJ285" s="2">
        <f>IF($F$255="n/a",0,IF(BJ$257&lt;=$C285,0,IF(BJ$257&gt;($F$255+$C285),INDEX($D$269:$W$269,,$C285)-SUM($D285:BI285),INDEX($D$269:$W$269,,$C285)/$F$255)))</f>
        <v>0</v>
      </c>
      <c r="BK285" s="2">
        <f>IF($F$255="n/a",0,IF(BK$257&lt;=$C285,0,IF(BK$257&gt;($F$255+$C285),INDEX($D$269:$W$269,,$C285)-SUM($D285:BJ285),INDEX($D$269:$W$269,,$C285)/$F$255)))</f>
        <v>0</v>
      </c>
    </row>
    <row r="286" spans="2:63" hidden="1" outlineLevel="1" x14ac:dyDescent="0.25">
      <c r="B286" s="24">
        <v>2025</v>
      </c>
      <c r="C286" s="24">
        <v>15</v>
      </c>
      <c r="E286" s="2">
        <f>IF($F$255="n/a",0,IF(E$257&lt;=$C286,0,IF(E$257&gt;($F$255+$C286),INDEX($D$269:$W$269,,$C286)-SUM($D286:D286),INDEX($D$269:$W$269,,$C286)/$F$255)))</f>
        <v>0</v>
      </c>
      <c r="F286" s="2">
        <f>IF($F$255="n/a",0,IF(F$257&lt;=$C286,0,IF(F$257&gt;($F$255+$C286),INDEX($D$269:$W$269,,$C286)-SUM($D286:E286),INDEX($D$269:$W$269,,$C286)/$F$255)))</f>
        <v>0</v>
      </c>
      <c r="G286" s="2">
        <f>IF($F$255="n/a",0,IF(G$257&lt;=$C286,0,IF(G$257&gt;($F$255+$C286),INDEX($D$269:$W$269,,$C286)-SUM($D286:F286),INDEX($D$269:$W$269,,$C286)/$F$255)))</f>
        <v>0</v>
      </c>
      <c r="H286" s="2">
        <f>IF($F$255="n/a",0,IF(H$257&lt;=$C286,0,IF(H$257&gt;($F$255+$C286),INDEX($D$269:$W$269,,$C286)-SUM($D286:G286),INDEX($D$269:$W$269,,$C286)/$F$255)))</f>
        <v>0</v>
      </c>
      <c r="I286" s="2">
        <f>IF($F$255="n/a",0,IF(I$257&lt;=$C286,0,IF(I$257&gt;($F$255+$C286),INDEX($D$269:$W$269,,$C286)-SUM($D286:H286),INDEX($D$269:$W$269,,$C286)/$F$255)))</f>
        <v>0</v>
      </c>
      <c r="J286" s="2">
        <f>IF($F$255="n/a",0,IF(J$257&lt;=$C286,0,IF(J$257&gt;($F$255+$C286),INDEX($D$269:$W$269,,$C286)-SUM($D286:I286),INDEX($D$269:$W$269,,$C286)/$F$255)))</f>
        <v>0</v>
      </c>
      <c r="K286" s="2">
        <f>IF($F$255="n/a",0,IF(K$257&lt;=$C286,0,IF(K$257&gt;($F$255+$C286),INDEX($D$269:$W$269,,$C286)-SUM($D286:J286),INDEX($D$269:$W$269,,$C286)/$F$255)))</f>
        <v>0</v>
      </c>
      <c r="L286" s="2">
        <f>IF($F$255="n/a",0,IF(L$257&lt;=$C286,0,IF(L$257&gt;($F$255+$C286),INDEX($D$269:$W$269,,$C286)-SUM($D286:K286),INDEX($D$269:$W$269,,$C286)/$F$255)))</f>
        <v>0</v>
      </c>
      <c r="M286" s="2">
        <f>IF($F$255="n/a",0,IF(M$257&lt;=$C286,0,IF(M$257&gt;($F$255+$C286),INDEX($D$269:$W$269,,$C286)-SUM($D286:L286),INDEX($D$269:$W$269,,$C286)/$F$255)))</f>
        <v>0</v>
      </c>
      <c r="N286" s="2">
        <f>IF($F$255="n/a",0,IF(N$257&lt;=$C286,0,IF(N$257&gt;($F$255+$C286),INDEX($D$269:$W$269,,$C286)-SUM($D286:M286),INDEX($D$269:$W$269,,$C286)/$F$255)))</f>
        <v>0</v>
      </c>
      <c r="O286" s="2">
        <f>IF($F$255="n/a",0,IF(O$257&lt;=$C286,0,IF(O$257&gt;($F$255+$C286),INDEX($D$269:$W$269,,$C286)-SUM($D286:N286),INDEX($D$269:$W$269,,$C286)/$F$255)))</f>
        <v>0</v>
      </c>
      <c r="P286" s="2">
        <f>IF($F$255="n/a",0,IF(P$257&lt;=$C286,0,IF(P$257&gt;($F$255+$C286),INDEX($D$269:$W$269,,$C286)-SUM($D286:O286),INDEX($D$269:$W$269,,$C286)/$F$255)))</f>
        <v>0</v>
      </c>
      <c r="Q286" s="2">
        <f>IF($F$255="n/a",0,IF(Q$257&lt;=$C286,0,IF(Q$257&gt;($F$255+$C286),INDEX($D$269:$W$269,,$C286)-SUM($D286:P286),INDEX($D$269:$W$269,,$C286)/$F$255)))</f>
        <v>0</v>
      </c>
      <c r="R286" s="2">
        <f>IF($F$255="n/a",0,IF(R$257&lt;=$C286,0,IF(R$257&gt;($F$255+$C286),INDEX($D$269:$W$269,,$C286)-SUM($D286:Q286),INDEX($D$269:$W$269,,$C286)/$F$255)))</f>
        <v>0</v>
      </c>
      <c r="S286" s="2">
        <f>IF($F$255="n/a",0,IF(S$257&lt;=$C286,0,IF(S$257&gt;($F$255+$C286),INDEX($D$269:$W$269,,$C286)-SUM($D286:R286),INDEX($D$269:$W$269,,$C286)/$F$255)))</f>
        <v>0</v>
      </c>
      <c r="T286" s="2">
        <f>IF($F$255="n/a",0,IF(T$257&lt;=$C286,0,IF(T$257&gt;($F$255+$C286),INDEX($D$269:$W$269,,$C286)-SUM($D286:S286),INDEX($D$269:$W$269,,$C286)/$F$255)))</f>
        <v>0</v>
      </c>
      <c r="U286" s="2">
        <f>IF($F$255="n/a",0,IF(U$257&lt;=$C286,0,IF(U$257&gt;($F$255+$C286),INDEX($D$269:$W$269,,$C286)-SUM($D286:T286),INDEX($D$269:$W$269,,$C286)/$F$255)))</f>
        <v>0</v>
      </c>
      <c r="V286" s="2">
        <f>IF($F$255="n/a",0,IF(V$257&lt;=$C286,0,IF(V$257&gt;($F$255+$C286),INDEX($D$269:$W$269,,$C286)-SUM($D286:U286),INDEX($D$269:$W$269,,$C286)/$F$255)))</f>
        <v>0</v>
      </c>
      <c r="W286" s="2">
        <f>IF($F$255="n/a",0,IF(W$257&lt;=$C286,0,IF(W$257&gt;($F$255+$C286),INDEX($D$269:$W$269,,$C286)-SUM($D286:V286),INDEX($D$269:$W$269,,$C286)/$F$255)))</f>
        <v>0</v>
      </c>
      <c r="X286" s="2">
        <f>IF($F$255="n/a",0,IF(X$257&lt;=$C286,0,IF(X$257&gt;($F$255+$C286),INDEX($D$269:$W$269,,$C286)-SUM($D286:W286),INDEX($D$269:$W$269,,$C286)/$F$255)))</f>
        <v>0</v>
      </c>
      <c r="Y286" s="2">
        <f>IF($F$255="n/a",0,IF(Y$257&lt;=$C286,0,IF(Y$257&gt;($F$255+$C286),INDEX($D$269:$W$269,,$C286)-SUM($D286:X286),INDEX($D$269:$W$269,,$C286)/$F$255)))</f>
        <v>0</v>
      </c>
      <c r="Z286" s="2">
        <f>IF($F$255="n/a",0,IF(Z$257&lt;=$C286,0,IF(Z$257&gt;($F$255+$C286),INDEX($D$269:$W$269,,$C286)-SUM($D286:Y286),INDEX($D$269:$W$269,,$C286)/$F$255)))</f>
        <v>0</v>
      </c>
      <c r="AA286" s="2">
        <f>IF($F$255="n/a",0,IF(AA$257&lt;=$C286,0,IF(AA$257&gt;($F$255+$C286),INDEX($D$269:$W$269,,$C286)-SUM($D286:Z286),INDEX($D$269:$W$269,,$C286)/$F$255)))</f>
        <v>0</v>
      </c>
      <c r="AB286" s="2">
        <f>IF($F$255="n/a",0,IF(AB$257&lt;=$C286,0,IF(AB$257&gt;($F$255+$C286),INDEX($D$269:$W$269,,$C286)-SUM($D286:AA286),INDEX($D$269:$W$269,,$C286)/$F$255)))</f>
        <v>0</v>
      </c>
      <c r="AC286" s="2">
        <f>IF($F$255="n/a",0,IF(AC$257&lt;=$C286,0,IF(AC$257&gt;($F$255+$C286),INDEX($D$269:$W$269,,$C286)-SUM($D286:AB286),INDEX($D$269:$W$269,,$C286)/$F$255)))</f>
        <v>0</v>
      </c>
      <c r="AD286" s="2">
        <f>IF($F$255="n/a",0,IF(AD$257&lt;=$C286,0,IF(AD$257&gt;($F$255+$C286),INDEX($D$269:$W$269,,$C286)-SUM($D286:AC286),INDEX($D$269:$W$269,,$C286)/$F$255)))</f>
        <v>0</v>
      </c>
      <c r="AE286" s="2">
        <f>IF($F$255="n/a",0,IF(AE$257&lt;=$C286,0,IF(AE$257&gt;($F$255+$C286),INDEX($D$269:$W$269,,$C286)-SUM($D286:AD286),INDEX($D$269:$W$269,,$C286)/$F$255)))</f>
        <v>0</v>
      </c>
      <c r="AF286" s="2">
        <f>IF($F$255="n/a",0,IF(AF$257&lt;=$C286,0,IF(AF$257&gt;($F$255+$C286),INDEX($D$269:$W$269,,$C286)-SUM($D286:AE286),INDEX($D$269:$W$269,,$C286)/$F$255)))</f>
        <v>0</v>
      </c>
      <c r="AG286" s="2">
        <f>IF($F$255="n/a",0,IF(AG$257&lt;=$C286,0,IF(AG$257&gt;($F$255+$C286),INDEX($D$269:$W$269,,$C286)-SUM($D286:AF286),INDEX($D$269:$W$269,,$C286)/$F$255)))</f>
        <v>0</v>
      </c>
      <c r="AH286" s="2">
        <f>IF($F$255="n/a",0,IF(AH$257&lt;=$C286,0,IF(AH$257&gt;($F$255+$C286),INDEX($D$269:$W$269,,$C286)-SUM($D286:AG286),INDEX($D$269:$W$269,,$C286)/$F$255)))</f>
        <v>0</v>
      </c>
      <c r="AI286" s="2">
        <f>IF($F$255="n/a",0,IF(AI$257&lt;=$C286,0,IF(AI$257&gt;($F$255+$C286),INDEX($D$269:$W$269,,$C286)-SUM($D286:AH286),INDEX($D$269:$W$269,,$C286)/$F$255)))</f>
        <v>0</v>
      </c>
      <c r="AJ286" s="2">
        <f>IF($F$255="n/a",0,IF(AJ$257&lt;=$C286,0,IF(AJ$257&gt;($F$255+$C286),INDEX($D$269:$W$269,,$C286)-SUM($D286:AI286),INDEX($D$269:$W$269,,$C286)/$F$255)))</f>
        <v>0</v>
      </c>
      <c r="AK286" s="2">
        <f>IF($F$255="n/a",0,IF(AK$257&lt;=$C286,0,IF(AK$257&gt;($F$255+$C286),INDEX($D$269:$W$269,,$C286)-SUM($D286:AJ286),INDEX($D$269:$W$269,,$C286)/$F$255)))</f>
        <v>0</v>
      </c>
      <c r="AL286" s="2">
        <f>IF($F$255="n/a",0,IF(AL$257&lt;=$C286,0,IF(AL$257&gt;($F$255+$C286),INDEX($D$269:$W$269,,$C286)-SUM($D286:AK286),INDEX($D$269:$W$269,,$C286)/$F$255)))</f>
        <v>0</v>
      </c>
      <c r="AM286" s="2">
        <f>IF($F$255="n/a",0,IF(AM$257&lt;=$C286,0,IF(AM$257&gt;($F$255+$C286),INDEX($D$269:$W$269,,$C286)-SUM($D286:AL286),INDEX($D$269:$W$269,,$C286)/$F$255)))</f>
        <v>0</v>
      </c>
      <c r="AN286" s="2">
        <f>IF($F$255="n/a",0,IF(AN$257&lt;=$C286,0,IF(AN$257&gt;($F$255+$C286),INDEX($D$269:$W$269,,$C286)-SUM($D286:AM286),INDEX($D$269:$W$269,,$C286)/$F$255)))</f>
        <v>0</v>
      </c>
      <c r="AO286" s="2">
        <f>IF($F$255="n/a",0,IF(AO$257&lt;=$C286,0,IF(AO$257&gt;($F$255+$C286),INDEX($D$269:$W$269,,$C286)-SUM($D286:AN286),INDEX($D$269:$W$269,,$C286)/$F$255)))</f>
        <v>0</v>
      </c>
      <c r="AP286" s="2">
        <f>IF($F$255="n/a",0,IF(AP$257&lt;=$C286,0,IF(AP$257&gt;($F$255+$C286),INDEX($D$269:$W$269,,$C286)-SUM($D286:AO286),INDEX($D$269:$W$269,,$C286)/$F$255)))</f>
        <v>0</v>
      </c>
      <c r="AQ286" s="2">
        <f>IF($F$255="n/a",0,IF(AQ$257&lt;=$C286,0,IF(AQ$257&gt;($F$255+$C286),INDEX($D$269:$W$269,,$C286)-SUM($D286:AP286),INDEX($D$269:$W$269,,$C286)/$F$255)))</f>
        <v>0</v>
      </c>
      <c r="AR286" s="2">
        <f>IF($F$255="n/a",0,IF(AR$257&lt;=$C286,0,IF(AR$257&gt;($F$255+$C286),INDEX($D$269:$W$269,,$C286)-SUM($D286:AQ286),INDEX($D$269:$W$269,,$C286)/$F$255)))</f>
        <v>0</v>
      </c>
      <c r="AS286" s="2">
        <f>IF($F$255="n/a",0,IF(AS$257&lt;=$C286,0,IF(AS$257&gt;($F$255+$C286),INDEX($D$269:$W$269,,$C286)-SUM($D286:AR286),INDEX($D$269:$W$269,,$C286)/$F$255)))</f>
        <v>0</v>
      </c>
      <c r="AT286" s="2">
        <f>IF($F$255="n/a",0,IF(AT$257&lt;=$C286,0,IF(AT$257&gt;($F$255+$C286),INDEX($D$269:$W$269,,$C286)-SUM($D286:AS286),INDEX($D$269:$W$269,,$C286)/$F$255)))</f>
        <v>0</v>
      </c>
      <c r="AU286" s="2">
        <f>IF($F$255="n/a",0,IF(AU$257&lt;=$C286,0,IF(AU$257&gt;($F$255+$C286),INDEX($D$269:$W$269,,$C286)-SUM($D286:AT286),INDEX($D$269:$W$269,,$C286)/$F$255)))</f>
        <v>0</v>
      </c>
      <c r="AV286" s="2">
        <f>IF($F$255="n/a",0,IF(AV$257&lt;=$C286,0,IF(AV$257&gt;($F$255+$C286),INDEX($D$269:$W$269,,$C286)-SUM($D286:AU286),INDEX($D$269:$W$269,,$C286)/$F$255)))</f>
        <v>0</v>
      </c>
      <c r="AW286" s="2">
        <f>IF($F$255="n/a",0,IF(AW$257&lt;=$C286,0,IF(AW$257&gt;($F$255+$C286),INDEX($D$269:$W$269,,$C286)-SUM($D286:AV286),INDEX($D$269:$W$269,,$C286)/$F$255)))</f>
        <v>0</v>
      </c>
      <c r="AX286" s="2">
        <f>IF($F$255="n/a",0,IF(AX$257&lt;=$C286,0,IF(AX$257&gt;($F$255+$C286),INDEX($D$269:$W$269,,$C286)-SUM($D286:AW286),INDEX($D$269:$W$269,,$C286)/$F$255)))</f>
        <v>0</v>
      </c>
      <c r="AY286" s="2">
        <f>IF($F$255="n/a",0,IF(AY$257&lt;=$C286,0,IF(AY$257&gt;($F$255+$C286),INDEX($D$269:$W$269,,$C286)-SUM($D286:AX286),INDEX($D$269:$W$269,,$C286)/$F$255)))</f>
        <v>0</v>
      </c>
      <c r="AZ286" s="2">
        <f>IF($F$255="n/a",0,IF(AZ$257&lt;=$C286,0,IF(AZ$257&gt;($F$255+$C286),INDEX($D$269:$W$269,,$C286)-SUM($D286:AY286),INDEX($D$269:$W$269,,$C286)/$F$255)))</f>
        <v>0</v>
      </c>
      <c r="BA286" s="2">
        <f>IF($F$255="n/a",0,IF(BA$257&lt;=$C286,0,IF(BA$257&gt;($F$255+$C286),INDEX($D$269:$W$269,,$C286)-SUM($D286:AZ286),INDEX($D$269:$W$269,,$C286)/$F$255)))</f>
        <v>0</v>
      </c>
      <c r="BB286" s="2">
        <f>IF($F$255="n/a",0,IF(BB$257&lt;=$C286,0,IF(BB$257&gt;($F$255+$C286),INDEX($D$269:$W$269,,$C286)-SUM($D286:BA286),INDEX($D$269:$W$269,,$C286)/$F$255)))</f>
        <v>0</v>
      </c>
      <c r="BC286" s="2">
        <f>IF($F$255="n/a",0,IF(BC$257&lt;=$C286,0,IF(BC$257&gt;($F$255+$C286),INDEX($D$269:$W$269,,$C286)-SUM($D286:BB286),INDEX($D$269:$W$269,,$C286)/$F$255)))</f>
        <v>0</v>
      </c>
      <c r="BD286" s="2">
        <f>IF($F$255="n/a",0,IF(BD$257&lt;=$C286,0,IF(BD$257&gt;($F$255+$C286),INDEX($D$269:$W$269,,$C286)-SUM($D286:BC286),INDEX($D$269:$W$269,,$C286)/$F$255)))</f>
        <v>0</v>
      </c>
      <c r="BE286" s="2">
        <f>IF($F$255="n/a",0,IF(BE$257&lt;=$C286,0,IF(BE$257&gt;($F$255+$C286),INDEX($D$269:$W$269,,$C286)-SUM($D286:BD286),INDEX($D$269:$W$269,,$C286)/$F$255)))</f>
        <v>0</v>
      </c>
      <c r="BF286" s="2">
        <f>IF($F$255="n/a",0,IF(BF$257&lt;=$C286,0,IF(BF$257&gt;($F$255+$C286),INDEX($D$269:$W$269,,$C286)-SUM($D286:BE286),INDEX($D$269:$W$269,,$C286)/$F$255)))</f>
        <v>0</v>
      </c>
      <c r="BG286" s="2">
        <f>IF($F$255="n/a",0,IF(BG$257&lt;=$C286,0,IF(BG$257&gt;($F$255+$C286),INDEX($D$269:$W$269,,$C286)-SUM($D286:BF286),INDEX($D$269:$W$269,,$C286)/$F$255)))</f>
        <v>0</v>
      </c>
      <c r="BH286" s="2">
        <f>IF($F$255="n/a",0,IF(BH$257&lt;=$C286,0,IF(BH$257&gt;($F$255+$C286),INDEX($D$269:$W$269,,$C286)-SUM($D286:BG286),INDEX($D$269:$W$269,,$C286)/$F$255)))</f>
        <v>0</v>
      </c>
      <c r="BI286" s="2">
        <f>IF($F$255="n/a",0,IF(BI$257&lt;=$C286,0,IF(BI$257&gt;($F$255+$C286),INDEX($D$269:$W$269,,$C286)-SUM($D286:BH286),INDEX($D$269:$W$269,,$C286)/$F$255)))</f>
        <v>0</v>
      </c>
      <c r="BJ286" s="2">
        <f>IF($F$255="n/a",0,IF(BJ$257&lt;=$C286,0,IF(BJ$257&gt;($F$255+$C286),INDEX($D$269:$W$269,,$C286)-SUM($D286:BI286),INDEX($D$269:$W$269,,$C286)/$F$255)))</f>
        <v>0</v>
      </c>
      <c r="BK286" s="2">
        <f>IF($F$255="n/a",0,IF(BK$257&lt;=$C286,0,IF(BK$257&gt;($F$255+$C286),INDEX($D$269:$W$269,,$C286)-SUM($D286:BJ286),INDEX($D$269:$W$269,,$C286)/$F$255)))</f>
        <v>0</v>
      </c>
    </row>
    <row r="287" spans="2:63" hidden="1" outlineLevel="1" x14ac:dyDescent="0.25">
      <c r="B287" s="24">
        <v>2026</v>
      </c>
      <c r="C287" s="24">
        <v>16</v>
      </c>
      <c r="E287" s="2">
        <f>IF($F$255="n/a",0,IF(E$257&lt;=$C287,0,IF(E$257&gt;($F$255+$C287),INDEX($D$269:$W$269,,$C287)-SUM($D287:D287),INDEX($D$269:$W$269,,$C287)/$F$255)))</f>
        <v>0</v>
      </c>
      <c r="F287" s="2">
        <f>IF($F$255="n/a",0,IF(F$257&lt;=$C287,0,IF(F$257&gt;($F$255+$C287),INDEX($D$269:$W$269,,$C287)-SUM($D287:E287),INDEX($D$269:$W$269,,$C287)/$F$255)))</f>
        <v>0</v>
      </c>
      <c r="G287" s="2">
        <f>IF($F$255="n/a",0,IF(G$257&lt;=$C287,0,IF(G$257&gt;($F$255+$C287),INDEX($D$269:$W$269,,$C287)-SUM($D287:F287),INDEX($D$269:$W$269,,$C287)/$F$255)))</f>
        <v>0</v>
      </c>
      <c r="H287" s="2">
        <f>IF($F$255="n/a",0,IF(H$257&lt;=$C287,0,IF(H$257&gt;($F$255+$C287),INDEX($D$269:$W$269,,$C287)-SUM($D287:G287),INDEX($D$269:$W$269,,$C287)/$F$255)))</f>
        <v>0</v>
      </c>
      <c r="I287" s="2">
        <f>IF($F$255="n/a",0,IF(I$257&lt;=$C287,0,IF(I$257&gt;($F$255+$C287),INDEX($D$269:$W$269,,$C287)-SUM($D287:H287),INDEX($D$269:$W$269,,$C287)/$F$255)))</f>
        <v>0</v>
      </c>
      <c r="J287" s="2">
        <f>IF($F$255="n/a",0,IF(J$257&lt;=$C287,0,IF(J$257&gt;($F$255+$C287),INDEX($D$269:$W$269,,$C287)-SUM($D287:I287),INDEX($D$269:$W$269,,$C287)/$F$255)))</f>
        <v>0</v>
      </c>
      <c r="K287" s="2">
        <f>IF($F$255="n/a",0,IF(K$257&lt;=$C287,0,IF(K$257&gt;($F$255+$C287),INDEX($D$269:$W$269,,$C287)-SUM($D287:J287),INDEX($D$269:$W$269,,$C287)/$F$255)))</f>
        <v>0</v>
      </c>
      <c r="L287" s="2">
        <f>IF($F$255="n/a",0,IF(L$257&lt;=$C287,0,IF(L$257&gt;($F$255+$C287),INDEX($D$269:$W$269,,$C287)-SUM($D287:K287),INDEX($D$269:$W$269,,$C287)/$F$255)))</f>
        <v>0</v>
      </c>
      <c r="M287" s="2">
        <f>IF($F$255="n/a",0,IF(M$257&lt;=$C287,0,IF(M$257&gt;($F$255+$C287),INDEX($D$269:$W$269,,$C287)-SUM($D287:L287),INDEX($D$269:$W$269,,$C287)/$F$255)))</f>
        <v>0</v>
      </c>
      <c r="N287" s="2">
        <f>IF($F$255="n/a",0,IF(N$257&lt;=$C287,0,IF(N$257&gt;($F$255+$C287),INDEX($D$269:$W$269,,$C287)-SUM($D287:M287),INDEX($D$269:$W$269,,$C287)/$F$255)))</f>
        <v>0</v>
      </c>
      <c r="O287" s="2">
        <f>IF($F$255="n/a",0,IF(O$257&lt;=$C287,0,IF(O$257&gt;($F$255+$C287),INDEX($D$269:$W$269,,$C287)-SUM($D287:N287),INDEX($D$269:$W$269,,$C287)/$F$255)))</f>
        <v>0</v>
      </c>
      <c r="P287" s="2">
        <f>IF($F$255="n/a",0,IF(P$257&lt;=$C287,0,IF(P$257&gt;($F$255+$C287),INDEX($D$269:$W$269,,$C287)-SUM($D287:O287),INDEX($D$269:$W$269,,$C287)/$F$255)))</f>
        <v>0</v>
      </c>
      <c r="Q287" s="2">
        <f>IF($F$255="n/a",0,IF(Q$257&lt;=$C287,0,IF(Q$257&gt;($F$255+$C287),INDEX($D$269:$W$269,,$C287)-SUM($D287:P287),INDEX($D$269:$W$269,,$C287)/$F$255)))</f>
        <v>0</v>
      </c>
      <c r="R287" s="2">
        <f>IF($F$255="n/a",0,IF(R$257&lt;=$C287,0,IF(R$257&gt;($F$255+$C287),INDEX($D$269:$W$269,,$C287)-SUM($D287:Q287),INDEX($D$269:$W$269,,$C287)/$F$255)))</f>
        <v>0</v>
      </c>
      <c r="S287" s="2">
        <f>IF($F$255="n/a",0,IF(S$257&lt;=$C287,0,IF(S$257&gt;($F$255+$C287),INDEX($D$269:$W$269,,$C287)-SUM($D287:R287),INDEX($D$269:$W$269,,$C287)/$F$255)))</f>
        <v>0</v>
      </c>
      <c r="T287" s="2">
        <f>IF($F$255="n/a",0,IF(T$257&lt;=$C287,0,IF(T$257&gt;($F$255+$C287),INDEX($D$269:$W$269,,$C287)-SUM($D287:S287),INDEX($D$269:$W$269,,$C287)/$F$255)))</f>
        <v>0</v>
      </c>
      <c r="U287" s="2">
        <f>IF($F$255="n/a",0,IF(U$257&lt;=$C287,0,IF(U$257&gt;($F$255+$C287),INDEX($D$269:$W$269,,$C287)-SUM($D287:T287),INDEX($D$269:$W$269,,$C287)/$F$255)))</f>
        <v>0</v>
      </c>
      <c r="V287" s="2">
        <f>IF($F$255="n/a",0,IF(V$257&lt;=$C287,0,IF(V$257&gt;($F$255+$C287),INDEX($D$269:$W$269,,$C287)-SUM($D287:U287),INDEX($D$269:$W$269,,$C287)/$F$255)))</f>
        <v>0</v>
      </c>
      <c r="W287" s="2">
        <f>IF($F$255="n/a",0,IF(W$257&lt;=$C287,0,IF(W$257&gt;($F$255+$C287),INDEX($D$269:$W$269,,$C287)-SUM($D287:V287),INDEX($D$269:$W$269,,$C287)/$F$255)))</f>
        <v>0</v>
      </c>
      <c r="X287" s="2">
        <f>IF($F$255="n/a",0,IF(X$257&lt;=$C287,0,IF(X$257&gt;($F$255+$C287),INDEX($D$269:$W$269,,$C287)-SUM($D287:W287),INDEX($D$269:$W$269,,$C287)/$F$255)))</f>
        <v>0</v>
      </c>
      <c r="Y287" s="2">
        <f>IF($F$255="n/a",0,IF(Y$257&lt;=$C287,0,IF(Y$257&gt;($F$255+$C287),INDEX($D$269:$W$269,,$C287)-SUM($D287:X287),INDEX($D$269:$W$269,,$C287)/$F$255)))</f>
        <v>0</v>
      </c>
      <c r="Z287" s="2">
        <f>IF($F$255="n/a",0,IF(Z$257&lt;=$C287,0,IF(Z$257&gt;($F$255+$C287),INDEX($D$269:$W$269,,$C287)-SUM($D287:Y287),INDEX($D$269:$W$269,,$C287)/$F$255)))</f>
        <v>0</v>
      </c>
      <c r="AA287" s="2">
        <f>IF($F$255="n/a",0,IF(AA$257&lt;=$C287,0,IF(AA$257&gt;($F$255+$C287),INDEX($D$269:$W$269,,$C287)-SUM($D287:Z287),INDEX($D$269:$W$269,,$C287)/$F$255)))</f>
        <v>0</v>
      </c>
      <c r="AB287" s="2">
        <f>IF($F$255="n/a",0,IF(AB$257&lt;=$C287,0,IF(AB$257&gt;($F$255+$C287),INDEX($D$269:$W$269,,$C287)-SUM($D287:AA287),INDEX($D$269:$W$269,,$C287)/$F$255)))</f>
        <v>0</v>
      </c>
      <c r="AC287" s="2">
        <f>IF($F$255="n/a",0,IF(AC$257&lt;=$C287,0,IF(AC$257&gt;($F$255+$C287),INDEX($D$269:$W$269,,$C287)-SUM($D287:AB287),INDEX($D$269:$W$269,,$C287)/$F$255)))</f>
        <v>0</v>
      </c>
      <c r="AD287" s="2">
        <f>IF($F$255="n/a",0,IF(AD$257&lt;=$C287,0,IF(AD$257&gt;($F$255+$C287),INDEX($D$269:$W$269,,$C287)-SUM($D287:AC287),INDEX($D$269:$W$269,,$C287)/$F$255)))</f>
        <v>0</v>
      </c>
      <c r="AE287" s="2">
        <f>IF($F$255="n/a",0,IF(AE$257&lt;=$C287,0,IF(AE$257&gt;($F$255+$C287),INDEX($D$269:$W$269,,$C287)-SUM($D287:AD287),INDEX($D$269:$W$269,,$C287)/$F$255)))</f>
        <v>0</v>
      </c>
      <c r="AF287" s="2">
        <f>IF($F$255="n/a",0,IF(AF$257&lt;=$C287,0,IF(AF$257&gt;($F$255+$C287),INDEX($D$269:$W$269,,$C287)-SUM($D287:AE287),INDEX($D$269:$W$269,,$C287)/$F$255)))</f>
        <v>0</v>
      </c>
      <c r="AG287" s="2">
        <f>IF($F$255="n/a",0,IF(AG$257&lt;=$C287,0,IF(AG$257&gt;($F$255+$C287),INDEX($D$269:$W$269,,$C287)-SUM($D287:AF287),INDEX($D$269:$W$269,,$C287)/$F$255)))</f>
        <v>0</v>
      </c>
      <c r="AH287" s="2">
        <f>IF($F$255="n/a",0,IF(AH$257&lt;=$C287,0,IF(AH$257&gt;($F$255+$C287),INDEX($D$269:$W$269,,$C287)-SUM($D287:AG287),INDEX($D$269:$W$269,,$C287)/$F$255)))</f>
        <v>0</v>
      </c>
      <c r="AI287" s="2">
        <f>IF($F$255="n/a",0,IF(AI$257&lt;=$C287,0,IF(AI$257&gt;($F$255+$C287),INDEX($D$269:$W$269,,$C287)-SUM($D287:AH287),INDEX($D$269:$W$269,,$C287)/$F$255)))</f>
        <v>0</v>
      </c>
      <c r="AJ287" s="2">
        <f>IF($F$255="n/a",0,IF(AJ$257&lt;=$C287,0,IF(AJ$257&gt;($F$255+$C287),INDEX($D$269:$W$269,,$C287)-SUM($D287:AI287),INDEX($D$269:$W$269,,$C287)/$F$255)))</f>
        <v>0</v>
      </c>
      <c r="AK287" s="2">
        <f>IF($F$255="n/a",0,IF(AK$257&lt;=$C287,0,IF(AK$257&gt;($F$255+$C287),INDEX($D$269:$W$269,,$C287)-SUM($D287:AJ287),INDEX($D$269:$W$269,,$C287)/$F$255)))</f>
        <v>0</v>
      </c>
      <c r="AL287" s="2">
        <f>IF($F$255="n/a",0,IF(AL$257&lt;=$C287,0,IF(AL$257&gt;($F$255+$C287),INDEX($D$269:$W$269,,$C287)-SUM($D287:AK287),INDEX($D$269:$W$269,,$C287)/$F$255)))</f>
        <v>0</v>
      </c>
      <c r="AM287" s="2">
        <f>IF($F$255="n/a",0,IF(AM$257&lt;=$C287,0,IF(AM$257&gt;($F$255+$C287),INDEX($D$269:$W$269,,$C287)-SUM($D287:AL287),INDEX($D$269:$W$269,,$C287)/$F$255)))</f>
        <v>0</v>
      </c>
      <c r="AN287" s="2">
        <f>IF($F$255="n/a",0,IF(AN$257&lt;=$C287,0,IF(AN$257&gt;($F$255+$C287),INDEX($D$269:$W$269,,$C287)-SUM($D287:AM287),INDEX($D$269:$W$269,,$C287)/$F$255)))</f>
        <v>0</v>
      </c>
      <c r="AO287" s="2">
        <f>IF($F$255="n/a",0,IF(AO$257&lt;=$C287,0,IF(AO$257&gt;($F$255+$C287),INDEX($D$269:$W$269,,$C287)-SUM($D287:AN287),INDEX($D$269:$W$269,,$C287)/$F$255)))</f>
        <v>0</v>
      </c>
      <c r="AP287" s="2">
        <f>IF($F$255="n/a",0,IF(AP$257&lt;=$C287,0,IF(AP$257&gt;($F$255+$C287),INDEX($D$269:$W$269,,$C287)-SUM($D287:AO287),INDEX($D$269:$W$269,,$C287)/$F$255)))</f>
        <v>0</v>
      </c>
      <c r="AQ287" s="2">
        <f>IF($F$255="n/a",0,IF(AQ$257&lt;=$C287,0,IF(AQ$257&gt;($F$255+$C287),INDEX($D$269:$W$269,,$C287)-SUM($D287:AP287),INDEX($D$269:$W$269,,$C287)/$F$255)))</f>
        <v>0</v>
      </c>
      <c r="AR287" s="2">
        <f>IF($F$255="n/a",0,IF(AR$257&lt;=$C287,0,IF(AR$257&gt;($F$255+$C287),INDEX($D$269:$W$269,,$C287)-SUM($D287:AQ287),INDEX($D$269:$W$269,,$C287)/$F$255)))</f>
        <v>0</v>
      </c>
      <c r="AS287" s="2">
        <f>IF($F$255="n/a",0,IF(AS$257&lt;=$C287,0,IF(AS$257&gt;($F$255+$C287),INDEX($D$269:$W$269,,$C287)-SUM($D287:AR287),INDEX($D$269:$W$269,,$C287)/$F$255)))</f>
        <v>0</v>
      </c>
      <c r="AT287" s="2">
        <f>IF($F$255="n/a",0,IF(AT$257&lt;=$C287,0,IF(AT$257&gt;($F$255+$C287),INDEX($D$269:$W$269,,$C287)-SUM($D287:AS287),INDEX($D$269:$W$269,,$C287)/$F$255)))</f>
        <v>0</v>
      </c>
      <c r="AU287" s="2">
        <f>IF($F$255="n/a",0,IF(AU$257&lt;=$C287,0,IF(AU$257&gt;($F$255+$C287),INDEX($D$269:$W$269,,$C287)-SUM($D287:AT287),INDEX($D$269:$W$269,,$C287)/$F$255)))</f>
        <v>0</v>
      </c>
      <c r="AV287" s="2">
        <f>IF($F$255="n/a",0,IF(AV$257&lt;=$C287,0,IF(AV$257&gt;($F$255+$C287),INDEX($D$269:$W$269,,$C287)-SUM($D287:AU287),INDEX($D$269:$W$269,,$C287)/$F$255)))</f>
        <v>0</v>
      </c>
      <c r="AW287" s="2">
        <f>IF($F$255="n/a",0,IF(AW$257&lt;=$C287,0,IF(AW$257&gt;($F$255+$C287),INDEX($D$269:$W$269,,$C287)-SUM($D287:AV287),INDEX($D$269:$W$269,,$C287)/$F$255)))</f>
        <v>0</v>
      </c>
      <c r="AX287" s="2">
        <f>IF($F$255="n/a",0,IF(AX$257&lt;=$C287,0,IF(AX$257&gt;($F$255+$C287),INDEX($D$269:$W$269,,$C287)-SUM($D287:AW287),INDEX($D$269:$W$269,,$C287)/$F$255)))</f>
        <v>0</v>
      </c>
      <c r="AY287" s="2">
        <f>IF($F$255="n/a",0,IF(AY$257&lt;=$C287,0,IF(AY$257&gt;($F$255+$C287),INDEX($D$269:$W$269,,$C287)-SUM($D287:AX287),INDEX($D$269:$W$269,,$C287)/$F$255)))</f>
        <v>0</v>
      </c>
      <c r="AZ287" s="2">
        <f>IF($F$255="n/a",0,IF(AZ$257&lt;=$C287,0,IF(AZ$257&gt;($F$255+$C287),INDEX($D$269:$W$269,,$C287)-SUM($D287:AY287),INDEX($D$269:$W$269,,$C287)/$F$255)))</f>
        <v>0</v>
      </c>
      <c r="BA287" s="2">
        <f>IF($F$255="n/a",0,IF(BA$257&lt;=$C287,0,IF(BA$257&gt;($F$255+$C287),INDEX($D$269:$W$269,,$C287)-SUM($D287:AZ287),INDEX($D$269:$W$269,,$C287)/$F$255)))</f>
        <v>0</v>
      </c>
      <c r="BB287" s="2">
        <f>IF($F$255="n/a",0,IF(BB$257&lt;=$C287,0,IF(BB$257&gt;($F$255+$C287),INDEX($D$269:$W$269,,$C287)-SUM($D287:BA287),INDEX($D$269:$W$269,,$C287)/$F$255)))</f>
        <v>0</v>
      </c>
      <c r="BC287" s="2">
        <f>IF($F$255="n/a",0,IF(BC$257&lt;=$C287,0,IF(BC$257&gt;($F$255+$C287),INDEX($D$269:$W$269,,$C287)-SUM($D287:BB287),INDEX($D$269:$W$269,,$C287)/$F$255)))</f>
        <v>0</v>
      </c>
      <c r="BD287" s="2">
        <f>IF($F$255="n/a",0,IF(BD$257&lt;=$C287,0,IF(BD$257&gt;($F$255+$C287),INDEX($D$269:$W$269,,$C287)-SUM($D287:BC287),INDEX($D$269:$W$269,,$C287)/$F$255)))</f>
        <v>0</v>
      </c>
      <c r="BE287" s="2">
        <f>IF($F$255="n/a",0,IF(BE$257&lt;=$C287,0,IF(BE$257&gt;($F$255+$C287),INDEX($D$269:$W$269,,$C287)-SUM($D287:BD287),INDEX($D$269:$W$269,,$C287)/$F$255)))</f>
        <v>0</v>
      </c>
      <c r="BF287" s="2">
        <f>IF($F$255="n/a",0,IF(BF$257&lt;=$C287,0,IF(BF$257&gt;($F$255+$C287),INDEX($D$269:$W$269,,$C287)-SUM($D287:BE287),INDEX($D$269:$W$269,,$C287)/$F$255)))</f>
        <v>0</v>
      </c>
      <c r="BG287" s="2">
        <f>IF($F$255="n/a",0,IF(BG$257&lt;=$C287,0,IF(BG$257&gt;($F$255+$C287),INDEX($D$269:$W$269,,$C287)-SUM($D287:BF287),INDEX($D$269:$W$269,,$C287)/$F$255)))</f>
        <v>0</v>
      </c>
      <c r="BH287" s="2">
        <f>IF($F$255="n/a",0,IF(BH$257&lt;=$C287,0,IF(BH$257&gt;($F$255+$C287),INDEX($D$269:$W$269,,$C287)-SUM($D287:BG287),INDEX($D$269:$W$269,,$C287)/$F$255)))</f>
        <v>0</v>
      </c>
      <c r="BI287" s="2">
        <f>IF($F$255="n/a",0,IF(BI$257&lt;=$C287,0,IF(BI$257&gt;($F$255+$C287),INDEX($D$269:$W$269,,$C287)-SUM($D287:BH287),INDEX($D$269:$W$269,,$C287)/$F$255)))</f>
        <v>0</v>
      </c>
      <c r="BJ287" s="2">
        <f>IF($F$255="n/a",0,IF(BJ$257&lt;=$C287,0,IF(BJ$257&gt;($F$255+$C287),INDEX($D$269:$W$269,,$C287)-SUM($D287:BI287),INDEX($D$269:$W$269,,$C287)/$F$255)))</f>
        <v>0</v>
      </c>
      <c r="BK287" s="2">
        <f>IF($F$255="n/a",0,IF(BK$257&lt;=$C287,0,IF(BK$257&gt;($F$255+$C287),INDEX($D$269:$W$269,,$C287)-SUM($D287:BJ287),INDEX($D$269:$W$269,,$C287)/$F$255)))</f>
        <v>0</v>
      </c>
    </row>
    <row r="288" spans="2:63" hidden="1" outlineLevel="1" x14ac:dyDescent="0.25">
      <c r="B288" s="24">
        <v>2027</v>
      </c>
      <c r="C288" s="24">
        <v>17</v>
      </c>
      <c r="E288" s="2">
        <f>IF($F$255="n/a",0,IF(E$257&lt;=$C288,0,IF(E$257&gt;($F$255+$C288),INDEX($D$269:$W$269,,$C288)-SUM($D288:D288),INDEX($D$269:$W$269,,$C288)/$F$255)))</f>
        <v>0</v>
      </c>
      <c r="F288" s="2">
        <f>IF($F$255="n/a",0,IF(F$257&lt;=$C288,0,IF(F$257&gt;($F$255+$C288),INDEX($D$269:$W$269,,$C288)-SUM($D288:E288),INDEX($D$269:$W$269,,$C288)/$F$255)))</f>
        <v>0</v>
      </c>
      <c r="G288" s="2">
        <f>IF($F$255="n/a",0,IF(G$257&lt;=$C288,0,IF(G$257&gt;($F$255+$C288),INDEX($D$269:$W$269,,$C288)-SUM($D288:F288),INDEX($D$269:$W$269,,$C288)/$F$255)))</f>
        <v>0</v>
      </c>
      <c r="H288" s="2">
        <f>IF($F$255="n/a",0,IF(H$257&lt;=$C288,0,IF(H$257&gt;($F$255+$C288),INDEX($D$269:$W$269,,$C288)-SUM($D288:G288),INDEX($D$269:$W$269,,$C288)/$F$255)))</f>
        <v>0</v>
      </c>
      <c r="I288" s="2">
        <f>IF($F$255="n/a",0,IF(I$257&lt;=$C288,0,IF(I$257&gt;($F$255+$C288),INDEX($D$269:$W$269,,$C288)-SUM($D288:H288),INDEX($D$269:$W$269,,$C288)/$F$255)))</f>
        <v>0</v>
      </c>
      <c r="J288" s="2">
        <f>IF($F$255="n/a",0,IF(J$257&lt;=$C288,0,IF(J$257&gt;($F$255+$C288),INDEX($D$269:$W$269,,$C288)-SUM($D288:I288),INDEX($D$269:$W$269,,$C288)/$F$255)))</f>
        <v>0</v>
      </c>
      <c r="K288" s="2">
        <f>IF($F$255="n/a",0,IF(K$257&lt;=$C288,0,IF(K$257&gt;($F$255+$C288),INDEX($D$269:$W$269,,$C288)-SUM($D288:J288),INDEX($D$269:$W$269,,$C288)/$F$255)))</f>
        <v>0</v>
      </c>
      <c r="L288" s="2">
        <f>IF($F$255="n/a",0,IF(L$257&lt;=$C288,0,IF(L$257&gt;($F$255+$C288),INDEX($D$269:$W$269,,$C288)-SUM($D288:K288),INDEX($D$269:$W$269,,$C288)/$F$255)))</f>
        <v>0</v>
      </c>
      <c r="M288" s="2">
        <f>IF($F$255="n/a",0,IF(M$257&lt;=$C288,0,IF(M$257&gt;($F$255+$C288),INDEX($D$269:$W$269,,$C288)-SUM($D288:L288),INDEX($D$269:$W$269,,$C288)/$F$255)))</f>
        <v>0</v>
      </c>
      <c r="N288" s="2">
        <f>IF($F$255="n/a",0,IF(N$257&lt;=$C288,0,IF(N$257&gt;($F$255+$C288),INDEX($D$269:$W$269,,$C288)-SUM($D288:M288),INDEX($D$269:$W$269,,$C288)/$F$255)))</f>
        <v>0</v>
      </c>
      <c r="O288" s="2">
        <f>IF($F$255="n/a",0,IF(O$257&lt;=$C288,0,IF(O$257&gt;($F$255+$C288),INDEX($D$269:$W$269,,$C288)-SUM($D288:N288),INDEX($D$269:$W$269,,$C288)/$F$255)))</f>
        <v>0</v>
      </c>
      <c r="P288" s="2">
        <f>IF($F$255="n/a",0,IF(P$257&lt;=$C288,0,IF(P$257&gt;($F$255+$C288),INDEX($D$269:$W$269,,$C288)-SUM($D288:O288),INDEX($D$269:$W$269,,$C288)/$F$255)))</f>
        <v>0</v>
      </c>
      <c r="Q288" s="2">
        <f>IF($F$255="n/a",0,IF(Q$257&lt;=$C288,0,IF(Q$257&gt;($F$255+$C288),INDEX($D$269:$W$269,,$C288)-SUM($D288:P288),INDEX($D$269:$W$269,,$C288)/$F$255)))</f>
        <v>0</v>
      </c>
      <c r="R288" s="2">
        <f>IF($F$255="n/a",0,IF(R$257&lt;=$C288,0,IF(R$257&gt;($F$255+$C288),INDEX($D$269:$W$269,,$C288)-SUM($D288:Q288),INDEX($D$269:$W$269,,$C288)/$F$255)))</f>
        <v>0</v>
      </c>
      <c r="S288" s="2">
        <f>IF($F$255="n/a",0,IF(S$257&lt;=$C288,0,IF(S$257&gt;($F$255+$C288),INDEX($D$269:$W$269,,$C288)-SUM($D288:R288),INDEX($D$269:$W$269,,$C288)/$F$255)))</f>
        <v>0</v>
      </c>
      <c r="T288" s="2">
        <f>IF($F$255="n/a",0,IF(T$257&lt;=$C288,0,IF(T$257&gt;($F$255+$C288),INDEX($D$269:$W$269,,$C288)-SUM($D288:S288),INDEX($D$269:$W$269,,$C288)/$F$255)))</f>
        <v>0</v>
      </c>
      <c r="U288" s="2">
        <f>IF($F$255="n/a",0,IF(U$257&lt;=$C288,0,IF(U$257&gt;($F$255+$C288),INDEX($D$269:$W$269,,$C288)-SUM($D288:T288),INDEX($D$269:$W$269,,$C288)/$F$255)))</f>
        <v>0</v>
      </c>
      <c r="V288" s="2">
        <f>IF($F$255="n/a",0,IF(V$257&lt;=$C288,0,IF(V$257&gt;($F$255+$C288),INDEX($D$269:$W$269,,$C288)-SUM($D288:U288),INDEX($D$269:$W$269,,$C288)/$F$255)))</f>
        <v>0</v>
      </c>
      <c r="W288" s="2">
        <f>IF($F$255="n/a",0,IF(W$257&lt;=$C288,0,IF(W$257&gt;($F$255+$C288),INDEX($D$269:$W$269,,$C288)-SUM($D288:V288),INDEX($D$269:$W$269,,$C288)/$F$255)))</f>
        <v>0</v>
      </c>
      <c r="X288" s="2">
        <f>IF($F$255="n/a",0,IF(X$257&lt;=$C288,0,IF(X$257&gt;($F$255+$C288),INDEX($D$269:$W$269,,$C288)-SUM($D288:W288),INDEX($D$269:$W$269,,$C288)/$F$255)))</f>
        <v>0</v>
      </c>
      <c r="Y288" s="2">
        <f>IF($F$255="n/a",0,IF(Y$257&lt;=$C288,0,IF(Y$257&gt;($F$255+$C288),INDEX($D$269:$W$269,,$C288)-SUM($D288:X288),INDEX($D$269:$W$269,,$C288)/$F$255)))</f>
        <v>0</v>
      </c>
      <c r="Z288" s="2">
        <f>IF($F$255="n/a",0,IF(Z$257&lt;=$C288,0,IF(Z$257&gt;($F$255+$C288),INDEX($D$269:$W$269,,$C288)-SUM($D288:Y288),INDEX($D$269:$W$269,,$C288)/$F$255)))</f>
        <v>0</v>
      </c>
      <c r="AA288" s="2">
        <f>IF($F$255="n/a",0,IF(AA$257&lt;=$C288,0,IF(AA$257&gt;($F$255+$C288),INDEX($D$269:$W$269,,$C288)-SUM($D288:Z288),INDEX($D$269:$W$269,,$C288)/$F$255)))</f>
        <v>0</v>
      </c>
      <c r="AB288" s="2">
        <f>IF($F$255="n/a",0,IF(AB$257&lt;=$C288,0,IF(AB$257&gt;($F$255+$C288),INDEX($D$269:$W$269,,$C288)-SUM($D288:AA288),INDEX($D$269:$W$269,,$C288)/$F$255)))</f>
        <v>0</v>
      </c>
      <c r="AC288" s="2">
        <f>IF($F$255="n/a",0,IF(AC$257&lt;=$C288,0,IF(AC$257&gt;($F$255+$C288),INDEX($D$269:$W$269,,$C288)-SUM($D288:AB288),INDEX($D$269:$W$269,,$C288)/$F$255)))</f>
        <v>0</v>
      </c>
      <c r="AD288" s="2">
        <f>IF($F$255="n/a",0,IF(AD$257&lt;=$C288,0,IF(AD$257&gt;($F$255+$C288),INDEX($D$269:$W$269,,$C288)-SUM($D288:AC288),INDEX($D$269:$W$269,,$C288)/$F$255)))</f>
        <v>0</v>
      </c>
      <c r="AE288" s="2">
        <f>IF($F$255="n/a",0,IF(AE$257&lt;=$C288,0,IF(AE$257&gt;($F$255+$C288),INDEX($D$269:$W$269,,$C288)-SUM($D288:AD288),INDEX($D$269:$W$269,,$C288)/$F$255)))</f>
        <v>0</v>
      </c>
      <c r="AF288" s="2">
        <f>IF($F$255="n/a",0,IF(AF$257&lt;=$C288,0,IF(AF$257&gt;($F$255+$C288),INDEX($D$269:$W$269,,$C288)-SUM($D288:AE288),INDEX($D$269:$W$269,,$C288)/$F$255)))</f>
        <v>0</v>
      </c>
      <c r="AG288" s="2">
        <f>IF($F$255="n/a",0,IF(AG$257&lt;=$C288,0,IF(AG$257&gt;($F$255+$C288),INDEX($D$269:$W$269,,$C288)-SUM($D288:AF288),INDEX($D$269:$W$269,,$C288)/$F$255)))</f>
        <v>0</v>
      </c>
      <c r="AH288" s="2">
        <f>IF($F$255="n/a",0,IF(AH$257&lt;=$C288,0,IF(AH$257&gt;($F$255+$C288),INDEX($D$269:$W$269,,$C288)-SUM($D288:AG288),INDEX($D$269:$W$269,,$C288)/$F$255)))</f>
        <v>0</v>
      </c>
      <c r="AI288" s="2">
        <f>IF($F$255="n/a",0,IF(AI$257&lt;=$C288,0,IF(AI$257&gt;($F$255+$C288),INDEX($D$269:$W$269,,$C288)-SUM($D288:AH288),INDEX($D$269:$W$269,,$C288)/$F$255)))</f>
        <v>0</v>
      </c>
      <c r="AJ288" s="2">
        <f>IF($F$255="n/a",0,IF(AJ$257&lt;=$C288,0,IF(AJ$257&gt;($F$255+$C288),INDEX($D$269:$W$269,,$C288)-SUM($D288:AI288),INDEX($D$269:$W$269,,$C288)/$F$255)))</f>
        <v>0</v>
      </c>
      <c r="AK288" s="2">
        <f>IF($F$255="n/a",0,IF(AK$257&lt;=$C288,0,IF(AK$257&gt;($F$255+$C288),INDEX($D$269:$W$269,,$C288)-SUM($D288:AJ288),INDEX($D$269:$W$269,,$C288)/$F$255)))</f>
        <v>0</v>
      </c>
      <c r="AL288" s="2">
        <f>IF($F$255="n/a",0,IF(AL$257&lt;=$C288,0,IF(AL$257&gt;($F$255+$C288),INDEX($D$269:$W$269,,$C288)-SUM($D288:AK288),INDEX($D$269:$W$269,,$C288)/$F$255)))</f>
        <v>0</v>
      </c>
      <c r="AM288" s="2">
        <f>IF($F$255="n/a",0,IF(AM$257&lt;=$C288,0,IF(AM$257&gt;($F$255+$C288),INDEX($D$269:$W$269,,$C288)-SUM($D288:AL288),INDEX($D$269:$W$269,,$C288)/$F$255)))</f>
        <v>0</v>
      </c>
      <c r="AN288" s="2">
        <f>IF($F$255="n/a",0,IF(AN$257&lt;=$C288,0,IF(AN$257&gt;($F$255+$C288),INDEX($D$269:$W$269,,$C288)-SUM($D288:AM288),INDEX($D$269:$W$269,,$C288)/$F$255)))</f>
        <v>0</v>
      </c>
      <c r="AO288" s="2">
        <f>IF($F$255="n/a",0,IF(AO$257&lt;=$C288,0,IF(AO$257&gt;($F$255+$C288),INDEX($D$269:$W$269,,$C288)-SUM($D288:AN288),INDEX($D$269:$W$269,,$C288)/$F$255)))</f>
        <v>0</v>
      </c>
      <c r="AP288" s="2">
        <f>IF($F$255="n/a",0,IF(AP$257&lt;=$C288,0,IF(AP$257&gt;($F$255+$C288),INDEX($D$269:$W$269,,$C288)-SUM($D288:AO288),INDEX($D$269:$W$269,,$C288)/$F$255)))</f>
        <v>0</v>
      </c>
      <c r="AQ288" s="2">
        <f>IF($F$255="n/a",0,IF(AQ$257&lt;=$C288,0,IF(AQ$257&gt;($F$255+$C288),INDEX($D$269:$W$269,,$C288)-SUM($D288:AP288),INDEX($D$269:$W$269,,$C288)/$F$255)))</f>
        <v>0</v>
      </c>
      <c r="AR288" s="2">
        <f>IF($F$255="n/a",0,IF(AR$257&lt;=$C288,0,IF(AR$257&gt;($F$255+$C288),INDEX($D$269:$W$269,,$C288)-SUM($D288:AQ288),INDEX($D$269:$W$269,,$C288)/$F$255)))</f>
        <v>0</v>
      </c>
      <c r="AS288" s="2">
        <f>IF($F$255="n/a",0,IF(AS$257&lt;=$C288,0,IF(AS$257&gt;($F$255+$C288),INDEX($D$269:$W$269,,$C288)-SUM($D288:AR288),INDEX($D$269:$W$269,,$C288)/$F$255)))</f>
        <v>0</v>
      </c>
      <c r="AT288" s="2">
        <f>IF($F$255="n/a",0,IF(AT$257&lt;=$C288,0,IF(AT$257&gt;($F$255+$C288),INDEX($D$269:$W$269,,$C288)-SUM($D288:AS288),INDEX($D$269:$W$269,,$C288)/$F$255)))</f>
        <v>0</v>
      </c>
      <c r="AU288" s="2">
        <f>IF($F$255="n/a",0,IF(AU$257&lt;=$C288,0,IF(AU$257&gt;($F$255+$C288),INDEX($D$269:$W$269,,$C288)-SUM($D288:AT288),INDEX($D$269:$W$269,,$C288)/$F$255)))</f>
        <v>0</v>
      </c>
      <c r="AV288" s="2">
        <f>IF($F$255="n/a",0,IF(AV$257&lt;=$C288,0,IF(AV$257&gt;($F$255+$C288),INDEX($D$269:$W$269,,$C288)-SUM($D288:AU288),INDEX($D$269:$W$269,,$C288)/$F$255)))</f>
        <v>0</v>
      </c>
      <c r="AW288" s="2">
        <f>IF($F$255="n/a",0,IF(AW$257&lt;=$C288,0,IF(AW$257&gt;($F$255+$C288),INDEX($D$269:$W$269,,$C288)-SUM($D288:AV288),INDEX($D$269:$W$269,,$C288)/$F$255)))</f>
        <v>0</v>
      </c>
      <c r="AX288" s="2">
        <f>IF($F$255="n/a",0,IF(AX$257&lt;=$C288,0,IF(AX$257&gt;($F$255+$C288),INDEX($D$269:$W$269,,$C288)-SUM($D288:AW288),INDEX($D$269:$W$269,,$C288)/$F$255)))</f>
        <v>0</v>
      </c>
      <c r="AY288" s="2">
        <f>IF($F$255="n/a",0,IF(AY$257&lt;=$C288,0,IF(AY$257&gt;($F$255+$C288),INDEX($D$269:$W$269,,$C288)-SUM($D288:AX288),INDEX($D$269:$W$269,,$C288)/$F$255)))</f>
        <v>0</v>
      </c>
      <c r="AZ288" s="2">
        <f>IF($F$255="n/a",0,IF(AZ$257&lt;=$C288,0,IF(AZ$257&gt;($F$255+$C288),INDEX($D$269:$W$269,,$C288)-SUM($D288:AY288),INDEX($D$269:$W$269,,$C288)/$F$255)))</f>
        <v>0</v>
      </c>
      <c r="BA288" s="2">
        <f>IF($F$255="n/a",0,IF(BA$257&lt;=$C288,0,IF(BA$257&gt;($F$255+$C288),INDEX($D$269:$W$269,,$C288)-SUM($D288:AZ288),INDEX($D$269:$W$269,,$C288)/$F$255)))</f>
        <v>0</v>
      </c>
      <c r="BB288" s="2">
        <f>IF($F$255="n/a",0,IF(BB$257&lt;=$C288,0,IF(BB$257&gt;($F$255+$C288),INDEX($D$269:$W$269,,$C288)-SUM($D288:BA288),INDEX($D$269:$W$269,,$C288)/$F$255)))</f>
        <v>0</v>
      </c>
      <c r="BC288" s="2">
        <f>IF($F$255="n/a",0,IF(BC$257&lt;=$C288,0,IF(BC$257&gt;($F$255+$C288),INDEX($D$269:$W$269,,$C288)-SUM($D288:BB288),INDEX($D$269:$W$269,,$C288)/$F$255)))</f>
        <v>0</v>
      </c>
      <c r="BD288" s="2">
        <f>IF($F$255="n/a",0,IF(BD$257&lt;=$C288,0,IF(BD$257&gt;($F$255+$C288),INDEX($D$269:$W$269,,$C288)-SUM($D288:BC288),INDEX($D$269:$W$269,,$C288)/$F$255)))</f>
        <v>0</v>
      </c>
      <c r="BE288" s="2">
        <f>IF($F$255="n/a",0,IF(BE$257&lt;=$C288,0,IF(BE$257&gt;($F$255+$C288),INDEX($D$269:$W$269,,$C288)-SUM($D288:BD288),INDEX($D$269:$W$269,,$C288)/$F$255)))</f>
        <v>0</v>
      </c>
      <c r="BF288" s="2">
        <f>IF($F$255="n/a",0,IF(BF$257&lt;=$C288,0,IF(BF$257&gt;($F$255+$C288),INDEX($D$269:$W$269,,$C288)-SUM($D288:BE288),INDEX($D$269:$W$269,,$C288)/$F$255)))</f>
        <v>0</v>
      </c>
      <c r="BG288" s="2">
        <f>IF($F$255="n/a",0,IF(BG$257&lt;=$C288,0,IF(BG$257&gt;($F$255+$C288),INDEX($D$269:$W$269,,$C288)-SUM($D288:BF288),INDEX($D$269:$W$269,,$C288)/$F$255)))</f>
        <v>0</v>
      </c>
      <c r="BH288" s="2">
        <f>IF($F$255="n/a",0,IF(BH$257&lt;=$C288,0,IF(BH$257&gt;($F$255+$C288),INDEX($D$269:$W$269,,$C288)-SUM($D288:BG288),INDEX($D$269:$W$269,,$C288)/$F$255)))</f>
        <v>0</v>
      </c>
      <c r="BI288" s="2">
        <f>IF($F$255="n/a",0,IF(BI$257&lt;=$C288,0,IF(BI$257&gt;($F$255+$C288),INDEX($D$269:$W$269,,$C288)-SUM($D288:BH288),INDEX($D$269:$W$269,,$C288)/$F$255)))</f>
        <v>0</v>
      </c>
      <c r="BJ288" s="2">
        <f>IF($F$255="n/a",0,IF(BJ$257&lt;=$C288,0,IF(BJ$257&gt;($F$255+$C288),INDEX($D$269:$W$269,,$C288)-SUM($D288:BI288),INDEX($D$269:$W$269,,$C288)/$F$255)))</f>
        <v>0</v>
      </c>
      <c r="BK288" s="2">
        <f>IF($F$255="n/a",0,IF(BK$257&lt;=$C288,0,IF(BK$257&gt;($F$255+$C288),INDEX($D$269:$W$269,,$C288)-SUM($D288:BJ288),INDEX($D$269:$W$269,,$C288)/$F$255)))</f>
        <v>0</v>
      </c>
    </row>
    <row r="289" spans="2:63" hidden="1" outlineLevel="1" x14ac:dyDescent="0.25">
      <c r="B289" s="24">
        <v>2028</v>
      </c>
      <c r="C289" s="24">
        <v>18</v>
      </c>
      <c r="E289" s="2">
        <f>IF($F$255="n/a",0,IF(E$257&lt;=$C289,0,IF(E$257&gt;($F$255+$C289),INDEX($D$269:$W$269,,$C289)-SUM($D289:D289),INDEX($D$269:$W$269,,$C289)/$F$255)))</f>
        <v>0</v>
      </c>
      <c r="F289" s="2">
        <f>IF($F$255="n/a",0,IF(F$257&lt;=$C289,0,IF(F$257&gt;($F$255+$C289),INDEX($D$269:$W$269,,$C289)-SUM($D289:E289),INDEX($D$269:$W$269,,$C289)/$F$255)))</f>
        <v>0</v>
      </c>
      <c r="G289" s="2">
        <f>IF($F$255="n/a",0,IF(G$257&lt;=$C289,0,IF(G$257&gt;($F$255+$C289),INDEX($D$269:$W$269,,$C289)-SUM($D289:F289),INDEX($D$269:$W$269,,$C289)/$F$255)))</f>
        <v>0</v>
      </c>
      <c r="H289" s="2">
        <f>IF($F$255="n/a",0,IF(H$257&lt;=$C289,0,IF(H$257&gt;($F$255+$C289),INDEX($D$269:$W$269,,$C289)-SUM($D289:G289),INDEX($D$269:$W$269,,$C289)/$F$255)))</f>
        <v>0</v>
      </c>
      <c r="I289" s="2">
        <f>IF($F$255="n/a",0,IF(I$257&lt;=$C289,0,IF(I$257&gt;($F$255+$C289),INDEX($D$269:$W$269,,$C289)-SUM($D289:H289),INDEX($D$269:$W$269,,$C289)/$F$255)))</f>
        <v>0</v>
      </c>
      <c r="J289" s="2">
        <f>IF($F$255="n/a",0,IF(J$257&lt;=$C289,0,IF(J$257&gt;($F$255+$C289),INDEX($D$269:$W$269,,$C289)-SUM($D289:I289),INDEX($D$269:$W$269,,$C289)/$F$255)))</f>
        <v>0</v>
      </c>
      <c r="K289" s="2">
        <f>IF($F$255="n/a",0,IF(K$257&lt;=$C289,0,IF(K$257&gt;($F$255+$C289),INDEX($D$269:$W$269,,$C289)-SUM($D289:J289),INDEX($D$269:$W$269,,$C289)/$F$255)))</f>
        <v>0</v>
      </c>
      <c r="L289" s="2">
        <f>IF($F$255="n/a",0,IF(L$257&lt;=$C289,0,IF(L$257&gt;($F$255+$C289),INDEX($D$269:$W$269,,$C289)-SUM($D289:K289),INDEX($D$269:$W$269,,$C289)/$F$255)))</f>
        <v>0</v>
      </c>
      <c r="M289" s="2">
        <f>IF($F$255="n/a",0,IF(M$257&lt;=$C289,0,IF(M$257&gt;($F$255+$C289),INDEX($D$269:$W$269,,$C289)-SUM($D289:L289),INDEX($D$269:$W$269,,$C289)/$F$255)))</f>
        <v>0</v>
      </c>
      <c r="N289" s="2">
        <f>IF($F$255="n/a",0,IF(N$257&lt;=$C289,0,IF(N$257&gt;($F$255+$C289),INDEX($D$269:$W$269,,$C289)-SUM($D289:M289),INDEX($D$269:$W$269,,$C289)/$F$255)))</f>
        <v>0</v>
      </c>
      <c r="O289" s="2">
        <f>IF($F$255="n/a",0,IF(O$257&lt;=$C289,0,IF(O$257&gt;($F$255+$C289),INDEX($D$269:$W$269,,$C289)-SUM($D289:N289),INDEX($D$269:$W$269,,$C289)/$F$255)))</f>
        <v>0</v>
      </c>
      <c r="P289" s="2">
        <f>IF($F$255="n/a",0,IF(P$257&lt;=$C289,0,IF(P$257&gt;($F$255+$C289),INDEX($D$269:$W$269,,$C289)-SUM($D289:O289),INDEX($D$269:$W$269,,$C289)/$F$255)))</f>
        <v>0</v>
      </c>
      <c r="Q289" s="2">
        <f>IF($F$255="n/a",0,IF(Q$257&lt;=$C289,0,IF(Q$257&gt;($F$255+$C289),INDEX($D$269:$W$269,,$C289)-SUM($D289:P289),INDEX($D$269:$W$269,,$C289)/$F$255)))</f>
        <v>0</v>
      </c>
      <c r="R289" s="2">
        <f>IF($F$255="n/a",0,IF(R$257&lt;=$C289,0,IF(R$257&gt;($F$255+$C289),INDEX($D$269:$W$269,,$C289)-SUM($D289:Q289),INDEX($D$269:$W$269,,$C289)/$F$255)))</f>
        <v>0</v>
      </c>
      <c r="S289" s="2">
        <f>IF($F$255="n/a",0,IF(S$257&lt;=$C289,0,IF(S$257&gt;($F$255+$C289),INDEX($D$269:$W$269,,$C289)-SUM($D289:R289),INDEX($D$269:$W$269,,$C289)/$F$255)))</f>
        <v>0</v>
      </c>
      <c r="T289" s="2">
        <f>IF($F$255="n/a",0,IF(T$257&lt;=$C289,0,IF(T$257&gt;($F$255+$C289),INDEX($D$269:$W$269,,$C289)-SUM($D289:S289),INDEX($D$269:$W$269,,$C289)/$F$255)))</f>
        <v>0</v>
      </c>
      <c r="U289" s="2">
        <f>IF($F$255="n/a",0,IF(U$257&lt;=$C289,0,IF(U$257&gt;($F$255+$C289),INDEX($D$269:$W$269,,$C289)-SUM($D289:T289),INDEX($D$269:$W$269,,$C289)/$F$255)))</f>
        <v>0</v>
      </c>
      <c r="V289" s="2">
        <f>IF($F$255="n/a",0,IF(V$257&lt;=$C289,0,IF(V$257&gt;($F$255+$C289),INDEX($D$269:$W$269,,$C289)-SUM($D289:U289),INDEX($D$269:$W$269,,$C289)/$F$255)))</f>
        <v>0</v>
      </c>
      <c r="W289" s="2">
        <f>IF($F$255="n/a",0,IF(W$257&lt;=$C289,0,IF(W$257&gt;($F$255+$C289),INDEX($D$269:$W$269,,$C289)-SUM($D289:V289),INDEX($D$269:$W$269,,$C289)/$F$255)))</f>
        <v>0</v>
      </c>
      <c r="X289" s="2">
        <f>IF($F$255="n/a",0,IF(X$257&lt;=$C289,0,IF(X$257&gt;($F$255+$C289),INDEX($D$269:$W$269,,$C289)-SUM($D289:W289),INDEX($D$269:$W$269,,$C289)/$F$255)))</f>
        <v>0</v>
      </c>
      <c r="Y289" s="2">
        <f>IF($F$255="n/a",0,IF(Y$257&lt;=$C289,0,IF(Y$257&gt;($F$255+$C289),INDEX($D$269:$W$269,,$C289)-SUM($D289:X289),INDEX($D$269:$W$269,,$C289)/$F$255)))</f>
        <v>0</v>
      </c>
      <c r="Z289" s="2">
        <f>IF($F$255="n/a",0,IF(Z$257&lt;=$C289,0,IF(Z$257&gt;($F$255+$C289),INDEX($D$269:$W$269,,$C289)-SUM($D289:Y289),INDEX($D$269:$W$269,,$C289)/$F$255)))</f>
        <v>0</v>
      </c>
      <c r="AA289" s="2">
        <f>IF($F$255="n/a",0,IF(AA$257&lt;=$C289,0,IF(AA$257&gt;($F$255+$C289),INDEX($D$269:$W$269,,$C289)-SUM($D289:Z289),INDEX($D$269:$W$269,,$C289)/$F$255)))</f>
        <v>0</v>
      </c>
      <c r="AB289" s="2">
        <f>IF($F$255="n/a",0,IF(AB$257&lt;=$C289,0,IF(AB$257&gt;($F$255+$C289),INDEX($D$269:$W$269,,$C289)-SUM($D289:AA289),INDEX($D$269:$W$269,,$C289)/$F$255)))</f>
        <v>0</v>
      </c>
      <c r="AC289" s="2">
        <f>IF($F$255="n/a",0,IF(AC$257&lt;=$C289,0,IF(AC$257&gt;($F$255+$C289),INDEX($D$269:$W$269,,$C289)-SUM($D289:AB289),INDEX($D$269:$W$269,,$C289)/$F$255)))</f>
        <v>0</v>
      </c>
      <c r="AD289" s="2">
        <f>IF($F$255="n/a",0,IF(AD$257&lt;=$C289,0,IF(AD$257&gt;($F$255+$C289),INDEX($D$269:$W$269,,$C289)-SUM($D289:AC289),INDEX($D$269:$W$269,,$C289)/$F$255)))</f>
        <v>0</v>
      </c>
      <c r="AE289" s="2">
        <f>IF($F$255="n/a",0,IF(AE$257&lt;=$C289,0,IF(AE$257&gt;($F$255+$C289),INDEX($D$269:$W$269,,$C289)-SUM($D289:AD289),INDEX($D$269:$W$269,,$C289)/$F$255)))</f>
        <v>0</v>
      </c>
      <c r="AF289" s="2">
        <f>IF($F$255="n/a",0,IF(AF$257&lt;=$C289,0,IF(AF$257&gt;($F$255+$C289),INDEX($D$269:$W$269,,$C289)-SUM($D289:AE289),INDEX($D$269:$W$269,,$C289)/$F$255)))</f>
        <v>0</v>
      </c>
      <c r="AG289" s="2">
        <f>IF($F$255="n/a",0,IF(AG$257&lt;=$C289,0,IF(AG$257&gt;($F$255+$C289),INDEX($D$269:$W$269,,$C289)-SUM($D289:AF289),INDEX($D$269:$W$269,,$C289)/$F$255)))</f>
        <v>0</v>
      </c>
      <c r="AH289" s="2">
        <f>IF($F$255="n/a",0,IF(AH$257&lt;=$C289,0,IF(AH$257&gt;($F$255+$C289),INDEX($D$269:$W$269,,$C289)-SUM($D289:AG289),INDEX($D$269:$W$269,,$C289)/$F$255)))</f>
        <v>0</v>
      </c>
      <c r="AI289" s="2">
        <f>IF($F$255="n/a",0,IF(AI$257&lt;=$C289,0,IF(AI$257&gt;($F$255+$C289),INDEX($D$269:$W$269,,$C289)-SUM($D289:AH289),INDEX($D$269:$W$269,,$C289)/$F$255)))</f>
        <v>0</v>
      </c>
      <c r="AJ289" s="2">
        <f>IF($F$255="n/a",0,IF(AJ$257&lt;=$C289,0,IF(AJ$257&gt;($F$255+$C289),INDEX($D$269:$W$269,,$C289)-SUM($D289:AI289),INDEX($D$269:$W$269,,$C289)/$F$255)))</f>
        <v>0</v>
      </c>
      <c r="AK289" s="2">
        <f>IF($F$255="n/a",0,IF(AK$257&lt;=$C289,0,IF(AK$257&gt;($F$255+$C289),INDEX($D$269:$W$269,,$C289)-SUM($D289:AJ289),INDEX($D$269:$W$269,,$C289)/$F$255)))</f>
        <v>0</v>
      </c>
      <c r="AL289" s="2">
        <f>IF($F$255="n/a",0,IF(AL$257&lt;=$C289,0,IF(AL$257&gt;($F$255+$C289),INDEX($D$269:$W$269,,$C289)-SUM($D289:AK289),INDEX($D$269:$W$269,,$C289)/$F$255)))</f>
        <v>0</v>
      </c>
      <c r="AM289" s="2">
        <f>IF($F$255="n/a",0,IF(AM$257&lt;=$C289,0,IF(AM$257&gt;($F$255+$C289),INDEX($D$269:$W$269,,$C289)-SUM($D289:AL289),INDEX($D$269:$W$269,,$C289)/$F$255)))</f>
        <v>0</v>
      </c>
      <c r="AN289" s="2">
        <f>IF($F$255="n/a",0,IF(AN$257&lt;=$C289,0,IF(AN$257&gt;($F$255+$C289),INDEX($D$269:$W$269,,$C289)-SUM($D289:AM289),INDEX($D$269:$W$269,,$C289)/$F$255)))</f>
        <v>0</v>
      </c>
      <c r="AO289" s="2">
        <f>IF($F$255="n/a",0,IF(AO$257&lt;=$C289,0,IF(AO$257&gt;($F$255+$C289),INDEX($D$269:$W$269,,$C289)-SUM($D289:AN289),INDEX($D$269:$W$269,,$C289)/$F$255)))</f>
        <v>0</v>
      </c>
      <c r="AP289" s="2">
        <f>IF($F$255="n/a",0,IF(AP$257&lt;=$C289,0,IF(AP$257&gt;($F$255+$C289),INDEX($D$269:$W$269,,$C289)-SUM($D289:AO289),INDEX($D$269:$W$269,,$C289)/$F$255)))</f>
        <v>0</v>
      </c>
      <c r="AQ289" s="2">
        <f>IF($F$255="n/a",0,IF(AQ$257&lt;=$C289,0,IF(AQ$257&gt;($F$255+$C289),INDEX($D$269:$W$269,,$C289)-SUM($D289:AP289),INDEX($D$269:$W$269,,$C289)/$F$255)))</f>
        <v>0</v>
      </c>
      <c r="AR289" s="2">
        <f>IF($F$255="n/a",0,IF(AR$257&lt;=$C289,0,IF(AR$257&gt;($F$255+$C289),INDEX($D$269:$W$269,,$C289)-SUM($D289:AQ289),INDEX($D$269:$W$269,,$C289)/$F$255)))</f>
        <v>0</v>
      </c>
      <c r="AS289" s="2">
        <f>IF($F$255="n/a",0,IF(AS$257&lt;=$C289,0,IF(AS$257&gt;($F$255+$C289),INDEX($D$269:$W$269,,$C289)-SUM($D289:AR289),INDEX($D$269:$W$269,,$C289)/$F$255)))</f>
        <v>0</v>
      </c>
      <c r="AT289" s="2">
        <f>IF($F$255="n/a",0,IF(AT$257&lt;=$C289,0,IF(AT$257&gt;($F$255+$C289),INDEX($D$269:$W$269,,$C289)-SUM($D289:AS289),INDEX($D$269:$W$269,,$C289)/$F$255)))</f>
        <v>0</v>
      </c>
      <c r="AU289" s="2">
        <f>IF($F$255="n/a",0,IF(AU$257&lt;=$C289,0,IF(AU$257&gt;($F$255+$C289),INDEX($D$269:$W$269,,$C289)-SUM($D289:AT289),INDEX($D$269:$W$269,,$C289)/$F$255)))</f>
        <v>0</v>
      </c>
      <c r="AV289" s="2">
        <f>IF($F$255="n/a",0,IF(AV$257&lt;=$C289,0,IF(AV$257&gt;($F$255+$C289),INDEX($D$269:$W$269,,$C289)-SUM($D289:AU289),INDEX($D$269:$W$269,,$C289)/$F$255)))</f>
        <v>0</v>
      </c>
      <c r="AW289" s="2">
        <f>IF($F$255="n/a",0,IF(AW$257&lt;=$C289,0,IF(AW$257&gt;($F$255+$C289),INDEX($D$269:$W$269,,$C289)-SUM($D289:AV289),INDEX($D$269:$W$269,,$C289)/$F$255)))</f>
        <v>0</v>
      </c>
      <c r="AX289" s="2">
        <f>IF($F$255="n/a",0,IF(AX$257&lt;=$C289,0,IF(AX$257&gt;($F$255+$C289),INDEX($D$269:$W$269,,$C289)-SUM($D289:AW289),INDEX($D$269:$W$269,,$C289)/$F$255)))</f>
        <v>0</v>
      </c>
      <c r="AY289" s="2">
        <f>IF($F$255="n/a",0,IF(AY$257&lt;=$C289,0,IF(AY$257&gt;($F$255+$C289),INDEX($D$269:$W$269,,$C289)-SUM($D289:AX289),INDEX($D$269:$W$269,,$C289)/$F$255)))</f>
        <v>0</v>
      </c>
      <c r="AZ289" s="2">
        <f>IF($F$255="n/a",0,IF(AZ$257&lt;=$C289,0,IF(AZ$257&gt;($F$255+$C289),INDEX($D$269:$W$269,,$C289)-SUM($D289:AY289),INDEX($D$269:$W$269,,$C289)/$F$255)))</f>
        <v>0</v>
      </c>
      <c r="BA289" s="2">
        <f>IF($F$255="n/a",0,IF(BA$257&lt;=$C289,0,IF(BA$257&gt;($F$255+$C289),INDEX($D$269:$W$269,,$C289)-SUM($D289:AZ289),INDEX($D$269:$W$269,,$C289)/$F$255)))</f>
        <v>0</v>
      </c>
      <c r="BB289" s="2">
        <f>IF($F$255="n/a",0,IF(BB$257&lt;=$C289,0,IF(BB$257&gt;($F$255+$C289),INDEX($D$269:$W$269,,$C289)-SUM($D289:BA289),INDEX($D$269:$W$269,,$C289)/$F$255)))</f>
        <v>0</v>
      </c>
      <c r="BC289" s="2">
        <f>IF($F$255="n/a",0,IF(BC$257&lt;=$C289,0,IF(BC$257&gt;($F$255+$C289),INDEX($D$269:$W$269,,$C289)-SUM($D289:BB289),INDEX($D$269:$W$269,,$C289)/$F$255)))</f>
        <v>0</v>
      </c>
      <c r="BD289" s="2">
        <f>IF($F$255="n/a",0,IF(BD$257&lt;=$C289,0,IF(BD$257&gt;($F$255+$C289),INDEX($D$269:$W$269,,$C289)-SUM($D289:BC289),INDEX($D$269:$W$269,,$C289)/$F$255)))</f>
        <v>0</v>
      </c>
      <c r="BE289" s="2">
        <f>IF($F$255="n/a",0,IF(BE$257&lt;=$C289,0,IF(BE$257&gt;($F$255+$C289),INDEX($D$269:$W$269,,$C289)-SUM($D289:BD289),INDEX($D$269:$W$269,,$C289)/$F$255)))</f>
        <v>0</v>
      </c>
      <c r="BF289" s="2">
        <f>IF($F$255="n/a",0,IF(BF$257&lt;=$C289,0,IF(BF$257&gt;($F$255+$C289),INDEX($D$269:$W$269,,$C289)-SUM($D289:BE289),INDEX($D$269:$W$269,,$C289)/$F$255)))</f>
        <v>0</v>
      </c>
      <c r="BG289" s="2">
        <f>IF($F$255="n/a",0,IF(BG$257&lt;=$C289,0,IF(BG$257&gt;($F$255+$C289),INDEX($D$269:$W$269,,$C289)-SUM($D289:BF289),INDEX($D$269:$W$269,,$C289)/$F$255)))</f>
        <v>0</v>
      </c>
      <c r="BH289" s="2">
        <f>IF($F$255="n/a",0,IF(BH$257&lt;=$C289,0,IF(BH$257&gt;($F$255+$C289),INDEX($D$269:$W$269,,$C289)-SUM($D289:BG289),INDEX($D$269:$W$269,,$C289)/$F$255)))</f>
        <v>0</v>
      </c>
      <c r="BI289" s="2">
        <f>IF($F$255="n/a",0,IF(BI$257&lt;=$C289,0,IF(BI$257&gt;($F$255+$C289),INDEX($D$269:$W$269,,$C289)-SUM($D289:BH289),INDEX($D$269:$W$269,,$C289)/$F$255)))</f>
        <v>0</v>
      </c>
      <c r="BJ289" s="2">
        <f>IF($F$255="n/a",0,IF(BJ$257&lt;=$C289,0,IF(BJ$257&gt;($F$255+$C289),INDEX($D$269:$W$269,,$C289)-SUM($D289:BI289),INDEX($D$269:$W$269,,$C289)/$F$255)))</f>
        <v>0</v>
      </c>
      <c r="BK289" s="2">
        <f>IF($F$255="n/a",0,IF(BK$257&lt;=$C289,0,IF(BK$257&gt;($F$255+$C289),INDEX($D$269:$W$269,,$C289)-SUM($D289:BJ289),INDEX($D$269:$W$269,,$C289)/$F$255)))</f>
        <v>0</v>
      </c>
    </row>
    <row r="290" spans="2:63" hidden="1" outlineLevel="1" x14ac:dyDescent="0.25">
      <c r="B290" s="24">
        <v>2029</v>
      </c>
      <c r="C290" s="24">
        <v>19</v>
      </c>
      <c r="E290" s="2">
        <f>IF($F$255="n/a",0,IF(E$257&lt;=$C290,0,IF(E$257&gt;($F$255+$C290),INDEX($D$269:$W$269,,$C290)-SUM($D290:D290),INDEX($D$269:$W$269,,$C290)/$F$255)))</f>
        <v>0</v>
      </c>
      <c r="F290" s="2">
        <f>IF($F$255="n/a",0,IF(F$257&lt;=$C290,0,IF(F$257&gt;($F$255+$C290),INDEX($D$269:$W$269,,$C290)-SUM($D290:E290),INDEX($D$269:$W$269,,$C290)/$F$255)))</f>
        <v>0</v>
      </c>
      <c r="G290" s="2">
        <f>IF($F$255="n/a",0,IF(G$257&lt;=$C290,0,IF(G$257&gt;($F$255+$C290),INDEX($D$269:$W$269,,$C290)-SUM($D290:F290),INDEX($D$269:$W$269,,$C290)/$F$255)))</f>
        <v>0</v>
      </c>
      <c r="H290" s="2">
        <f>IF($F$255="n/a",0,IF(H$257&lt;=$C290,0,IF(H$257&gt;($F$255+$C290),INDEX($D$269:$W$269,,$C290)-SUM($D290:G290),INDEX($D$269:$W$269,,$C290)/$F$255)))</f>
        <v>0</v>
      </c>
      <c r="I290" s="2">
        <f>IF($F$255="n/a",0,IF(I$257&lt;=$C290,0,IF(I$257&gt;($F$255+$C290),INDEX($D$269:$W$269,,$C290)-SUM($D290:H290),INDEX($D$269:$W$269,,$C290)/$F$255)))</f>
        <v>0</v>
      </c>
      <c r="J290" s="2">
        <f>IF($F$255="n/a",0,IF(J$257&lt;=$C290,0,IF(J$257&gt;($F$255+$C290),INDEX($D$269:$W$269,,$C290)-SUM($D290:I290),INDEX($D$269:$W$269,,$C290)/$F$255)))</f>
        <v>0</v>
      </c>
      <c r="K290" s="2">
        <f>IF($F$255="n/a",0,IF(K$257&lt;=$C290,0,IF(K$257&gt;($F$255+$C290),INDEX($D$269:$W$269,,$C290)-SUM($D290:J290),INDEX($D$269:$W$269,,$C290)/$F$255)))</f>
        <v>0</v>
      </c>
      <c r="L290" s="2">
        <f>IF($F$255="n/a",0,IF(L$257&lt;=$C290,0,IF(L$257&gt;($F$255+$C290),INDEX($D$269:$W$269,,$C290)-SUM($D290:K290),INDEX($D$269:$W$269,,$C290)/$F$255)))</f>
        <v>0</v>
      </c>
      <c r="M290" s="2">
        <f>IF($F$255="n/a",0,IF(M$257&lt;=$C290,0,IF(M$257&gt;($F$255+$C290),INDEX($D$269:$W$269,,$C290)-SUM($D290:L290),INDEX($D$269:$W$269,,$C290)/$F$255)))</f>
        <v>0</v>
      </c>
      <c r="N290" s="2">
        <f>IF($F$255="n/a",0,IF(N$257&lt;=$C290,0,IF(N$257&gt;($F$255+$C290),INDEX($D$269:$W$269,,$C290)-SUM($D290:M290),INDEX($D$269:$W$269,,$C290)/$F$255)))</f>
        <v>0</v>
      </c>
      <c r="O290" s="2">
        <f>IF($F$255="n/a",0,IF(O$257&lt;=$C290,0,IF(O$257&gt;($F$255+$C290),INDEX($D$269:$W$269,,$C290)-SUM($D290:N290),INDEX($D$269:$W$269,,$C290)/$F$255)))</f>
        <v>0</v>
      </c>
      <c r="P290" s="2">
        <f>IF($F$255="n/a",0,IF(P$257&lt;=$C290,0,IF(P$257&gt;($F$255+$C290),INDEX($D$269:$W$269,,$C290)-SUM($D290:O290),INDEX($D$269:$W$269,,$C290)/$F$255)))</f>
        <v>0</v>
      </c>
      <c r="Q290" s="2">
        <f>IF($F$255="n/a",0,IF(Q$257&lt;=$C290,0,IF(Q$257&gt;($F$255+$C290),INDEX($D$269:$W$269,,$C290)-SUM($D290:P290),INDEX($D$269:$W$269,,$C290)/$F$255)))</f>
        <v>0</v>
      </c>
      <c r="R290" s="2">
        <f>IF($F$255="n/a",0,IF(R$257&lt;=$C290,0,IF(R$257&gt;($F$255+$C290),INDEX($D$269:$W$269,,$C290)-SUM($D290:Q290),INDEX($D$269:$W$269,,$C290)/$F$255)))</f>
        <v>0</v>
      </c>
      <c r="S290" s="2">
        <f>IF($F$255="n/a",0,IF(S$257&lt;=$C290,0,IF(S$257&gt;($F$255+$C290),INDEX($D$269:$W$269,,$C290)-SUM($D290:R290),INDEX($D$269:$W$269,,$C290)/$F$255)))</f>
        <v>0</v>
      </c>
      <c r="T290" s="2">
        <f>IF($F$255="n/a",0,IF(T$257&lt;=$C290,0,IF(T$257&gt;($F$255+$C290),INDEX($D$269:$W$269,,$C290)-SUM($D290:S290),INDEX($D$269:$W$269,,$C290)/$F$255)))</f>
        <v>0</v>
      </c>
      <c r="U290" s="2">
        <f>IF($F$255="n/a",0,IF(U$257&lt;=$C290,0,IF(U$257&gt;($F$255+$C290),INDEX($D$269:$W$269,,$C290)-SUM($D290:T290),INDEX($D$269:$W$269,,$C290)/$F$255)))</f>
        <v>0</v>
      </c>
      <c r="V290" s="2">
        <f>IF($F$255="n/a",0,IF(V$257&lt;=$C290,0,IF(V$257&gt;($F$255+$C290),INDEX($D$269:$W$269,,$C290)-SUM($D290:U290),INDEX($D$269:$W$269,,$C290)/$F$255)))</f>
        <v>0</v>
      </c>
      <c r="W290" s="2">
        <f>IF($F$255="n/a",0,IF(W$257&lt;=$C290,0,IF(W$257&gt;($F$255+$C290),INDEX($D$269:$W$269,,$C290)-SUM($D290:V290),INDEX($D$269:$W$269,,$C290)/$F$255)))</f>
        <v>0</v>
      </c>
      <c r="X290" s="2">
        <f>IF($F$255="n/a",0,IF(X$257&lt;=$C290,0,IF(X$257&gt;($F$255+$C290),INDEX($D$269:$W$269,,$C290)-SUM($D290:W290),INDEX($D$269:$W$269,,$C290)/$F$255)))</f>
        <v>0</v>
      </c>
      <c r="Y290" s="2">
        <f>IF($F$255="n/a",0,IF(Y$257&lt;=$C290,0,IF(Y$257&gt;($F$255+$C290),INDEX($D$269:$W$269,,$C290)-SUM($D290:X290),INDEX($D$269:$W$269,,$C290)/$F$255)))</f>
        <v>0</v>
      </c>
      <c r="Z290" s="2">
        <f>IF($F$255="n/a",0,IF(Z$257&lt;=$C290,0,IF(Z$257&gt;($F$255+$C290),INDEX($D$269:$W$269,,$C290)-SUM($D290:Y290),INDEX($D$269:$W$269,,$C290)/$F$255)))</f>
        <v>0</v>
      </c>
      <c r="AA290" s="2">
        <f>IF($F$255="n/a",0,IF(AA$257&lt;=$C290,0,IF(AA$257&gt;($F$255+$C290),INDEX($D$269:$W$269,,$C290)-SUM($D290:Z290),INDEX($D$269:$W$269,,$C290)/$F$255)))</f>
        <v>0</v>
      </c>
      <c r="AB290" s="2">
        <f>IF($F$255="n/a",0,IF(AB$257&lt;=$C290,0,IF(AB$257&gt;($F$255+$C290),INDEX($D$269:$W$269,,$C290)-SUM($D290:AA290),INDEX($D$269:$W$269,,$C290)/$F$255)))</f>
        <v>0</v>
      </c>
      <c r="AC290" s="2">
        <f>IF($F$255="n/a",0,IF(AC$257&lt;=$C290,0,IF(AC$257&gt;($F$255+$C290),INDEX($D$269:$W$269,,$C290)-SUM($D290:AB290),INDEX($D$269:$W$269,,$C290)/$F$255)))</f>
        <v>0</v>
      </c>
      <c r="AD290" s="2">
        <f>IF($F$255="n/a",0,IF(AD$257&lt;=$C290,0,IF(AD$257&gt;($F$255+$C290),INDEX($D$269:$W$269,,$C290)-SUM($D290:AC290),INDEX($D$269:$W$269,,$C290)/$F$255)))</f>
        <v>0</v>
      </c>
      <c r="AE290" s="2">
        <f>IF($F$255="n/a",0,IF(AE$257&lt;=$C290,0,IF(AE$257&gt;($F$255+$C290),INDEX($D$269:$W$269,,$C290)-SUM($D290:AD290),INDEX($D$269:$W$269,,$C290)/$F$255)))</f>
        <v>0</v>
      </c>
      <c r="AF290" s="2">
        <f>IF($F$255="n/a",0,IF(AF$257&lt;=$C290,0,IF(AF$257&gt;($F$255+$C290),INDEX($D$269:$W$269,,$C290)-SUM($D290:AE290),INDEX($D$269:$W$269,,$C290)/$F$255)))</f>
        <v>0</v>
      </c>
      <c r="AG290" s="2">
        <f>IF($F$255="n/a",0,IF(AG$257&lt;=$C290,0,IF(AG$257&gt;($F$255+$C290),INDEX($D$269:$W$269,,$C290)-SUM($D290:AF290),INDEX($D$269:$W$269,,$C290)/$F$255)))</f>
        <v>0</v>
      </c>
      <c r="AH290" s="2">
        <f>IF($F$255="n/a",0,IF(AH$257&lt;=$C290,0,IF(AH$257&gt;($F$255+$C290),INDEX($D$269:$W$269,,$C290)-SUM($D290:AG290),INDEX($D$269:$W$269,,$C290)/$F$255)))</f>
        <v>0</v>
      </c>
      <c r="AI290" s="2">
        <f>IF($F$255="n/a",0,IF(AI$257&lt;=$C290,0,IF(AI$257&gt;($F$255+$C290),INDEX($D$269:$W$269,,$C290)-SUM($D290:AH290),INDEX($D$269:$W$269,,$C290)/$F$255)))</f>
        <v>0</v>
      </c>
      <c r="AJ290" s="2">
        <f>IF($F$255="n/a",0,IF(AJ$257&lt;=$C290,0,IF(AJ$257&gt;($F$255+$C290),INDEX($D$269:$W$269,,$C290)-SUM($D290:AI290),INDEX($D$269:$W$269,,$C290)/$F$255)))</f>
        <v>0</v>
      </c>
      <c r="AK290" s="2">
        <f>IF($F$255="n/a",0,IF(AK$257&lt;=$C290,0,IF(AK$257&gt;($F$255+$C290),INDEX($D$269:$W$269,,$C290)-SUM($D290:AJ290),INDEX($D$269:$W$269,,$C290)/$F$255)))</f>
        <v>0</v>
      </c>
      <c r="AL290" s="2">
        <f>IF($F$255="n/a",0,IF(AL$257&lt;=$C290,0,IF(AL$257&gt;($F$255+$C290),INDEX($D$269:$W$269,,$C290)-SUM($D290:AK290),INDEX($D$269:$W$269,,$C290)/$F$255)))</f>
        <v>0</v>
      </c>
      <c r="AM290" s="2">
        <f>IF($F$255="n/a",0,IF(AM$257&lt;=$C290,0,IF(AM$257&gt;($F$255+$C290),INDEX($D$269:$W$269,,$C290)-SUM($D290:AL290),INDEX($D$269:$W$269,,$C290)/$F$255)))</f>
        <v>0</v>
      </c>
      <c r="AN290" s="2">
        <f>IF($F$255="n/a",0,IF(AN$257&lt;=$C290,0,IF(AN$257&gt;($F$255+$C290),INDEX($D$269:$W$269,,$C290)-SUM($D290:AM290),INDEX($D$269:$W$269,,$C290)/$F$255)))</f>
        <v>0</v>
      </c>
      <c r="AO290" s="2">
        <f>IF($F$255="n/a",0,IF(AO$257&lt;=$C290,0,IF(AO$257&gt;($F$255+$C290),INDEX($D$269:$W$269,,$C290)-SUM($D290:AN290),INDEX($D$269:$W$269,,$C290)/$F$255)))</f>
        <v>0</v>
      </c>
      <c r="AP290" s="2">
        <f>IF($F$255="n/a",0,IF(AP$257&lt;=$C290,0,IF(AP$257&gt;($F$255+$C290),INDEX($D$269:$W$269,,$C290)-SUM($D290:AO290),INDEX($D$269:$W$269,,$C290)/$F$255)))</f>
        <v>0</v>
      </c>
      <c r="AQ290" s="2">
        <f>IF($F$255="n/a",0,IF(AQ$257&lt;=$C290,0,IF(AQ$257&gt;($F$255+$C290),INDEX($D$269:$W$269,,$C290)-SUM($D290:AP290),INDEX($D$269:$W$269,,$C290)/$F$255)))</f>
        <v>0</v>
      </c>
      <c r="AR290" s="2">
        <f>IF($F$255="n/a",0,IF(AR$257&lt;=$C290,0,IF(AR$257&gt;($F$255+$C290),INDEX($D$269:$W$269,,$C290)-SUM($D290:AQ290),INDEX($D$269:$W$269,,$C290)/$F$255)))</f>
        <v>0</v>
      </c>
      <c r="AS290" s="2">
        <f>IF($F$255="n/a",0,IF(AS$257&lt;=$C290,0,IF(AS$257&gt;($F$255+$C290),INDEX($D$269:$W$269,,$C290)-SUM($D290:AR290),INDEX($D$269:$W$269,,$C290)/$F$255)))</f>
        <v>0</v>
      </c>
      <c r="AT290" s="2">
        <f>IF($F$255="n/a",0,IF(AT$257&lt;=$C290,0,IF(AT$257&gt;($F$255+$C290),INDEX($D$269:$W$269,,$C290)-SUM($D290:AS290),INDEX($D$269:$W$269,,$C290)/$F$255)))</f>
        <v>0</v>
      </c>
      <c r="AU290" s="2">
        <f>IF($F$255="n/a",0,IF(AU$257&lt;=$C290,0,IF(AU$257&gt;($F$255+$C290),INDEX($D$269:$W$269,,$C290)-SUM($D290:AT290),INDEX($D$269:$W$269,,$C290)/$F$255)))</f>
        <v>0</v>
      </c>
      <c r="AV290" s="2">
        <f>IF($F$255="n/a",0,IF(AV$257&lt;=$C290,0,IF(AV$257&gt;($F$255+$C290),INDEX($D$269:$W$269,,$C290)-SUM($D290:AU290),INDEX($D$269:$W$269,,$C290)/$F$255)))</f>
        <v>0</v>
      </c>
      <c r="AW290" s="2">
        <f>IF($F$255="n/a",0,IF(AW$257&lt;=$C290,0,IF(AW$257&gt;($F$255+$C290),INDEX($D$269:$W$269,,$C290)-SUM($D290:AV290),INDEX($D$269:$W$269,,$C290)/$F$255)))</f>
        <v>0</v>
      </c>
      <c r="AX290" s="2">
        <f>IF($F$255="n/a",0,IF(AX$257&lt;=$C290,0,IF(AX$257&gt;($F$255+$C290),INDEX($D$269:$W$269,,$C290)-SUM($D290:AW290),INDEX($D$269:$W$269,,$C290)/$F$255)))</f>
        <v>0</v>
      </c>
      <c r="AY290" s="2">
        <f>IF($F$255="n/a",0,IF(AY$257&lt;=$C290,0,IF(AY$257&gt;($F$255+$C290),INDEX($D$269:$W$269,,$C290)-SUM($D290:AX290),INDEX($D$269:$W$269,,$C290)/$F$255)))</f>
        <v>0</v>
      </c>
      <c r="AZ290" s="2">
        <f>IF($F$255="n/a",0,IF(AZ$257&lt;=$C290,0,IF(AZ$257&gt;($F$255+$C290),INDEX($D$269:$W$269,,$C290)-SUM($D290:AY290),INDEX($D$269:$W$269,,$C290)/$F$255)))</f>
        <v>0</v>
      </c>
      <c r="BA290" s="2">
        <f>IF($F$255="n/a",0,IF(BA$257&lt;=$C290,0,IF(BA$257&gt;($F$255+$C290),INDEX($D$269:$W$269,,$C290)-SUM($D290:AZ290),INDEX($D$269:$W$269,,$C290)/$F$255)))</f>
        <v>0</v>
      </c>
      <c r="BB290" s="2">
        <f>IF($F$255="n/a",0,IF(BB$257&lt;=$C290,0,IF(BB$257&gt;($F$255+$C290),INDEX($D$269:$W$269,,$C290)-SUM($D290:BA290),INDEX($D$269:$W$269,,$C290)/$F$255)))</f>
        <v>0</v>
      </c>
      <c r="BC290" s="2">
        <f>IF($F$255="n/a",0,IF(BC$257&lt;=$C290,0,IF(BC$257&gt;($F$255+$C290),INDEX($D$269:$W$269,,$C290)-SUM($D290:BB290),INDEX($D$269:$W$269,,$C290)/$F$255)))</f>
        <v>0</v>
      </c>
      <c r="BD290" s="2">
        <f>IF($F$255="n/a",0,IF(BD$257&lt;=$C290,0,IF(BD$257&gt;($F$255+$C290),INDEX($D$269:$W$269,,$C290)-SUM($D290:BC290),INDEX($D$269:$W$269,,$C290)/$F$255)))</f>
        <v>0</v>
      </c>
      <c r="BE290" s="2">
        <f>IF($F$255="n/a",0,IF(BE$257&lt;=$C290,0,IF(BE$257&gt;($F$255+$C290),INDEX($D$269:$W$269,,$C290)-SUM($D290:BD290),INDEX($D$269:$W$269,,$C290)/$F$255)))</f>
        <v>0</v>
      </c>
      <c r="BF290" s="2">
        <f>IF($F$255="n/a",0,IF(BF$257&lt;=$C290,0,IF(BF$257&gt;($F$255+$C290),INDEX($D$269:$W$269,,$C290)-SUM($D290:BE290),INDEX($D$269:$W$269,,$C290)/$F$255)))</f>
        <v>0</v>
      </c>
      <c r="BG290" s="2">
        <f>IF($F$255="n/a",0,IF(BG$257&lt;=$C290,0,IF(BG$257&gt;($F$255+$C290),INDEX($D$269:$W$269,,$C290)-SUM($D290:BF290),INDEX($D$269:$W$269,,$C290)/$F$255)))</f>
        <v>0</v>
      </c>
      <c r="BH290" s="2">
        <f>IF($F$255="n/a",0,IF(BH$257&lt;=$C290,0,IF(BH$257&gt;($F$255+$C290),INDEX($D$269:$W$269,,$C290)-SUM($D290:BG290),INDEX($D$269:$W$269,,$C290)/$F$255)))</f>
        <v>0</v>
      </c>
      <c r="BI290" s="2">
        <f>IF($F$255="n/a",0,IF(BI$257&lt;=$C290,0,IF(BI$257&gt;($F$255+$C290),INDEX($D$269:$W$269,,$C290)-SUM($D290:BH290),INDEX($D$269:$W$269,,$C290)/$F$255)))</f>
        <v>0</v>
      </c>
      <c r="BJ290" s="2">
        <f>IF($F$255="n/a",0,IF(BJ$257&lt;=$C290,0,IF(BJ$257&gt;($F$255+$C290),INDEX($D$269:$W$269,,$C290)-SUM($D290:BI290),INDEX($D$269:$W$269,,$C290)/$F$255)))</f>
        <v>0</v>
      </c>
      <c r="BK290" s="2">
        <f>IF($F$255="n/a",0,IF(BK$257&lt;=$C290,0,IF(BK$257&gt;($F$255+$C290),INDEX($D$269:$W$269,,$C290)-SUM($D290:BJ290),INDEX($D$269:$W$269,,$C290)/$F$255)))</f>
        <v>0</v>
      </c>
    </row>
    <row r="291" spans="2:63" hidden="1" outlineLevel="1" x14ac:dyDescent="0.25">
      <c r="B291" s="24">
        <v>2030</v>
      </c>
      <c r="C291" s="24">
        <v>20</v>
      </c>
      <c r="E291" s="2">
        <f>IF($F$255="n/a",0,IF(E$257&lt;=$C291,0,IF(E$257&gt;($F$255+$C291),INDEX($D$269:$W$269,,$C291)-SUM($D291:D291),INDEX($D$269:$W$269,,$C291)/$F$255)))</f>
        <v>0</v>
      </c>
      <c r="F291" s="2">
        <f>IF($F$255="n/a",0,IF(F$257&lt;=$C291,0,IF(F$257&gt;($F$255+$C291),INDEX($D$269:$W$269,,$C291)-SUM($D291:E291),INDEX($D$269:$W$269,,$C291)/$F$255)))</f>
        <v>0</v>
      </c>
      <c r="G291" s="2">
        <f>IF($F$255="n/a",0,IF(G$257&lt;=$C291,0,IF(G$257&gt;($F$255+$C291),INDEX($D$269:$W$269,,$C291)-SUM($D291:F291),INDEX($D$269:$W$269,,$C291)/$F$255)))</f>
        <v>0</v>
      </c>
      <c r="H291" s="2">
        <f>IF($F$255="n/a",0,IF(H$257&lt;=$C291,0,IF(H$257&gt;($F$255+$C291),INDEX($D$269:$W$269,,$C291)-SUM($D291:G291),INDEX($D$269:$W$269,,$C291)/$F$255)))</f>
        <v>0</v>
      </c>
      <c r="I291" s="2">
        <f>IF($F$255="n/a",0,IF(I$257&lt;=$C291,0,IF(I$257&gt;($F$255+$C291),INDEX($D$269:$W$269,,$C291)-SUM($D291:H291),INDEX($D$269:$W$269,,$C291)/$F$255)))</f>
        <v>0</v>
      </c>
      <c r="J291" s="2">
        <f>IF($F$255="n/a",0,IF(J$257&lt;=$C291,0,IF(J$257&gt;($F$255+$C291),INDEX($D$269:$W$269,,$C291)-SUM($D291:I291),INDEX($D$269:$W$269,,$C291)/$F$255)))</f>
        <v>0</v>
      </c>
      <c r="K291" s="2">
        <f>IF($F$255="n/a",0,IF(K$257&lt;=$C291,0,IF(K$257&gt;($F$255+$C291),INDEX($D$269:$W$269,,$C291)-SUM($D291:J291),INDEX($D$269:$W$269,,$C291)/$F$255)))</f>
        <v>0</v>
      </c>
      <c r="L291" s="2">
        <f>IF($F$255="n/a",0,IF(L$257&lt;=$C291,0,IF(L$257&gt;($F$255+$C291),INDEX($D$269:$W$269,,$C291)-SUM($D291:K291),INDEX($D$269:$W$269,,$C291)/$F$255)))</f>
        <v>0</v>
      </c>
      <c r="M291" s="2">
        <f>IF($F$255="n/a",0,IF(M$257&lt;=$C291,0,IF(M$257&gt;($F$255+$C291),INDEX($D$269:$W$269,,$C291)-SUM($D291:L291),INDEX($D$269:$W$269,,$C291)/$F$255)))</f>
        <v>0</v>
      </c>
      <c r="N291" s="2">
        <f>IF($F$255="n/a",0,IF(N$257&lt;=$C291,0,IF(N$257&gt;($F$255+$C291),INDEX($D$269:$W$269,,$C291)-SUM($D291:M291),INDEX($D$269:$W$269,,$C291)/$F$255)))</f>
        <v>0</v>
      </c>
      <c r="O291" s="2">
        <f>IF($F$255="n/a",0,IF(O$257&lt;=$C291,0,IF(O$257&gt;($F$255+$C291),INDEX($D$269:$W$269,,$C291)-SUM($D291:N291),INDEX($D$269:$W$269,,$C291)/$F$255)))</f>
        <v>0</v>
      </c>
      <c r="P291" s="2">
        <f>IF($F$255="n/a",0,IF(P$257&lt;=$C291,0,IF(P$257&gt;($F$255+$C291),INDEX($D$269:$W$269,,$C291)-SUM($D291:O291),INDEX($D$269:$W$269,,$C291)/$F$255)))</f>
        <v>0</v>
      </c>
      <c r="Q291" s="2">
        <f>IF($F$255="n/a",0,IF(Q$257&lt;=$C291,0,IF(Q$257&gt;($F$255+$C291),INDEX($D$269:$W$269,,$C291)-SUM($D291:P291),INDEX($D$269:$W$269,,$C291)/$F$255)))</f>
        <v>0</v>
      </c>
      <c r="R291" s="2">
        <f>IF($F$255="n/a",0,IF(R$257&lt;=$C291,0,IF(R$257&gt;($F$255+$C291),INDEX($D$269:$W$269,,$C291)-SUM($D291:Q291),INDEX($D$269:$W$269,,$C291)/$F$255)))</f>
        <v>0</v>
      </c>
      <c r="S291" s="2">
        <f>IF($F$255="n/a",0,IF(S$257&lt;=$C291,0,IF(S$257&gt;($F$255+$C291),INDEX($D$269:$W$269,,$C291)-SUM($D291:R291),INDEX($D$269:$W$269,,$C291)/$F$255)))</f>
        <v>0</v>
      </c>
      <c r="T291" s="2">
        <f>IF($F$255="n/a",0,IF(T$257&lt;=$C291,0,IF(T$257&gt;($F$255+$C291),INDEX($D$269:$W$269,,$C291)-SUM($D291:S291),INDEX($D$269:$W$269,,$C291)/$F$255)))</f>
        <v>0</v>
      </c>
      <c r="U291" s="2">
        <f>IF($F$255="n/a",0,IF(U$257&lt;=$C291,0,IF(U$257&gt;($F$255+$C291),INDEX($D$269:$W$269,,$C291)-SUM($D291:T291),INDEX($D$269:$W$269,,$C291)/$F$255)))</f>
        <v>0</v>
      </c>
      <c r="V291" s="2">
        <f>IF($F$255="n/a",0,IF(V$257&lt;=$C291,0,IF(V$257&gt;($F$255+$C291),INDEX($D$269:$W$269,,$C291)-SUM($D291:U291),INDEX($D$269:$W$269,,$C291)/$F$255)))</f>
        <v>0</v>
      </c>
      <c r="W291" s="2">
        <f>IF($F$255="n/a",0,IF(W$257&lt;=$C291,0,IF(W$257&gt;($F$255+$C291),INDEX($D$269:$W$269,,$C291)-SUM($D291:V291),INDEX($D$269:$W$269,,$C291)/$F$255)))</f>
        <v>0</v>
      </c>
      <c r="X291" s="2">
        <f>IF($F$255="n/a",0,IF(X$257&lt;=$C291,0,IF(X$257&gt;($F$255+$C291),INDEX($D$269:$W$269,,$C291)-SUM($D291:W291),INDEX($D$269:$W$269,,$C291)/$F$255)))</f>
        <v>0</v>
      </c>
      <c r="Y291" s="2">
        <f>IF($F$255="n/a",0,IF(Y$257&lt;=$C291,0,IF(Y$257&gt;($F$255+$C291),INDEX($D$269:$W$269,,$C291)-SUM($D291:X291),INDEX($D$269:$W$269,,$C291)/$F$255)))</f>
        <v>0</v>
      </c>
      <c r="Z291" s="2">
        <f>IF($F$255="n/a",0,IF(Z$257&lt;=$C291,0,IF(Z$257&gt;($F$255+$C291),INDEX($D$269:$W$269,,$C291)-SUM($D291:Y291),INDEX($D$269:$W$269,,$C291)/$F$255)))</f>
        <v>0</v>
      </c>
      <c r="AA291" s="2">
        <f>IF($F$255="n/a",0,IF(AA$257&lt;=$C291,0,IF(AA$257&gt;($F$255+$C291),INDEX($D$269:$W$269,,$C291)-SUM($D291:Z291),INDEX($D$269:$W$269,,$C291)/$F$255)))</f>
        <v>0</v>
      </c>
      <c r="AB291" s="2">
        <f>IF($F$255="n/a",0,IF(AB$257&lt;=$C291,0,IF(AB$257&gt;($F$255+$C291),INDEX($D$269:$W$269,,$C291)-SUM($D291:AA291),INDEX($D$269:$W$269,,$C291)/$F$255)))</f>
        <v>0</v>
      </c>
      <c r="AC291" s="2">
        <f>IF($F$255="n/a",0,IF(AC$257&lt;=$C291,0,IF(AC$257&gt;($F$255+$C291),INDEX($D$269:$W$269,,$C291)-SUM($D291:AB291),INDEX($D$269:$W$269,,$C291)/$F$255)))</f>
        <v>0</v>
      </c>
      <c r="AD291" s="2">
        <f>IF($F$255="n/a",0,IF(AD$257&lt;=$C291,0,IF(AD$257&gt;($F$255+$C291),INDEX($D$269:$W$269,,$C291)-SUM($D291:AC291),INDEX($D$269:$W$269,,$C291)/$F$255)))</f>
        <v>0</v>
      </c>
      <c r="AE291" s="2">
        <f>IF($F$255="n/a",0,IF(AE$257&lt;=$C291,0,IF(AE$257&gt;($F$255+$C291),INDEX($D$269:$W$269,,$C291)-SUM($D291:AD291),INDEX($D$269:$W$269,,$C291)/$F$255)))</f>
        <v>0</v>
      </c>
      <c r="AF291" s="2">
        <f>IF($F$255="n/a",0,IF(AF$257&lt;=$C291,0,IF(AF$257&gt;($F$255+$C291),INDEX($D$269:$W$269,,$C291)-SUM($D291:AE291),INDEX($D$269:$W$269,,$C291)/$F$255)))</f>
        <v>0</v>
      </c>
      <c r="AG291" s="2">
        <f>IF($F$255="n/a",0,IF(AG$257&lt;=$C291,0,IF(AG$257&gt;($F$255+$C291),INDEX($D$269:$W$269,,$C291)-SUM($D291:AF291),INDEX($D$269:$W$269,,$C291)/$F$255)))</f>
        <v>0</v>
      </c>
      <c r="AH291" s="2">
        <f>IF($F$255="n/a",0,IF(AH$257&lt;=$C291,0,IF(AH$257&gt;($F$255+$C291),INDEX($D$269:$W$269,,$C291)-SUM($D291:AG291),INDEX($D$269:$W$269,,$C291)/$F$255)))</f>
        <v>0</v>
      </c>
      <c r="AI291" s="2">
        <f>IF($F$255="n/a",0,IF(AI$257&lt;=$C291,0,IF(AI$257&gt;($F$255+$C291),INDEX($D$269:$W$269,,$C291)-SUM($D291:AH291),INDEX($D$269:$W$269,,$C291)/$F$255)))</f>
        <v>0</v>
      </c>
      <c r="AJ291" s="2">
        <f>IF($F$255="n/a",0,IF(AJ$257&lt;=$C291,0,IF(AJ$257&gt;($F$255+$C291),INDEX($D$269:$W$269,,$C291)-SUM($D291:AI291),INDEX($D$269:$W$269,,$C291)/$F$255)))</f>
        <v>0</v>
      </c>
      <c r="AK291" s="2">
        <f>IF($F$255="n/a",0,IF(AK$257&lt;=$C291,0,IF(AK$257&gt;($F$255+$C291),INDEX($D$269:$W$269,,$C291)-SUM($D291:AJ291),INDEX($D$269:$W$269,,$C291)/$F$255)))</f>
        <v>0</v>
      </c>
      <c r="AL291" s="2">
        <f>IF($F$255="n/a",0,IF(AL$257&lt;=$C291,0,IF(AL$257&gt;($F$255+$C291),INDEX($D$269:$W$269,,$C291)-SUM($D291:AK291),INDEX($D$269:$W$269,,$C291)/$F$255)))</f>
        <v>0</v>
      </c>
      <c r="AM291" s="2">
        <f>IF($F$255="n/a",0,IF(AM$257&lt;=$C291,0,IF(AM$257&gt;($F$255+$C291),INDEX($D$269:$W$269,,$C291)-SUM($D291:AL291),INDEX($D$269:$W$269,,$C291)/$F$255)))</f>
        <v>0</v>
      </c>
      <c r="AN291" s="2">
        <f>IF($F$255="n/a",0,IF(AN$257&lt;=$C291,0,IF(AN$257&gt;($F$255+$C291),INDEX($D$269:$W$269,,$C291)-SUM($D291:AM291),INDEX($D$269:$W$269,,$C291)/$F$255)))</f>
        <v>0</v>
      </c>
      <c r="AO291" s="2">
        <f>IF($F$255="n/a",0,IF(AO$257&lt;=$C291,0,IF(AO$257&gt;($F$255+$C291),INDEX($D$269:$W$269,,$C291)-SUM($D291:AN291),INDEX($D$269:$W$269,,$C291)/$F$255)))</f>
        <v>0</v>
      </c>
      <c r="AP291" s="2">
        <f>IF($F$255="n/a",0,IF(AP$257&lt;=$C291,0,IF(AP$257&gt;($F$255+$C291),INDEX($D$269:$W$269,,$C291)-SUM($D291:AO291),INDEX($D$269:$W$269,,$C291)/$F$255)))</f>
        <v>0</v>
      </c>
      <c r="AQ291" s="2">
        <f>IF($F$255="n/a",0,IF(AQ$257&lt;=$C291,0,IF(AQ$257&gt;($F$255+$C291),INDEX($D$269:$W$269,,$C291)-SUM($D291:AP291),INDEX($D$269:$W$269,,$C291)/$F$255)))</f>
        <v>0</v>
      </c>
      <c r="AR291" s="2">
        <f>IF($F$255="n/a",0,IF(AR$257&lt;=$C291,0,IF(AR$257&gt;($F$255+$C291),INDEX($D$269:$W$269,,$C291)-SUM($D291:AQ291),INDEX($D$269:$W$269,,$C291)/$F$255)))</f>
        <v>0</v>
      </c>
      <c r="AS291" s="2">
        <f>IF($F$255="n/a",0,IF(AS$257&lt;=$C291,0,IF(AS$257&gt;($F$255+$C291),INDEX($D$269:$W$269,,$C291)-SUM($D291:AR291),INDEX($D$269:$W$269,,$C291)/$F$255)))</f>
        <v>0</v>
      </c>
      <c r="AT291" s="2">
        <f>IF($F$255="n/a",0,IF(AT$257&lt;=$C291,0,IF(AT$257&gt;($F$255+$C291),INDEX($D$269:$W$269,,$C291)-SUM($D291:AS291),INDEX($D$269:$W$269,,$C291)/$F$255)))</f>
        <v>0</v>
      </c>
      <c r="AU291" s="2">
        <f>IF($F$255="n/a",0,IF(AU$257&lt;=$C291,0,IF(AU$257&gt;($F$255+$C291),INDEX($D$269:$W$269,,$C291)-SUM($D291:AT291),INDEX($D$269:$W$269,,$C291)/$F$255)))</f>
        <v>0</v>
      </c>
      <c r="AV291" s="2">
        <f>IF($F$255="n/a",0,IF(AV$257&lt;=$C291,0,IF(AV$257&gt;($F$255+$C291),INDEX($D$269:$W$269,,$C291)-SUM($D291:AU291),INDEX($D$269:$W$269,,$C291)/$F$255)))</f>
        <v>0</v>
      </c>
      <c r="AW291" s="2">
        <f>IF($F$255="n/a",0,IF(AW$257&lt;=$C291,0,IF(AW$257&gt;($F$255+$C291),INDEX($D$269:$W$269,,$C291)-SUM($D291:AV291),INDEX($D$269:$W$269,,$C291)/$F$255)))</f>
        <v>0</v>
      </c>
      <c r="AX291" s="2">
        <f>IF($F$255="n/a",0,IF(AX$257&lt;=$C291,0,IF(AX$257&gt;($F$255+$C291),INDEX($D$269:$W$269,,$C291)-SUM($D291:AW291),INDEX($D$269:$W$269,,$C291)/$F$255)))</f>
        <v>0</v>
      </c>
      <c r="AY291" s="2">
        <f>IF($F$255="n/a",0,IF(AY$257&lt;=$C291,0,IF(AY$257&gt;($F$255+$C291),INDEX($D$269:$W$269,,$C291)-SUM($D291:AX291),INDEX($D$269:$W$269,,$C291)/$F$255)))</f>
        <v>0</v>
      </c>
      <c r="AZ291" s="2">
        <f>IF($F$255="n/a",0,IF(AZ$257&lt;=$C291,0,IF(AZ$257&gt;($F$255+$C291),INDEX($D$269:$W$269,,$C291)-SUM($D291:AY291),INDEX($D$269:$W$269,,$C291)/$F$255)))</f>
        <v>0</v>
      </c>
      <c r="BA291" s="2">
        <f>IF($F$255="n/a",0,IF(BA$257&lt;=$C291,0,IF(BA$257&gt;($F$255+$C291),INDEX($D$269:$W$269,,$C291)-SUM($D291:AZ291),INDEX($D$269:$W$269,,$C291)/$F$255)))</f>
        <v>0</v>
      </c>
      <c r="BB291" s="2">
        <f>IF($F$255="n/a",0,IF(BB$257&lt;=$C291,0,IF(BB$257&gt;($F$255+$C291),INDEX($D$269:$W$269,,$C291)-SUM($D291:BA291),INDEX($D$269:$W$269,,$C291)/$F$255)))</f>
        <v>0</v>
      </c>
      <c r="BC291" s="2">
        <f>IF($F$255="n/a",0,IF(BC$257&lt;=$C291,0,IF(BC$257&gt;($F$255+$C291),INDEX($D$269:$W$269,,$C291)-SUM($D291:BB291),INDEX($D$269:$W$269,,$C291)/$F$255)))</f>
        <v>0</v>
      </c>
      <c r="BD291" s="2">
        <f>IF($F$255="n/a",0,IF(BD$257&lt;=$C291,0,IF(BD$257&gt;($F$255+$C291),INDEX($D$269:$W$269,,$C291)-SUM($D291:BC291),INDEX($D$269:$W$269,,$C291)/$F$255)))</f>
        <v>0</v>
      </c>
      <c r="BE291" s="2">
        <f>IF($F$255="n/a",0,IF(BE$257&lt;=$C291,0,IF(BE$257&gt;($F$255+$C291),INDEX($D$269:$W$269,,$C291)-SUM($D291:BD291),INDEX($D$269:$W$269,,$C291)/$F$255)))</f>
        <v>0</v>
      </c>
      <c r="BF291" s="2">
        <f>IF($F$255="n/a",0,IF(BF$257&lt;=$C291,0,IF(BF$257&gt;($F$255+$C291),INDEX($D$269:$W$269,,$C291)-SUM($D291:BE291),INDEX($D$269:$W$269,,$C291)/$F$255)))</f>
        <v>0</v>
      </c>
      <c r="BG291" s="2">
        <f>IF($F$255="n/a",0,IF(BG$257&lt;=$C291,0,IF(BG$257&gt;($F$255+$C291),INDEX($D$269:$W$269,,$C291)-SUM($D291:BF291),INDEX($D$269:$W$269,,$C291)/$F$255)))</f>
        <v>0</v>
      </c>
      <c r="BH291" s="2">
        <f>IF($F$255="n/a",0,IF(BH$257&lt;=$C291,0,IF(BH$257&gt;($F$255+$C291),INDEX($D$269:$W$269,,$C291)-SUM($D291:BG291),INDEX($D$269:$W$269,,$C291)/$F$255)))</f>
        <v>0</v>
      </c>
      <c r="BI291" s="2">
        <f>IF($F$255="n/a",0,IF(BI$257&lt;=$C291,0,IF(BI$257&gt;($F$255+$C291),INDEX($D$269:$W$269,,$C291)-SUM($D291:BH291),INDEX($D$269:$W$269,,$C291)/$F$255)))</f>
        <v>0</v>
      </c>
      <c r="BJ291" s="2">
        <f>IF($F$255="n/a",0,IF(BJ$257&lt;=$C291,0,IF(BJ$257&gt;($F$255+$C291),INDEX($D$269:$W$269,,$C291)-SUM($D291:BI291),INDEX($D$269:$W$269,,$C291)/$F$255)))</f>
        <v>0</v>
      </c>
      <c r="BK291" s="2">
        <f>IF($F$255="n/a",0,IF(BK$257&lt;=$C291,0,IF(BK$257&gt;($F$255+$C291),INDEX($D$269:$W$269,,$C291)-SUM($D291:BJ291),INDEX($D$269:$W$269,,$C291)/$F$255)))</f>
        <v>0</v>
      </c>
    </row>
    <row r="292" spans="2:63" collapsed="1" x14ac:dyDescent="0.25">
      <c r="B292" s="24"/>
      <c r="C292" s="24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</row>
    <row r="293" spans="2:63" x14ac:dyDescent="0.25">
      <c r="B293" t="s">
        <v>30</v>
      </c>
      <c r="D293" s="2">
        <f>SUM(D272:D291)</f>
        <v>0</v>
      </c>
      <c r="E293" s="2">
        <f t="shared" ref="E293:BK293" si="719">SUM(E272:E291)</f>
        <v>9.5127428771974998</v>
      </c>
      <c r="F293" s="2">
        <f t="shared" si="719"/>
        <v>18.516501764556779</v>
      </c>
      <c r="G293" s="2">
        <f t="shared" si="719"/>
        <v>28.181822391571739</v>
      </c>
      <c r="H293" s="2">
        <f t="shared" si="719"/>
        <v>34.408968075122885</v>
      </c>
      <c r="I293" s="2">
        <f t="shared" si="719"/>
        <v>38.001652898711448</v>
      </c>
      <c r="J293" s="2">
        <f t="shared" si="719"/>
        <v>28.488910021513952</v>
      </c>
      <c r="K293" s="2">
        <f t="shared" si="719"/>
        <v>19.485151134154673</v>
      </c>
      <c r="L293" s="2">
        <f t="shared" si="719"/>
        <v>9.8198305071397058</v>
      </c>
      <c r="M293" s="2">
        <f t="shared" si="719"/>
        <v>3.5926848235885629</v>
      </c>
      <c r="N293" s="2">
        <f t="shared" si="719"/>
        <v>0</v>
      </c>
      <c r="O293" s="2">
        <f t="shared" si="719"/>
        <v>0</v>
      </c>
      <c r="P293" s="2">
        <f t="shared" si="719"/>
        <v>0</v>
      </c>
      <c r="Q293" s="2">
        <f t="shared" si="719"/>
        <v>0</v>
      </c>
      <c r="R293" s="2">
        <f t="shared" si="719"/>
        <v>0</v>
      </c>
      <c r="S293" s="2">
        <f t="shared" si="719"/>
        <v>0</v>
      </c>
      <c r="T293" s="2">
        <f t="shared" si="719"/>
        <v>0</v>
      </c>
      <c r="U293" s="2">
        <f t="shared" si="719"/>
        <v>0</v>
      </c>
      <c r="V293" s="2">
        <f t="shared" si="719"/>
        <v>0</v>
      </c>
      <c r="W293" s="2">
        <f t="shared" si="719"/>
        <v>0</v>
      </c>
      <c r="X293" s="2">
        <f t="shared" si="719"/>
        <v>0</v>
      </c>
      <c r="Y293" s="2">
        <f t="shared" si="719"/>
        <v>0</v>
      </c>
      <c r="Z293" s="2">
        <f t="shared" si="719"/>
        <v>0</v>
      </c>
      <c r="AA293" s="2">
        <f t="shared" si="719"/>
        <v>0</v>
      </c>
      <c r="AB293" s="2">
        <f t="shared" si="719"/>
        <v>0</v>
      </c>
      <c r="AC293" s="2">
        <f t="shared" si="719"/>
        <v>0</v>
      </c>
      <c r="AD293" s="2">
        <f t="shared" si="719"/>
        <v>0</v>
      </c>
      <c r="AE293" s="2">
        <f t="shared" si="719"/>
        <v>0</v>
      </c>
      <c r="AF293" s="2">
        <f t="shared" si="719"/>
        <v>0</v>
      </c>
      <c r="AG293" s="2">
        <f t="shared" si="719"/>
        <v>0</v>
      </c>
      <c r="AH293" s="2">
        <f t="shared" si="719"/>
        <v>0</v>
      </c>
      <c r="AI293" s="2">
        <f t="shared" si="719"/>
        <v>0</v>
      </c>
      <c r="AJ293" s="2">
        <f t="shared" si="719"/>
        <v>0</v>
      </c>
      <c r="AK293" s="2">
        <f t="shared" si="719"/>
        <v>0</v>
      </c>
      <c r="AL293" s="2">
        <f t="shared" si="719"/>
        <v>0</v>
      </c>
      <c r="AM293" s="2">
        <f t="shared" si="719"/>
        <v>0</v>
      </c>
      <c r="AN293" s="2">
        <f t="shared" si="719"/>
        <v>0</v>
      </c>
      <c r="AO293" s="2">
        <f t="shared" si="719"/>
        <v>0</v>
      </c>
      <c r="AP293" s="2">
        <f t="shared" si="719"/>
        <v>0</v>
      </c>
      <c r="AQ293" s="2">
        <f t="shared" si="719"/>
        <v>0</v>
      </c>
      <c r="AR293" s="2">
        <f t="shared" si="719"/>
        <v>0</v>
      </c>
      <c r="AS293" s="2">
        <f t="shared" si="719"/>
        <v>0</v>
      </c>
      <c r="AT293" s="2">
        <f t="shared" si="719"/>
        <v>0</v>
      </c>
      <c r="AU293" s="2">
        <f t="shared" si="719"/>
        <v>0</v>
      </c>
      <c r="AV293" s="2">
        <f t="shared" si="719"/>
        <v>0</v>
      </c>
      <c r="AW293" s="2">
        <f t="shared" si="719"/>
        <v>0</v>
      </c>
      <c r="AX293" s="2">
        <f t="shared" si="719"/>
        <v>0</v>
      </c>
      <c r="AY293" s="2">
        <f t="shared" si="719"/>
        <v>0</v>
      </c>
      <c r="AZ293" s="2">
        <f t="shared" si="719"/>
        <v>0</v>
      </c>
      <c r="BA293" s="2">
        <f t="shared" si="719"/>
        <v>0</v>
      </c>
      <c r="BB293" s="2">
        <f t="shared" si="719"/>
        <v>0</v>
      </c>
      <c r="BC293" s="2">
        <f t="shared" si="719"/>
        <v>0</v>
      </c>
      <c r="BD293" s="2">
        <f t="shared" si="719"/>
        <v>0</v>
      </c>
      <c r="BE293" s="2">
        <f t="shared" si="719"/>
        <v>0</v>
      </c>
      <c r="BF293" s="2">
        <f t="shared" si="719"/>
        <v>0</v>
      </c>
      <c r="BG293" s="2">
        <f t="shared" si="719"/>
        <v>0</v>
      </c>
      <c r="BH293" s="2">
        <f t="shared" si="719"/>
        <v>0</v>
      </c>
      <c r="BI293" s="2">
        <f t="shared" si="719"/>
        <v>0</v>
      </c>
      <c r="BJ293" s="2">
        <f t="shared" si="719"/>
        <v>0</v>
      </c>
      <c r="BK293" s="2">
        <f t="shared" si="719"/>
        <v>0</v>
      </c>
    </row>
    <row r="294" spans="2:63" x14ac:dyDescent="0.25"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</row>
    <row r="295" spans="2:63" x14ac:dyDescent="0.25">
      <c r="B295" t="s">
        <v>28</v>
      </c>
      <c r="D295" s="2">
        <f>D260+D293</f>
        <v>25.821751228892474</v>
      </c>
      <c r="E295" s="2">
        <f t="shared" ref="E295" si="720">E260+E293</f>
        <v>35.334494106089977</v>
      </c>
      <c r="F295" s="2">
        <f t="shared" ref="F295" si="721">F260+F293</f>
        <v>44.338252993449252</v>
      </c>
      <c r="G295" s="2">
        <f t="shared" ref="G295" si="722">G260+G293</f>
        <v>40.035986521123007</v>
      </c>
      <c r="H295" s="2">
        <f t="shared" ref="H295" si="723">H260+H293</f>
        <v>34.408968075122885</v>
      </c>
      <c r="I295" s="2">
        <f t="shared" ref="I295" si="724">I260+I293</f>
        <v>18.841720574839265</v>
      </c>
      <c r="J295" s="2">
        <f t="shared" ref="J295" si="725">J260+J293</f>
        <v>28.488910021513941</v>
      </c>
      <c r="K295" s="2">
        <f t="shared" ref="K295" si="726">K260+K293</f>
        <v>19.485151134154673</v>
      </c>
      <c r="L295" s="2">
        <f t="shared" ref="L295" si="727">L260+L293</f>
        <v>9.8198305071397058</v>
      </c>
      <c r="M295" s="2">
        <f t="shared" ref="M295" si="728">M260+M293</f>
        <v>3.5926848235885629</v>
      </c>
      <c r="N295" s="2">
        <f t="shared" ref="N295" si="729">N260+N293</f>
        <v>0</v>
      </c>
      <c r="O295" s="2">
        <f t="shared" ref="O295" si="730">O260+O293</f>
        <v>0</v>
      </c>
      <c r="P295" s="2">
        <f t="shared" ref="P295" si="731">P260+P293</f>
        <v>0</v>
      </c>
      <c r="Q295" s="2">
        <f t="shared" ref="Q295" si="732">Q260+Q293</f>
        <v>0</v>
      </c>
      <c r="R295" s="2">
        <f t="shared" ref="R295" si="733">R260+R293</f>
        <v>0</v>
      </c>
      <c r="S295" s="2">
        <f t="shared" ref="S295" si="734">S260+S293</f>
        <v>0</v>
      </c>
      <c r="T295" s="2">
        <f t="shared" ref="T295" si="735">T260+T293</f>
        <v>0</v>
      </c>
      <c r="U295" s="2">
        <f t="shared" ref="U295" si="736">U260+U293</f>
        <v>0</v>
      </c>
      <c r="V295" s="2">
        <f t="shared" ref="V295" si="737">V260+V293</f>
        <v>0</v>
      </c>
      <c r="W295" s="2">
        <f t="shared" ref="W295" si="738">W260+W293</f>
        <v>0</v>
      </c>
      <c r="X295" s="2">
        <f t="shared" ref="X295" si="739">X260+X293</f>
        <v>0</v>
      </c>
      <c r="Y295" s="2">
        <f t="shared" ref="Y295" si="740">Y260+Y293</f>
        <v>0</v>
      </c>
      <c r="Z295" s="2">
        <f t="shared" ref="Z295" si="741">Z260+Z293</f>
        <v>0</v>
      </c>
      <c r="AA295" s="2">
        <f t="shared" ref="AA295" si="742">AA260+AA293</f>
        <v>0</v>
      </c>
      <c r="AB295" s="2">
        <f t="shared" ref="AB295" si="743">AB260+AB293</f>
        <v>0</v>
      </c>
      <c r="AC295" s="2">
        <f t="shared" ref="AC295" si="744">AC260+AC293</f>
        <v>0</v>
      </c>
      <c r="AD295" s="2">
        <f t="shared" ref="AD295" si="745">AD260+AD293</f>
        <v>0</v>
      </c>
      <c r="AE295" s="2">
        <f t="shared" ref="AE295" si="746">AE260+AE293</f>
        <v>0</v>
      </c>
      <c r="AF295" s="2">
        <f t="shared" ref="AF295" si="747">AF260+AF293</f>
        <v>0</v>
      </c>
      <c r="AG295" s="2">
        <f t="shared" ref="AG295" si="748">AG260+AG293</f>
        <v>0</v>
      </c>
      <c r="AH295" s="2">
        <f t="shared" ref="AH295" si="749">AH260+AH293</f>
        <v>0</v>
      </c>
      <c r="AI295" s="2">
        <f t="shared" ref="AI295" si="750">AI260+AI293</f>
        <v>0</v>
      </c>
      <c r="AJ295" s="2">
        <f t="shared" ref="AJ295" si="751">AJ260+AJ293</f>
        <v>0</v>
      </c>
      <c r="AK295" s="2">
        <f t="shared" ref="AK295" si="752">AK260+AK293</f>
        <v>0</v>
      </c>
      <c r="AL295" s="2">
        <f t="shared" ref="AL295" si="753">AL260+AL293</f>
        <v>0</v>
      </c>
      <c r="AM295" s="2">
        <f t="shared" ref="AM295" si="754">AM260+AM293</f>
        <v>0</v>
      </c>
      <c r="AN295" s="2">
        <f t="shared" ref="AN295" si="755">AN260+AN293</f>
        <v>0</v>
      </c>
      <c r="AO295" s="2">
        <f t="shared" ref="AO295" si="756">AO260+AO293</f>
        <v>0</v>
      </c>
      <c r="AP295" s="2">
        <f t="shared" ref="AP295" si="757">AP260+AP293</f>
        <v>0</v>
      </c>
      <c r="AQ295" s="2">
        <f t="shared" ref="AQ295" si="758">AQ260+AQ293</f>
        <v>0</v>
      </c>
      <c r="AR295" s="2">
        <f t="shared" ref="AR295" si="759">AR260+AR293</f>
        <v>0</v>
      </c>
      <c r="AS295" s="2">
        <f t="shared" ref="AS295" si="760">AS260+AS293</f>
        <v>0</v>
      </c>
      <c r="AT295" s="2">
        <f t="shared" ref="AT295" si="761">AT260+AT293</f>
        <v>0</v>
      </c>
      <c r="AU295" s="2">
        <f t="shared" ref="AU295" si="762">AU260+AU293</f>
        <v>0</v>
      </c>
      <c r="AV295" s="2">
        <f t="shared" ref="AV295" si="763">AV260+AV293</f>
        <v>0</v>
      </c>
      <c r="AW295" s="2">
        <f t="shared" ref="AW295" si="764">AW260+AW293</f>
        <v>0</v>
      </c>
      <c r="AX295" s="2">
        <f t="shared" ref="AX295" si="765">AX260+AX293</f>
        <v>0</v>
      </c>
      <c r="AY295" s="2">
        <f t="shared" ref="AY295" si="766">AY260+AY293</f>
        <v>0</v>
      </c>
      <c r="AZ295" s="2">
        <f t="shared" ref="AZ295" si="767">AZ260+AZ293</f>
        <v>0</v>
      </c>
      <c r="BA295" s="2">
        <f t="shared" ref="BA295:BK295" si="768">BA260+BA293</f>
        <v>0</v>
      </c>
      <c r="BB295" s="2">
        <f t="shared" si="768"/>
        <v>0</v>
      </c>
      <c r="BC295" s="2">
        <f t="shared" si="768"/>
        <v>0</v>
      </c>
      <c r="BD295" s="2">
        <f t="shared" si="768"/>
        <v>0</v>
      </c>
      <c r="BE295" s="2">
        <f t="shared" si="768"/>
        <v>0</v>
      </c>
      <c r="BF295" s="2">
        <f t="shared" si="768"/>
        <v>0</v>
      </c>
      <c r="BG295" s="2">
        <f t="shared" si="768"/>
        <v>0</v>
      </c>
      <c r="BH295" s="2">
        <f t="shared" si="768"/>
        <v>0</v>
      </c>
      <c r="BI295" s="2">
        <f t="shared" si="768"/>
        <v>0</v>
      </c>
      <c r="BJ295" s="2">
        <f t="shared" si="768"/>
        <v>0</v>
      </c>
      <c r="BK295" s="2">
        <f t="shared" si="768"/>
        <v>0</v>
      </c>
    </row>
    <row r="296" spans="2:63" x14ac:dyDescent="0.25">
      <c r="B296" t="s">
        <v>29</v>
      </c>
      <c r="D296" s="2">
        <f>D269-D293</f>
        <v>47.563714385987495</v>
      </c>
      <c r="E296" s="2">
        <f>E269-E293+D296</f>
        <v>83.069765945586383</v>
      </c>
      <c r="F296" s="2">
        <f t="shared" ref="F296:BA296" si="769">F269-F293+E296</f>
        <v>112.8798673161044</v>
      </c>
      <c r="G296" s="2">
        <f t="shared" si="769"/>
        <v>115.8337733422884</v>
      </c>
      <c r="H296" s="2">
        <f t="shared" si="769"/>
        <v>99.388229385108332</v>
      </c>
      <c r="I296" s="2">
        <f t="shared" si="769"/>
        <v>61.386576486396883</v>
      </c>
      <c r="J296" s="2">
        <f t="shared" si="769"/>
        <v>32.897666464882931</v>
      </c>
      <c r="K296" s="2">
        <f t="shared" si="769"/>
        <v>13.412515330728258</v>
      </c>
      <c r="L296" s="2">
        <f t="shared" si="769"/>
        <v>3.5926848235885522</v>
      </c>
      <c r="M296" s="2">
        <f t="shared" si="769"/>
        <v>-1.0658141036401503E-14</v>
      </c>
      <c r="N296" s="2">
        <f t="shared" si="769"/>
        <v>-1.0658141036401503E-14</v>
      </c>
      <c r="O296" s="2">
        <f t="shared" si="769"/>
        <v>-1.0658141036401503E-14</v>
      </c>
      <c r="P296" s="2">
        <f t="shared" si="769"/>
        <v>-1.0658141036401503E-14</v>
      </c>
      <c r="Q296" s="2">
        <f t="shared" si="769"/>
        <v>-1.0658141036401503E-14</v>
      </c>
      <c r="R296" s="2">
        <f t="shared" si="769"/>
        <v>-1.0658141036401503E-14</v>
      </c>
      <c r="S296" s="2">
        <f t="shared" si="769"/>
        <v>-1.0658141036401503E-14</v>
      </c>
      <c r="T296" s="2">
        <f t="shared" si="769"/>
        <v>-1.0658141036401503E-14</v>
      </c>
      <c r="U296" s="2">
        <f t="shared" si="769"/>
        <v>-1.0658141036401503E-14</v>
      </c>
      <c r="V296" s="2">
        <f t="shared" si="769"/>
        <v>-1.0658141036401503E-14</v>
      </c>
      <c r="W296" s="2">
        <f t="shared" si="769"/>
        <v>-1.0658141036401503E-14</v>
      </c>
      <c r="X296" s="2">
        <f t="shared" si="769"/>
        <v>-1.0658141036401503E-14</v>
      </c>
      <c r="Y296" s="2">
        <f t="shared" si="769"/>
        <v>-1.0658141036401503E-14</v>
      </c>
      <c r="Z296" s="2">
        <f t="shared" si="769"/>
        <v>-1.0658141036401503E-14</v>
      </c>
      <c r="AA296" s="2">
        <f t="shared" si="769"/>
        <v>-1.0658141036401503E-14</v>
      </c>
      <c r="AB296" s="2">
        <f t="shared" si="769"/>
        <v>-1.0658141036401503E-14</v>
      </c>
      <c r="AC296" s="2">
        <f t="shared" si="769"/>
        <v>-1.0658141036401503E-14</v>
      </c>
      <c r="AD296" s="2">
        <f t="shared" si="769"/>
        <v>-1.0658141036401503E-14</v>
      </c>
      <c r="AE296" s="2">
        <f t="shared" si="769"/>
        <v>-1.0658141036401503E-14</v>
      </c>
      <c r="AF296" s="2">
        <f t="shared" si="769"/>
        <v>-1.0658141036401503E-14</v>
      </c>
      <c r="AG296" s="2">
        <f t="shared" si="769"/>
        <v>-1.0658141036401503E-14</v>
      </c>
      <c r="AH296" s="2">
        <f t="shared" si="769"/>
        <v>-1.0658141036401503E-14</v>
      </c>
      <c r="AI296" s="2">
        <f t="shared" si="769"/>
        <v>-1.0658141036401503E-14</v>
      </c>
      <c r="AJ296" s="2">
        <f t="shared" si="769"/>
        <v>-1.0658141036401503E-14</v>
      </c>
      <c r="AK296" s="2">
        <f t="shared" si="769"/>
        <v>-1.0658141036401503E-14</v>
      </c>
      <c r="AL296" s="2">
        <f t="shared" si="769"/>
        <v>-1.0658141036401503E-14</v>
      </c>
      <c r="AM296" s="2">
        <f t="shared" si="769"/>
        <v>-1.0658141036401503E-14</v>
      </c>
      <c r="AN296" s="2">
        <f t="shared" si="769"/>
        <v>-1.0658141036401503E-14</v>
      </c>
      <c r="AO296" s="2">
        <f t="shared" si="769"/>
        <v>-1.0658141036401503E-14</v>
      </c>
      <c r="AP296" s="2">
        <f t="shared" si="769"/>
        <v>-1.0658141036401503E-14</v>
      </c>
      <c r="AQ296" s="2">
        <f t="shared" si="769"/>
        <v>-1.0658141036401503E-14</v>
      </c>
      <c r="AR296" s="2">
        <f t="shared" si="769"/>
        <v>-1.0658141036401503E-14</v>
      </c>
      <c r="AS296" s="2">
        <f t="shared" si="769"/>
        <v>-1.0658141036401503E-14</v>
      </c>
      <c r="AT296" s="2">
        <f t="shared" si="769"/>
        <v>-1.0658141036401503E-14</v>
      </c>
      <c r="AU296" s="2">
        <f t="shared" si="769"/>
        <v>-1.0658141036401503E-14</v>
      </c>
      <c r="AV296" s="2">
        <f t="shared" si="769"/>
        <v>-1.0658141036401503E-14</v>
      </c>
      <c r="AW296" s="2">
        <f t="shared" si="769"/>
        <v>-1.0658141036401503E-14</v>
      </c>
      <c r="AX296" s="2">
        <f t="shared" si="769"/>
        <v>-1.0658141036401503E-14</v>
      </c>
      <c r="AY296" s="2">
        <f t="shared" si="769"/>
        <v>-1.0658141036401503E-14</v>
      </c>
      <c r="AZ296" s="2">
        <f t="shared" si="769"/>
        <v>-1.0658141036401503E-14</v>
      </c>
      <c r="BA296" s="2">
        <f t="shared" si="769"/>
        <v>-1.0658141036401503E-14</v>
      </c>
      <c r="BB296" s="2">
        <f t="shared" ref="BB296" si="770">BB269-BB293+BA296</f>
        <v>-1.0658141036401503E-14</v>
      </c>
      <c r="BC296" s="2">
        <f t="shared" ref="BC296" si="771">BC269-BC293+BB296</f>
        <v>-1.0658141036401503E-14</v>
      </c>
      <c r="BD296" s="2">
        <f t="shared" ref="BD296" si="772">BD269-BD293+BC296</f>
        <v>-1.0658141036401503E-14</v>
      </c>
      <c r="BE296" s="2">
        <f t="shared" ref="BE296" si="773">BE269-BE293+BD296</f>
        <v>-1.0658141036401503E-14</v>
      </c>
      <c r="BF296" s="2">
        <f t="shared" ref="BF296" si="774">BF269-BF293+BE296</f>
        <v>-1.0658141036401503E-14</v>
      </c>
      <c r="BG296" s="2">
        <f t="shared" ref="BG296" si="775">BG269-BG293+BF296</f>
        <v>-1.0658141036401503E-14</v>
      </c>
      <c r="BH296" s="2">
        <f t="shared" ref="BH296" si="776">BH269-BH293+BG296</f>
        <v>-1.0658141036401503E-14</v>
      </c>
      <c r="BI296" s="2">
        <f t="shared" ref="BI296" si="777">BI269-BI293+BH296</f>
        <v>-1.0658141036401503E-14</v>
      </c>
      <c r="BJ296" s="2">
        <f t="shared" ref="BJ296" si="778">BJ269-BJ293+BI296</f>
        <v>-1.0658141036401503E-14</v>
      </c>
      <c r="BK296" s="2">
        <f t="shared" ref="BK296" si="779">BK269-BK293+BJ296</f>
        <v>-1.0658141036401503E-14</v>
      </c>
    </row>
    <row r="297" spans="2:63" x14ac:dyDescent="0.25">
      <c r="B297" t="s">
        <v>31</v>
      </c>
      <c r="D297" s="2">
        <f>D266+D296</f>
        <v>111.06138097332371</v>
      </c>
      <c r="E297" s="2">
        <f t="shared" ref="E297" si="780">E266+E296</f>
        <v>120.74568130403011</v>
      </c>
      <c r="F297" s="2">
        <f t="shared" ref="F297" si="781">F266+F296</f>
        <v>124.73403144565566</v>
      </c>
      <c r="G297" s="2">
        <f t="shared" ref="G297" si="782">G266+G296</f>
        <v>115.8337733422884</v>
      </c>
      <c r="H297" s="2">
        <f t="shared" ref="H297" si="783">H266+H296</f>
        <v>80.228297061236134</v>
      </c>
      <c r="I297" s="2">
        <f t="shared" ref="I297" si="784">I266+I296</f>
        <v>61.386576486396876</v>
      </c>
      <c r="J297" s="2">
        <f t="shared" ref="J297" si="785">J266+J296</f>
        <v>32.897666464882931</v>
      </c>
      <c r="K297" s="2">
        <f t="shared" ref="K297" si="786">K266+K296</f>
        <v>13.412515330728258</v>
      </c>
      <c r="L297" s="2">
        <f t="shared" ref="L297" si="787">L266+L296</f>
        <v>3.5926848235885522</v>
      </c>
      <c r="M297" s="2">
        <f t="shared" ref="M297" si="788">M266+M296</f>
        <v>-1.0658141036401503E-14</v>
      </c>
      <c r="N297" s="2">
        <f t="shared" ref="N297" si="789">N266+N296</f>
        <v>-1.0658141036401503E-14</v>
      </c>
      <c r="O297" s="2">
        <f t="shared" ref="O297" si="790">O266+O296</f>
        <v>-1.0658141036401503E-14</v>
      </c>
      <c r="P297" s="2">
        <f t="shared" ref="P297" si="791">P266+P296</f>
        <v>-1.0658141036401503E-14</v>
      </c>
      <c r="Q297" s="2">
        <f t="shared" ref="Q297" si="792">Q266+Q296</f>
        <v>-1.0658141036401503E-14</v>
      </c>
      <c r="R297" s="2">
        <f t="shared" ref="R297" si="793">R266+R296</f>
        <v>-1.0658141036401503E-14</v>
      </c>
      <c r="S297" s="2">
        <f t="shared" ref="S297" si="794">S266+S296</f>
        <v>-1.0658141036401503E-14</v>
      </c>
      <c r="T297" s="2">
        <f t="shared" ref="T297" si="795">T266+T296</f>
        <v>-1.0658141036401503E-14</v>
      </c>
      <c r="U297" s="2">
        <f t="shared" ref="U297" si="796">U266+U296</f>
        <v>-1.0658141036401503E-14</v>
      </c>
      <c r="V297" s="2">
        <f t="shared" ref="V297" si="797">V266+V296</f>
        <v>-1.0658141036401503E-14</v>
      </c>
      <c r="W297" s="2">
        <f t="shared" ref="W297" si="798">W266+W296</f>
        <v>-1.0658141036401503E-14</v>
      </c>
      <c r="X297" s="2">
        <f t="shared" ref="X297" si="799">X266+X296</f>
        <v>-1.0658141036401503E-14</v>
      </c>
      <c r="Y297" s="2">
        <f t="shared" ref="Y297" si="800">Y266+Y296</f>
        <v>-1.0658141036401503E-14</v>
      </c>
      <c r="Z297" s="2">
        <f t="shared" ref="Z297" si="801">Z266+Z296</f>
        <v>-1.0658141036401503E-14</v>
      </c>
      <c r="AA297" s="2">
        <f t="shared" ref="AA297" si="802">AA266+AA296</f>
        <v>-1.0658141036401503E-14</v>
      </c>
      <c r="AB297" s="2">
        <f t="shared" ref="AB297" si="803">AB266+AB296</f>
        <v>-1.0658141036401503E-14</v>
      </c>
      <c r="AC297" s="2">
        <f t="shared" ref="AC297" si="804">AC266+AC296</f>
        <v>-1.0658141036401503E-14</v>
      </c>
      <c r="AD297" s="2">
        <f t="shared" ref="AD297" si="805">AD266+AD296</f>
        <v>-1.0658141036401503E-14</v>
      </c>
      <c r="AE297" s="2">
        <f t="shared" ref="AE297" si="806">AE266+AE296</f>
        <v>-1.0658141036401503E-14</v>
      </c>
      <c r="AF297" s="2">
        <f t="shared" ref="AF297" si="807">AF266+AF296</f>
        <v>-1.0658141036401503E-14</v>
      </c>
      <c r="AG297" s="2">
        <f t="shared" ref="AG297" si="808">AG266+AG296</f>
        <v>-1.0658141036401503E-14</v>
      </c>
      <c r="AH297" s="2">
        <f t="shared" ref="AH297" si="809">AH266+AH296</f>
        <v>-1.0658141036401503E-14</v>
      </c>
      <c r="AI297" s="2">
        <f t="shared" ref="AI297" si="810">AI266+AI296</f>
        <v>-1.0658141036401503E-14</v>
      </c>
      <c r="AJ297" s="2">
        <f t="shared" ref="AJ297" si="811">AJ266+AJ296</f>
        <v>-1.0658141036401503E-14</v>
      </c>
      <c r="AK297" s="2">
        <f t="shared" ref="AK297" si="812">AK266+AK296</f>
        <v>-1.0658141036401503E-14</v>
      </c>
      <c r="AL297" s="2">
        <f t="shared" ref="AL297" si="813">AL266+AL296</f>
        <v>-1.0658141036401503E-14</v>
      </c>
      <c r="AM297" s="2">
        <f t="shared" ref="AM297" si="814">AM266+AM296</f>
        <v>-1.0658141036401503E-14</v>
      </c>
      <c r="AN297" s="2">
        <f t="shared" ref="AN297" si="815">AN266+AN296</f>
        <v>-1.0658141036401503E-14</v>
      </c>
      <c r="AO297" s="2">
        <f t="shared" ref="AO297" si="816">AO266+AO296</f>
        <v>-1.0658141036401503E-14</v>
      </c>
      <c r="AP297" s="2">
        <f t="shared" ref="AP297" si="817">AP266+AP296</f>
        <v>-1.0658141036401503E-14</v>
      </c>
      <c r="AQ297" s="2">
        <f t="shared" ref="AQ297" si="818">AQ266+AQ296</f>
        <v>-1.0658141036401503E-14</v>
      </c>
      <c r="AR297" s="2">
        <f t="shared" ref="AR297" si="819">AR266+AR296</f>
        <v>-1.0658141036401503E-14</v>
      </c>
      <c r="AS297" s="2">
        <f t="shared" ref="AS297" si="820">AS266+AS296</f>
        <v>-1.0658141036401503E-14</v>
      </c>
      <c r="AT297" s="2">
        <f t="shared" ref="AT297" si="821">AT266+AT296</f>
        <v>-1.0658141036401503E-14</v>
      </c>
      <c r="AU297" s="2">
        <f t="shared" ref="AU297" si="822">AU266+AU296</f>
        <v>-1.0658141036401503E-14</v>
      </c>
      <c r="AV297" s="2">
        <f t="shared" ref="AV297" si="823">AV266+AV296</f>
        <v>-1.0658141036401503E-14</v>
      </c>
      <c r="AW297" s="2">
        <f t="shared" ref="AW297" si="824">AW266+AW296</f>
        <v>-1.0658141036401503E-14</v>
      </c>
      <c r="AX297" s="2">
        <f t="shared" ref="AX297" si="825">AX266+AX296</f>
        <v>-1.0658141036401503E-14</v>
      </c>
      <c r="AY297" s="2">
        <f t="shared" ref="AY297" si="826">AY266+AY296</f>
        <v>-1.0658141036401503E-14</v>
      </c>
      <c r="AZ297" s="2">
        <f t="shared" ref="AZ297" si="827">AZ266+AZ296</f>
        <v>-1.0658141036401503E-14</v>
      </c>
      <c r="BA297" s="2">
        <f t="shared" ref="BA297:BK297" si="828">BA266+BA296</f>
        <v>-1.0658141036401503E-14</v>
      </c>
      <c r="BB297" s="2">
        <f t="shared" si="828"/>
        <v>-1.0658141036401503E-14</v>
      </c>
      <c r="BC297" s="2">
        <f t="shared" si="828"/>
        <v>-1.0658141036401503E-14</v>
      </c>
      <c r="BD297" s="2">
        <f t="shared" si="828"/>
        <v>-1.0658141036401503E-14</v>
      </c>
      <c r="BE297" s="2">
        <f t="shared" si="828"/>
        <v>-1.0658141036401503E-14</v>
      </c>
      <c r="BF297" s="2">
        <f t="shared" si="828"/>
        <v>-1.0658141036401503E-14</v>
      </c>
      <c r="BG297" s="2">
        <f t="shared" si="828"/>
        <v>-1.0658141036401503E-14</v>
      </c>
      <c r="BH297" s="2">
        <f t="shared" si="828"/>
        <v>-1.0658141036401503E-14</v>
      </c>
      <c r="BI297" s="2">
        <f t="shared" si="828"/>
        <v>-1.0658141036401503E-14</v>
      </c>
      <c r="BJ297" s="2">
        <f t="shared" si="828"/>
        <v>-1.0658141036401503E-14</v>
      </c>
      <c r="BK297" s="2">
        <f t="shared" si="828"/>
        <v>-1.0658141036401503E-14</v>
      </c>
    </row>
    <row r="299" spans="2:63" s="3" customFormat="1" x14ac:dyDescent="0.25">
      <c r="B299" s="3" t="s">
        <v>16</v>
      </c>
    </row>
    <row r="300" spans="2:63" s="4" customFormat="1" x14ac:dyDescent="0.25"/>
    <row r="301" spans="2:63" x14ac:dyDescent="0.25">
      <c r="D301" s="1" t="s">
        <v>2</v>
      </c>
      <c r="E301" s="1" t="s">
        <v>1</v>
      </c>
      <c r="F301" s="1" t="s">
        <v>3</v>
      </c>
    </row>
    <row r="302" spans="2:63" x14ac:dyDescent="0.25">
      <c r="B302" t="s">
        <v>20</v>
      </c>
      <c r="D302" s="2">
        <f>'OAV 2011'!C11</f>
        <v>34.275644401485252</v>
      </c>
      <c r="E302" s="2">
        <f>'OAV 2011'!D11</f>
        <v>0.95353843734208565</v>
      </c>
      <c r="F302" s="2">
        <f>'OAV 2011'!E11</f>
        <v>5</v>
      </c>
      <c r="G302" s="14"/>
      <c r="I302" s="57">
        <f>IF(OR(E302&lt;I304,E302="n/a"),0,(E302-5)*(H313-H311)/H313+(F302-5)*H311/H313)</f>
        <v>0</v>
      </c>
      <c r="J302" s="58" t="s">
        <v>100</v>
      </c>
      <c r="K302" s="44" t="s">
        <v>101</v>
      </c>
      <c r="L302" s="44"/>
      <c r="M302" s="44"/>
      <c r="N302" s="44"/>
    </row>
    <row r="304" spans="2:63" x14ac:dyDescent="0.25">
      <c r="D304" s="1">
        <v>1</v>
      </c>
      <c r="E304" s="1">
        <v>2</v>
      </c>
      <c r="F304" s="1">
        <v>3</v>
      </c>
      <c r="G304" s="1">
        <v>4</v>
      </c>
      <c r="H304" s="1">
        <v>5</v>
      </c>
      <c r="I304" s="1">
        <v>6</v>
      </c>
      <c r="J304" s="1">
        <v>7</v>
      </c>
      <c r="K304" s="1">
        <v>8</v>
      </c>
      <c r="L304" s="1">
        <v>9</v>
      </c>
      <c r="M304" s="1">
        <v>10</v>
      </c>
      <c r="N304" s="1">
        <v>11</v>
      </c>
      <c r="O304" s="1">
        <v>12</v>
      </c>
      <c r="P304" s="1">
        <v>13</v>
      </c>
      <c r="Q304" s="1">
        <v>14</v>
      </c>
      <c r="R304" s="1">
        <v>15</v>
      </c>
      <c r="S304" s="1">
        <v>16</v>
      </c>
      <c r="T304" s="1">
        <v>17</v>
      </c>
      <c r="U304" s="1">
        <v>18</v>
      </c>
      <c r="V304" s="1">
        <v>19</v>
      </c>
      <c r="W304" s="1">
        <v>20</v>
      </c>
      <c r="X304" s="1">
        <v>21</v>
      </c>
      <c r="Y304" s="1">
        <v>22</v>
      </c>
      <c r="Z304" s="1">
        <v>23</v>
      </c>
      <c r="AA304" s="1">
        <v>24</v>
      </c>
      <c r="AB304" s="1">
        <v>25</v>
      </c>
      <c r="AC304" s="1">
        <v>26</v>
      </c>
      <c r="AD304" s="1">
        <v>27</v>
      </c>
      <c r="AE304" s="1">
        <v>28</v>
      </c>
      <c r="AF304" s="1">
        <v>29</v>
      </c>
      <c r="AG304" s="1">
        <v>30</v>
      </c>
      <c r="AH304" s="1">
        <v>31</v>
      </c>
      <c r="AI304" s="1">
        <v>32</v>
      </c>
      <c r="AJ304" s="1">
        <v>33</v>
      </c>
      <c r="AK304" s="1">
        <v>34</v>
      </c>
      <c r="AL304" s="1">
        <v>35</v>
      </c>
      <c r="AM304" s="1">
        <v>36</v>
      </c>
      <c r="AN304" s="1">
        <v>37</v>
      </c>
      <c r="AO304" s="1">
        <v>38</v>
      </c>
      <c r="AP304" s="1">
        <v>39</v>
      </c>
      <c r="AQ304" s="1">
        <v>40</v>
      </c>
      <c r="AR304" s="1">
        <v>41</v>
      </c>
      <c r="AS304" s="1">
        <v>42</v>
      </c>
      <c r="AT304" s="1">
        <v>43</v>
      </c>
      <c r="AU304" s="1">
        <v>44</v>
      </c>
      <c r="AV304" s="1">
        <v>45</v>
      </c>
      <c r="AW304" s="1">
        <v>46</v>
      </c>
      <c r="AX304" s="1">
        <v>47</v>
      </c>
      <c r="AY304" s="1">
        <v>48</v>
      </c>
      <c r="AZ304" s="1">
        <v>49</v>
      </c>
      <c r="BA304" s="1">
        <v>50</v>
      </c>
      <c r="BB304" s="1">
        <v>51</v>
      </c>
      <c r="BC304" s="1">
        <v>52</v>
      </c>
      <c r="BD304" s="1">
        <v>53</v>
      </c>
      <c r="BE304" s="1">
        <v>54</v>
      </c>
      <c r="BF304" s="1">
        <v>55</v>
      </c>
      <c r="BG304" s="1">
        <v>56</v>
      </c>
      <c r="BH304" s="1">
        <v>57</v>
      </c>
      <c r="BI304" s="1">
        <v>58</v>
      </c>
      <c r="BJ304" s="1">
        <v>59</v>
      </c>
      <c r="BK304" s="1">
        <v>60</v>
      </c>
    </row>
    <row r="305" spans="2:63" x14ac:dyDescent="0.25">
      <c r="D305" s="1">
        <v>2011</v>
      </c>
      <c r="E305" s="1">
        <v>2012</v>
      </c>
      <c r="F305" s="1">
        <v>2013</v>
      </c>
      <c r="G305" s="1">
        <v>2014</v>
      </c>
      <c r="H305" s="1">
        <v>2015</v>
      </c>
      <c r="I305" s="1">
        <v>2016</v>
      </c>
      <c r="J305" s="1">
        <v>2017</v>
      </c>
      <c r="K305" s="1">
        <v>2018</v>
      </c>
      <c r="L305" s="1">
        <v>2019</v>
      </c>
      <c r="M305" s="1">
        <v>2020</v>
      </c>
      <c r="N305" s="1">
        <v>2021</v>
      </c>
      <c r="O305" s="1">
        <v>2022</v>
      </c>
      <c r="P305" s="1">
        <v>2023</v>
      </c>
      <c r="Q305" s="1">
        <v>2024</v>
      </c>
      <c r="R305" s="1">
        <v>2025</v>
      </c>
      <c r="S305" s="1">
        <v>2026</v>
      </c>
      <c r="T305" s="1">
        <v>2027</v>
      </c>
      <c r="U305" s="1">
        <v>2028</v>
      </c>
      <c r="V305" s="1">
        <v>2029</v>
      </c>
      <c r="W305" s="1">
        <v>2030</v>
      </c>
      <c r="X305" s="1">
        <v>2031</v>
      </c>
      <c r="Y305" s="1">
        <v>2032</v>
      </c>
      <c r="Z305" s="1">
        <v>2033</v>
      </c>
      <c r="AA305" s="1">
        <v>2034</v>
      </c>
      <c r="AB305" s="1">
        <v>2035</v>
      </c>
      <c r="AC305" s="1">
        <v>2036</v>
      </c>
      <c r="AD305" s="1">
        <v>2037</v>
      </c>
      <c r="AE305" s="1">
        <v>2038</v>
      </c>
      <c r="AF305" s="1">
        <v>2039</v>
      </c>
      <c r="AG305" s="1">
        <v>2040</v>
      </c>
      <c r="AH305" s="1">
        <v>2041</v>
      </c>
      <c r="AI305" s="1">
        <v>2042</v>
      </c>
      <c r="AJ305" s="1">
        <v>2043</v>
      </c>
      <c r="AK305" s="1">
        <v>2044</v>
      </c>
      <c r="AL305" s="1">
        <v>2045</v>
      </c>
      <c r="AM305" s="1">
        <v>2046</v>
      </c>
      <c r="AN305" s="1">
        <v>2047</v>
      </c>
      <c r="AO305" s="1">
        <v>2048</v>
      </c>
      <c r="AP305" s="1">
        <v>2049</v>
      </c>
      <c r="AQ305" s="1">
        <v>2050</v>
      </c>
      <c r="AR305" s="1">
        <v>2051</v>
      </c>
      <c r="AS305" s="1">
        <v>2052</v>
      </c>
      <c r="AT305" s="1">
        <v>2053</v>
      </c>
      <c r="AU305" s="1">
        <v>2054</v>
      </c>
      <c r="AV305" s="1">
        <v>2055</v>
      </c>
      <c r="AW305" s="1">
        <v>2056</v>
      </c>
      <c r="AX305" s="1">
        <v>2057</v>
      </c>
      <c r="AY305" s="1">
        <v>2058</v>
      </c>
      <c r="AZ305" s="1">
        <v>2059</v>
      </c>
      <c r="BA305" s="1">
        <v>2060</v>
      </c>
      <c r="BB305" s="1">
        <v>2061</v>
      </c>
      <c r="BC305" s="1">
        <v>2062</v>
      </c>
      <c r="BD305" s="1">
        <v>2063</v>
      </c>
      <c r="BE305" s="1">
        <v>2064</v>
      </c>
      <c r="BF305" s="1">
        <v>2065</v>
      </c>
      <c r="BG305" s="1">
        <v>2066</v>
      </c>
      <c r="BH305" s="1">
        <v>2067</v>
      </c>
      <c r="BI305" s="1">
        <v>2068</v>
      </c>
      <c r="BJ305" s="1">
        <v>2069</v>
      </c>
      <c r="BK305" s="1">
        <v>2070</v>
      </c>
    </row>
    <row r="307" spans="2:63" x14ac:dyDescent="0.25">
      <c r="B307" t="s">
        <v>25</v>
      </c>
      <c r="D307" s="2">
        <f>IF(AND($E302&lt;1,D304=1),$D302,IF(D304=1,$D302/$E302,IF(D304&gt;$E302,($D302+SUM(C311:$C311))-SUM(C307:$C307),($D302+SUM(C311:$C311))/$E302)))</f>
        <v>34.275644401485252</v>
      </c>
      <c r="E307" s="2">
        <f>IF(AND($E302&lt;1,E304=1),$D302,IF(E304=1,$D302/$E302,IF(E304&gt;$E302,($D302+SUM($C311:D311))-SUM($C307:D307),($D302+SUM($C311:D311))/$E302)))</f>
        <v>0</v>
      </c>
      <c r="F307" s="2">
        <f>IF(AND($E302&lt;1,F304=1),$D302,IF(F304=1,$D302/$E302,IF(F304&gt;$E302,($D302+SUM($C311:E311))-SUM($C307:E307),($D302+SUM($C311:E311))/$E302)))</f>
        <v>0</v>
      </c>
      <c r="G307" s="2">
        <f>IF(AND($E302&lt;1,G304=1),$D302,IF(G304=1,$D302/$E302,IF(G304&gt;$E302,($D302+SUM($C311:F311))-SUM($C307:F307),($D302+SUM($C311:F311))/$E302)))</f>
        <v>0</v>
      </c>
      <c r="H307" s="2">
        <f>IF(AND($E302&lt;1,H304=1),$D302,IF(H304=1,$D302/$E302,IF(H304&gt;$E302,($D302+SUM($C311:G311))-SUM($C307:G307),($D302+SUM($C311:G311))/$E302)))</f>
        <v>0</v>
      </c>
      <c r="I307" s="59">
        <f>IF(I302&gt;0,IF(AND(I304=1,$I302&lt;1),0,IF(I304-5&gt;$I302,$H313,$H313/$I302)),IF(OR(AND(I304=1,$E302&lt;1),$E302="n/a"),0,IF(I304&gt;$E302,($D302+SUM($C311:H312))-SUM($C307:H307),($D302+SUM($C311:H312))/$E302)))</f>
        <v>-6.3049736865742965</v>
      </c>
      <c r="J307" s="59">
        <f>IF(AND(J304=1,$I302&lt;1),0,IF(J304-5&gt;$I302,$H313-SUM($I307:I307),$H313/$I302))</f>
        <v>8.8817841970012523E-16</v>
      </c>
      <c r="K307" s="59">
        <f>IF(AND(K304=1,$I302&lt;1),0,IF(K304-5&gt;$I302,$H313-SUM($I307:J307),$H313/$I302))</f>
        <v>0</v>
      </c>
      <c r="L307" s="59">
        <f>IF(AND(L304=1,$I302&lt;1),0,IF(L304-5&gt;$I302,$H313-SUM($I307:K307),$H313/$I302))</f>
        <v>0</v>
      </c>
      <c r="M307" s="59">
        <f>IF(AND(M304=1,$I302&lt;1),0,IF(M304-5&gt;$I302,$H313-SUM($I307:L307),$H313/$I302))</f>
        <v>0</v>
      </c>
      <c r="N307" s="59">
        <f>IF(AND(N304=1,$I302&lt;1),0,IF(N304-5&gt;$I302,$H313-SUM($I307:M307),$H313/$I302))</f>
        <v>0</v>
      </c>
      <c r="O307" s="59">
        <f>IF(AND(O304=1,$I302&lt;1),0,IF(O304-5&gt;$I302,$H313-SUM($I307:N307),$H313/$I302))</f>
        <v>0</v>
      </c>
      <c r="P307" s="59">
        <f>IF(AND(P304=1,$I302&lt;1),0,IF(P304-5&gt;$I302,$H313-SUM($I307:O307),$H313/$I302))</f>
        <v>0</v>
      </c>
      <c r="Q307" s="59">
        <f>IF(AND(Q304=1,$I302&lt;1),0,IF(Q304-5&gt;$I302,$H313-SUM($I307:P307),$H313/$I302))</f>
        <v>0</v>
      </c>
      <c r="R307" s="59">
        <f>IF(AND(R304=1,$I302&lt;1),0,IF(R304-5&gt;$I302,$H313-SUM($I307:Q307),$H313/$I302))</f>
        <v>0</v>
      </c>
      <c r="S307" s="59">
        <f>IF(AND(S304=1,$I302&lt;1),0,IF(S304-5&gt;$I302,$H313-SUM($I307:R307),$H313/$I302))</f>
        <v>0</v>
      </c>
      <c r="T307" s="59">
        <f>IF(AND(T304=1,$I302&lt;1),0,IF(T304-5&gt;$I302,$H313-SUM($I307:S307),$H313/$I302))</f>
        <v>0</v>
      </c>
      <c r="U307" s="59">
        <f>IF(AND(U304=1,$I302&lt;1),0,IF(U304-5&gt;$I302,$H313-SUM($I307:T307),$H313/$I302))</f>
        <v>0</v>
      </c>
      <c r="V307" s="59">
        <f>IF(AND(V304=1,$I302&lt;1),0,IF(V304-5&gt;$I302,$H313-SUM($I307:U307),$H313/$I302))</f>
        <v>0</v>
      </c>
      <c r="W307" s="59">
        <f>IF(AND(W304=1,$I302&lt;1),0,IF(W304-5&gt;$I302,$H313-SUM($I307:V307),$H313/$I302))</f>
        <v>0</v>
      </c>
      <c r="X307" s="59">
        <f>IF(AND(X304=1,$I302&lt;1),0,IF(X304-5&gt;$I302,$H313-SUM($I307:W307),$H313/$I302))</f>
        <v>0</v>
      </c>
      <c r="Y307" s="59">
        <f>IF(AND(Y304=1,$I302&lt;1),0,IF(Y304-5&gt;$I302,$H313-SUM($I307:X307),$H313/$I302))</f>
        <v>0</v>
      </c>
      <c r="Z307" s="59">
        <f>IF(AND(Z304=1,$I302&lt;1),0,IF(Z304-5&gt;$I302,$H313-SUM($I307:Y307),$H313/$I302))</f>
        <v>0</v>
      </c>
      <c r="AA307" s="59">
        <f>IF(AND(AA304=1,$I302&lt;1),0,IF(AA304-5&gt;$I302,$H313-SUM($I307:Z307),$H313/$I302))</f>
        <v>0</v>
      </c>
      <c r="AB307" s="59">
        <f>IF(AND(AB304=1,$I302&lt;1),0,IF(AB304-5&gt;$I302,$H313-SUM($I307:AA307),$H313/$I302))</f>
        <v>0</v>
      </c>
      <c r="AC307" s="59">
        <f>IF(AND(AC304=1,$I302&lt;1),0,IF(AC304-5&gt;$I302,$H313-SUM($I307:AB307),$H313/$I302))</f>
        <v>0</v>
      </c>
      <c r="AD307" s="59">
        <f>IF(AND(AD304=1,$I302&lt;1),0,IF(AD304-5&gt;$I302,$H313-SUM($I307:AC307),$H313/$I302))</f>
        <v>0</v>
      </c>
      <c r="AE307" s="59">
        <f>IF(AND(AE304=1,$I302&lt;1),0,IF(AE304-5&gt;$I302,$H313-SUM($I307:AD307),$H313/$I302))</f>
        <v>0</v>
      </c>
      <c r="AF307" s="59">
        <f>IF(AND(AF304=1,$I302&lt;1),0,IF(AF304-5&gt;$I302,$H313-SUM($I307:AE307),$H313/$I302))</f>
        <v>0</v>
      </c>
      <c r="AG307" s="59">
        <f>IF(AND(AG304=1,$I302&lt;1),0,IF(AG304-5&gt;$I302,$H313-SUM($I307:AF307),$H313/$I302))</f>
        <v>0</v>
      </c>
      <c r="AH307" s="59">
        <f>IF(AND(AH304=1,$I302&lt;1),0,IF(AH304-5&gt;$I302,$H313-SUM($I307:AG307),$H313/$I302))</f>
        <v>0</v>
      </c>
      <c r="AI307" s="59">
        <f>IF(AND(AI304=1,$I302&lt;1),0,IF(AI304-5&gt;$I302,$H313-SUM($I307:AH307),$H313/$I302))</f>
        <v>0</v>
      </c>
      <c r="AJ307" s="59">
        <f>IF(AND(AJ304=1,$I302&lt;1),0,IF(AJ304-5&gt;$I302,$H313-SUM($I307:AI307),$H313/$I302))</f>
        <v>0</v>
      </c>
      <c r="AK307" s="59">
        <f>IF(AND(AK304=1,$I302&lt;1),0,IF(AK304-5&gt;$I302,$H313-SUM($I307:AJ307),$H313/$I302))</f>
        <v>0</v>
      </c>
      <c r="AL307" s="59">
        <f>IF(AND(AL304=1,$I302&lt;1),0,IF(AL304-5&gt;$I302,$H313-SUM($I307:AK307),$H313/$I302))</f>
        <v>0</v>
      </c>
      <c r="AM307" s="59">
        <f>IF(AND(AM304=1,$I302&lt;1),0,IF(AM304-5&gt;$I302,$H313-SUM($I307:AL307),$H313/$I302))</f>
        <v>0</v>
      </c>
      <c r="AN307" s="59">
        <f>IF(AND(AN304=1,$I302&lt;1),0,IF(AN304-5&gt;$I302,$H313-SUM($I307:AM307),$H313/$I302))</f>
        <v>0</v>
      </c>
      <c r="AO307" s="59">
        <f>IF(AND(AO304=1,$I302&lt;1),0,IF(AO304-5&gt;$I302,$H313-SUM($I307:AN307),$H313/$I302))</f>
        <v>0</v>
      </c>
      <c r="AP307" s="59">
        <f>IF(AND(AP304=1,$I302&lt;1),0,IF(AP304-5&gt;$I302,$H313-SUM($I307:AO307),$H313/$I302))</f>
        <v>0</v>
      </c>
      <c r="AQ307" s="59">
        <f>IF(AND(AQ304=1,$I302&lt;1),0,IF(AQ304-5&gt;$I302,$H313-SUM($I307:AP307),$H313/$I302))</f>
        <v>0</v>
      </c>
      <c r="AR307" s="59">
        <f>IF(AND(AR304=1,$I302&lt;1),0,IF(AR304-5&gt;$I302,$H313-SUM($I307:AQ307),$H313/$I302))</f>
        <v>0</v>
      </c>
      <c r="AS307" s="59">
        <f>IF(AND(AS304=1,$I302&lt;1),0,IF(AS304-5&gt;$I302,$H313-SUM($I307:AR307),$H313/$I302))</f>
        <v>0</v>
      </c>
      <c r="AT307" s="59">
        <f>IF(AND(AT304=1,$I302&lt;1),0,IF(AT304-5&gt;$I302,$H313-SUM($I307:AS307),$H313/$I302))</f>
        <v>0</v>
      </c>
      <c r="AU307" s="59">
        <f>IF(AND(AU304=1,$I302&lt;1),0,IF(AU304-5&gt;$I302,$H313-SUM($I307:AT307),$H313/$I302))</f>
        <v>0</v>
      </c>
      <c r="AV307" s="59">
        <f>IF(AND(AV304=1,$I302&lt;1),0,IF(AV304-5&gt;$I302,$H313-SUM($I307:AU307),$H313/$I302))</f>
        <v>0</v>
      </c>
      <c r="AW307" s="59">
        <f>IF(AND(AW304=1,$I302&lt;1),0,IF(AW304-5&gt;$I302,$H313-SUM($I307:AV307),$H313/$I302))</f>
        <v>0</v>
      </c>
      <c r="AX307" s="59">
        <f>IF(AND(AX304=1,$I302&lt;1),0,IF(AX304-5&gt;$I302,$H313-SUM($I307:AW307),$H313/$I302))</f>
        <v>0</v>
      </c>
      <c r="AY307" s="59">
        <f>IF(AND(AY304=1,$I302&lt;1),0,IF(AY304-5&gt;$I302,$H313-SUM($I307:AX307),$H313/$I302))</f>
        <v>0</v>
      </c>
      <c r="AZ307" s="59">
        <f>IF(AND(AZ304=1,$I302&lt;1),0,IF(AZ304-5&gt;$I302,$H313-SUM($I307:AY307),$H313/$I302))</f>
        <v>0</v>
      </c>
      <c r="BA307" s="59">
        <f>IF(AND(BA304=1,$I302&lt;1),0,IF(BA304-5&gt;$I302,$H313-SUM($I307:AZ307),$H313/$I302))</f>
        <v>0</v>
      </c>
      <c r="BB307" s="59">
        <f>IF(AND(BB304=1,$I302&lt;1),0,IF(BB304-5&gt;$I302,$H313-SUM($I307:BA307),$H313/$I302))</f>
        <v>0</v>
      </c>
      <c r="BC307" s="59">
        <f>IF(AND(BC304=1,$I302&lt;1),0,IF(BC304-5&gt;$I302,$H313-SUM($I307:BB307),$H313/$I302))</f>
        <v>0</v>
      </c>
      <c r="BD307" s="59">
        <f>IF(AND(BD304=1,$I302&lt;1),0,IF(BD304-5&gt;$I302,$H313-SUM($I307:BC307),$H313/$I302))</f>
        <v>0</v>
      </c>
      <c r="BE307" s="59">
        <f>IF(AND(BE304=1,$I302&lt;1),0,IF(BE304-5&gt;$I302,$H313-SUM($I307:BD307),$H313/$I302))</f>
        <v>0</v>
      </c>
      <c r="BF307" s="59">
        <f>IF(AND(BF304=1,$I302&lt;1),0,IF(BF304-5&gt;$I302,$H313-SUM($I307:BE307),$H313/$I302))</f>
        <v>0</v>
      </c>
      <c r="BG307" s="59">
        <f>IF(AND(BG304=1,$I302&lt;1),0,IF(BG304-5&gt;$I302,$H313-SUM($I307:BF307),$H313/$I302))</f>
        <v>0</v>
      </c>
      <c r="BH307" s="59">
        <f>IF(AND(BH304=1,$I302&lt;1),0,IF(BH304-5&gt;$I302,$H313-SUM($I307:BG307),$H313/$I302))</f>
        <v>0</v>
      </c>
      <c r="BI307" s="59">
        <f>IF(AND(BI304=1,$I302&lt;1),0,IF(BI304-5&gt;$I302,$H313-SUM($I307:BH307),$H313/$I302))</f>
        <v>0</v>
      </c>
      <c r="BJ307" s="59">
        <f>IF(AND(BJ304=1,$I302&lt;1),0,IF(BJ304-5&gt;$I302,$H313-SUM($I307:BI307),$H313/$I302))</f>
        <v>0</v>
      </c>
      <c r="BK307" s="59">
        <f>IF(AND(BK304=1,$I302&lt;1),0,IF(BK304-5&gt;$I302,$H313-SUM($I307:BJ307),$H313/$I302))</f>
        <v>0</v>
      </c>
    </row>
    <row r="308" spans="2:63" x14ac:dyDescent="0.25">
      <c r="B308" t="s">
        <v>21</v>
      </c>
    </row>
    <row r="309" spans="2:63" x14ac:dyDescent="0.25">
      <c r="B309" s="10" t="s">
        <v>22</v>
      </c>
      <c r="C309" s="10"/>
      <c r="H309" s="53">
        <f>VLOOKUP($B299,Inputs!$B$52:$I$59,8,FALSE)/Inputs!$I$5</f>
        <v>-4.496465101062757</v>
      </c>
    </row>
    <row r="310" spans="2:63" x14ac:dyDescent="0.25">
      <c r="B310" s="10" t="s">
        <v>23</v>
      </c>
      <c r="C310" s="10"/>
      <c r="D310" s="12"/>
      <c r="E310" s="12"/>
      <c r="F310" s="12"/>
      <c r="G310" s="12"/>
      <c r="H310" s="13">
        <f>VLOOKUP($B299,Inputs!$B$63:$I$70,8,FALSE)/Inputs!$I$5</f>
        <v>-1.8085085855115388</v>
      </c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</row>
    <row r="311" spans="2:63" x14ac:dyDescent="0.25">
      <c r="B311" s="10" t="s">
        <v>83</v>
      </c>
      <c r="C311" s="10"/>
      <c r="D311" s="2">
        <f t="shared" ref="D311" si="829">SUM(D309:D310)</f>
        <v>0</v>
      </c>
      <c r="E311" s="2">
        <f t="shared" ref="E311" si="830">SUM(E309:E310)</f>
        <v>0</v>
      </c>
      <c r="F311" s="2">
        <f t="shared" ref="F311" si="831">SUM(F309:F310)</f>
        <v>0</v>
      </c>
      <c r="G311" s="2">
        <f t="shared" ref="G311" si="832">SUM(G309:G310)</f>
        <v>0</v>
      </c>
      <c r="H311" s="2">
        <f>SUM(H309:H310)</f>
        <v>-6.3049736865742956</v>
      </c>
      <c r="I311" s="2">
        <f t="shared" ref="I311" si="833">SUM(I309:I310)</f>
        <v>0</v>
      </c>
      <c r="J311" s="2">
        <f t="shared" ref="J311" si="834">SUM(J309:J310)</f>
        <v>0</v>
      </c>
      <c r="K311" s="2">
        <f t="shared" ref="K311" si="835">SUM(K309:K310)</f>
        <v>0</v>
      </c>
      <c r="L311" s="2">
        <f t="shared" ref="L311" si="836">SUM(L309:L310)</f>
        <v>0</v>
      </c>
      <c r="M311" s="2">
        <f t="shared" ref="M311" si="837">SUM(M309:M310)</f>
        <v>0</v>
      </c>
      <c r="N311" s="2">
        <f t="shared" ref="N311" si="838">SUM(N309:N310)</f>
        <v>0</v>
      </c>
      <c r="O311" s="2">
        <f t="shared" ref="O311" si="839">SUM(O309:O310)</f>
        <v>0</v>
      </c>
      <c r="P311" s="2">
        <f t="shared" ref="P311" si="840">SUM(P309:P310)</f>
        <v>0</v>
      </c>
      <c r="Q311" s="2">
        <f t="shared" ref="Q311" si="841">SUM(Q309:Q310)</f>
        <v>0</v>
      </c>
      <c r="R311" s="2">
        <f t="shared" ref="R311" si="842">SUM(R309:R310)</f>
        <v>0</v>
      </c>
      <c r="S311" s="2">
        <f t="shared" ref="S311" si="843">SUM(S309:S310)</f>
        <v>0</v>
      </c>
      <c r="T311" s="2">
        <f t="shared" ref="T311" si="844">SUM(T309:T310)</f>
        <v>0</v>
      </c>
      <c r="U311" s="2">
        <f t="shared" ref="U311" si="845">SUM(U309:U310)</f>
        <v>0</v>
      </c>
      <c r="V311" s="2">
        <f t="shared" ref="V311" si="846">SUM(V309:V310)</f>
        <v>0</v>
      </c>
      <c r="W311" s="2">
        <f t="shared" ref="W311" si="847">SUM(W309:W310)</f>
        <v>0</v>
      </c>
      <c r="X311" s="2">
        <f t="shared" ref="X311" si="848">SUM(X309:X310)</f>
        <v>0</v>
      </c>
      <c r="Y311" s="2">
        <f t="shared" ref="Y311" si="849">SUM(Y309:Y310)</f>
        <v>0</v>
      </c>
      <c r="Z311" s="2">
        <f t="shared" ref="Z311" si="850">SUM(Z309:Z310)</f>
        <v>0</v>
      </c>
      <c r="AA311" s="2">
        <f t="shared" ref="AA311" si="851">SUM(AA309:AA310)</f>
        <v>0</v>
      </c>
      <c r="AB311" s="2">
        <f t="shared" ref="AB311" si="852">SUM(AB309:AB310)</f>
        <v>0</v>
      </c>
      <c r="AC311" s="2">
        <f t="shared" ref="AC311" si="853">SUM(AC309:AC310)</f>
        <v>0</v>
      </c>
      <c r="AD311" s="2">
        <f t="shared" ref="AD311" si="854">SUM(AD309:AD310)</f>
        <v>0</v>
      </c>
      <c r="AE311" s="2">
        <f t="shared" ref="AE311" si="855">SUM(AE309:AE310)</f>
        <v>0</v>
      </c>
      <c r="AF311" s="2">
        <f t="shared" ref="AF311" si="856">SUM(AF309:AF310)</f>
        <v>0</v>
      </c>
      <c r="AG311" s="2">
        <f t="shared" ref="AG311" si="857">SUM(AG309:AG310)</f>
        <v>0</v>
      </c>
      <c r="AH311" s="2">
        <f t="shared" ref="AH311" si="858">SUM(AH309:AH310)</f>
        <v>0</v>
      </c>
      <c r="AI311" s="2">
        <f t="shared" ref="AI311" si="859">SUM(AI309:AI310)</f>
        <v>0</v>
      </c>
      <c r="AJ311" s="2">
        <f t="shared" ref="AJ311" si="860">SUM(AJ309:AJ310)</f>
        <v>0</v>
      </c>
      <c r="AK311" s="2">
        <f t="shared" ref="AK311" si="861">SUM(AK309:AK310)</f>
        <v>0</v>
      </c>
      <c r="AL311" s="2">
        <f t="shared" ref="AL311" si="862">SUM(AL309:AL310)</f>
        <v>0</v>
      </c>
      <c r="AM311" s="2">
        <f t="shared" ref="AM311" si="863">SUM(AM309:AM310)</f>
        <v>0</v>
      </c>
      <c r="AN311" s="2">
        <f t="shared" ref="AN311" si="864">SUM(AN309:AN310)</f>
        <v>0</v>
      </c>
      <c r="AO311" s="2">
        <f t="shared" ref="AO311" si="865">SUM(AO309:AO310)</f>
        <v>0</v>
      </c>
      <c r="AP311" s="2">
        <f t="shared" ref="AP311" si="866">SUM(AP309:AP310)</f>
        <v>0</v>
      </c>
      <c r="AQ311" s="2">
        <f t="shared" ref="AQ311" si="867">SUM(AQ309:AQ310)</f>
        <v>0</v>
      </c>
      <c r="AR311" s="2">
        <f t="shared" ref="AR311" si="868">SUM(AR309:AR310)</f>
        <v>0</v>
      </c>
      <c r="AS311" s="2">
        <f t="shared" ref="AS311" si="869">SUM(AS309:AS310)</f>
        <v>0</v>
      </c>
      <c r="AT311" s="2">
        <f t="shared" ref="AT311" si="870">SUM(AT309:AT310)</f>
        <v>0</v>
      </c>
      <c r="AU311" s="2">
        <f t="shared" ref="AU311" si="871">SUM(AU309:AU310)</f>
        <v>0</v>
      </c>
      <c r="AV311" s="2">
        <f t="shared" ref="AV311" si="872">SUM(AV309:AV310)</f>
        <v>0</v>
      </c>
      <c r="AW311" s="2">
        <f t="shared" ref="AW311" si="873">SUM(AW309:AW310)</f>
        <v>0</v>
      </c>
      <c r="AX311" s="2">
        <f t="shared" ref="AX311" si="874">SUM(AX309:AX310)</f>
        <v>0</v>
      </c>
      <c r="AY311" s="2">
        <f t="shared" ref="AY311" si="875">SUM(AY309:AY310)</f>
        <v>0</v>
      </c>
      <c r="AZ311" s="2">
        <f t="shared" ref="AZ311" si="876">SUM(AZ309:AZ310)</f>
        <v>0</v>
      </c>
      <c r="BA311" s="2">
        <f t="shared" ref="BA311:BK311" si="877">SUM(BA309:BA310)</f>
        <v>0</v>
      </c>
      <c r="BB311" s="2">
        <f t="shared" si="877"/>
        <v>0</v>
      </c>
      <c r="BC311" s="2">
        <f t="shared" si="877"/>
        <v>0</v>
      </c>
      <c r="BD311" s="2">
        <f t="shared" si="877"/>
        <v>0</v>
      </c>
      <c r="BE311" s="2">
        <f t="shared" si="877"/>
        <v>0</v>
      </c>
      <c r="BF311" s="2">
        <f t="shared" si="877"/>
        <v>0</v>
      </c>
      <c r="BG311" s="2">
        <f t="shared" si="877"/>
        <v>0</v>
      </c>
      <c r="BH311" s="2">
        <f t="shared" si="877"/>
        <v>0</v>
      </c>
      <c r="BI311" s="2">
        <f t="shared" si="877"/>
        <v>0</v>
      </c>
      <c r="BJ311" s="2">
        <f t="shared" si="877"/>
        <v>0</v>
      </c>
      <c r="BK311" s="2">
        <f t="shared" si="877"/>
        <v>0</v>
      </c>
    </row>
    <row r="312" spans="2:63" x14ac:dyDescent="0.25">
      <c r="B312" s="10"/>
      <c r="C312" s="10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</row>
    <row r="313" spans="2:63" x14ac:dyDescent="0.25">
      <c r="B313" t="s">
        <v>26</v>
      </c>
      <c r="C313" s="57">
        <f>D302</f>
        <v>34.275644401485252</v>
      </c>
      <c r="D313" s="53">
        <f t="shared" ref="D313" si="878">C313-D307+D311+D312</f>
        <v>0</v>
      </c>
      <c r="E313" s="2">
        <f>D313-E307+E311</f>
        <v>0</v>
      </c>
      <c r="F313" s="2">
        <f t="shared" ref="F313" si="879">E313-F307+F311</f>
        <v>0</v>
      </c>
      <c r="G313" s="2">
        <f t="shared" ref="G313" si="880">F313-G307+G311</f>
        <v>0</v>
      </c>
      <c r="H313" s="2">
        <f t="shared" ref="H313" si="881">G313-H307+H311</f>
        <v>-6.3049736865742956</v>
      </c>
      <c r="I313" s="2">
        <f t="shared" ref="I313" si="882">H313-I307+I311</f>
        <v>8.8817841970012523E-16</v>
      </c>
      <c r="J313" s="2">
        <f t="shared" ref="J313" si="883">I313-J307+J311</f>
        <v>0</v>
      </c>
      <c r="K313" s="2">
        <f t="shared" ref="K313" si="884">J313-K307+K311</f>
        <v>0</v>
      </c>
      <c r="L313" s="2">
        <f t="shared" ref="L313" si="885">K313-L307+L311</f>
        <v>0</v>
      </c>
      <c r="M313" s="2">
        <f t="shared" ref="M313" si="886">L313-M307+M311</f>
        <v>0</v>
      </c>
      <c r="N313" s="2">
        <f t="shared" ref="N313" si="887">M313-N307+N311</f>
        <v>0</v>
      </c>
      <c r="O313" s="2">
        <f t="shared" ref="O313" si="888">N313-O307+O311</f>
        <v>0</v>
      </c>
      <c r="P313" s="2">
        <f t="shared" ref="P313" si="889">O313-P307+P311</f>
        <v>0</v>
      </c>
      <c r="Q313" s="2">
        <f t="shared" ref="Q313" si="890">P313-Q307+Q311</f>
        <v>0</v>
      </c>
      <c r="R313" s="2">
        <f t="shared" ref="R313" si="891">Q313-R307+R311</f>
        <v>0</v>
      </c>
      <c r="S313" s="2">
        <f t="shared" ref="S313" si="892">R313-S307+S311</f>
        <v>0</v>
      </c>
      <c r="T313" s="2">
        <f t="shared" ref="T313" si="893">S313-T307+T311</f>
        <v>0</v>
      </c>
      <c r="U313" s="2">
        <f t="shared" ref="U313" si="894">T313-U307+U311</f>
        <v>0</v>
      </c>
      <c r="V313" s="2">
        <f t="shared" ref="V313" si="895">U313-V307+V311</f>
        <v>0</v>
      </c>
      <c r="W313" s="2">
        <f t="shared" ref="W313" si="896">V313-W307+W311</f>
        <v>0</v>
      </c>
      <c r="X313" s="2">
        <f t="shared" ref="X313" si="897">W313-X307+X311</f>
        <v>0</v>
      </c>
      <c r="Y313" s="2">
        <f t="shared" ref="Y313" si="898">X313-Y307+Y311</f>
        <v>0</v>
      </c>
      <c r="Z313" s="2">
        <f t="shared" ref="Z313" si="899">Y313-Z307+Z311</f>
        <v>0</v>
      </c>
      <c r="AA313" s="2">
        <f t="shared" ref="AA313" si="900">Z313-AA307+AA311</f>
        <v>0</v>
      </c>
      <c r="AB313" s="2">
        <f t="shared" ref="AB313" si="901">AA313-AB307+AB311</f>
        <v>0</v>
      </c>
      <c r="AC313" s="2">
        <f t="shared" ref="AC313" si="902">AB313-AC307+AC311</f>
        <v>0</v>
      </c>
      <c r="AD313" s="2">
        <f t="shared" ref="AD313" si="903">AC313-AD307+AD311</f>
        <v>0</v>
      </c>
      <c r="AE313" s="2">
        <f t="shared" ref="AE313" si="904">AD313-AE307+AE311</f>
        <v>0</v>
      </c>
      <c r="AF313" s="2">
        <f t="shared" ref="AF313" si="905">AE313-AF307+AF311</f>
        <v>0</v>
      </c>
      <c r="AG313" s="2">
        <f t="shared" ref="AG313" si="906">AF313-AG307+AG311</f>
        <v>0</v>
      </c>
      <c r="AH313" s="2">
        <f t="shared" ref="AH313" si="907">AG313-AH307+AH311</f>
        <v>0</v>
      </c>
      <c r="AI313" s="2">
        <f t="shared" ref="AI313" si="908">AH313-AI307+AI311</f>
        <v>0</v>
      </c>
      <c r="AJ313" s="2">
        <f t="shared" ref="AJ313" si="909">AI313-AJ307+AJ311</f>
        <v>0</v>
      </c>
      <c r="AK313" s="2">
        <f t="shared" ref="AK313" si="910">AJ313-AK307+AK311</f>
        <v>0</v>
      </c>
      <c r="AL313" s="2">
        <f t="shared" ref="AL313" si="911">AK313-AL307+AL311</f>
        <v>0</v>
      </c>
      <c r="AM313" s="2">
        <f t="shared" ref="AM313" si="912">AL313-AM307+AM311</f>
        <v>0</v>
      </c>
      <c r="AN313" s="2">
        <f t="shared" ref="AN313" si="913">AM313-AN307+AN311</f>
        <v>0</v>
      </c>
      <c r="AO313" s="2">
        <f t="shared" ref="AO313" si="914">AN313-AO307+AO311</f>
        <v>0</v>
      </c>
      <c r="AP313" s="2">
        <f t="shared" ref="AP313" si="915">AO313-AP307+AP311</f>
        <v>0</v>
      </c>
      <c r="AQ313" s="2">
        <f t="shared" ref="AQ313" si="916">AP313-AQ307+AQ311</f>
        <v>0</v>
      </c>
      <c r="AR313" s="2">
        <f t="shared" ref="AR313" si="917">AQ313-AR307+AR311</f>
        <v>0</v>
      </c>
      <c r="AS313" s="2">
        <f t="shared" ref="AS313" si="918">AR313-AS307+AS311</f>
        <v>0</v>
      </c>
      <c r="AT313" s="2">
        <f t="shared" ref="AT313" si="919">AS313-AT307+AT311</f>
        <v>0</v>
      </c>
      <c r="AU313" s="2">
        <f t="shared" ref="AU313" si="920">AT313-AU307+AU311</f>
        <v>0</v>
      </c>
      <c r="AV313" s="2">
        <f t="shared" ref="AV313" si="921">AU313-AV307+AV311</f>
        <v>0</v>
      </c>
      <c r="AW313" s="2">
        <f t="shared" ref="AW313" si="922">AV313-AW307+AW311</f>
        <v>0</v>
      </c>
      <c r="AX313" s="2">
        <f t="shared" ref="AX313" si="923">AW313-AX307+AX311</f>
        <v>0</v>
      </c>
      <c r="AY313" s="2">
        <f t="shared" ref="AY313" si="924">AX313-AY307+AY311</f>
        <v>0</v>
      </c>
      <c r="AZ313" s="2">
        <f t="shared" ref="AZ313" si="925">AY313-AZ307+AZ311</f>
        <v>0</v>
      </c>
      <c r="BA313" s="2">
        <f t="shared" ref="BA313" si="926">AZ313-BA307+BA311</f>
        <v>0</v>
      </c>
      <c r="BB313" s="2">
        <f t="shared" ref="BB313" si="927">BA313-BB307+BB311</f>
        <v>0</v>
      </c>
      <c r="BC313" s="2">
        <f t="shared" ref="BC313" si="928">BB313-BC307+BC311</f>
        <v>0</v>
      </c>
      <c r="BD313" s="2">
        <f t="shared" ref="BD313" si="929">BC313-BD307+BD311</f>
        <v>0</v>
      </c>
      <c r="BE313" s="2">
        <f t="shared" ref="BE313" si="930">BD313-BE307+BE311</f>
        <v>0</v>
      </c>
      <c r="BF313" s="2">
        <f t="shared" ref="BF313" si="931">BE313-BF307+BF311</f>
        <v>0</v>
      </c>
      <c r="BG313" s="2">
        <f t="shared" ref="BG313" si="932">BF313-BG307+BG311</f>
        <v>0</v>
      </c>
      <c r="BH313" s="2">
        <f t="shared" ref="BH313" si="933">BG313-BH307+BH311</f>
        <v>0</v>
      </c>
      <c r="BI313" s="2">
        <f t="shared" ref="BI313" si="934">BH313-BI307+BI311</f>
        <v>0</v>
      </c>
      <c r="BJ313" s="2">
        <f t="shared" ref="BJ313" si="935">BI313-BJ307+BJ311</f>
        <v>0</v>
      </c>
      <c r="BK313" s="2">
        <f t="shared" ref="BK313" si="936">BJ313-BK307+BK311</f>
        <v>0</v>
      </c>
    </row>
    <row r="316" spans="2:63" x14ac:dyDescent="0.25">
      <c r="B316" t="s">
        <v>76</v>
      </c>
      <c r="D316" s="2">
        <f>INDEX(Inputs!$E$28:$X$35,MATCH('Depr schedule'!$B299,Inputs!$B$28:$B$35,0),MATCH('Depr schedule'!D305,Inputs!$E$15:$X$15,0))*IF(D304&gt;5,(1+D$3)^0.5,(1+D$4)^0.5)</f>
        <v>4.8213054052695741</v>
      </c>
      <c r="E316" s="2">
        <f>INDEX(Inputs!$E$28:$X$35,MATCH('Depr schedule'!$B299,Inputs!$B$28:$B$35,0),MATCH('Depr schedule'!E305,Inputs!$E$15:$X$15,0))*IF(E304&gt;5,(1+E$3)^0.5,(1+E$4)^0.5)</f>
        <v>2.6821747696624874</v>
      </c>
      <c r="F316" s="2">
        <f>INDEX(Inputs!$E$28:$X$35,MATCH('Depr schedule'!$B299,Inputs!$B$28:$B$35,0),MATCH('Depr schedule'!F305,Inputs!$E$15:$X$15,0))*IF(F304&gt;5,(1+F$3)^0.5,(1+F$4)^0.5)</f>
        <v>5.574680711504425</v>
      </c>
      <c r="G316" s="2">
        <f>INDEX(Inputs!$E$28:$X$35,MATCH('Depr schedule'!$B299,Inputs!$B$28:$B$35,0),MATCH('Depr schedule'!G305,Inputs!$E$15:$X$15,0))*IF(G304&gt;5,(1+G$3)^0.5,(1+G$4)^0.5)</f>
        <v>4.2980204916696163</v>
      </c>
      <c r="H316" s="2">
        <f>INDEX(Inputs!$E$28:$X$35,MATCH('Depr schedule'!$B299,Inputs!$B$28:$B$35,0),MATCH('Depr schedule'!H305,Inputs!$E$15:$X$15,0))*IF(H304&gt;5,(1+H$3)^0.5,(1+H$4)^0.5)</f>
        <v>2.2266963481113646</v>
      </c>
      <c r="I316" s="2">
        <f>INDEX(Inputs!$E$28:$X$35,MATCH('Depr schedule'!$B299,Inputs!$B$28:$B$35,0),MATCH('Depr schedule'!I305,Inputs!$E$15:$X$15,0))*IF(I304&gt;5,(1+I$3)^0.5,(1+I$4)^0.5)</f>
        <v>0</v>
      </c>
      <c r="J316" s="2">
        <f>INDEX(Inputs!$E$28:$X$35,MATCH('Depr schedule'!$B299,Inputs!$B$28:$B$35,0),MATCH('Depr schedule'!J305,Inputs!$E$15:$X$15,0))*IF(J304&gt;5,(1+J$3)^0.5,(1+J$4)^0.5)</f>
        <v>0</v>
      </c>
      <c r="K316" s="2">
        <f>INDEX(Inputs!$E$28:$X$35,MATCH('Depr schedule'!$B299,Inputs!$B$28:$B$35,0),MATCH('Depr schedule'!K305,Inputs!$E$15:$X$15,0))*IF(K304&gt;5,(1+K$3)^0.5,(1+K$4)^0.5)</f>
        <v>0</v>
      </c>
      <c r="L316" s="2">
        <f>INDEX(Inputs!$E$28:$X$35,MATCH('Depr schedule'!$B299,Inputs!$B$28:$B$35,0),MATCH('Depr schedule'!L305,Inputs!$E$15:$X$15,0))*IF(L304&gt;5,(1+L$3)^0.5,(1+L$4)^0.5)</f>
        <v>0</v>
      </c>
      <c r="M316" s="2">
        <f>INDEX(Inputs!$E$28:$X$35,MATCH('Depr schedule'!$B299,Inputs!$B$28:$B$35,0),MATCH('Depr schedule'!M305,Inputs!$E$15:$X$15,0))*IF(M304&gt;5,(1+M$3)^0.5,(1+M$4)^0.5)</f>
        <v>0</v>
      </c>
      <c r="N316" s="2">
        <f>INDEX(Inputs!$E$28:$X$35,MATCH('Depr schedule'!$B299,Inputs!$B$28:$B$35,0),MATCH('Depr schedule'!N305,Inputs!$E$15:$X$15,0))*IF(N304&gt;5,(1+N$3)^0.5,(1+N$4)^0.5)</f>
        <v>0</v>
      </c>
      <c r="O316" s="2">
        <f>INDEX(Inputs!$E$28:$X$35,MATCH('Depr schedule'!$B299,Inputs!$B$28:$B$35,0),MATCH('Depr schedule'!O305,Inputs!$E$15:$X$15,0))*IF(O304&gt;5,(1+O$3)^0.5,(1+O$4)^0.5)</f>
        <v>0</v>
      </c>
      <c r="P316" s="2">
        <f>INDEX(Inputs!$E$28:$X$35,MATCH('Depr schedule'!$B299,Inputs!$B$28:$B$35,0),MATCH('Depr schedule'!P305,Inputs!$E$15:$X$15,0))*IF(P304&gt;5,(1+P$3)^0.5,(1+P$4)^0.5)</f>
        <v>0</v>
      </c>
      <c r="Q316" s="2">
        <f>INDEX(Inputs!$E$28:$X$35,MATCH('Depr schedule'!$B299,Inputs!$B$28:$B$35,0),MATCH('Depr schedule'!Q305,Inputs!$E$15:$X$15,0))*IF(Q304&gt;5,(1+Q$3)^0.5,(1+Q$4)^0.5)</f>
        <v>0</v>
      </c>
      <c r="R316" s="2">
        <f>INDEX(Inputs!$E$28:$X$35,MATCH('Depr schedule'!$B299,Inputs!$B$28:$B$35,0),MATCH('Depr schedule'!R305,Inputs!$E$15:$X$15,0))*IF(R304&gt;5,(1+R$3)^0.5,(1+R$4)^0.5)</f>
        <v>0</v>
      </c>
      <c r="S316" s="2">
        <f>INDEX(Inputs!$E$28:$X$35,MATCH('Depr schedule'!$B299,Inputs!$B$28:$B$35,0),MATCH('Depr schedule'!S305,Inputs!$E$15:$X$15,0))*IF(S304&gt;5,(1+S$3)^0.5,(1+S$4)^0.5)</f>
        <v>0</v>
      </c>
      <c r="T316" s="2">
        <f>INDEX(Inputs!$E$28:$X$35,MATCH('Depr schedule'!$B299,Inputs!$B$28:$B$35,0),MATCH('Depr schedule'!T305,Inputs!$E$15:$X$15,0))*IF(T304&gt;5,(1+T$3)^0.5,(1+T$4)^0.5)</f>
        <v>0</v>
      </c>
      <c r="U316" s="2">
        <f>INDEX(Inputs!$E$28:$X$35,MATCH('Depr schedule'!$B299,Inputs!$B$28:$B$35,0),MATCH('Depr schedule'!U305,Inputs!$E$15:$X$15,0))*IF(U304&gt;5,(1+U$3)^0.5,(1+U$4)^0.5)</f>
        <v>0</v>
      </c>
      <c r="V316" s="2">
        <f>INDEX(Inputs!$E$28:$X$35,MATCH('Depr schedule'!$B299,Inputs!$B$28:$B$35,0),MATCH('Depr schedule'!V305,Inputs!$E$15:$X$15,0))*IF(V304&gt;5,(1+V$3)^0.5,(1+V$4)^0.5)</f>
        <v>0</v>
      </c>
      <c r="W316" s="2">
        <f>INDEX(Inputs!$E$28:$X$35,MATCH('Depr schedule'!$B299,Inputs!$B$28:$B$35,0),MATCH('Depr schedule'!W305,Inputs!$E$15:$X$15,0))*IF(W304&gt;5,(1+W$3)^0.5,(1+W$4)^0.5)</f>
        <v>0</v>
      </c>
    </row>
    <row r="318" spans="2:63" x14ac:dyDescent="0.25">
      <c r="B318" t="s">
        <v>27</v>
      </c>
    </row>
    <row r="319" spans="2:63" x14ac:dyDescent="0.25">
      <c r="B319" s="24">
        <v>2011</v>
      </c>
      <c r="C319" s="24">
        <v>1</v>
      </c>
      <c r="E319" s="2">
        <f>IF($F$302="n/a",0,IF(E$304&lt;=$C319,0,IF(E$304&gt;($F$302+$C319),INDEX($D$316:$W$316,,$C319)-SUM($D319:D319),INDEX($D$316:$W$316,,$C319)/$F$302)))</f>
        <v>0.96426108105391484</v>
      </c>
      <c r="F319" s="2">
        <f>IF($F$302="n/a",0,IF(F$304&lt;=$C319,0,IF(F$304&gt;($F$302+$C319),INDEX($D$316:$W$316,,$C319)-SUM($D319:E319),INDEX($D$316:$W$316,,$C319)/$F$302)))</f>
        <v>0.96426108105391484</v>
      </c>
      <c r="G319" s="2">
        <f>IF($F$302="n/a",0,IF(G$304&lt;=$C319,0,IF(G$304&gt;($F$302+$C319),INDEX($D$316:$W$316,,$C319)-SUM($D319:F319),INDEX($D$316:$W$316,,$C319)/$F$302)))</f>
        <v>0.96426108105391484</v>
      </c>
      <c r="H319" s="2">
        <f>IF($F$302="n/a",0,IF(H$304&lt;=$C319,0,IF(H$304&gt;($F$302+$C319),INDEX($D$316:$W$316,,$C319)-SUM($D319:G319),INDEX($D$316:$W$316,,$C319)/$F$302)))</f>
        <v>0.96426108105391484</v>
      </c>
      <c r="I319" s="2">
        <f>IF($F$302="n/a",0,IF(I$304&lt;=$C319,0,IF(I$304&gt;($F$302+$C319),INDEX($D$316:$W$316,,$C319)-SUM($D319:H319),INDEX($D$316:$W$316,,$C319)/$F$302)))</f>
        <v>0.96426108105391484</v>
      </c>
      <c r="J319" s="2">
        <f>IF($F$302="n/a",0,IF(J$304&lt;=$C319,0,IF(J$304&gt;($F$302+$C319),INDEX($D$316:$W$316,,$C319)-SUM($D319:I319),INDEX($D$316:$W$316,,$C319)/$F$302)))</f>
        <v>0</v>
      </c>
      <c r="K319" s="2">
        <f>IF($F$302="n/a",0,IF(K$304&lt;=$C319,0,IF(K$304&gt;($F$302+$C319),INDEX($D$316:$W$316,,$C319)-SUM($D319:J319),INDEX($D$316:$W$316,,$C319)/$F$302)))</f>
        <v>0</v>
      </c>
      <c r="L319" s="2">
        <f>IF($F$302="n/a",0,IF(L$304&lt;=$C319,0,IF(L$304&gt;($F$302+$C319),INDEX($D$316:$W$316,,$C319)-SUM($D319:K319),INDEX($D$316:$W$316,,$C319)/$F$302)))</f>
        <v>0</v>
      </c>
      <c r="M319" s="2">
        <f>IF($F$302="n/a",0,IF(M$304&lt;=$C319,0,IF(M$304&gt;($F$302+$C319),INDEX($D$316:$W$316,,$C319)-SUM($D319:L319),INDEX($D$316:$W$316,,$C319)/$F$302)))</f>
        <v>0</v>
      </c>
      <c r="N319" s="2">
        <f>IF($F$302="n/a",0,IF(N$304&lt;=$C319,0,IF(N$304&gt;($F$302+$C319),INDEX($D$316:$W$316,,$C319)-SUM($D319:M319),INDEX($D$316:$W$316,,$C319)/$F$302)))</f>
        <v>0</v>
      </c>
      <c r="O319" s="2">
        <f>IF($F$302="n/a",0,IF(O$304&lt;=$C319,0,IF(O$304&gt;($F$302+$C319),INDEX($D$316:$W$316,,$C319)-SUM($D319:N319),INDEX($D$316:$W$316,,$C319)/$F$302)))</f>
        <v>0</v>
      </c>
      <c r="P319" s="2">
        <f>IF($F$302="n/a",0,IF(P$304&lt;=$C319,0,IF(P$304&gt;($F$302+$C319),INDEX($D$316:$W$316,,$C319)-SUM($D319:O319),INDEX($D$316:$W$316,,$C319)/$F$302)))</f>
        <v>0</v>
      </c>
      <c r="Q319" s="2">
        <f>IF($F$302="n/a",0,IF(Q$304&lt;=$C319,0,IF(Q$304&gt;($F$302+$C319),INDEX($D$316:$W$316,,$C319)-SUM($D319:P319),INDEX($D$316:$W$316,,$C319)/$F$302)))</f>
        <v>0</v>
      </c>
      <c r="R319" s="2">
        <f>IF($F$302="n/a",0,IF(R$304&lt;=$C319,0,IF(R$304&gt;($F$302+$C319),INDEX($D$316:$W$316,,$C319)-SUM($D319:Q319),INDEX($D$316:$W$316,,$C319)/$F$302)))</f>
        <v>0</v>
      </c>
      <c r="S319" s="2">
        <f>IF($F$302="n/a",0,IF(S$304&lt;=$C319,0,IF(S$304&gt;($F$302+$C319),INDEX($D$316:$W$316,,$C319)-SUM($D319:R319),INDEX($D$316:$W$316,,$C319)/$F$302)))</f>
        <v>0</v>
      </c>
      <c r="T319" s="2">
        <f>IF($F$302="n/a",0,IF(T$304&lt;=$C319,0,IF(T$304&gt;($F$302+$C319),INDEX($D$316:$W$316,,$C319)-SUM($D319:S319),INDEX($D$316:$W$316,,$C319)/$F$302)))</f>
        <v>0</v>
      </c>
      <c r="U319" s="2">
        <f>IF($F$302="n/a",0,IF(U$304&lt;=$C319,0,IF(U$304&gt;($F$302+$C319),INDEX($D$316:$W$316,,$C319)-SUM($D319:T319),INDEX($D$316:$W$316,,$C319)/$F$302)))</f>
        <v>0</v>
      </c>
      <c r="V319" s="2">
        <f>IF($F$302="n/a",0,IF(V$304&lt;=$C319,0,IF(V$304&gt;($F$302+$C319),INDEX($D$316:$W$316,,$C319)-SUM($D319:U319),INDEX($D$316:$W$316,,$C319)/$F$302)))</f>
        <v>0</v>
      </c>
      <c r="W319" s="2">
        <f>IF($F$302="n/a",0,IF(W$304&lt;=$C319,0,IF(W$304&gt;($F$302+$C319),INDEX($D$316:$W$316,,$C319)-SUM($D319:V319),INDEX($D$316:$W$316,,$C319)/$F$302)))</f>
        <v>0</v>
      </c>
      <c r="X319" s="2">
        <f>IF($F$302="n/a",0,IF(X$304&lt;=$C319,0,IF(X$304&gt;($F$302+$C319),INDEX($D$316:$W$316,,$C319)-SUM($D319:W319),INDEX($D$316:$W$316,,$C319)/$F$302)))</f>
        <v>0</v>
      </c>
      <c r="Y319" s="2">
        <f>IF($F$302="n/a",0,IF(Y$304&lt;=$C319,0,IF(Y$304&gt;($F$302+$C319),INDEX($D$316:$W$316,,$C319)-SUM($D319:X319),INDEX($D$316:$W$316,,$C319)/$F$302)))</f>
        <v>0</v>
      </c>
      <c r="Z319" s="2">
        <f>IF($F$302="n/a",0,IF(Z$304&lt;=$C319,0,IF(Z$304&gt;($F$302+$C319),INDEX($D$316:$W$316,,$C319)-SUM($D319:Y319),INDEX($D$316:$W$316,,$C319)/$F$302)))</f>
        <v>0</v>
      </c>
      <c r="AA319" s="2">
        <f>IF($F$302="n/a",0,IF(AA$304&lt;=$C319,0,IF(AA$304&gt;($F$302+$C319),INDEX($D$316:$W$316,,$C319)-SUM($D319:Z319),INDEX($D$316:$W$316,,$C319)/$F$302)))</f>
        <v>0</v>
      </c>
      <c r="AB319" s="2">
        <f>IF($F$302="n/a",0,IF(AB$304&lt;=$C319,0,IF(AB$304&gt;($F$302+$C319),INDEX($D$316:$W$316,,$C319)-SUM($D319:AA319),INDEX($D$316:$W$316,,$C319)/$F$302)))</f>
        <v>0</v>
      </c>
      <c r="AC319" s="2">
        <f>IF($F$302="n/a",0,IF(AC$304&lt;=$C319,0,IF(AC$304&gt;($F$302+$C319),INDEX($D$316:$W$316,,$C319)-SUM($D319:AB319),INDEX($D$316:$W$316,,$C319)/$F$302)))</f>
        <v>0</v>
      </c>
      <c r="AD319" s="2">
        <f>IF($F$302="n/a",0,IF(AD$304&lt;=$C319,0,IF(AD$304&gt;($F$302+$C319),INDEX($D$316:$W$316,,$C319)-SUM($D319:AC319),INDEX($D$316:$W$316,,$C319)/$F$302)))</f>
        <v>0</v>
      </c>
      <c r="AE319" s="2">
        <f>IF($F$302="n/a",0,IF(AE$304&lt;=$C319,0,IF(AE$304&gt;($F$302+$C319),INDEX($D$316:$W$316,,$C319)-SUM($D319:AD319),INDEX($D$316:$W$316,,$C319)/$F$302)))</f>
        <v>0</v>
      </c>
      <c r="AF319" s="2">
        <f>IF($F$302="n/a",0,IF(AF$304&lt;=$C319,0,IF(AF$304&gt;($F$302+$C319),INDEX($D$316:$W$316,,$C319)-SUM($D319:AE319),INDEX($D$316:$W$316,,$C319)/$F$302)))</f>
        <v>0</v>
      </c>
      <c r="AG319" s="2">
        <f>IF($F$302="n/a",0,IF(AG$304&lt;=$C319,0,IF(AG$304&gt;($F$302+$C319),INDEX($D$316:$W$316,,$C319)-SUM($D319:AF319),INDEX($D$316:$W$316,,$C319)/$F$302)))</f>
        <v>0</v>
      </c>
      <c r="AH319" s="2">
        <f>IF($F$302="n/a",0,IF(AH$304&lt;=$C319,0,IF(AH$304&gt;($F$302+$C319),INDEX($D$316:$W$316,,$C319)-SUM($D319:AG319),INDEX($D$316:$W$316,,$C319)/$F$302)))</f>
        <v>0</v>
      </c>
      <c r="AI319" s="2">
        <f>IF($F$302="n/a",0,IF(AI$304&lt;=$C319,0,IF(AI$304&gt;($F$302+$C319),INDEX($D$316:$W$316,,$C319)-SUM($D319:AH319),INDEX($D$316:$W$316,,$C319)/$F$302)))</f>
        <v>0</v>
      </c>
      <c r="AJ319" s="2">
        <f>IF($F$302="n/a",0,IF(AJ$304&lt;=$C319,0,IF(AJ$304&gt;($F$302+$C319),INDEX($D$316:$W$316,,$C319)-SUM($D319:AI319),INDEX($D$316:$W$316,,$C319)/$F$302)))</f>
        <v>0</v>
      </c>
      <c r="AK319" s="2">
        <f>IF($F$302="n/a",0,IF(AK$304&lt;=$C319,0,IF(AK$304&gt;($F$302+$C319),INDEX($D$316:$W$316,,$C319)-SUM($D319:AJ319),INDEX($D$316:$W$316,,$C319)/$F$302)))</f>
        <v>0</v>
      </c>
      <c r="AL319" s="2">
        <f>IF($F$302="n/a",0,IF(AL$304&lt;=$C319,0,IF(AL$304&gt;($F$302+$C319),INDEX($D$316:$W$316,,$C319)-SUM($D319:AK319),INDEX($D$316:$W$316,,$C319)/$F$302)))</f>
        <v>0</v>
      </c>
      <c r="AM319" s="2">
        <f>IF($F$302="n/a",0,IF(AM$304&lt;=$C319,0,IF(AM$304&gt;($F$302+$C319),INDEX($D$316:$W$316,,$C319)-SUM($D319:AL319),INDEX($D$316:$W$316,,$C319)/$F$302)))</f>
        <v>0</v>
      </c>
      <c r="AN319" s="2">
        <f>IF($F$302="n/a",0,IF(AN$304&lt;=$C319,0,IF(AN$304&gt;($F$302+$C319),INDEX($D$316:$W$316,,$C319)-SUM($D319:AM319),INDEX($D$316:$W$316,,$C319)/$F$302)))</f>
        <v>0</v>
      </c>
      <c r="AO319" s="2">
        <f>IF($F$302="n/a",0,IF(AO$304&lt;=$C319,0,IF(AO$304&gt;($F$302+$C319),INDEX($D$316:$W$316,,$C319)-SUM($D319:AN319),INDEX($D$316:$W$316,,$C319)/$F$302)))</f>
        <v>0</v>
      </c>
      <c r="AP319" s="2">
        <f>IF($F$302="n/a",0,IF(AP$304&lt;=$C319,0,IF(AP$304&gt;($F$302+$C319),INDEX($D$316:$W$316,,$C319)-SUM($D319:AO319),INDEX($D$316:$W$316,,$C319)/$F$302)))</f>
        <v>0</v>
      </c>
      <c r="AQ319" s="2">
        <f>IF($F$302="n/a",0,IF(AQ$304&lt;=$C319,0,IF(AQ$304&gt;($F$302+$C319),INDEX($D$316:$W$316,,$C319)-SUM($D319:AP319),INDEX($D$316:$W$316,,$C319)/$F$302)))</f>
        <v>0</v>
      </c>
      <c r="AR319" s="2">
        <f>IF($F$302="n/a",0,IF(AR$304&lt;=$C319,0,IF(AR$304&gt;($F$302+$C319),INDEX($D$316:$W$316,,$C319)-SUM($D319:AQ319),INDEX($D$316:$W$316,,$C319)/$F$302)))</f>
        <v>0</v>
      </c>
      <c r="AS319" s="2">
        <f>IF($F$302="n/a",0,IF(AS$304&lt;=$C319,0,IF(AS$304&gt;($F$302+$C319),INDEX($D$316:$W$316,,$C319)-SUM($D319:AR319),INDEX($D$316:$W$316,,$C319)/$F$302)))</f>
        <v>0</v>
      </c>
      <c r="AT319" s="2">
        <f>IF($F$302="n/a",0,IF(AT$304&lt;=$C319,0,IF(AT$304&gt;($F$302+$C319),INDEX($D$316:$W$316,,$C319)-SUM($D319:AS319),INDEX($D$316:$W$316,,$C319)/$F$302)))</f>
        <v>0</v>
      </c>
      <c r="AU319" s="2">
        <f>IF($F$302="n/a",0,IF(AU$304&lt;=$C319,0,IF(AU$304&gt;($F$302+$C319),INDEX($D$316:$W$316,,$C319)-SUM($D319:AT319),INDEX($D$316:$W$316,,$C319)/$F$302)))</f>
        <v>0</v>
      </c>
      <c r="AV319" s="2">
        <f>IF($F$302="n/a",0,IF(AV$304&lt;=$C319,0,IF(AV$304&gt;($F$302+$C319),INDEX($D$316:$W$316,,$C319)-SUM($D319:AU319),INDEX($D$316:$W$316,,$C319)/$F$302)))</f>
        <v>0</v>
      </c>
      <c r="AW319" s="2">
        <f>IF($F$302="n/a",0,IF(AW$304&lt;=$C319,0,IF(AW$304&gt;($F$302+$C319),INDEX($D$316:$W$316,,$C319)-SUM($D319:AV319),INDEX($D$316:$W$316,,$C319)/$F$302)))</f>
        <v>0</v>
      </c>
      <c r="AX319" s="2">
        <f>IF($F$302="n/a",0,IF(AX$304&lt;=$C319,0,IF(AX$304&gt;($F$302+$C319),INDEX($D$316:$W$316,,$C319)-SUM($D319:AW319),INDEX($D$316:$W$316,,$C319)/$F$302)))</f>
        <v>0</v>
      </c>
      <c r="AY319" s="2">
        <f>IF($F$302="n/a",0,IF(AY$304&lt;=$C319,0,IF(AY$304&gt;($F$302+$C319),INDEX($D$316:$W$316,,$C319)-SUM($D319:AX319),INDEX($D$316:$W$316,,$C319)/$F$302)))</f>
        <v>0</v>
      </c>
      <c r="AZ319" s="2">
        <f>IF($F$302="n/a",0,IF(AZ$304&lt;=$C319,0,IF(AZ$304&gt;($F$302+$C319),INDEX($D$316:$W$316,,$C319)-SUM($D319:AY319),INDEX($D$316:$W$316,,$C319)/$F$302)))</f>
        <v>0</v>
      </c>
      <c r="BA319" s="2">
        <f>IF($F$302="n/a",0,IF(BA$304&lt;=$C319,0,IF(BA$304&gt;($F$302+$C319),INDEX($D$316:$W$316,,$C319)-SUM($D319:AZ319),INDEX($D$316:$W$316,,$C319)/$F$302)))</f>
        <v>0</v>
      </c>
      <c r="BB319" s="2">
        <f>IF($F$302="n/a",0,IF(BB$304&lt;=$C319,0,IF(BB$304&gt;($F$302+$C319),INDEX($D$316:$W$316,,$C319)-SUM($D319:BA319),INDEX($D$316:$W$316,,$C319)/$F$302)))</f>
        <v>0</v>
      </c>
      <c r="BC319" s="2">
        <f>IF($F$302="n/a",0,IF(BC$304&lt;=$C319,0,IF(BC$304&gt;($F$302+$C319),INDEX($D$316:$W$316,,$C319)-SUM($D319:BB319),INDEX($D$316:$W$316,,$C319)/$F$302)))</f>
        <v>0</v>
      </c>
      <c r="BD319" s="2">
        <f>IF($F$302="n/a",0,IF(BD$304&lt;=$C319,0,IF(BD$304&gt;($F$302+$C319),INDEX($D$316:$W$316,,$C319)-SUM($D319:BC319),INDEX($D$316:$W$316,,$C319)/$F$302)))</f>
        <v>0</v>
      </c>
      <c r="BE319" s="2">
        <f>IF($F$302="n/a",0,IF(BE$304&lt;=$C319,0,IF(BE$304&gt;($F$302+$C319),INDEX($D$316:$W$316,,$C319)-SUM($D319:BD319),INDEX($D$316:$W$316,,$C319)/$F$302)))</f>
        <v>0</v>
      </c>
      <c r="BF319" s="2">
        <f>IF($F$302="n/a",0,IF(BF$304&lt;=$C319,0,IF(BF$304&gt;($F$302+$C319),INDEX($D$316:$W$316,,$C319)-SUM($D319:BE319),INDEX($D$316:$W$316,,$C319)/$F$302)))</f>
        <v>0</v>
      </c>
      <c r="BG319" s="2">
        <f>IF($F$302="n/a",0,IF(BG$304&lt;=$C319,0,IF(BG$304&gt;($F$302+$C319),INDEX($D$316:$W$316,,$C319)-SUM($D319:BF319),INDEX($D$316:$W$316,,$C319)/$F$302)))</f>
        <v>0</v>
      </c>
      <c r="BH319" s="2">
        <f>IF($F$302="n/a",0,IF(BH$304&lt;=$C319,0,IF(BH$304&gt;($F$302+$C319),INDEX($D$316:$W$316,,$C319)-SUM($D319:BG319),INDEX($D$316:$W$316,,$C319)/$F$302)))</f>
        <v>0</v>
      </c>
      <c r="BI319" s="2">
        <f>IF($F$302="n/a",0,IF(BI$304&lt;=$C319,0,IF(BI$304&gt;($F$302+$C319),INDEX($D$316:$W$316,,$C319)-SUM($D319:BH319),INDEX($D$316:$W$316,,$C319)/$F$302)))</f>
        <v>0</v>
      </c>
      <c r="BJ319" s="2">
        <f>IF($F$302="n/a",0,IF(BJ$304&lt;=$C319,0,IF(BJ$304&gt;($F$302+$C319),INDEX($D$316:$W$316,,$C319)-SUM($D319:BI319),INDEX($D$316:$W$316,,$C319)/$F$302)))</f>
        <v>0</v>
      </c>
      <c r="BK319" s="2">
        <f>IF($F$302="n/a",0,IF(BK$304&lt;=$C319,0,IF(BK$304&gt;($F$302+$C319),INDEX($D$316:$W$316,,$C319)-SUM($D319:BJ319),INDEX($D$316:$W$316,,$C319)/$F$302)))</f>
        <v>0</v>
      </c>
    </row>
    <row r="320" spans="2:63" x14ac:dyDescent="0.25">
      <c r="B320" s="24">
        <v>2012</v>
      </c>
      <c r="C320" s="24">
        <v>2</v>
      </c>
      <c r="E320" s="2">
        <f>IF($F$302="n/a",0,IF(E$304&lt;=$C320,0,IF(E$304&gt;($F$302+$C320),INDEX($D$316:$W$316,,$C320)-SUM($D320:D320),INDEX($D$316:$W$316,,$C320)/$F$302)))</f>
        <v>0</v>
      </c>
      <c r="F320" s="2">
        <f>IF($F$302="n/a",0,IF(F$304&lt;=$C320,0,IF(F$304&gt;($F$302+$C320),INDEX($D$316:$W$316,,$C320)-SUM($D320:E320),INDEX($D$316:$W$316,,$C320)/$F$302)))</f>
        <v>0.53643495393249752</v>
      </c>
      <c r="G320" s="2">
        <f>IF($F$302="n/a",0,IF(G$304&lt;=$C320,0,IF(G$304&gt;($F$302+$C320),INDEX($D$316:$W$316,,$C320)-SUM($D320:F320),INDEX($D$316:$W$316,,$C320)/$F$302)))</f>
        <v>0.53643495393249752</v>
      </c>
      <c r="H320" s="2">
        <f>IF($F$302="n/a",0,IF(H$304&lt;=$C320,0,IF(H$304&gt;($F$302+$C320),INDEX($D$316:$W$316,,$C320)-SUM($D320:G320),INDEX($D$316:$W$316,,$C320)/$F$302)))</f>
        <v>0.53643495393249752</v>
      </c>
      <c r="I320" s="2">
        <f>IF($F$302="n/a",0,IF(I$304&lt;=$C320,0,IF(I$304&gt;($F$302+$C320),INDEX($D$316:$W$316,,$C320)-SUM($D320:H320),INDEX($D$316:$W$316,,$C320)/$F$302)))</f>
        <v>0.53643495393249752</v>
      </c>
      <c r="J320" s="2">
        <f>IF($F$302="n/a",0,IF(J$304&lt;=$C320,0,IF(J$304&gt;($F$302+$C320),INDEX($D$316:$W$316,,$C320)-SUM($D320:I320),INDEX($D$316:$W$316,,$C320)/$F$302)))</f>
        <v>0.53643495393249752</v>
      </c>
      <c r="K320" s="2">
        <f>IF($F$302="n/a",0,IF(K$304&lt;=$C320,0,IF(K$304&gt;($F$302+$C320),INDEX($D$316:$W$316,,$C320)-SUM($D320:J320),INDEX($D$316:$W$316,,$C320)/$F$302)))</f>
        <v>0</v>
      </c>
      <c r="L320" s="2">
        <f>IF($F$302="n/a",0,IF(L$304&lt;=$C320,0,IF(L$304&gt;($F$302+$C320),INDEX($D$316:$W$316,,$C320)-SUM($D320:K320),INDEX($D$316:$W$316,,$C320)/$F$302)))</f>
        <v>0</v>
      </c>
      <c r="M320" s="2">
        <f>IF($F$302="n/a",0,IF(M$304&lt;=$C320,0,IF(M$304&gt;($F$302+$C320),INDEX($D$316:$W$316,,$C320)-SUM($D320:L320),INDEX($D$316:$W$316,,$C320)/$F$302)))</f>
        <v>0</v>
      </c>
      <c r="N320" s="2">
        <f>IF($F$302="n/a",0,IF(N$304&lt;=$C320,0,IF(N$304&gt;($F$302+$C320),INDEX($D$316:$W$316,,$C320)-SUM($D320:M320),INDEX($D$316:$W$316,,$C320)/$F$302)))</f>
        <v>0</v>
      </c>
      <c r="O320" s="2">
        <f>IF($F$302="n/a",0,IF(O$304&lt;=$C320,0,IF(O$304&gt;($F$302+$C320),INDEX($D$316:$W$316,,$C320)-SUM($D320:N320),INDEX($D$316:$W$316,,$C320)/$F$302)))</f>
        <v>0</v>
      </c>
      <c r="P320" s="2">
        <f>IF($F$302="n/a",0,IF(P$304&lt;=$C320,0,IF(P$304&gt;($F$302+$C320),INDEX($D$316:$W$316,,$C320)-SUM($D320:O320),INDEX($D$316:$W$316,,$C320)/$F$302)))</f>
        <v>0</v>
      </c>
      <c r="Q320" s="2">
        <f>IF($F$302="n/a",0,IF(Q$304&lt;=$C320,0,IF(Q$304&gt;($F$302+$C320),INDEX($D$316:$W$316,,$C320)-SUM($D320:P320),INDEX($D$316:$W$316,,$C320)/$F$302)))</f>
        <v>0</v>
      </c>
      <c r="R320" s="2">
        <f>IF($F$302="n/a",0,IF(R$304&lt;=$C320,0,IF(R$304&gt;($F$302+$C320),INDEX($D$316:$W$316,,$C320)-SUM($D320:Q320),INDEX($D$316:$W$316,,$C320)/$F$302)))</f>
        <v>0</v>
      </c>
      <c r="S320" s="2">
        <f>IF($F$302="n/a",0,IF(S$304&lt;=$C320,0,IF(S$304&gt;($F$302+$C320),INDEX($D$316:$W$316,,$C320)-SUM($D320:R320),INDEX($D$316:$W$316,,$C320)/$F$302)))</f>
        <v>0</v>
      </c>
      <c r="T320" s="2">
        <f>IF($F$302="n/a",0,IF(T$304&lt;=$C320,0,IF(T$304&gt;($F$302+$C320),INDEX($D$316:$W$316,,$C320)-SUM($D320:S320),INDEX($D$316:$W$316,,$C320)/$F$302)))</f>
        <v>0</v>
      </c>
      <c r="U320" s="2">
        <f>IF($F$302="n/a",0,IF(U$304&lt;=$C320,0,IF(U$304&gt;($F$302+$C320),INDEX($D$316:$W$316,,$C320)-SUM($D320:T320),INDEX($D$316:$W$316,,$C320)/$F$302)))</f>
        <v>0</v>
      </c>
      <c r="V320" s="2">
        <f>IF($F$302="n/a",0,IF(V$304&lt;=$C320,0,IF(V$304&gt;($F$302+$C320),INDEX($D$316:$W$316,,$C320)-SUM($D320:U320),INDEX($D$316:$W$316,,$C320)/$F$302)))</f>
        <v>0</v>
      </c>
      <c r="W320" s="2">
        <f>IF($F$302="n/a",0,IF(W$304&lt;=$C320,0,IF(W$304&gt;($F$302+$C320),INDEX($D$316:$W$316,,$C320)-SUM($D320:V320),INDEX($D$316:$W$316,,$C320)/$F$302)))</f>
        <v>0</v>
      </c>
      <c r="X320" s="2">
        <f>IF($F$302="n/a",0,IF(X$304&lt;=$C320,0,IF(X$304&gt;($F$302+$C320),INDEX($D$316:$W$316,,$C320)-SUM($D320:W320),INDEX($D$316:$W$316,,$C320)/$F$302)))</f>
        <v>0</v>
      </c>
      <c r="Y320" s="2">
        <f>IF($F$302="n/a",0,IF(Y$304&lt;=$C320,0,IF(Y$304&gt;($F$302+$C320),INDEX($D$316:$W$316,,$C320)-SUM($D320:X320),INDEX($D$316:$W$316,,$C320)/$F$302)))</f>
        <v>0</v>
      </c>
      <c r="Z320" s="2">
        <f>IF($F$302="n/a",0,IF(Z$304&lt;=$C320,0,IF(Z$304&gt;($F$302+$C320),INDEX($D$316:$W$316,,$C320)-SUM($D320:Y320),INDEX($D$316:$W$316,,$C320)/$F$302)))</f>
        <v>0</v>
      </c>
      <c r="AA320" s="2">
        <f>IF($F$302="n/a",0,IF(AA$304&lt;=$C320,0,IF(AA$304&gt;($F$302+$C320),INDEX($D$316:$W$316,,$C320)-SUM($D320:Z320),INDEX($D$316:$W$316,,$C320)/$F$302)))</f>
        <v>0</v>
      </c>
      <c r="AB320" s="2">
        <f>IF($F$302="n/a",0,IF(AB$304&lt;=$C320,0,IF(AB$304&gt;($F$302+$C320),INDEX($D$316:$W$316,,$C320)-SUM($D320:AA320),INDEX($D$316:$W$316,,$C320)/$F$302)))</f>
        <v>0</v>
      </c>
      <c r="AC320" s="2">
        <f>IF($F$302="n/a",0,IF(AC$304&lt;=$C320,0,IF(AC$304&gt;($F$302+$C320),INDEX($D$316:$W$316,,$C320)-SUM($D320:AB320),INDEX($D$316:$W$316,,$C320)/$F$302)))</f>
        <v>0</v>
      </c>
      <c r="AD320" s="2">
        <f>IF($F$302="n/a",0,IF(AD$304&lt;=$C320,0,IF(AD$304&gt;($F$302+$C320),INDEX($D$316:$W$316,,$C320)-SUM($D320:AC320),INDEX($D$316:$W$316,,$C320)/$F$302)))</f>
        <v>0</v>
      </c>
      <c r="AE320" s="2">
        <f>IF($F$302="n/a",0,IF(AE$304&lt;=$C320,0,IF(AE$304&gt;($F$302+$C320),INDEX($D$316:$W$316,,$C320)-SUM($D320:AD320),INDEX($D$316:$W$316,,$C320)/$F$302)))</f>
        <v>0</v>
      </c>
      <c r="AF320" s="2">
        <f>IF($F$302="n/a",0,IF(AF$304&lt;=$C320,0,IF(AF$304&gt;($F$302+$C320),INDEX($D$316:$W$316,,$C320)-SUM($D320:AE320),INDEX($D$316:$W$316,,$C320)/$F$302)))</f>
        <v>0</v>
      </c>
      <c r="AG320" s="2">
        <f>IF($F$302="n/a",0,IF(AG$304&lt;=$C320,0,IF(AG$304&gt;($F$302+$C320),INDEX($D$316:$W$316,,$C320)-SUM($D320:AF320),INDEX($D$316:$W$316,,$C320)/$F$302)))</f>
        <v>0</v>
      </c>
      <c r="AH320" s="2">
        <f>IF($F$302="n/a",0,IF(AH$304&lt;=$C320,0,IF(AH$304&gt;($F$302+$C320),INDEX($D$316:$W$316,,$C320)-SUM($D320:AG320),INDEX($D$316:$W$316,,$C320)/$F$302)))</f>
        <v>0</v>
      </c>
      <c r="AI320" s="2">
        <f>IF($F$302="n/a",0,IF(AI$304&lt;=$C320,0,IF(AI$304&gt;($F$302+$C320),INDEX($D$316:$W$316,,$C320)-SUM($D320:AH320),INDEX($D$316:$W$316,,$C320)/$F$302)))</f>
        <v>0</v>
      </c>
      <c r="AJ320" s="2">
        <f>IF($F$302="n/a",0,IF(AJ$304&lt;=$C320,0,IF(AJ$304&gt;($F$302+$C320),INDEX($D$316:$W$316,,$C320)-SUM($D320:AI320),INDEX($D$316:$W$316,,$C320)/$F$302)))</f>
        <v>0</v>
      </c>
      <c r="AK320" s="2">
        <f>IF($F$302="n/a",0,IF(AK$304&lt;=$C320,0,IF(AK$304&gt;($F$302+$C320),INDEX($D$316:$W$316,,$C320)-SUM($D320:AJ320),INDEX($D$316:$W$316,,$C320)/$F$302)))</f>
        <v>0</v>
      </c>
      <c r="AL320" s="2">
        <f>IF($F$302="n/a",0,IF(AL$304&lt;=$C320,0,IF(AL$304&gt;($F$302+$C320),INDEX($D$316:$W$316,,$C320)-SUM($D320:AK320),INDEX($D$316:$W$316,,$C320)/$F$302)))</f>
        <v>0</v>
      </c>
      <c r="AM320" s="2">
        <f>IF($F$302="n/a",0,IF(AM$304&lt;=$C320,0,IF(AM$304&gt;($F$302+$C320),INDEX($D$316:$W$316,,$C320)-SUM($D320:AL320),INDEX($D$316:$W$316,,$C320)/$F$302)))</f>
        <v>0</v>
      </c>
      <c r="AN320" s="2">
        <f>IF($F$302="n/a",0,IF(AN$304&lt;=$C320,0,IF(AN$304&gt;($F$302+$C320),INDEX($D$316:$W$316,,$C320)-SUM($D320:AM320),INDEX($D$316:$W$316,,$C320)/$F$302)))</f>
        <v>0</v>
      </c>
      <c r="AO320" s="2">
        <f>IF($F$302="n/a",0,IF(AO$304&lt;=$C320,0,IF(AO$304&gt;($F$302+$C320),INDEX($D$316:$W$316,,$C320)-SUM($D320:AN320),INDEX($D$316:$W$316,,$C320)/$F$302)))</f>
        <v>0</v>
      </c>
      <c r="AP320" s="2">
        <f>IF($F$302="n/a",0,IF(AP$304&lt;=$C320,0,IF(AP$304&gt;($F$302+$C320),INDEX($D$316:$W$316,,$C320)-SUM($D320:AO320),INDEX($D$316:$W$316,,$C320)/$F$302)))</f>
        <v>0</v>
      </c>
      <c r="AQ320" s="2">
        <f>IF($F$302="n/a",0,IF(AQ$304&lt;=$C320,0,IF(AQ$304&gt;($F$302+$C320),INDEX($D$316:$W$316,,$C320)-SUM($D320:AP320),INDEX($D$316:$W$316,,$C320)/$F$302)))</f>
        <v>0</v>
      </c>
      <c r="AR320" s="2">
        <f>IF($F$302="n/a",0,IF(AR$304&lt;=$C320,0,IF(AR$304&gt;($F$302+$C320),INDEX($D$316:$W$316,,$C320)-SUM($D320:AQ320),INDEX($D$316:$W$316,,$C320)/$F$302)))</f>
        <v>0</v>
      </c>
      <c r="AS320" s="2">
        <f>IF($F$302="n/a",0,IF(AS$304&lt;=$C320,0,IF(AS$304&gt;($F$302+$C320),INDEX($D$316:$W$316,,$C320)-SUM($D320:AR320),INDEX($D$316:$W$316,,$C320)/$F$302)))</f>
        <v>0</v>
      </c>
      <c r="AT320" s="2">
        <f>IF($F$302="n/a",0,IF(AT$304&lt;=$C320,0,IF(AT$304&gt;($F$302+$C320),INDEX($D$316:$W$316,,$C320)-SUM($D320:AS320),INDEX($D$316:$W$316,,$C320)/$F$302)))</f>
        <v>0</v>
      </c>
      <c r="AU320" s="2">
        <f>IF($F$302="n/a",0,IF(AU$304&lt;=$C320,0,IF(AU$304&gt;($F$302+$C320),INDEX($D$316:$W$316,,$C320)-SUM($D320:AT320),INDEX($D$316:$W$316,,$C320)/$F$302)))</f>
        <v>0</v>
      </c>
      <c r="AV320" s="2">
        <f>IF($F$302="n/a",0,IF(AV$304&lt;=$C320,0,IF(AV$304&gt;($F$302+$C320),INDEX($D$316:$W$316,,$C320)-SUM($D320:AU320),INDEX($D$316:$W$316,,$C320)/$F$302)))</f>
        <v>0</v>
      </c>
      <c r="AW320" s="2">
        <f>IF($F$302="n/a",0,IF(AW$304&lt;=$C320,0,IF(AW$304&gt;($F$302+$C320),INDEX($D$316:$W$316,,$C320)-SUM($D320:AV320),INDEX($D$316:$W$316,,$C320)/$F$302)))</f>
        <v>0</v>
      </c>
      <c r="AX320" s="2">
        <f>IF($F$302="n/a",0,IF(AX$304&lt;=$C320,0,IF(AX$304&gt;($F$302+$C320),INDEX($D$316:$W$316,,$C320)-SUM($D320:AW320),INDEX($D$316:$W$316,,$C320)/$F$302)))</f>
        <v>0</v>
      </c>
      <c r="AY320" s="2">
        <f>IF($F$302="n/a",0,IF(AY$304&lt;=$C320,0,IF(AY$304&gt;($F$302+$C320),INDEX($D$316:$W$316,,$C320)-SUM($D320:AX320),INDEX($D$316:$W$316,,$C320)/$F$302)))</f>
        <v>0</v>
      </c>
      <c r="AZ320" s="2">
        <f>IF($F$302="n/a",0,IF(AZ$304&lt;=$C320,0,IF(AZ$304&gt;($F$302+$C320),INDEX($D$316:$W$316,,$C320)-SUM($D320:AY320),INDEX($D$316:$W$316,,$C320)/$F$302)))</f>
        <v>0</v>
      </c>
      <c r="BA320" s="2">
        <f>IF($F$302="n/a",0,IF(BA$304&lt;=$C320,0,IF(BA$304&gt;($F$302+$C320),INDEX($D$316:$W$316,,$C320)-SUM($D320:AZ320),INDEX($D$316:$W$316,,$C320)/$F$302)))</f>
        <v>0</v>
      </c>
      <c r="BB320" s="2">
        <f>IF($F$302="n/a",0,IF(BB$304&lt;=$C320,0,IF(BB$304&gt;($F$302+$C320),INDEX($D$316:$W$316,,$C320)-SUM($D320:BA320),INDEX($D$316:$W$316,,$C320)/$F$302)))</f>
        <v>0</v>
      </c>
      <c r="BC320" s="2">
        <f>IF($F$302="n/a",0,IF(BC$304&lt;=$C320,0,IF(BC$304&gt;($F$302+$C320),INDEX($D$316:$W$316,,$C320)-SUM($D320:BB320),INDEX($D$316:$W$316,,$C320)/$F$302)))</f>
        <v>0</v>
      </c>
      <c r="BD320" s="2">
        <f>IF($F$302="n/a",0,IF(BD$304&lt;=$C320,0,IF(BD$304&gt;($F$302+$C320),INDEX($D$316:$W$316,,$C320)-SUM($D320:BC320),INDEX($D$316:$W$316,,$C320)/$F$302)))</f>
        <v>0</v>
      </c>
      <c r="BE320" s="2">
        <f>IF($F$302="n/a",0,IF(BE$304&lt;=$C320,0,IF(BE$304&gt;($F$302+$C320),INDEX($D$316:$W$316,,$C320)-SUM($D320:BD320),INDEX($D$316:$W$316,,$C320)/$F$302)))</f>
        <v>0</v>
      </c>
      <c r="BF320" s="2">
        <f>IF($F$302="n/a",0,IF(BF$304&lt;=$C320,0,IF(BF$304&gt;($F$302+$C320),INDEX($D$316:$W$316,,$C320)-SUM($D320:BE320),INDEX($D$316:$W$316,,$C320)/$F$302)))</f>
        <v>0</v>
      </c>
      <c r="BG320" s="2">
        <f>IF($F$302="n/a",0,IF(BG$304&lt;=$C320,0,IF(BG$304&gt;($F$302+$C320),INDEX($D$316:$W$316,,$C320)-SUM($D320:BF320),INDEX($D$316:$W$316,,$C320)/$F$302)))</f>
        <v>0</v>
      </c>
      <c r="BH320" s="2">
        <f>IF($F$302="n/a",0,IF(BH$304&lt;=$C320,0,IF(BH$304&gt;($F$302+$C320),INDEX($D$316:$W$316,,$C320)-SUM($D320:BG320),INDEX($D$316:$W$316,,$C320)/$F$302)))</f>
        <v>0</v>
      </c>
      <c r="BI320" s="2">
        <f>IF($F$302="n/a",0,IF(BI$304&lt;=$C320,0,IF(BI$304&gt;($F$302+$C320),INDEX($D$316:$W$316,,$C320)-SUM($D320:BH320),INDEX($D$316:$W$316,,$C320)/$F$302)))</f>
        <v>0</v>
      </c>
      <c r="BJ320" s="2">
        <f>IF($F$302="n/a",0,IF(BJ$304&lt;=$C320,0,IF(BJ$304&gt;($F$302+$C320),INDEX($D$316:$W$316,,$C320)-SUM($D320:BI320),INDEX($D$316:$W$316,,$C320)/$F$302)))</f>
        <v>0</v>
      </c>
      <c r="BK320" s="2">
        <f>IF($F$302="n/a",0,IF(BK$304&lt;=$C320,0,IF(BK$304&gt;($F$302+$C320),INDEX($D$316:$W$316,,$C320)-SUM($D320:BJ320),INDEX($D$316:$W$316,,$C320)/$F$302)))</f>
        <v>0</v>
      </c>
    </row>
    <row r="321" spans="2:63" x14ac:dyDescent="0.25">
      <c r="B321" s="24">
        <v>2013</v>
      </c>
      <c r="C321" s="24">
        <v>3</v>
      </c>
      <c r="E321" s="2">
        <f>IF($F$302="n/a",0,IF(E$304&lt;=$C321,0,IF(E$304&gt;($F$302+$C321),INDEX($D$316:$W$316,,$C321)-SUM($D321:D321),INDEX($D$316:$W$316,,$C321)/$F$302)))</f>
        <v>0</v>
      </c>
      <c r="F321" s="2">
        <f>IF($F$302="n/a",0,IF(F$304&lt;=$C321,0,IF(F$304&gt;($F$302+$C321),INDEX($D$316:$W$316,,$C321)-SUM($D321:E321),INDEX($D$316:$W$316,,$C321)/$F$302)))</f>
        <v>0</v>
      </c>
      <c r="G321" s="2">
        <f>IF($F$302="n/a",0,IF(G$304&lt;=$C321,0,IF(G$304&gt;($F$302+$C321),INDEX($D$316:$W$316,,$C321)-SUM($D321:F321),INDEX($D$316:$W$316,,$C321)/$F$302)))</f>
        <v>1.114936142300885</v>
      </c>
      <c r="H321" s="2">
        <f>IF($F$302="n/a",0,IF(H$304&lt;=$C321,0,IF(H$304&gt;($F$302+$C321),INDEX($D$316:$W$316,,$C321)-SUM($D321:G321),INDEX($D$316:$W$316,,$C321)/$F$302)))</f>
        <v>1.114936142300885</v>
      </c>
      <c r="I321" s="2">
        <f>IF($F$302="n/a",0,IF(I$304&lt;=$C321,0,IF(I$304&gt;($F$302+$C321),INDEX($D$316:$W$316,,$C321)-SUM($D321:H321),INDEX($D$316:$W$316,,$C321)/$F$302)))</f>
        <v>1.114936142300885</v>
      </c>
      <c r="J321" s="2">
        <f>IF($F$302="n/a",0,IF(J$304&lt;=$C321,0,IF(J$304&gt;($F$302+$C321),INDEX($D$316:$W$316,,$C321)-SUM($D321:I321),INDEX($D$316:$W$316,,$C321)/$F$302)))</f>
        <v>1.114936142300885</v>
      </c>
      <c r="K321" s="2">
        <f>IF($F$302="n/a",0,IF(K$304&lt;=$C321,0,IF(K$304&gt;($F$302+$C321),INDEX($D$316:$W$316,,$C321)-SUM($D321:J321),INDEX($D$316:$W$316,,$C321)/$F$302)))</f>
        <v>1.114936142300885</v>
      </c>
      <c r="L321" s="2">
        <f>IF($F$302="n/a",0,IF(L$304&lt;=$C321,0,IF(L$304&gt;($F$302+$C321),INDEX($D$316:$W$316,,$C321)-SUM($D321:K321),INDEX($D$316:$W$316,,$C321)/$F$302)))</f>
        <v>0</v>
      </c>
      <c r="M321" s="2">
        <f>IF($F$302="n/a",0,IF(M$304&lt;=$C321,0,IF(M$304&gt;($F$302+$C321),INDEX($D$316:$W$316,,$C321)-SUM($D321:L321),INDEX($D$316:$W$316,,$C321)/$F$302)))</f>
        <v>0</v>
      </c>
      <c r="N321" s="2">
        <f>IF($F$302="n/a",0,IF(N$304&lt;=$C321,0,IF(N$304&gt;($F$302+$C321),INDEX($D$316:$W$316,,$C321)-SUM($D321:M321),INDEX($D$316:$W$316,,$C321)/$F$302)))</f>
        <v>0</v>
      </c>
      <c r="O321" s="2">
        <f>IF($F$302="n/a",0,IF(O$304&lt;=$C321,0,IF(O$304&gt;($F$302+$C321),INDEX($D$316:$W$316,,$C321)-SUM($D321:N321),INDEX($D$316:$W$316,,$C321)/$F$302)))</f>
        <v>0</v>
      </c>
      <c r="P321" s="2">
        <f>IF($F$302="n/a",0,IF(P$304&lt;=$C321,0,IF(P$304&gt;($F$302+$C321),INDEX($D$316:$W$316,,$C321)-SUM($D321:O321),INDEX($D$316:$W$316,,$C321)/$F$302)))</f>
        <v>0</v>
      </c>
      <c r="Q321" s="2">
        <f>IF($F$302="n/a",0,IF(Q$304&lt;=$C321,0,IF(Q$304&gt;($F$302+$C321),INDEX($D$316:$W$316,,$C321)-SUM($D321:P321),INDEX($D$316:$W$316,,$C321)/$F$302)))</f>
        <v>0</v>
      </c>
      <c r="R321" s="2">
        <f>IF($F$302="n/a",0,IF(R$304&lt;=$C321,0,IF(R$304&gt;($F$302+$C321),INDEX($D$316:$W$316,,$C321)-SUM($D321:Q321),INDEX($D$316:$W$316,,$C321)/$F$302)))</f>
        <v>0</v>
      </c>
      <c r="S321" s="2">
        <f>IF($F$302="n/a",0,IF(S$304&lt;=$C321,0,IF(S$304&gt;($F$302+$C321),INDEX($D$316:$W$316,,$C321)-SUM($D321:R321),INDEX($D$316:$W$316,,$C321)/$F$302)))</f>
        <v>0</v>
      </c>
      <c r="T321" s="2">
        <f>IF($F$302="n/a",0,IF(T$304&lt;=$C321,0,IF(T$304&gt;($F$302+$C321),INDEX($D$316:$W$316,,$C321)-SUM($D321:S321),INDEX($D$316:$W$316,,$C321)/$F$302)))</f>
        <v>0</v>
      </c>
      <c r="U321" s="2">
        <f>IF($F$302="n/a",0,IF(U$304&lt;=$C321,0,IF(U$304&gt;($F$302+$C321),INDEX($D$316:$W$316,,$C321)-SUM($D321:T321),INDEX($D$316:$W$316,,$C321)/$F$302)))</f>
        <v>0</v>
      </c>
      <c r="V321" s="2">
        <f>IF($F$302="n/a",0,IF(V$304&lt;=$C321,0,IF(V$304&gt;($F$302+$C321),INDEX($D$316:$W$316,,$C321)-SUM($D321:U321),INDEX($D$316:$W$316,,$C321)/$F$302)))</f>
        <v>0</v>
      </c>
      <c r="W321" s="2">
        <f>IF($F$302="n/a",0,IF(W$304&lt;=$C321,0,IF(W$304&gt;($F$302+$C321),INDEX($D$316:$W$316,,$C321)-SUM($D321:V321),INDEX($D$316:$W$316,,$C321)/$F$302)))</f>
        <v>0</v>
      </c>
      <c r="X321" s="2">
        <f>IF($F$302="n/a",0,IF(X$304&lt;=$C321,0,IF(X$304&gt;($F$302+$C321),INDEX($D$316:$W$316,,$C321)-SUM($D321:W321),INDEX($D$316:$W$316,,$C321)/$F$302)))</f>
        <v>0</v>
      </c>
      <c r="Y321" s="2">
        <f>IF($F$302="n/a",0,IF(Y$304&lt;=$C321,0,IF(Y$304&gt;($F$302+$C321),INDEX($D$316:$W$316,,$C321)-SUM($D321:X321),INDEX($D$316:$W$316,,$C321)/$F$302)))</f>
        <v>0</v>
      </c>
      <c r="Z321" s="2">
        <f>IF($F$302="n/a",0,IF(Z$304&lt;=$C321,0,IF(Z$304&gt;($F$302+$C321),INDEX($D$316:$W$316,,$C321)-SUM($D321:Y321),INDEX($D$316:$W$316,,$C321)/$F$302)))</f>
        <v>0</v>
      </c>
      <c r="AA321" s="2">
        <f>IF($F$302="n/a",0,IF(AA$304&lt;=$C321,0,IF(AA$304&gt;($F$302+$C321),INDEX($D$316:$W$316,,$C321)-SUM($D321:Z321),INDEX($D$316:$W$316,,$C321)/$F$302)))</f>
        <v>0</v>
      </c>
      <c r="AB321" s="2">
        <f>IF($F$302="n/a",0,IF(AB$304&lt;=$C321,0,IF(AB$304&gt;($F$302+$C321),INDEX($D$316:$W$316,,$C321)-SUM($D321:AA321),INDEX($D$316:$W$316,,$C321)/$F$302)))</f>
        <v>0</v>
      </c>
      <c r="AC321" s="2">
        <f>IF($F$302="n/a",0,IF(AC$304&lt;=$C321,0,IF(AC$304&gt;($F$302+$C321),INDEX($D$316:$W$316,,$C321)-SUM($D321:AB321),INDEX($D$316:$W$316,,$C321)/$F$302)))</f>
        <v>0</v>
      </c>
      <c r="AD321" s="2">
        <f>IF($F$302="n/a",0,IF(AD$304&lt;=$C321,0,IF(AD$304&gt;($F$302+$C321),INDEX($D$316:$W$316,,$C321)-SUM($D321:AC321),INDEX($D$316:$W$316,,$C321)/$F$302)))</f>
        <v>0</v>
      </c>
      <c r="AE321" s="2">
        <f>IF($F$302="n/a",0,IF(AE$304&lt;=$C321,0,IF(AE$304&gt;($F$302+$C321),INDEX($D$316:$W$316,,$C321)-SUM($D321:AD321),INDEX($D$316:$W$316,,$C321)/$F$302)))</f>
        <v>0</v>
      </c>
      <c r="AF321" s="2">
        <f>IF($F$302="n/a",0,IF(AF$304&lt;=$C321,0,IF(AF$304&gt;($F$302+$C321),INDEX($D$316:$W$316,,$C321)-SUM($D321:AE321),INDEX($D$316:$W$316,,$C321)/$F$302)))</f>
        <v>0</v>
      </c>
      <c r="AG321" s="2">
        <f>IF($F$302="n/a",0,IF(AG$304&lt;=$C321,0,IF(AG$304&gt;($F$302+$C321),INDEX($D$316:$W$316,,$C321)-SUM($D321:AF321),INDEX($D$316:$W$316,,$C321)/$F$302)))</f>
        <v>0</v>
      </c>
      <c r="AH321" s="2">
        <f>IF($F$302="n/a",0,IF(AH$304&lt;=$C321,0,IF(AH$304&gt;($F$302+$C321),INDEX($D$316:$W$316,,$C321)-SUM($D321:AG321),INDEX($D$316:$W$316,,$C321)/$F$302)))</f>
        <v>0</v>
      </c>
      <c r="AI321" s="2">
        <f>IF($F$302="n/a",0,IF(AI$304&lt;=$C321,0,IF(AI$304&gt;($F$302+$C321),INDEX($D$316:$W$316,,$C321)-SUM($D321:AH321),INDEX($D$316:$W$316,,$C321)/$F$302)))</f>
        <v>0</v>
      </c>
      <c r="AJ321" s="2">
        <f>IF($F$302="n/a",0,IF(AJ$304&lt;=$C321,0,IF(AJ$304&gt;($F$302+$C321),INDEX($D$316:$W$316,,$C321)-SUM($D321:AI321),INDEX($D$316:$W$316,,$C321)/$F$302)))</f>
        <v>0</v>
      </c>
      <c r="AK321" s="2">
        <f>IF($F$302="n/a",0,IF(AK$304&lt;=$C321,0,IF(AK$304&gt;($F$302+$C321),INDEX($D$316:$W$316,,$C321)-SUM($D321:AJ321),INDEX($D$316:$W$316,,$C321)/$F$302)))</f>
        <v>0</v>
      </c>
      <c r="AL321" s="2">
        <f>IF($F$302="n/a",0,IF(AL$304&lt;=$C321,0,IF(AL$304&gt;($F$302+$C321),INDEX($D$316:$W$316,,$C321)-SUM($D321:AK321),INDEX($D$316:$W$316,,$C321)/$F$302)))</f>
        <v>0</v>
      </c>
      <c r="AM321" s="2">
        <f>IF($F$302="n/a",0,IF(AM$304&lt;=$C321,0,IF(AM$304&gt;($F$302+$C321),INDEX($D$316:$W$316,,$C321)-SUM($D321:AL321),INDEX($D$316:$W$316,,$C321)/$F$302)))</f>
        <v>0</v>
      </c>
      <c r="AN321" s="2">
        <f>IF($F$302="n/a",0,IF(AN$304&lt;=$C321,0,IF(AN$304&gt;($F$302+$C321),INDEX($D$316:$W$316,,$C321)-SUM($D321:AM321),INDEX($D$316:$W$316,,$C321)/$F$302)))</f>
        <v>0</v>
      </c>
      <c r="AO321" s="2">
        <f>IF($F$302="n/a",0,IF(AO$304&lt;=$C321,0,IF(AO$304&gt;($F$302+$C321),INDEX($D$316:$W$316,,$C321)-SUM($D321:AN321),INDEX($D$316:$W$316,,$C321)/$F$302)))</f>
        <v>0</v>
      </c>
      <c r="AP321" s="2">
        <f>IF($F$302="n/a",0,IF(AP$304&lt;=$C321,0,IF(AP$304&gt;($F$302+$C321),INDEX($D$316:$W$316,,$C321)-SUM($D321:AO321),INDEX($D$316:$W$316,,$C321)/$F$302)))</f>
        <v>0</v>
      </c>
      <c r="AQ321" s="2">
        <f>IF($F$302="n/a",0,IF(AQ$304&lt;=$C321,0,IF(AQ$304&gt;($F$302+$C321),INDEX($D$316:$W$316,,$C321)-SUM($D321:AP321),INDEX($D$316:$W$316,,$C321)/$F$302)))</f>
        <v>0</v>
      </c>
      <c r="AR321" s="2">
        <f>IF($F$302="n/a",0,IF(AR$304&lt;=$C321,0,IF(AR$304&gt;($F$302+$C321),INDEX($D$316:$W$316,,$C321)-SUM($D321:AQ321),INDEX($D$316:$W$316,,$C321)/$F$302)))</f>
        <v>0</v>
      </c>
      <c r="AS321" s="2">
        <f>IF($F$302="n/a",0,IF(AS$304&lt;=$C321,0,IF(AS$304&gt;($F$302+$C321),INDEX($D$316:$W$316,,$C321)-SUM($D321:AR321),INDEX($D$316:$W$316,,$C321)/$F$302)))</f>
        <v>0</v>
      </c>
      <c r="AT321" s="2">
        <f>IF($F$302="n/a",0,IF(AT$304&lt;=$C321,0,IF(AT$304&gt;($F$302+$C321),INDEX($D$316:$W$316,,$C321)-SUM($D321:AS321),INDEX($D$316:$W$316,,$C321)/$F$302)))</f>
        <v>0</v>
      </c>
      <c r="AU321" s="2">
        <f>IF($F$302="n/a",0,IF(AU$304&lt;=$C321,0,IF(AU$304&gt;($F$302+$C321),INDEX($D$316:$W$316,,$C321)-SUM($D321:AT321),INDEX($D$316:$W$316,,$C321)/$F$302)))</f>
        <v>0</v>
      </c>
      <c r="AV321" s="2">
        <f>IF($F$302="n/a",0,IF(AV$304&lt;=$C321,0,IF(AV$304&gt;($F$302+$C321),INDEX($D$316:$W$316,,$C321)-SUM($D321:AU321),INDEX($D$316:$W$316,,$C321)/$F$302)))</f>
        <v>0</v>
      </c>
      <c r="AW321" s="2">
        <f>IF($F$302="n/a",0,IF(AW$304&lt;=$C321,0,IF(AW$304&gt;($F$302+$C321),INDEX($D$316:$W$316,,$C321)-SUM($D321:AV321),INDEX($D$316:$W$316,,$C321)/$F$302)))</f>
        <v>0</v>
      </c>
      <c r="AX321" s="2">
        <f>IF($F$302="n/a",0,IF(AX$304&lt;=$C321,0,IF(AX$304&gt;($F$302+$C321),INDEX($D$316:$W$316,,$C321)-SUM($D321:AW321),INDEX($D$316:$W$316,,$C321)/$F$302)))</f>
        <v>0</v>
      </c>
      <c r="AY321" s="2">
        <f>IF($F$302="n/a",0,IF(AY$304&lt;=$C321,0,IF(AY$304&gt;($F$302+$C321),INDEX($D$316:$W$316,,$C321)-SUM($D321:AX321),INDEX($D$316:$W$316,,$C321)/$F$302)))</f>
        <v>0</v>
      </c>
      <c r="AZ321" s="2">
        <f>IF($F$302="n/a",0,IF(AZ$304&lt;=$C321,0,IF(AZ$304&gt;($F$302+$C321),INDEX($D$316:$W$316,,$C321)-SUM($D321:AY321),INDEX($D$316:$W$316,,$C321)/$F$302)))</f>
        <v>0</v>
      </c>
      <c r="BA321" s="2">
        <f>IF($F$302="n/a",0,IF(BA$304&lt;=$C321,0,IF(BA$304&gt;($F$302+$C321),INDEX($D$316:$W$316,,$C321)-SUM($D321:AZ321),INDEX($D$316:$W$316,,$C321)/$F$302)))</f>
        <v>0</v>
      </c>
      <c r="BB321" s="2">
        <f>IF($F$302="n/a",0,IF(BB$304&lt;=$C321,0,IF(BB$304&gt;($F$302+$C321),INDEX($D$316:$W$316,,$C321)-SUM($D321:BA321),INDEX($D$316:$W$316,,$C321)/$F$302)))</f>
        <v>0</v>
      </c>
      <c r="BC321" s="2">
        <f>IF($F$302="n/a",0,IF(BC$304&lt;=$C321,0,IF(BC$304&gt;($F$302+$C321),INDEX($D$316:$W$316,,$C321)-SUM($D321:BB321),INDEX($D$316:$W$316,,$C321)/$F$302)))</f>
        <v>0</v>
      </c>
      <c r="BD321" s="2">
        <f>IF($F$302="n/a",0,IF(BD$304&lt;=$C321,0,IF(BD$304&gt;($F$302+$C321),INDEX($D$316:$W$316,,$C321)-SUM($D321:BC321),INDEX($D$316:$W$316,,$C321)/$F$302)))</f>
        <v>0</v>
      </c>
      <c r="BE321" s="2">
        <f>IF($F$302="n/a",0,IF(BE$304&lt;=$C321,0,IF(BE$304&gt;($F$302+$C321),INDEX($D$316:$W$316,,$C321)-SUM($D321:BD321),INDEX($D$316:$W$316,,$C321)/$F$302)))</f>
        <v>0</v>
      </c>
      <c r="BF321" s="2">
        <f>IF($F$302="n/a",0,IF(BF$304&lt;=$C321,0,IF(BF$304&gt;($F$302+$C321),INDEX($D$316:$W$316,,$C321)-SUM($D321:BE321),INDEX($D$316:$W$316,,$C321)/$F$302)))</f>
        <v>0</v>
      </c>
      <c r="BG321" s="2">
        <f>IF($F$302="n/a",0,IF(BG$304&lt;=$C321,0,IF(BG$304&gt;($F$302+$C321),INDEX($D$316:$W$316,,$C321)-SUM($D321:BF321),INDEX($D$316:$W$316,,$C321)/$F$302)))</f>
        <v>0</v>
      </c>
      <c r="BH321" s="2">
        <f>IF($F$302="n/a",0,IF(BH$304&lt;=$C321,0,IF(BH$304&gt;($F$302+$C321),INDEX($D$316:$W$316,,$C321)-SUM($D321:BG321),INDEX($D$316:$W$316,,$C321)/$F$302)))</f>
        <v>0</v>
      </c>
      <c r="BI321" s="2">
        <f>IF($F$302="n/a",0,IF(BI$304&lt;=$C321,0,IF(BI$304&gt;($F$302+$C321),INDEX($D$316:$W$316,,$C321)-SUM($D321:BH321),INDEX($D$316:$W$316,,$C321)/$F$302)))</f>
        <v>0</v>
      </c>
      <c r="BJ321" s="2">
        <f>IF($F$302="n/a",0,IF(BJ$304&lt;=$C321,0,IF(BJ$304&gt;($F$302+$C321),INDEX($D$316:$W$316,,$C321)-SUM($D321:BI321),INDEX($D$316:$W$316,,$C321)/$F$302)))</f>
        <v>0</v>
      </c>
      <c r="BK321" s="2">
        <f>IF($F$302="n/a",0,IF(BK$304&lt;=$C321,0,IF(BK$304&gt;($F$302+$C321),INDEX($D$316:$W$316,,$C321)-SUM($D321:BJ321),INDEX($D$316:$W$316,,$C321)/$F$302)))</f>
        <v>0</v>
      </c>
    </row>
    <row r="322" spans="2:63" x14ac:dyDescent="0.25">
      <c r="B322" s="24">
        <v>2014</v>
      </c>
      <c r="C322" s="24">
        <v>4</v>
      </c>
      <c r="E322" s="2">
        <f>IF($F$302="n/a",0,IF(E$304&lt;=$C322,0,IF(E$304&gt;($F$302+$C322),INDEX($D$316:$W$316,,$C322)-SUM($D322:D322),INDEX($D$316:$W$316,,$C322)/$F$302)))</f>
        <v>0</v>
      </c>
      <c r="F322" s="2">
        <f>IF($F$302="n/a",0,IF(F$304&lt;=$C322,0,IF(F$304&gt;($F$302+$C322),INDEX($D$316:$W$316,,$C322)-SUM($D322:E322),INDEX($D$316:$W$316,,$C322)/$F$302)))</f>
        <v>0</v>
      </c>
      <c r="G322" s="2">
        <f>IF($F$302="n/a",0,IF(G$304&lt;=$C322,0,IF(G$304&gt;($F$302+$C322),INDEX($D$316:$W$316,,$C322)-SUM($D322:F322),INDEX($D$316:$W$316,,$C322)/$F$302)))</f>
        <v>0</v>
      </c>
      <c r="H322" s="2">
        <f>IF($F$302="n/a",0,IF(H$304&lt;=$C322,0,IF(H$304&gt;($F$302+$C322),INDEX($D$316:$W$316,,$C322)-SUM($D322:G322),INDEX($D$316:$W$316,,$C322)/$F$302)))</f>
        <v>0.85960409833392326</v>
      </c>
      <c r="I322" s="2">
        <f>IF($F$302="n/a",0,IF(I$304&lt;=$C322,0,IF(I$304&gt;($F$302+$C322),INDEX($D$316:$W$316,,$C322)-SUM($D322:H322),INDEX($D$316:$W$316,,$C322)/$F$302)))</f>
        <v>0.85960409833392326</v>
      </c>
      <c r="J322" s="2">
        <f>IF($F$302="n/a",0,IF(J$304&lt;=$C322,0,IF(J$304&gt;($F$302+$C322),INDEX($D$316:$W$316,,$C322)-SUM($D322:I322),INDEX($D$316:$W$316,,$C322)/$F$302)))</f>
        <v>0.85960409833392326</v>
      </c>
      <c r="K322" s="2">
        <f>IF($F$302="n/a",0,IF(K$304&lt;=$C322,0,IF(K$304&gt;($F$302+$C322),INDEX($D$316:$W$316,,$C322)-SUM($D322:J322),INDEX($D$316:$W$316,,$C322)/$F$302)))</f>
        <v>0.85960409833392326</v>
      </c>
      <c r="L322" s="2">
        <f>IF($F$302="n/a",0,IF(L$304&lt;=$C322,0,IF(L$304&gt;($F$302+$C322),INDEX($D$316:$W$316,,$C322)-SUM($D322:K322),INDEX($D$316:$W$316,,$C322)/$F$302)))</f>
        <v>0.85960409833392326</v>
      </c>
      <c r="M322" s="2">
        <f>IF($F$302="n/a",0,IF(M$304&lt;=$C322,0,IF(M$304&gt;($F$302+$C322),INDEX($D$316:$W$316,,$C322)-SUM($D322:L322),INDEX($D$316:$W$316,,$C322)/$F$302)))</f>
        <v>0</v>
      </c>
      <c r="N322" s="2">
        <f>IF($F$302="n/a",0,IF(N$304&lt;=$C322,0,IF(N$304&gt;($F$302+$C322),INDEX($D$316:$W$316,,$C322)-SUM($D322:M322),INDEX($D$316:$W$316,,$C322)/$F$302)))</f>
        <v>0</v>
      </c>
      <c r="O322" s="2">
        <f>IF($F$302="n/a",0,IF(O$304&lt;=$C322,0,IF(O$304&gt;($F$302+$C322),INDEX($D$316:$W$316,,$C322)-SUM($D322:N322),INDEX($D$316:$W$316,,$C322)/$F$302)))</f>
        <v>0</v>
      </c>
      <c r="P322" s="2">
        <f>IF($F$302="n/a",0,IF(P$304&lt;=$C322,0,IF(P$304&gt;($F$302+$C322),INDEX($D$316:$W$316,,$C322)-SUM($D322:O322),INDEX($D$316:$W$316,,$C322)/$F$302)))</f>
        <v>0</v>
      </c>
      <c r="Q322" s="2">
        <f>IF($F$302="n/a",0,IF(Q$304&lt;=$C322,0,IF(Q$304&gt;($F$302+$C322),INDEX($D$316:$W$316,,$C322)-SUM($D322:P322),INDEX($D$316:$W$316,,$C322)/$F$302)))</f>
        <v>0</v>
      </c>
      <c r="R322" s="2">
        <f>IF($F$302="n/a",0,IF(R$304&lt;=$C322,0,IF(R$304&gt;($F$302+$C322),INDEX($D$316:$W$316,,$C322)-SUM($D322:Q322),INDEX($D$316:$W$316,,$C322)/$F$302)))</f>
        <v>0</v>
      </c>
      <c r="S322" s="2">
        <f>IF($F$302="n/a",0,IF(S$304&lt;=$C322,0,IF(S$304&gt;($F$302+$C322),INDEX($D$316:$W$316,,$C322)-SUM($D322:R322),INDEX($D$316:$W$316,,$C322)/$F$302)))</f>
        <v>0</v>
      </c>
      <c r="T322" s="2">
        <f>IF($F$302="n/a",0,IF(T$304&lt;=$C322,0,IF(T$304&gt;($F$302+$C322),INDEX($D$316:$W$316,,$C322)-SUM($D322:S322),INDEX($D$316:$W$316,,$C322)/$F$302)))</f>
        <v>0</v>
      </c>
      <c r="U322" s="2">
        <f>IF($F$302="n/a",0,IF(U$304&lt;=$C322,0,IF(U$304&gt;($F$302+$C322),INDEX($D$316:$W$316,,$C322)-SUM($D322:T322),INDEX($D$316:$W$316,,$C322)/$F$302)))</f>
        <v>0</v>
      </c>
      <c r="V322" s="2">
        <f>IF($F$302="n/a",0,IF(V$304&lt;=$C322,0,IF(V$304&gt;($F$302+$C322),INDEX($D$316:$W$316,,$C322)-SUM($D322:U322),INDEX($D$316:$W$316,,$C322)/$F$302)))</f>
        <v>0</v>
      </c>
      <c r="W322" s="2">
        <f>IF($F$302="n/a",0,IF(W$304&lt;=$C322,0,IF(W$304&gt;($F$302+$C322),INDEX($D$316:$W$316,,$C322)-SUM($D322:V322),INDEX($D$316:$W$316,,$C322)/$F$302)))</f>
        <v>0</v>
      </c>
      <c r="X322" s="2">
        <f>IF($F$302="n/a",0,IF(X$304&lt;=$C322,0,IF(X$304&gt;($F$302+$C322),INDEX($D$316:$W$316,,$C322)-SUM($D322:W322),INDEX($D$316:$W$316,,$C322)/$F$302)))</f>
        <v>0</v>
      </c>
      <c r="Y322" s="2">
        <f>IF($F$302="n/a",0,IF(Y$304&lt;=$C322,0,IF(Y$304&gt;($F$302+$C322),INDEX($D$316:$W$316,,$C322)-SUM($D322:X322),INDEX($D$316:$W$316,,$C322)/$F$302)))</f>
        <v>0</v>
      </c>
      <c r="Z322" s="2">
        <f>IF($F$302="n/a",0,IF(Z$304&lt;=$C322,0,IF(Z$304&gt;($F$302+$C322),INDEX($D$316:$W$316,,$C322)-SUM($D322:Y322),INDEX($D$316:$W$316,,$C322)/$F$302)))</f>
        <v>0</v>
      </c>
      <c r="AA322" s="2">
        <f>IF($F$302="n/a",0,IF(AA$304&lt;=$C322,0,IF(AA$304&gt;($F$302+$C322),INDEX($D$316:$W$316,,$C322)-SUM($D322:Z322),INDEX($D$316:$W$316,,$C322)/$F$302)))</f>
        <v>0</v>
      </c>
      <c r="AB322" s="2">
        <f>IF($F$302="n/a",0,IF(AB$304&lt;=$C322,0,IF(AB$304&gt;($F$302+$C322),INDEX($D$316:$W$316,,$C322)-SUM($D322:AA322),INDEX($D$316:$W$316,,$C322)/$F$302)))</f>
        <v>0</v>
      </c>
      <c r="AC322" s="2">
        <f>IF($F$302="n/a",0,IF(AC$304&lt;=$C322,0,IF(AC$304&gt;($F$302+$C322),INDEX($D$316:$W$316,,$C322)-SUM($D322:AB322),INDEX($D$316:$W$316,,$C322)/$F$302)))</f>
        <v>0</v>
      </c>
      <c r="AD322" s="2">
        <f>IF($F$302="n/a",0,IF(AD$304&lt;=$C322,0,IF(AD$304&gt;($F$302+$C322),INDEX($D$316:$W$316,,$C322)-SUM($D322:AC322),INDEX($D$316:$W$316,,$C322)/$F$302)))</f>
        <v>0</v>
      </c>
      <c r="AE322" s="2">
        <f>IF($F$302="n/a",0,IF(AE$304&lt;=$C322,0,IF(AE$304&gt;($F$302+$C322),INDEX($D$316:$W$316,,$C322)-SUM($D322:AD322),INDEX($D$316:$W$316,,$C322)/$F$302)))</f>
        <v>0</v>
      </c>
      <c r="AF322" s="2">
        <f>IF($F$302="n/a",0,IF(AF$304&lt;=$C322,0,IF(AF$304&gt;($F$302+$C322),INDEX($D$316:$W$316,,$C322)-SUM($D322:AE322),INDEX($D$316:$W$316,,$C322)/$F$302)))</f>
        <v>0</v>
      </c>
      <c r="AG322" s="2">
        <f>IF($F$302="n/a",0,IF(AG$304&lt;=$C322,0,IF(AG$304&gt;($F$302+$C322),INDEX($D$316:$W$316,,$C322)-SUM($D322:AF322),INDEX($D$316:$W$316,,$C322)/$F$302)))</f>
        <v>0</v>
      </c>
      <c r="AH322" s="2">
        <f>IF($F$302="n/a",0,IF(AH$304&lt;=$C322,0,IF(AH$304&gt;($F$302+$C322),INDEX($D$316:$W$316,,$C322)-SUM($D322:AG322),INDEX($D$316:$W$316,,$C322)/$F$302)))</f>
        <v>0</v>
      </c>
      <c r="AI322" s="2">
        <f>IF($F$302="n/a",0,IF(AI$304&lt;=$C322,0,IF(AI$304&gt;($F$302+$C322),INDEX($D$316:$W$316,,$C322)-SUM($D322:AH322),INDEX($D$316:$W$316,,$C322)/$F$302)))</f>
        <v>0</v>
      </c>
      <c r="AJ322" s="2">
        <f>IF($F$302="n/a",0,IF(AJ$304&lt;=$C322,0,IF(AJ$304&gt;($F$302+$C322),INDEX($D$316:$W$316,,$C322)-SUM($D322:AI322),INDEX($D$316:$W$316,,$C322)/$F$302)))</f>
        <v>0</v>
      </c>
      <c r="AK322" s="2">
        <f>IF($F$302="n/a",0,IF(AK$304&lt;=$C322,0,IF(AK$304&gt;($F$302+$C322),INDEX($D$316:$W$316,,$C322)-SUM($D322:AJ322),INDEX($D$316:$W$316,,$C322)/$F$302)))</f>
        <v>0</v>
      </c>
      <c r="AL322" s="2">
        <f>IF($F$302="n/a",0,IF(AL$304&lt;=$C322,0,IF(AL$304&gt;($F$302+$C322),INDEX($D$316:$W$316,,$C322)-SUM($D322:AK322),INDEX($D$316:$W$316,,$C322)/$F$302)))</f>
        <v>0</v>
      </c>
      <c r="AM322" s="2">
        <f>IF($F$302="n/a",0,IF(AM$304&lt;=$C322,0,IF(AM$304&gt;($F$302+$C322),INDEX($D$316:$W$316,,$C322)-SUM($D322:AL322),INDEX($D$316:$W$316,,$C322)/$F$302)))</f>
        <v>0</v>
      </c>
      <c r="AN322" s="2">
        <f>IF($F$302="n/a",0,IF(AN$304&lt;=$C322,0,IF(AN$304&gt;($F$302+$C322),INDEX($D$316:$W$316,,$C322)-SUM($D322:AM322),INDEX($D$316:$W$316,,$C322)/$F$302)))</f>
        <v>0</v>
      </c>
      <c r="AO322" s="2">
        <f>IF($F$302="n/a",0,IF(AO$304&lt;=$C322,0,IF(AO$304&gt;($F$302+$C322),INDEX($D$316:$W$316,,$C322)-SUM($D322:AN322),INDEX($D$316:$W$316,,$C322)/$F$302)))</f>
        <v>0</v>
      </c>
      <c r="AP322" s="2">
        <f>IF($F$302="n/a",0,IF(AP$304&lt;=$C322,0,IF(AP$304&gt;($F$302+$C322),INDEX($D$316:$W$316,,$C322)-SUM($D322:AO322),INDEX($D$316:$W$316,,$C322)/$F$302)))</f>
        <v>0</v>
      </c>
      <c r="AQ322" s="2">
        <f>IF($F$302="n/a",0,IF(AQ$304&lt;=$C322,0,IF(AQ$304&gt;($F$302+$C322),INDEX($D$316:$W$316,,$C322)-SUM($D322:AP322),INDEX($D$316:$W$316,,$C322)/$F$302)))</f>
        <v>0</v>
      </c>
      <c r="AR322" s="2">
        <f>IF($F$302="n/a",0,IF(AR$304&lt;=$C322,0,IF(AR$304&gt;($F$302+$C322),INDEX($D$316:$W$316,,$C322)-SUM($D322:AQ322),INDEX($D$316:$W$316,,$C322)/$F$302)))</f>
        <v>0</v>
      </c>
      <c r="AS322" s="2">
        <f>IF($F$302="n/a",0,IF(AS$304&lt;=$C322,0,IF(AS$304&gt;($F$302+$C322),INDEX($D$316:$W$316,,$C322)-SUM($D322:AR322),INDEX($D$316:$W$316,,$C322)/$F$302)))</f>
        <v>0</v>
      </c>
      <c r="AT322" s="2">
        <f>IF($F$302="n/a",0,IF(AT$304&lt;=$C322,0,IF(AT$304&gt;($F$302+$C322),INDEX($D$316:$W$316,,$C322)-SUM($D322:AS322),INDEX($D$316:$W$316,,$C322)/$F$302)))</f>
        <v>0</v>
      </c>
      <c r="AU322" s="2">
        <f>IF($F$302="n/a",0,IF(AU$304&lt;=$C322,0,IF(AU$304&gt;($F$302+$C322),INDEX($D$316:$W$316,,$C322)-SUM($D322:AT322),INDEX($D$316:$W$316,,$C322)/$F$302)))</f>
        <v>0</v>
      </c>
      <c r="AV322" s="2">
        <f>IF($F$302="n/a",0,IF(AV$304&lt;=$C322,0,IF(AV$304&gt;($F$302+$C322),INDEX($D$316:$W$316,,$C322)-SUM($D322:AU322),INDEX($D$316:$W$316,,$C322)/$F$302)))</f>
        <v>0</v>
      </c>
      <c r="AW322" s="2">
        <f>IF($F$302="n/a",0,IF(AW$304&lt;=$C322,0,IF(AW$304&gt;($F$302+$C322),INDEX($D$316:$W$316,,$C322)-SUM($D322:AV322),INDEX($D$316:$W$316,,$C322)/$F$302)))</f>
        <v>0</v>
      </c>
      <c r="AX322" s="2">
        <f>IF($F$302="n/a",0,IF(AX$304&lt;=$C322,0,IF(AX$304&gt;($F$302+$C322),INDEX($D$316:$W$316,,$C322)-SUM($D322:AW322),INDEX($D$316:$W$316,,$C322)/$F$302)))</f>
        <v>0</v>
      </c>
      <c r="AY322" s="2">
        <f>IF($F$302="n/a",0,IF(AY$304&lt;=$C322,0,IF(AY$304&gt;($F$302+$C322),INDEX($D$316:$W$316,,$C322)-SUM($D322:AX322),INDEX($D$316:$W$316,,$C322)/$F$302)))</f>
        <v>0</v>
      </c>
      <c r="AZ322" s="2">
        <f>IF($F$302="n/a",0,IF(AZ$304&lt;=$C322,0,IF(AZ$304&gt;($F$302+$C322),INDEX($D$316:$W$316,,$C322)-SUM($D322:AY322),INDEX($D$316:$W$316,,$C322)/$F$302)))</f>
        <v>0</v>
      </c>
      <c r="BA322" s="2">
        <f>IF($F$302="n/a",0,IF(BA$304&lt;=$C322,0,IF(BA$304&gt;($F$302+$C322),INDEX($D$316:$W$316,,$C322)-SUM($D322:AZ322),INDEX($D$316:$W$316,,$C322)/$F$302)))</f>
        <v>0</v>
      </c>
      <c r="BB322" s="2">
        <f>IF($F$302="n/a",0,IF(BB$304&lt;=$C322,0,IF(BB$304&gt;($F$302+$C322),INDEX($D$316:$W$316,,$C322)-SUM($D322:BA322),INDEX($D$316:$W$316,,$C322)/$F$302)))</f>
        <v>0</v>
      </c>
      <c r="BC322" s="2">
        <f>IF($F$302="n/a",0,IF(BC$304&lt;=$C322,0,IF(BC$304&gt;($F$302+$C322),INDEX($D$316:$W$316,,$C322)-SUM($D322:BB322),INDEX($D$316:$W$316,,$C322)/$F$302)))</f>
        <v>0</v>
      </c>
      <c r="BD322" s="2">
        <f>IF($F$302="n/a",0,IF(BD$304&lt;=$C322,0,IF(BD$304&gt;($F$302+$C322),INDEX($D$316:$W$316,,$C322)-SUM($D322:BC322),INDEX($D$316:$W$316,,$C322)/$F$302)))</f>
        <v>0</v>
      </c>
      <c r="BE322" s="2">
        <f>IF($F$302="n/a",0,IF(BE$304&lt;=$C322,0,IF(BE$304&gt;($F$302+$C322),INDEX($D$316:$W$316,,$C322)-SUM($D322:BD322),INDEX($D$316:$W$316,,$C322)/$F$302)))</f>
        <v>0</v>
      </c>
      <c r="BF322" s="2">
        <f>IF($F$302="n/a",0,IF(BF$304&lt;=$C322,0,IF(BF$304&gt;($F$302+$C322),INDEX($D$316:$W$316,,$C322)-SUM($D322:BE322),INDEX($D$316:$W$316,,$C322)/$F$302)))</f>
        <v>0</v>
      </c>
      <c r="BG322" s="2">
        <f>IF($F$302="n/a",0,IF(BG$304&lt;=$C322,0,IF(BG$304&gt;($F$302+$C322),INDEX($D$316:$W$316,,$C322)-SUM($D322:BF322),INDEX($D$316:$W$316,,$C322)/$F$302)))</f>
        <v>0</v>
      </c>
      <c r="BH322" s="2">
        <f>IF($F$302="n/a",0,IF(BH$304&lt;=$C322,0,IF(BH$304&gt;($F$302+$C322),INDEX($D$316:$W$316,,$C322)-SUM($D322:BG322),INDEX($D$316:$W$316,,$C322)/$F$302)))</f>
        <v>0</v>
      </c>
      <c r="BI322" s="2">
        <f>IF($F$302="n/a",0,IF(BI$304&lt;=$C322,0,IF(BI$304&gt;($F$302+$C322),INDEX($D$316:$W$316,,$C322)-SUM($D322:BH322),INDEX($D$316:$W$316,,$C322)/$F$302)))</f>
        <v>0</v>
      </c>
      <c r="BJ322" s="2">
        <f>IF($F$302="n/a",0,IF(BJ$304&lt;=$C322,0,IF(BJ$304&gt;($F$302+$C322),INDEX($D$316:$W$316,,$C322)-SUM($D322:BI322),INDEX($D$316:$W$316,,$C322)/$F$302)))</f>
        <v>0</v>
      </c>
      <c r="BK322" s="2">
        <f>IF($F$302="n/a",0,IF(BK$304&lt;=$C322,0,IF(BK$304&gt;($F$302+$C322),INDEX($D$316:$W$316,,$C322)-SUM($D322:BJ322),INDEX($D$316:$W$316,,$C322)/$F$302)))</f>
        <v>0</v>
      </c>
    </row>
    <row r="323" spans="2:63" x14ac:dyDescent="0.25">
      <c r="B323" s="24">
        <v>2015</v>
      </c>
      <c r="C323" s="24">
        <v>5</v>
      </c>
      <c r="E323" s="2">
        <f>IF($F$302="n/a",0,IF(E$304&lt;=$C323,0,IF(E$304&gt;($F$302+$C323),INDEX($D$316:$W$316,,$C323)-SUM($D323:D323),INDEX($D$316:$W$316,,$C323)/$F$302)))</f>
        <v>0</v>
      </c>
      <c r="F323" s="2">
        <f>IF($F$302="n/a",0,IF(F$304&lt;=$C323,0,IF(F$304&gt;($F$302+$C323),INDEX($D$316:$W$316,,$C323)-SUM($D323:E323),INDEX($D$316:$W$316,,$C323)/$F$302)))</f>
        <v>0</v>
      </c>
      <c r="G323" s="2">
        <f>IF($F$302="n/a",0,IF(G$304&lt;=$C323,0,IF(G$304&gt;($F$302+$C323),INDEX($D$316:$W$316,,$C323)-SUM($D323:F323),INDEX($D$316:$W$316,,$C323)/$F$302)))</f>
        <v>0</v>
      </c>
      <c r="H323" s="2">
        <f>IF($F$302="n/a",0,IF(H$304&lt;=$C323,0,IF(H$304&gt;($F$302+$C323),INDEX($D$316:$W$316,,$C323)-SUM($D323:G323),INDEX($D$316:$W$316,,$C323)/$F$302)))</f>
        <v>0</v>
      </c>
      <c r="I323" s="2">
        <f>IF($F$302="n/a",0,IF(I$304&lt;=$C323,0,IF(I$304&gt;($F$302+$C323),INDEX($D$316:$W$316,,$C323)-SUM($D323:H323),INDEX($D$316:$W$316,,$C323)/$F$302)))</f>
        <v>0.44533926962227294</v>
      </c>
      <c r="J323" s="2">
        <f>IF($F$302="n/a",0,IF(J$304&lt;=$C323,0,IF(J$304&gt;($F$302+$C323),INDEX($D$316:$W$316,,$C323)-SUM($D323:I323),INDEX($D$316:$W$316,,$C323)/$F$302)))</f>
        <v>0.44533926962227294</v>
      </c>
      <c r="K323" s="2">
        <f>IF($F$302="n/a",0,IF(K$304&lt;=$C323,0,IF(K$304&gt;($F$302+$C323),INDEX($D$316:$W$316,,$C323)-SUM($D323:J323),INDEX($D$316:$W$316,,$C323)/$F$302)))</f>
        <v>0.44533926962227294</v>
      </c>
      <c r="L323" s="2">
        <f>IF($F$302="n/a",0,IF(L$304&lt;=$C323,0,IF(L$304&gt;($F$302+$C323),INDEX($D$316:$W$316,,$C323)-SUM($D323:K323),INDEX($D$316:$W$316,,$C323)/$F$302)))</f>
        <v>0.44533926962227294</v>
      </c>
      <c r="M323" s="2">
        <f>IF($F$302="n/a",0,IF(M$304&lt;=$C323,0,IF(M$304&gt;($F$302+$C323),INDEX($D$316:$W$316,,$C323)-SUM($D323:L323),INDEX($D$316:$W$316,,$C323)/$F$302)))</f>
        <v>0.44533926962227294</v>
      </c>
      <c r="N323" s="2">
        <f>IF($F$302="n/a",0,IF(N$304&lt;=$C323,0,IF(N$304&gt;($F$302+$C323),INDEX($D$316:$W$316,,$C323)-SUM($D323:M323),INDEX($D$316:$W$316,,$C323)/$F$302)))</f>
        <v>0</v>
      </c>
      <c r="O323" s="2">
        <f>IF($F$302="n/a",0,IF(O$304&lt;=$C323,0,IF(O$304&gt;($F$302+$C323),INDEX($D$316:$W$316,,$C323)-SUM($D323:N323),INDEX($D$316:$W$316,,$C323)/$F$302)))</f>
        <v>0</v>
      </c>
      <c r="P323" s="2">
        <f>IF($F$302="n/a",0,IF(P$304&lt;=$C323,0,IF(P$304&gt;($F$302+$C323),INDEX($D$316:$W$316,,$C323)-SUM($D323:O323),INDEX($D$316:$W$316,,$C323)/$F$302)))</f>
        <v>0</v>
      </c>
      <c r="Q323" s="2">
        <f>IF($F$302="n/a",0,IF(Q$304&lt;=$C323,0,IF(Q$304&gt;($F$302+$C323),INDEX($D$316:$W$316,,$C323)-SUM($D323:P323),INDEX($D$316:$W$316,,$C323)/$F$302)))</f>
        <v>0</v>
      </c>
      <c r="R323" s="2">
        <f>IF($F$302="n/a",0,IF(R$304&lt;=$C323,0,IF(R$304&gt;($F$302+$C323),INDEX($D$316:$W$316,,$C323)-SUM($D323:Q323),INDEX($D$316:$W$316,,$C323)/$F$302)))</f>
        <v>0</v>
      </c>
      <c r="S323" s="2">
        <f>IF($F$302="n/a",0,IF(S$304&lt;=$C323,0,IF(S$304&gt;($F$302+$C323),INDEX($D$316:$W$316,,$C323)-SUM($D323:R323),INDEX($D$316:$W$316,,$C323)/$F$302)))</f>
        <v>0</v>
      </c>
      <c r="T323" s="2">
        <f>IF($F$302="n/a",0,IF(T$304&lt;=$C323,0,IF(T$304&gt;($F$302+$C323),INDEX($D$316:$W$316,,$C323)-SUM($D323:S323),INDEX($D$316:$W$316,,$C323)/$F$302)))</f>
        <v>0</v>
      </c>
      <c r="U323" s="2">
        <f>IF($F$302="n/a",0,IF(U$304&lt;=$C323,0,IF(U$304&gt;($F$302+$C323),INDEX($D$316:$W$316,,$C323)-SUM($D323:T323),INDEX($D$316:$W$316,,$C323)/$F$302)))</f>
        <v>0</v>
      </c>
      <c r="V323" s="2">
        <f>IF($F$302="n/a",0,IF(V$304&lt;=$C323,0,IF(V$304&gt;($F$302+$C323),INDEX($D$316:$W$316,,$C323)-SUM($D323:U323),INDEX($D$316:$W$316,,$C323)/$F$302)))</f>
        <v>0</v>
      </c>
      <c r="W323" s="2">
        <f>IF($F$302="n/a",0,IF(W$304&lt;=$C323,0,IF(W$304&gt;($F$302+$C323),INDEX($D$316:$W$316,,$C323)-SUM($D323:V323),INDEX($D$316:$W$316,,$C323)/$F$302)))</f>
        <v>0</v>
      </c>
      <c r="X323" s="2">
        <f>IF($F$302="n/a",0,IF(X$304&lt;=$C323,0,IF(X$304&gt;($F$302+$C323),INDEX($D$316:$W$316,,$C323)-SUM($D323:W323),INDEX($D$316:$W$316,,$C323)/$F$302)))</f>
        <v>0</v>
      </c>
      <c r="Y323" s="2">
        <f>IF($F$302="n/a",0,IF(Y$304&lt;=$C323,0,IF(Y$304&gt;($F$302+$C323),INDEX($D$316:$W$316,,$C323)-SUM($D323:X323),INDEX($D$316:$W$316,,$C323)/$F$302)))</f>
        <v>0</v>
      </c>
      <c r="Z323" s="2">
        <f>IF($F$302="n/a",0,IF(Z$304&lt;=$C323,0,IF(Z$304&gt;($F$302+$C323),INDEX($D$316:$W$316,,$C323)-SUM($D323:Y323),INDEX($D$316:$W$316,,$C323)/$F$302)))</f>
        <v>0</v>
      </c>
      <c r="AA323" s="2">
        <f>IF($F$302="n/a",0,IF(AA$304&lt;=$C323,0,IF(AA$304&gt;($F$302+$C323),INDEX($D$316:$W$316,,$C323)-SUM($D323:Z323),INDEX($D$316:$W$316,,$C323)/$F$302)))</f>
        <v>0</v>
      </c>
      <c r="AB323" s="2">
        <f>IF($F$302="n/a",0,IF(AB$304&lt;=$C323,0,IF(AB$304&gt;($F$302+$C323),INDEX($D$316:$W$316,,$C323)-SUM($D323:AA323),INDEX($D$316:$W$316,,$C323)/$F$302)))</f>
        <v>0</v>
      </c>
      <c r="AC323" s="2">
        <f>IF($F$302="n/a",0,IF(AC$304&lt;=$C323,0,IF(AC$304&gt;($F$302+$C323),INDEX($D$316:$W$316,,$C323)-SUM($D323:AB323),INDEX($D$316:$W$316,,$C323)/$F$302)))</f>
        <v>0</v>
      </c>
      <c r="AD323" s="2">
        <f>IF($F$302="n/a",0,IF(AD$304&lt;=$C323,0,IF(AD$304&gt;($F$302+$C323),INDEX($D$316:$W$316,,$C323)-SUM($D323:AC323),INDEX($D$316:$W$316,,$C323)/$F$302)))</f>
        <v>0</v>
      </c>
      <c r="AE323" s="2">
        <f>IF($F$302="n/a",0,IF(AE$304&lt;=$C323,0,IF(AE$304&gt;($F$302+$C323),INDEX($D$316:$W$316,,$C323)-SUM($D323:AD323),INDEX($D$316:$W$316,,$C323)/$F$302)))</f>
        <v>0</v>
      </c>
      <c r="AF323" s="2">
        <f>IF($F$302="n/a",0,IF(AF$304&lt;=$C323,0,IF(AF$304&gt;($F$302+$C323),INDEX($D$316:$W$316,,$C323)-SUM($D323:AE323),INDEX($D$316:$W$316,,$C323)/$F$302)))</f>
        <v>0</v>
      </c>
      <c r="AG323" s="2">
        <f>IF($F$302="n/a",0,IF(AG$304&lt;=$C323,0,IF(AG$304&gt;($F$302+$C323),INDEX($D$316:$W$316,,$C323)-SUM($D323:AF323),INDEX($D$316:$W$316,,$C323)/$F$302)))</f>
        <v>0</v>
      </c>
      <c r="AH323" s="2">
        <f>IF($F$302="n/a",0,IF(AH$304&lt;=$C323,0,IF(AH$304&gt;($F$302+$C323),INDEX($D$316:$W$316,,$C323)-SUM($D323:AG323),INDEX($D$316:$W$316,,$C323)/$F$302)))</f>
        <v>0</v>
      </c>
      <c r="AI323" s="2">
        <f>IF($F$302="n/a",0,IF(AI$304&lt;=$C323,0,IF(AI$304&gt;($F$302+$C323),INDEX($D$316:$W$316,,$C323)-SUM($D323:AH323),INDEX($D$316:$W$316,,$C323)/$F$302)))</f>
        <v>0</v>
      </c>
      <c r="AJ323" s="2">
        <f>IF($F$302="n/a",0,IF(AJ$304&lt;=$C323,0,IF(AJ$304&gt;($F$302+$C323),INDEX($D$316:$W$316,,$C323)-SUM($D323:AI323),INDEX($D$316:$W$316,,$C323)/$F$302)))</f>
        <v>0</v>
      </c>
      <c r="AK323" s="2">
        <f>IF($F$302="n/a",0,IF(AK$304&lt;=$C323,0,IF(AK$304&gt;($F$302+$C323),INDEX($D$316:$W$316,,$C323)-SUM($D323:AJ323),INDEX($D$316:$W$316,,$C323)/$F$302)))</f>
        <v>0</v>
      </c>
      <c r="AL323" s="2">
        <f>IF($F$302="n/a",0,IF(AL$304&lt;=$C323,0,IF(AL$304&gt;($F$302+$C323),INDEX($D$316:$W$316,,$C323)-SUM($D323:AK323),INDEX($D$316:$W$316,,$C323)/$F$302)))</f>
        <v>0</v>
      </c>
      <c r="AM323" s="2">
        <f>IF($F$302="n/a",0,IF(AM$304&lt;=$C323,0,IF(AM$304&gt;($F$302+$C323),INDEX($D$316:$W$316,,$C323)-SUM($D323:AL323),INDEX($D$316:$W$316,,$C323)/$F$302)))</f>
        <v>0</v>
      </c>
      <c r="AN323" s="2">
        <f>IF($F$302="n/a",0,IF(AN$304&lt;=$C323,0,IF(AN$304&gt;($F$302+$C323),INDEX($D$316:$W$316,,$C323)-SUM($D323:AM323),INDEX($D$316:$W$316,,$C323)/$F$302)))</f>
        <v>0</v>
      </c>
      <c r="AO323" s="2">
        <f>IF($F$302="n/a",0,IF(AO$304&lt;=$C323,0,IF(AO$304&gt;($F$302+$C323),INDEX($D$316:$W$316,,$C323)-SUM($D323:AN323),INDEX($D$316:$W$316,,$C323)/$F$302)))</f>
        <v>0</v>
      </c>
      <c r="AP323" s="2">
        <f>IF($F$302="n/a",0,IF(AP$304&lt;=$C323,0,IF(AP$304&gt;($F$302+$C323),INDEX($D$316:$W$316,,$C323)-SUM($D323:AO323),INDEX($D$316:$W$316,,$C323)/$F$302)))</f>
        <v>0</v>
      </c>
      <c r="AQ323" s="2">
        <f>IF($F$302="n/a",0,IF(AQ$304&lt;=$C323,0,IF(AQ$304&gt;($F$302+$C323),INDEX($D$316:$W$316,,$C323)-SUM($D323:AP323),INDEX($D$316:$W$316,,$C323)/$F$302)))</f>
        <v>0</v>
      </c>
      <c r="AR323" s="2">
        <f>IF($F$302="n/a",0,IF(AR$304&lt;=$C323,0,IF(AR$304&gt;($F$302+$C323),INDEX($D$316:$W$316,,$C323)-SUM($D323:AQ323),INDEX($D$316:$W$316,,$C323)/$F$302)))</f>
        <v>0</v>
      </c>
      <c r="AS323" s="2">
        <f>IF($F$302="n/a",0,IF(AS$304&lt;=$C323,0,IF(AS$304&gt;($F$302+$C323),INDEX($D$316:$W$316,,$C323)-SUM($D323:AR323),INDEX($D$316:$W$316,,$C323)/$F$302)))</f>
        <v>0</v>
      </c>
      <c r="AT323" s="2">
        <f>IF($F$302="n/a",0,IF(AT$304&lt;=$C323,0,IF(AT$304&gt;($F$302+$C323),INDEX($D$316:$W$316,,$C323)-SUM($D323:AS323),INDEX($D$316:$W$316,,$C323)/$F$302)))</f>
        <v>0</v>
      </c>
      <c r="AU323" s="2">
        <f>IF($F$302="n/a",0,IF(AU$304&lt;=$C323,0,IF(AU$304&gt;($F$302+$C323),INDEX($D$316:$W$316,,$C323)-SUM($D323:AT323),INDEX($D$316:$W$316,,$C323)/$F$302)))</f>
        <v>0</v>
      </c>
      <c r="AV323" s="2">
        <f>IF($F$302="n/a",0,IF(AV$304&lt;=$C323,0,IF(AV$304&gt;($F$302+$C323),INDEX($D$316:$W$316,,$C323)-SUM($D323:AU323),INDEX($D$316:$W$316,,$C323)/$F$302)))</f>
        <v>0</v>
      </c>
      <c r="AW323" s="2">
        <f>IF($F$302="n/a",0,IF(AW$304&lt;=$C323,0,IF(AW$304&gt;($F$302+$C323),INDEX($D$316:$W$316,,$C323)-SUM($D323:AV323),INDEX($D$316:$W$316,,$C323)/$F$302)))</f>
        <v>0</v>
      </c>
      <c r="AX323" s="2">
        <f>IF($F$302="n/a",0,IF(AX$304&lt;=$C323,0,IF(AX$304&gt;($F$302+$C323),INDEX($D$316:$W$316,,$C323)-SUM($D323:AW323),INDEX($D$316:$W$316,,$C323)/$F$302)))</f>
        <v>0</v>
      </c>
      <c r="AY323" s="2">
        <f>IF($F$302="n/a",0,IF(AY$304&lt;=$C323,0,IF(AY$304&gt;($F$302+$C323),INDEX($D$316:$W$316,,$C323)-SUM($D323:AX323),INDEX($D$316:$W$316,,$C323)/$F$302)))</f>
        <v>0</v>
      </c>
      <c r="AZ323" s="2">
        <f>IF($F$302="n/a",0,IF(AZ$304&lt;=$C323,0,IF(AZ$304&gt;($F$302+$C323),INDEX($D$316:$W$316,,$C323)-SUM($D323:AY323),INDEX($D$316:$W$316,,$C323)/$F$302)))</f>
        <v>0</v>
      </c>
      <c r="BA323" s="2">
        <f>IF($F$302="n/a",0,IF(BA$304&lt;=$C323,0,IF(BA$304&gt;($F$302+$C323),INDEX($D$316:$W$316,,$C323)-SUM($D323:AZ323),INDEX($D$316:$W$316,,$C323)/$F$302)))</f>
        <v>0</v>
      </c>
      <c r="BB323" s="2">
        <f>IF($F$302="n/a",0,IF(BB$304&lt;=$C323,0,IF(BB$304&gt;($F$302+$C323),INDEX($D$316:$W$316,,$C323)-SUM($D323:BA323),INDEX($D$316:$W$316,,$C323)/$F$302)))</f>
        <v>0</v>
      </c>
      <c r="BC323" s="2">
        <f>IF($F$302="n/a",0,IF(BC$304&lt;=$C323,0,IF(BC$304&gt;($F$302+$C323),INDEX($D$316:$W$316,,$C323)-SUM($D323:BB323),INDEX($D$316:$W$316,,$C323)/$F$302)))</f>
        <v>0</v>
      </c>
      <c r="BD323" s="2">
        <f>IF($F$302="n/a",0,IF(BD$304&lt;=$C323,0,IF(BD$304&gt;($F$302+$C323),INDEX($D$316:$W$316,,$C323)-SUM($D323:BC323),INDEX($D$316:$W$316,,$C323)/$F$302)))</f>
        <v>0</v>
      </c>
      <c r="BE323" s="2">
        <f>IF($F$302="n/a",0,IF(BE$304&lt;=$C323,0,IF(BE$304&gt;($F$302+$C323),INDEX($D$316:$W$316,,$C323)-SUM($D323:BD323),INDEX($D$316:$W$316,,$C323)/$F$302)))</f>
        <v>0</v>
      </c>
      <c r="BF323" s="2">
        <f>IF($F$302="n/a",0,IF(BF$304&lt;=$C323,0,IF(BF$304&gt;($F$302+$C323),INDEX($D$316:$W$316,,$C323)-SUM($D323:BE323),INDEX($D$316:$W$316,,$C323)/$F$302)))</f>
        <v>0</v>
      </c>
      <c r="BG323" s="2">
        <f>IF($F$302="n/a",0,IF(BG$304&lt;=$C323,0,IF(BG$304&gt;($F$302+$C323),INDEX($D$316:$W$316,,$C323)-SUM($D323:BF323),INDEX($D$316:$W$316,,$C323)/$F$302)))</f>
        <v>0</v>
      </c>
      <c r="BH323" s="2">
        <f>IF($F$302="n/a",0,IF(BH$304&lt;=$C323,0,IF(BH$304&gt;($F$302+$C323),INDEX($D$316:$W$316,,$C323)-SUM($D323:BG323),INDEX($D$316:$W$316,,$C323)/$F$302)))</f>
        <v>0</v>
      </c>
      <c r="BI323" s="2">
        <f>IF($F$302="n/a",0,IF(BI$304&lt;=$C323,0,IF(BI$304&gt;($F$302+$C323),INDEX($D$316:$W$316,,$C323)-SUM($D323:BH323),INDEX($D$316:$W$316,,$C323)/$F$302)))</f>
        <v>0</v>
      </c>
      <c r="BJ323" s="2">
        <f>IF($F$302="n/a",0,IF(BJ$304&lt;=$C323,0,IF(BJ$304&gt;($F$302+$C323),INDEX($D$316:$W$316,,$C323)-SUM($D323:BI323),INDEX($D$316:$W$316,,$C323)/$F$302)))</f>
        <v>0</v>
      </c>
      <c r="BK323" s="2">
        <f>IF($F$302="n/a",0,IF(BK$304&lt;=$C323,0,IF(BK$304&gt;($F$302+$C323),INDEX($D$316:$W$316,,$C323)-SUM($D323:BJ323),INDEX($D$316:$W$316,,$C323)/$F$302)))</f>
        <v>0</v>
      </c>
    </row>
    <row r="324" spans="2:63" x14ac:dyDescent="0.25">
      <c r="B324" s="24">
        <v>2016</v>
      </c>
      <c r="C324" s="24">
        <v>6</v>
      </c>
      <c r="E324" s="2">
        <f>IF($F$302="n/a",0,IF(E$304&lt;=$C324,0,IF(E$304&gt;($F$302+$C324),INDEX($D$316:$W$316,,$C324)-SUM($D324:D324),INDEX($D$316:$W$316,,$C324)/$F$302)))</f>
        <v>0</v>
      </c>
      <c r="F324" s="2">
        <f>IF($F$302="n/a",0,IF(F$304&lt;=$C324,0,IF(F$304&gt;($F$302+$C324),INDEX($D$316:$W$316,,$C324)-SUM($D324:E324),INDEX($D$316:$W$316,,$C324)/$F$302)))</f>
        <v>0</v>
      </c>
      <c r="G324" s="2">
        <f>IF($F$302="n/a",0,IF(G$304&lt;=$C324,0,IF(G$304&gt;($F$302+$C324),INDEX($D$316:$W$316,,$C324)-SUM($D324:F324),INDEX($D$316:$W$316,,$C324)/$F$302)))</f>
        <v>0</v>
      </c>
      <c r="H324" s="2">
        <f>IF($F$302="n/a",0,IF(H$304&lt;=$C324,0,IF(H$304&gt;($F$302+$C324),INDEX($D$316:$W$316,,$C324)-SUM($D324:G324),INDEX($D$316:$W$316,,$C324)/$F$302)))</f>
        <v>0</v>
      </c>
      <c r="I324" s="2">
        <f>IF($F$302="n/a",0,IF(I$304&lt;=$C324,0,IF(I$304&gt;($F$302+$C324),INDEX($D$316:$W$316,,$C324)-SUM($D324:H324),INDEX($D$316:$W$316,,$C324)/$F$302)))</f>
        <v>0</v>
      </c>
      <c r="J324" s="2">
        <f>IF($F$302="n/a",0,IF(J$304&lt;=$C324,0,IF(J$304&gt;($F$302+$C324),INDEX($D$316:$W$316,,$C324)-SUM($D324:I324),INDEX($D$316:$W$316,,$C324)/$F$302)))</f>
        <v>0</v>
      </c>
      <c r="K324" s="2">
        <f>IF($F$302="n/a",0,IF(K$304&lt;=$C324,0,IF(K$304&gt;($F$302+$C324),INDEX($D$316:$W$316,,$C324)-SUM($D324:J324),INDEX($D$316:$W$316,,$C324)/$F$302)))</f>
        <v>0</v>
      </c>
      <c r="L324" s="2">
        <f>IF($F$302="n/a",0,IF(L$304&lt;=$C324,0,IF(L$304&gt;($F$302+$C324),INDEX($D$316:$W$316,,$C324)-SUM($D324:K324),INDEX($D$316:$W$316,,$C324)/$F$302)))</f>
        <v>0</v>
      </c>
      <c r="M324" s="2">
        <f>IF($F$302="n/a",0,IF(M$304&lt;=$C324,0,IF(M$304&gt;($F$302+$C324),INDEX($D$316:$W$316,,$C324)-SUM($D324:L324),INDEX($D$316:$W$316,,$C324)/$F$302)))</f>
        <v>0</v>
      </c>
      <c r="N324" s="2">
        <f>IF($F$302="n/a",0,IF(N$304&lt;=$C324,0,IF(N$304&gt;($F$302+$C324),INDEX($D$316:$W$316,,$C324)-SUM($D324:M324),INDEX($D$316:$W$316,,$C324)/$F$302)))</f>
        <v>0</v>
      </c>
      <c r="O324" s="2">
        <f>IF($F$302="n/a",0,IF(O$304&lt;=$C324,0,IF(O$304&gt;($F$302+$C324),INDEX($D$316:$W$316,,$C324)-SUM($D324:N324),INDEX($D$316:$W$316,,$C324)/$F$302)))</f>
        <v>0</v>
      </c>
      <c r="P324" s="2">
        <f>IF($F$302="n/a",0,IF(P$304&lt;=$C324,0,IF(P$304&gt;($F$302+$C324),INDEX($D$316:$W$316,,$C324)-SUM($D324:O324),INDEX($D$316:$W$316,,$C324)/$F$302)))</f>
        <v>0</v>
      </c>
      <c r="Q324" s="2">
        <f>IF($F$302="n/a",0,IF(Q$304&lt;=$C324,0,IF(Q$304&gt;($F$302+$C324),INDEX($D$316:$W$316,,$C324)-SUM($D324:P324),INDEX($D$316:$W$316,,$C324)/$F$302)))</f>
        <v>0</v>
      </c>
      <c r="R324" s="2">
        <f>IF($F$302="n/a",0,IF(R$304&lt;=$C324,0,IF(R$304&gt;($F$302+$C324),INDEX($D$316:$W$316,,$C324)-SUM($D324:Q324),INDEX($D$316:$W$316,,$C324)/$F$302)))</f>
        <v>0</v>
      </c>
      <c r="S324" s="2">
        <f>IF($F$302="n/a",0,IF(S$304&lt;=$C324,0,IF(S$304&gt;($F$302+$C324),INDEX($D$316:$W$316,,$C324)-SUM($D324:R324),INDEX($D$316:$W$316,,$C324)/$F$302)))</f>
        <v>0</v>
      </c>
      <c r="T324" s="2">
        <f>IF($F$302="n/a",0,IF(T$304&lt;=$C324,0,IF(T$304&gt;($F$302+$C324),INDEX($D$316:$W$316,,$C324)-SUM($D324:S324),INDEX($D$316:$W$316,,$C324)/$F$302)))</f>
        <v>0</v>
      </c>
      <c r="U324" s="2">
        <f>IF($F$302="n/a",0,IF(U$304&lt;=$C324,0,IF(U$304&gt;($F$302+$C324),INDEX($D$316:$W$316,,$C324)-SUM($D324:T324),INDEX($D$316:$W$316,,$C324)/$F$302)))</f>
        <v>0</v>
      </c>
      <c r="V324" s="2">
        <f>IF($F$302="n/a",0,IF(V$304&lt;=$C324,0,IF(V$304&gt;($F$302+$C324),INDEX($D$316:$W$316,,$C324)-SUM($D324:U324),INDEX($D$316:$W$316,,$C324)/$F$302)))</f>
        <v>0</v>
      </c>
      <c r="W324" s="2">
        <f>IF($F$302="n/a",0,IF(W$304&lt;=$C324,0,IF(W$304&gt;($F$302+$C324),INDEX($D$316:$W$316,,$C324)-SUM($D324:V324),INDEX($D$316:$W$316,,$C324)/$F$302)))</f>
        <v>0</v>
      </c>
      <c r="X324" s="2">
        <f>IF($F$302="n/a",0,IF(X$304&lt;=$C324,0,IF(X$304&gt;($F$302+$C324),INDEX($D$316:$W$316,,$C324)-SUM($D324:W324),INDEX($D$316:$W$316,,$C324)/$F$302)))</f>
        <v>0</v>
      </c>
      <c r="Y324" s="2">
        <f>IF($F$302="n/a",0,IF(Y$304&lt;=$C324,0,IF(Y$304&gt;($F$302+$C324),INDEX($D$316:$W$316,,$C324)-SUM($D324:X324),INDEX($D$316:$W$316,,$C324)/$F$302)))</f>
        <v>0</v>
      </c>
      <c r="Z324" s="2">
        <f>IF($F$302="n/a",0,IF(Z$304&lt;=$C324,0,IF(Z$304&gt;($F$302+$C324),INDEX($D$316:$W$316,,$C324)-SUM($D324:Y324),INDEX($D$316:$W$316,,$C324)/$F$302)))</f>
        <v>0</v>
      </c>
      <c r="AA324" s="2">
        <f>IF($F$302="n/a",0,IF(AA$304&lt;=$C324,0,IF(AA$304&gt;($F$302+$C324),INDEX($D$316:$W$316,,$C324)-SUM($D324:Z324),INDEX($D$316:$W$316,,$C324)/$F$302)))</f>
        <v>0</v>
      </c>
      <c r="AB324" s="2">
        <f>IF($F$302="n/a",0,IF(AB$304&lt;=$C324,0,IF(AB$304&gt;($F$302+$C324),INDEX($D$316:$W$316,,$C324)-SUM($D324:AA324),INDEX($D$316:$W$316,,$C324)/$F$302)))</f>
        <v>0</v>
      </c>
      <c r="AC324" s="2">
        <f>IF($F$302="n/a",0,IF(AC$304&lt;=$C324,0,IF(AC$304&gt;($F$302+$C324),INDEX($D$316:$W$316,,$C324)-SUM($D324:AB324),INDEX($D$316:$W$316,,$C324)/$F$302)))</f>
        <v>0</v>
      </c>
      <c r="AD324" s="2">
        <f>IF($F$302="n/a",0,IF(AD$304&lt;=$C324,0,IF(AD$304&gt;($F$302+$C324),INDEX($D$316:$W$316,,$C324)-SUM($D324:AC324),INDEX($D$316:$W$316,,$C324)/$F$302)))</f>
        <v>0</v>
      </c>
      <c r="AE324" s="2">
        <f>IF($F$302="n/a",0,IF(AE$304&lt;=$C324,0,IF(AE$304&gt;($F$302+$C324),INDEX($D$316:$W$316,,$C324)-SUM($D324:AD324),INDEX($D$316:$W$316,,$C324)/$F$302)))</f>
        <v>0</v>
      </c>
      <c r="AF324" s="2">
        <f>IF($F$302="n/a",0,IF(AF$304&lt;=$C324,0,IF(AF$304&gt;($F$302+$C324),INDEX($D$316:$W$316,,$C324)-SUM($D324:AE324),INDEX($D$316:$W$316,,$C324)/$F$302)))</f>
        <v>0</v>
      </c>
      <c r="AG324" s="2">
        <f>IF($F$302="n/a",0,IF(AG$304&lt;=$C324,0,IF(AG$304&gt;($F$302+$C324),INDEX($D$316:$W$316,,$C324)-SUM($D324:AF324),INDEX($D$316:$W$316,,$C324)/$F$302)))</f>
        <v>0</v>
      </c>
      <c r="AH324" s="2">
        <f>IF($F$302="n/a",0,IF(AH$304&lt;=$C324,0,IF(AH$304&gt;($F$302+$C324),INDEX($D$316:$W$316,,$C324)-SUM($D324:AG324),INDEX($D$316:$W$316,,$C324)/$F$302)))</f>
        <v>0</v>
      </c>
      <c r="AI324" s="2">
        <f>IF($F$302="n/a",0,IF(AI$304&lt;=$C324,0,IF(AI$304&gt;($F$302+$C324),INDEX($D$316:$W$316,,$C324)-SUM($D324:AH324),INDEX($D$316:$W$316,,$C324)/$F$302)))</f>
        <v>0</v>
      </c>
      <c r="AJ324" s="2">
        <f>IF($F$302="n/a",0,IF(AJ$304&lt;=$C324,0,IF(AJ$304&gt;($F$302+$C324),INDEX($D$316:$W$316,,$C324)-SUM($D324:AI324),INDEX($D$316:$W$316,,$C324)/$F$302)))</f>
        <v>0</v>
      </c>
      <c r="AK324" s="2">
        <f>IF($F$302="n/a",0,IF(AK$304&lt;=$C324,0,IF(AK$304&gt;($F$302+$C324),INDEX($D$316:$W$316,,$C324)-SUM($D324:AJ324),INDEX($D$316:$W$316,,$C324)/$F$302)))</f>
        <v>0</v>
      </c>
      <c r="AL324" s="2">
        <f>IF($F$302="n/a",0,IF(AL$304&lt;=$C324,0,IF(AL$304&gt;($F$302+$C324),INDEX($D$316:$W$316,,$C324)-SUM($D324:AK324),INDEX($D$316:$W$316,,$C324)/$F$302)))</f>
        <v>0</v>
      </c>
      <c r="AM324" s="2">
        <f>IF($F$302="n/a",0,IF(AM$304&lt;=$C324,0,IF(AM$304&gt;($F$302+$C324),INDEX($D$316:$W$316,,$C324)-SUM($D324:AL324),INDEX($D$316:$W$316,,$C324)/$F$302)))</f>
        <v>0</v>
      </c>
      <c r="AN324" s="2">
        <f>IF($F$302="n/a",0,IF(AN$304&lt;=$C324,0,IF(AN$304&gt;($F$302+$C324),INDEX($D$316:$W$316,,$C324)-SUM($D324:AM324),INDEX($D$316:$W$316,,$C324)/$F$302)))</f>
        <v>0</v>
      </c>
      <c r="AO324" s="2">
        <f>IF($F$302="n/a",0,IF(AO$304&lt;=$C324,0,IF(AO$304&gt;($F$302+$C324),INDEX($D$316:$W$316,,$C324)-SUM($D324:AN324),INDEX($D$316:$W$316,,$C324)/$F$302)))</f>
        <v>0</v>
      </c>
      <c r="AP324" s="2">
        <f>IF($F$302="n/a",0,IF(AP$304&lt;=$C324,0,IF(AP$304&gt;($F$302+$C324),INDEX($D$316:$W$316,,$C324)-SUM($D324:AO324),INDEX($D$316:$W$316,,$C324)/$F$302)))</f>
        <v>0</v>
      </c>
      <c r="AQ324" s="2">
        <f>IF($F$302="n/a",0,IF(AQ$304&lt;=$C324,0,IF(AQ$304&gt;($F$302+$C324),INDEX($D$316:$W$316,,$C324)-SUM($D324:AP324),INDEX($D$316:$W$316,,$C324)/$F$302)))</f>
        <v>0</v>
      </c>
      <c r="AR324" s="2">
        <f>IF($F$302="n/a",0,IF(AR$304&lt;=$C324,0,IF(AR$304&gt;($F$302+$C324),INDEX($D$316:$W$316,,$C324)-SUM($D324:AQ324),INDEX($D$316:$W$316,,$C324)/$F$302)))</f>
        <v>0</v>
      </c>
      <c r="AS324" s="2">
        <f>IF($F$302="n/a",0,IF(AS$304&lt;=$C324,0,IF(AS$304&gt;($F$302+$C324),INDEX($D$316:$W$316,,$C324)-SUM($D324:AR324),INDEX($D$316:$W$316,,$C324)/$F$302)))</f>
        <v>0</v>
      </c>
      <c r="AT324" s="2">
        <f>IF($F$302="n/a",0,IF(AT$304&lt;=$C324,0,IF(AT$304&gt;($F$302+$C324),INDEX($D$316:$W$316,,$C324)-SUM($D324:AS324),INDEX($D$316:$W$316,,$C324)/$F$302)))</f>
        <v>0</v>
      </c>
      <c r="AU324" s="2">
        <f>IF($F$302="n/a",0,IF(AU$304&lt;=$C324,0,IF(AU$304&gt;($F$302+$C324),INDEX($D$316:$W$316,,$C324)-SUM($D324:AT324),INDEX($D$316:$W$316,,$C324)/$F$302)))</f>
        <v>0</v>
      </c>
      <c r="AV324" s="2">
        <f>IF($F$302="n/a",0,IF(AV$304&lt;=$C324,0,IF(AV$304&gt;($F$302+$C324),INDEX($D$316:$W$316,,$C324)-SUM($D324:AU324),INDEX($D$316:$W$316,,$C324)/$F$302)))</f>
        <v>0</v>
      </c>
      <c r="AW324" s="2">
        <f>IF($F$302="n/a",0,IF(AW$304&lt;=$C324,0,IF(AW$304&gt;($F$302+$C324),INDEX($D$316:$W$316,,$C324)-SUM($D324:AV324),INDEX($D$316:$W$316,,$C324)/$F$302)))</f>
        <v>0</v>
      </c>
      <c r="AX324" s="2">
        <f>IF($F$302="n/a",0,IF(AX$304&lt;=$C324,0,IF(AX$304&gt;($F$302+$C324),INDEX($D$316:$W$316,,$C324)-SUM($D324:AW324),INDEX($D$316:$W$316,,$C324)/$F$302)))</f>
        <v>0</v>
      </c>
      <c r="AY324" s="2">
        <f>IF($F$302="n/a",0,IF(AY$304&lt;=$C324,0,IF(AY$304&gt;($F$302+$C324),INDEX($D$316:$W$316,,$C324)-SUM($D324:AX324),INDEX($D$316:$W$316,,$C324)/$F$302)))</f>
        <v>0</v>
      </c>
      <c r="AZ324" s="2">
        <f>IF($F$302="n/a",0,IF(AZ$304&lt;=$C324,0,IF(AZ$304&gt;($F$302+$C324),INDEX($D$316:$W$316,,$C324)-SUM($D324:AY324),INDEX($D$316:$W$316,,$C324)/$F$302)))</f>
        <v>0</v>
      </c>
      <c r="BA324" s="2">
        <f>IF($F$302="n/a",0,IF(BA$304&lt;=$C324,0,IF(BA$304&gt;($F$302+$C324),INDEX($D$316:$W$316,,$C324)-SUM($D324:AZ324),INDEX($D$316:$W$316,,$C324)/$F$302)))</f>
        <v>0</v>
      </c>
      <c r="BB324" s="2">
        <f>IF($F$302="n/a",0,IF(BB$304&lt;=$C324,0,IF(BB$304&gt;($F$302+$C324),INDEX($D$316:$W$316,,$C324)-SUM($D324:BA324),INDEX($D$316:$W$316,,$C324)/$F$302)))</f>
        <v>0</v>
      </c>
      <c r="BC324" s="2">
        <f>IF($F$302="n/a",0,IF(BC$304&lt;=$C324,0,IF(BC$304&gt;($F$302+$C324),INDEX($D$316:$W$316,,$C324)-SUM($D324:BB324),INDEX($D$316:$W$316,,$C324)/$F$302)))</f>
        <v>0</v>
      </c>
      <c r="BD324" s="2">
        <f>IF($F$302="n/a",0,IF(BD$304&lt;=$C324,0,IF(BD$304&gt;($F$302+$C324),INDEX($D$316:$W$316,,$C324)-SUM($D324:BC324),INDEX($D$316:$W$316,,$C324)/$F$302)))</f>
        <v>0</v>
      </c>
      <c r="BE324" s="2">
        <f>IF($F$302="n/a",0,IF(BE$304&lt;=$C324,0,IF(BE$304&gt;($F$302+$C324),INDEX($D$316:$W$316,,$C324)-SUM($D324:BD324),INDEX($D$316:$W$316,,$C324)/$F$302)))</f>
        <v>0</v>
      </c>
      <c r="BF324" s="2">
        <f>IF($F$302="n/a",0,IF(BF$304&lt;=$C324,0,IF(BF$304&gt;($F$302+$C324),INDEX($D$316:$W$316,,$C324)-SUM($D324:BE324),INDEX($D$316:$W$316,,$C324)/$F$302)))</f>
        <v>0</v>
      </c>
      <c r="BG324" s="2">
        <f>IF($F$302="n/a",0,IF(BG$304&lt;=$C324,0,IF(BG$304&gt;($F$302+$C324),INDEX($D$316:$W$316,,$C324)-SUM($D324:BF324),INDEX($D$316:$W$316,,$C324)/$F$302)))</f>
        <v>0</v>
      </c>
      <c r="BH324" s="2">
        <f>IF($F$302="n/a",0,IF(BH$304&lt;=$C324,0,IF(BH$304&gt;($F$302+$C324),INDEX($D$316:$W$316,,$C324)-SUM($D324:BG324),INDEX($D$316:$W$316,,$C324)/$F$302)))</f>
        <v>0</v>
      </c>
      <c r="BI324" s="2">
        <f>IF($F$302="n/a",0,IF(BI$304&lt;=$C324,0,IF(BI$304&gt;($F$302+$C324),INDEX($D$316:$W$316,,$C324)-SUM($D324:BH324),INDEX($D$316:$W$316,,$C324)/$F$302)))</f>
        <v>0</v>
      </c>
      <c r="BJ324" s="2">
        <f>IF($F$302="n/a",0,IF(BJ$304&lt;=$C324,0,IF(BJ$304&gt;($F$302+$C324),INDEX($D$316:$W$316,,$C324)-SUM($D324:BI324),INDEX($D$316:$W$316,,$C324)/$F$302)))</f>
        <v>0</v>
      </c>
      <c r="BK324" s="2">
        <f>IF($F$302="n/a",0,IF(BK$304&lt;=$C324,0,IF(BK$304&gt;($F$302+$C324),INDEX($D$316:$W$316,,$C324)-SUM($D324:BJ324),INDEX($D$316:$W$316,,$C324)/$F$302)))</f>
        <v>0</v>
      </c>
    </row>
    <row r="325" spans="2:63" x14ac:dyDescent="0.25">
      <c r="B325" s="24">
        <v>2017</v>
      </c>
      <c r="C325" s="24">
        <v>7</v>
      </c>
      <c r="E325" s="2">
        <f>IF($F$302="n/a",0,IF(E$304&lt;=$C325,0,IF(E$304&gt;($F$302+$C325),INDEX($D$316:$W$316,,$C325)-SUM($D325:D325),INDEX($D$316:$W$316,,$C325)/$F$302)))</f>
        <v>0</v>
      </c>
      <c r="F325" s="2">
        <f>IF($F$302="n/a",0,IF(F$304&lt;=$C325,0,IF(F$304&gt;($F$302+$C325),INDEX($D$316:$W$316,,$C325)-SUM($D325:E325),INDEX($D$316:$W$316,,$C325)/$F$302)))</f>
        <v>0</v>
      </c>
      <c r="G325" s="2">
        <f>IF($F$302="n/a",0,IF(G$304&lt;=$C325,0,IF(G$304&gt;($F$302+$C325),INDEX($D$316:$W$316,,$C325)-SUM($D325:F325),INDEX($D$316:$W$316,,$C325)/$F$302)))</f>
        <v>0</v>
      </c>
      <c r="H325" s="2">
        <f>IF($F$302="n/a",0,IF(H$304&lt;=$C325,0,IF(H$304&gt;($F$302+$C325),INDEX($D$316:$W$316,,$C325)-SUM($D325:G325),INDEX($D$316:$W$316,,$C325)/$F$302)))</f>
        <v>0</v>
      </c>
      <c r="I325" s="2">
        <f>IF($F$302="n/a",0,IF(I$304&lt;=$C325,0,IF(I$304&gt;($F$302+$C325),INDEX($D$316:$W$316,,$C325)-SUM($D325:H325),INDEX($D$316:$W$316,,$C325)/$F$302)))</f>
        <v>0</v>
      </c>
      <c r="J325" s="2">
        <f>IF($F$302="n/a",0,IF(J$304&lt;=$C325,0,IF(J$304&gt;($F$302+$C325),INDEX($D$316:$W$316,,$C325)-SUM($D325:I325),INDEX($D$316:$W$316,,$C325)/$F$302)))</f>
        <v>0</v>
      </c>
      <c r="K325" s="2">
        <f>IF($F$302="n/a",0,IF(K$304&lt;=$C325,0,IF(K$304&gt;($F$302+$C325),INDEX($D$316:$W$316,,$C325)-SUM($D325:J325),INDEX($D$316:$W$316,,$C325)/$F$302)))</f>
        <v>0</v>
      </c>
      <c r="L325" s="2">
        <f>IF($F$302="n/a",0,IF(L$304&lt;=$C325,0,IF(L$304&gt;($F$302+$C325),INDEX($D$316:$W$316,,$C325)-SUM($D325:K325),INDEX($D$316:$W$316,,$C325)/$F$302)))</f>
        <v>0</v>
      </c>
      <c r="M325" s="2">
        <f>IF($F$302="n/a",0,IF(M$304&lt;=$C325,0,IF(M$304&gt;($F$302+$C325),INDEX($D$316:$W$316,,$C325)-SUM($D325:L325),INDEX($D$316:$W$316,,$C325)/$F$302)))</f>
        <v>0</v>
      </c>
      <c r="N325" s="2">
        <f>IF($F$302="n/a",0,IF(N$304&lt;=$C325,0,IF(N$304&gt;($F$302+$C325),INDEX($D$316:$W$316,,$C325)-SUM($D325:M325),INDEX($D$316:$W$316,,$C325)/$F$302)))</f>
        <v>0</v>
      </c>
      <c r="O325" s="2">
        <f>IF($F$302="n/a",0,IF(O$304&lt;=$C325,0,IF(O$304&gt;($F$302+$C325),INDEX($D$316:$W$316,,$C325)-SUM($D325:N325),INDEX($D$316:$W$316,,$C325)/$F$302)))</f>
        <v>0</v>
      </c>
      <c r="P325" s="2">
        <f>IF($F$302="n/a",0,IF(P$304&lt;=$C325,0,IF(P$304&gt;($F$302+$C325),INDEX($D$316:$W$316,,$C325)-SUM($D325:O325),INDEX($D$316:$W$316,,$C325)/$F$302)))</f>
        <v>0</v>
      </c>
      <c r="Q325" s="2">
        <f>IF($F$302="n/a",0,IF(Q$304&lt;=$C325,0,IF(Q$304&gt;($F$302+$C325),INDEX($D$316:$W$316,,$C325)-SUM($D325:P325),INDEX($D$316:$W$316,,$C325)/$F$302)))</f>
        <v>0</v>
      </c>
      <c r="R325" s="2">
        <f>IF($F$302="n/a",0,IF(R$304&lt;=$C325,0,IF(R$304&gt;($F$302+$C325),INDEX($D$316:$W$316,,$C325)-SUM($D325:Q325),INDEX($D$316:$W$316,,$C325)/$F$302)))</f>
        <v>0</v>
      </c>
      <c r="S325" s="2">
        <f>IF($F$302="n/a",0,IF(S$304&lt;=$C325,0,IF(S$304&gt;($F$302+$C325),INDEX($D$316:$W$316,,$C325)-SUM($D325:R325),INDEX($D$316:$W$316,,$C325)/$F$302)))</f>
        <v>0</v>
      </c>
      <c r="T325" s="2">
        <f>IF($F$302="n/a",0,IF(T$304&lt;=$C325,0,IF(T$304&gt;($F$302+$C325),INDEX($D$316:$W$316,,$C325)-SUM($D325:S325),INDEX($D$316:$W$316,,$C325)/$F$302)))</f>
        <v>0</v>
      </c>
      <c r="U325" s="2">
        <f>IF($F$302="n/a",0,IF(U$304&lt;=$C325,0,IF(U$304&gt;($F$302+$C325),INDEX($D$316:$W$316,,$C325)-SUM($D325:T325),INDEX($D$316:$W$316,,$C325)/$F$302)))</f>
        <v>0</v>
      </c>
      <c r="V325" s="2">
        <f>IF($F$302="n/a",0,IF(V$304&lt;=$C325,0,IF(V$304&gt;($F$302+$C325),INDEX($D$316:$W$316,,$C325)-SUM($D325:U325),INDEX($D$316:$W$316,,$C325)/$F$302)))</f>
        <v>0</v>
      </c>
      <c r="W325" s="2">
        <f>IF($F$302="n/a",0,IF(W$304&lt;=$C325,0,IF(W$304&gt;($F$302+$C325),INDEX($D$316:$W$316,,$C325)-SUM($D325:V325),INDEX($D$316:$W$316,,$C325)/$F$302)))</f>
        <v>0</v>
      </c>
      <c r="X325" s="2">
        <f>IF($F$302="n/a",0,IF(X$304&lt;=$C325,0,IF(X$304&gt;($F$302+$C325),INDEX($D$316:$W$316,,$C325)-SUM($D325:W325),INDEX($D$316:$W$316,,$C325)/$F$302)))</f>
        <v>0</v>
      </c>
      <c r="Y325" s="2">
        <f>IF($F$302="n/a",0,IF(Y$304&lt;=$C325,0,IF(Y$304&gt;($F$302+$C325),INDEX($D$316:$W$316,,$C325)-SUM($D325:X325),INDEX($D$316:$W$316,,$C325)/$F$302)))</f>
        <v>0</v>
      </c>
      <c r="Z325" s="2">
        <f>IF($F$302="n/a",0,IF(Z$304&lt;=$C325,0,IF(Z$304&gt;($F$302+$C325),INDEX($D$316:$W$316,,$C325)-SUM($D325:Y325),INDEX($D$316:$W$316,,$C325)/$F$302)))</f>
        <v>0</v>
      </c>
      <c r="AA325" s="2">
        <f>IF($F$302="n/a",0,IF(AA$304&lt;=$C325,0,IF(AA$304&gt;($F$302+$C325),INDEX($D$316:$W$316,,$C325)-SUM($D325:Z325),INDEX($D$316:$W$316,,$C325)/$F$302)))</f>
        <v>0</v>
      </c>
      <c r="AB325" s="2">
        <f>IF($F$302="n/a",0,IF(AB$304&lt;=$C325,0,IF(AB$304&gt;($F$302+$C325),INDEX($D$316:$W$316,,$C325)-SUM($D325:AA325),INDEX($D$316:$W$316,,$C325)/$F$302)))</f>
        <v>0</v>
      </c>
      <c r="AC325" s="2">
        <f>IF($F$302="n/a",0,IF(AC$304&lt;=$C325,0,IF(AC$304&gt;($F$302+$C325),INDEX($D$316:$W$316,,$C325)-SUM($D325:AB325),INDEX($D$316:$W$316,,$C325)/$F$302)))</f>
        <v>0</v>
      </c>
      <c r="AD325" s="2">
        <f>IF($F$302="n/a",0,IF(AD$304&lt;=$C325,0,IF(AD$304&gt;($F$302+$C325),INDEX($D$316:$W$316,,$C325)-SUM($D325:AC325),INDEX($D$316:$W$316,,$C325)/$F$302)))</f>
        <v>0</v>
      </c>
      <c r="AE325" s="2">
        <f>IF($F$302="n/a",0,IF(AE$304&lt;=$C325,0,IF(AE$304&gt;($F$302+$C325),INDEX($D$316:$W$316,,$C325)-SUM($D325:AD325),INDEX($D$316:$W$316,,$C325)/$F$302)))</f>
        <v>0</v>
      </c>
      <c r="AF325" s="2">
        <f>IF($F$302="n/a",0,IF(AF$304&lt;=$C325,0,IF(AF$304&gt;($F$302+$C325),INDEX($D$316:$W$316,,$C325)-SUM($D325:AE325),INDEX($D$316:$W$316,,$C325)/$F$302)))</f>
        <v>0</v>
      </c>
      <c r="AG325" s="2">
        <f>IF($F$302="n/a",0,IF(AG$304&lt;=$C325,0,IF(AG$304&gt;($F$302+$C325),INDEX($D$316:$W$316,,$C325)-SUM($D325:AF325),INDEX($D$316:$W$316,,$C325)/$F$302)))</f>
        <v>0</v>
      </c>
      <c r="AH325" s="2">
        <f>IF($F$302="n/a",0,IF(AH$304&lt;=$C325,0,IF(AH$304&gt;($F$302+$C325),INDEX($D$316:$W$316,,$C325)-SUM($D325:AG325),INDEX($D$316:$W$316,,$C325)/$F$302)))</f>
        <v>0</v>
      </c>
      <c r="AI325" s="2">
        <f>IF($F$302="n/a",0,IF(AI$304&lt;=$C325,0,IF(AI$304&gt;($F$302+$C325),INDEX($D$316:$W$316,,$C325)-SUM($D325:AH325),INDEX($D$316:$W$316,,$C325)/$F$302)))</f>
        <v>0</v>
      </c>
      <c r="AJ325" s="2">
        <f>IF($F$302="n/a",0,IF(AJ$304&lt;=$C325,0,IF(AJ$304&gt;($F$302+$C325),INDEX($D$316:$W$316,,$C325)-SUM($D325:AI325),INDEX($D$316:$W$316,,$C325)/$F$302)))</f>
        <v>0</v>
      </c>
      <c r="AK325" s="2">
        <f>IF($F$302="n/a",0,IF(AK$304&lt;=$C325,0,IF(AK$304&gt;($F$302+$C325),INDEX($D$316:$W$316,,$C325)-SUM($D325:AJ325),INDEX($D$316:$W$316,,$C325)/$F$302)))</f>
        <v>0</v>
      </c>
      <c r="AL325" s="2">
        <f>IF($F$302="n/a",0,IF(AL$304&lt;=$C325,0,IF(AL$304&gt;($F$302+$C325),INDEX($D$316:$W$316,,$C325)-SUM($D325:AK325),INDEX($D$316:$W$316,,$C325)/$F$302)))</f>
        <v>0</v>
      </c>
      <c r="AM325" s="2">
        <f>IF($F$302="n/a",0,IF(AM$304&lt;=$C325,0,IF(AM$304&gt;($F$302+$C325),INDEX($D$316:$W$316,,$C325)-SUM($D325:AL325),INDEX($D$316:$W$316,,$C325)/$F$302)))</f>
        <v>0</v>
      </c>
      <c r="AN325" s="2">
        <f>IF($F$302="n/a",0,IF(AN$304&lt;=$C325,0,IF(AN$304&gt;($F$302+$C325),INDEX($D$316:$W$316,,$C325)-SUM($D325:AM325),INDEX($D$316:$W$316,,$C325)/$F$302)))</f>
        <v>0</v>
      </c>
      <c r="AO325" s="2">
        <f>IF($F$302="n/a",0,IF(AO$304&lt;=$C325,0,IF(AO$304&gt;($F$302+$C325),INDEX($D$316:$W$316,,$C325)-SUM($D325:AN325),INDEX($D$316:$W$316,,$C325)/$F$302)))</f>
        <v>0</v>
      </c>
      <c r="AP325" s="2">
        <f>IF($F$302="n/a",0,IF(AP$304&lt;=$C325,0,IF(AP$304&gt;($F$302+$C325),INDEX($D$316:$W$316,,$C325)-SUM($D325:AO325),INDEX($D$316:$W$316,,$C325)/$F$302)))</f>
        <v>0</v>
      </c>
      <c r="AQ325" s="2">
        <f>IF($F$302="n/a",0,IF(AQ$304&lt;=$C325,0,IF(AQ$304&gt;($F$302+$C325),INDEX($D$316:$W$316,,$C325)-SUM($D325:AP325),INDEX($D$316:$W$316,,$C325)/$F$302)))</f>
        <v>0</v>
      </c>
      <c r="AR325" s="2">
        <f>IF($F$302="n/a",0,IF(AR$304&lt;=$C325,0,IF(AR$304&gt;($F$302+$C325),INDEX($D$316:$W$316,,$C325)-SUM($D325:AQ325),INDEX($D$316:$W$316,,$C325)/$F$302)))</f>
        <v>0</v>
      </c>
      <c r="AS325" s="2">
        <f>IF($F$302="n/a",0,IF(AS$304&lt;=$C325,0,IF(AS$304&gt;($F$302+$C325),INDEX($D$316:$W$316,,$C325)-SUM($D325:AR325),INDEX($D$316:$W$316,,$C325)/$F$302)))</f>
        <v>0</v>
      </c>
      <c r="AT325" s="2">
        <f>IF($F$302="n/a",0,IF(AT$304&lt;=$C325,0,IF(AT$304&gt;($F$302+$C325),INDEX($D$316:$W$316,,$C325)-SUM($D325:AS325),INDEX($D$316:$W$316,,$C325)/$F$302)))</f>
        <v>0</v>
      </c>
      <c r="AU325" s="2">
        <f>IF($F$302="n/a",0,IF(AU$304&lt;=$C325,0,IF(AU$304&gt;($F$302+$C325),INDEX($D$316:$W$316,,$C325)-SUM($D325:AT325),INDEX($D$316:$W$316,,$C325)/$F$302)))</f>
        <v>0</v>
      </c>
      <c r="AV325" s="2">
        <f>IF($F$302="n/a",0,IF(AV$304&lt;=$C325,0,IF(AV$304&gt;($F$302+$C325),INDEX($D$316:$W$316,,$C325)-SUM($D325:AU325),INDEX($D$316:$W$316,,$C325)/$F$302)))</f>
        <v>0</v>
      </c>
      <c r="AW325" s="2">
        <f>IF($F$302="n/a",0,IF(AW$304&lt;=$C325,0,IF(AW$304&gt;($F$302+$C325),INDEX($D$316:$W$316,,$C325)-SUM($D325:AV325),INDEX($D$316:$W$316,,$C325)/$F$302)))</f>
        <v>0</v>
      </c>
      <c r="AX325" s="2">
        <f>IF($F$302="n/a",0,IF(AX$304&lt;=$C325,0,IF(AX$304&gt;($F$302+$C325),INDEX($D$316:$W$316,,$C325)-SUM($D325:AW325),INDEX($D$316:$W$316,,$C325)/$F$302)))</f>
        <v>0</v>
      </c>
      <c r="AY325" s="2">
        <f>IF($F$302="n/a",0,IF(AY$304&lt;=$C325,0,IF(AY$304&gt;($F$302+$C325),INDEX($D$316:$W$316,,$C325)-SUM($D325:AX325),INDEX($D$316:$W$316,,$C325)/$F$302)))</f>
        <v>0</v>
      </c>
      <c r="AZ325" s="2">
        <f>IF($F$302="n/a",0,IF(AZ$304&lt;=$C325,0,IF(AZ$304&gt;($F$302+$C325),INDEX($D$316:$W$316,,$C325)-SUM($D325:AY325),INDEX($D$316:$W$316,,$C325)/$F$302)))</f>
        <v>0</v>
      </c>
      <c r="BA325" s="2">
        <f>IF($F$302="n/a",0,IF(BA$304&lt;=$C325,0,IF(BA$304&gt;($F$302+$C325),INDEX($D$316:$W$316,,$C325)-SUM($D325:AZ325),INDEX($D$316:$W$316,,$C325)/$F$302)))</f>
        <v>0</v>
      </c>
      <c r="BB325" s="2">
        <f>IF($F$302="n/a",0,IF(BB$304&lt;=$C325,0,IF(BB$304&gt;($F$302+$C325),INDEX($D$316:$W$316,,$C325)-SUM($D325:BA325),INDEX($D$316:$W$316,,$C325)/$F$302)))</f>
        <v>0</v>
      </c>
      <c r="BC325" s="2">
        <f>IF($F$302="n/a",0,IF(BC$304&lt;=$C325,0,IF(BC$304&gt;($F$302+$C325),INDEX($D$316:$W$316,,$C325)-SUM($D325:BB325),INDEX($D$316:$W$316,,$C325)/$F$302)))</f>
        <v>0</v>
      </c>
      <c r="BD325" s="2">
        <f>IF($F$302="n/a",0,IF(BD$304&lt;=$C325,0,IF(BD$304&gt;($F$302+$C325),INDEX($D$316:$W$316,,$C325)-SUM($D325:BC325),INDEX($D$316:$W$316,,$C325)/$F$302)))</f>
        <v>0</v>
      </c>
      <c r="BE325" s="2">
        <f>IF($F$302="n/a",0,IF(BE$304&lt;=$C325,0,IF(BE$304&gt;($F$302+$C325),INDEX($D$316:$W$316,,$C325)-SUM($D325:BD325),INDEX($D$316:$W$316,,$C325)/$F$302)))</f>
        <v>0</v>
      </c>
      <c r="BF325" s="2">
        <f>IF($F$302="n/a",0,IF(BF$304&lt;=$C325,0,IF(BF$304&gt;($F$302+$C325),INDEX($D$316:$W$316,,$C325)-SUM($D325:BE325),INDEX($D$316:$W$316,,$C325)/$F$302)))</f>
        <v>0</v>
      </c>
      <c r="BG325" s="2">
        <f>IF($F$302="n/a",0,IF(BG$304&lt;=$C325,0,IF(BG$304&gt;($F$302+$C325),INDEX($D$316:$W$316,,$C325)-SUM($D325:BF325),INDEX($D$316:$W$316,,$C325)/$F$302)))</f>
        <v>0</v>
      </c>
      <c r="BH325" s="2">
        <f>IF($F$302="n/a",0,IF(BH$304&lt;=$C325,0,IF(BH$304&gt;($F$302+$C325),INDEX($D$316:$W$316,,$C325)-SUM($D325:BG325),INDEX($D$316:$W$316,,$C325)/$F$302)))</f>
        <v>0</v>
      </c>
      <c r="BI325" s="2">
        <f>IF($F$302="n/a",0,IF(BI$304&lt;=$C325,0,IF(BI$304&gt;($F$302+$C325),INDEX($D$316:$W$316,,$C325)-SUM($D325:BH325),INDEX($D$316:$W$316,,$C325)/$F$302)))</f>
        <v>0</v>
      </c>
      <c r="BJ325" s="2">
        <f>IF($F$302="n/a",0,IF(BJ$304&lt;=$C325,0,IF(BJ$304&gt;($F$302+$C325),INDEX($D$316:$W$316,,$C325)-SUM($D325:BI325),INDEX($D$316:$W$316,,$C325)/$F$302)))</f>
        <v>0</v>
      </c>
      <c r="BK325" s="2">
        <f>IF($F$302="n/a",0,IF(BK$304&lt;=$C325,0,IF(BK$304&gt;($F$302+$C325),INDEX($D$316:$W$316,,$C325)-SUM($D325:BJ325),INDEX($D$316:$W$316,,$C325)/$F$302)))</f>
        <v>0</v>
      </c>
    </row>
    <row r="326" spans="2:63" x14ac:dyDescent="0.25">
      <c r="B326" s="24">
        <v>2018</v>
      </c>
      <c r="C326" s="24">
        <v>8</v>
      </c>
      <c r="E326" s="2">
        <f>IF($F$302="n/a",0,IF(E$304&lt;=$C326,0,IF(E$304&gt;($F$302+$C326),INDEX($D$316:$W$316,,$C326)-SUM($D326:D326),INDEX($D$316:$W$316,,$C326)/$F$302)))</f>
        <v>0</v>
      </c>
      <c r="F326" s="2">
        <f>IF($F$302="n/a",0,IF(F$304&lt;=$C326,0,IF(F$304&gt;($F$302+$C326),INDEX($D$316:$W$316,,$C326)-SUM($D326:E326),INDEX($D$316:$W$316,,$C326)/$F$302)))</f>
        <v>0</v>
      </c>
      <c r="G326" s="2">
        <f>IF($F$302="n/a",0,IF(G$304&lt;=$C326,0,IF(G$304&gt;($F$302+$C326),INDEX($D$316:$W$316,,$C326)-SUM($D326:F326),INDEX($D$316:$W$316,,$C326)/$F$302)))</f>
        <v>0</v>
      </c>
      <c r="H326" s="2">
        <f>IF($F$302="n/a",0,IF(H$304&lt;=$C326,0,IF(H$304&gt;($F$302+$C326),INDEX($D$316:$W$316,,$C326)-SUM($D326:G326),INDEX($D$316:$W$316,,$C326)/$F$302)))</f>
        <v>0</v>
      </c>
      <c r="I326" s="2">
        <f>IF($F$302="n/a",0,IF(I$304&lt;=$C326,0,IF(I$304&gt;($F$302+$C326),INDEX($D$316:$W$316,,$C326)-SUM($D326:H326),INDEX($D$316:$W$316,,$C326)/$F$302)))</f>
        <v>0</v>
      </c>
      <c r="J326" s="2">
        <f>IF($F$302="n/a",0,IF(J$304&lt;=$C326,0,IF(J$304&gt;($F$302+$C326),INDEX($D$316:$W$316,,$C326)-SUM($D326:I326),INDEX($D$316:$W$316,,$C326)/$F$302)))</f>
        <v>0</v>
      </c>
      <c r="K326" s="2">
        <f>IF($F$302="n/a",0,IF(K$304&lt;=$C326,0,IF(K$304&gt;($F$302+$C326),INDEX($D$316:$W$316,,$C326)-SUM($D326:J326),INDEX($D$316:$W$316,,$C326)/$F$302)))</f>
        <v>0</v>
      </c>
      <c r="L326" s="2">
        <f>IF($F$302="n/a",0,IF(L$304&lt;=$C326,0,IF(L$304&gt;($F$302+$C326),INDEX($D$316:$W$316,,$C326)-SUM($D326:K326),INDEX($D$316:$W$316,,$C326)/$F$302)))</f>
        <v>0</v>
      </c>
      <c r="M326" s="2">
        <f>IF($F$302="n/a",0,IF(M$304&lt;=$C326,0,IF(M$304&gt;($F$302+$C326),INDEX($D$316:$W$316,,$C326)-SUM($D326:L326),INDEX($D$316:$W$316,,$C326)/$F$302)))</f>
        <v>0</v>
      </c>
      <c r="N326" s="2">
        <f>IF($F$302="n/a",0,IF(N$304&lt;=$C326,0,IF(N$304&gt;($F$302+$C326),INDEX($D$316:$W$316,,$C326)-SUM($D326:M326),INDEX($D$316:$W$316,,$C326)/$F$302)))</f>
        <v>0</v>
      </c>
      <c r="O326" s="2">
        <f>IF($F$302="n/a",0,IF(O$304&lt;=$C326,0,IF(O$304&gt;($F$302+$C326),INDEX($D$316:$W$316,,$C326)-SUM($D326:N326),INDEX($D$316:$W$316,,$C326)/$F$302)))</f>
        <v>0</v>
      </c>
      <c r="P326" s="2">
        <f>IF($F$302="n/a",0,IF(P$304&lt;=$C326,0,IF(P$304&gt;($F$302+$C326),INDEX($D$316:$W$316,,$C326)-SUM($D326:O326),INDEX($D$316:$W$316,,$C326)/$F$302)))</f>
        <v>0</v>
      </c>
      <c r="Q326" s="2">
        <f>IF($F$302="n/a",0,IF(Q$304&lt;=$C326,0,IF(Q$304&gt;($F$302+$C326),INDEX($D$316:$W$316,,$C326)-SUM($D326:P326),INDEX($D$316:$W$316,,$C326)/$F$302)))</f>
        <v>0</v>
      </c>
      <c r="R326" s="2">
        <f>IF($F$302="n/a",0,IF(R$304&lt;=$C326,0,IF(R$304&gt;($F$302+$C326),INDEX($D$316:$W$316,,$C326)-SUM($D326:Q326),INDEX($D$316:$W$316,,$C326)/$F$302)))</f>
        <v>0</v>
      </c>
      <c r="S326" s="2">
        <f>IF($F$302="n/a",0,IF(S$304&lt;=$C326,0,IF(S$304&gt;($F$302+$C326),INDEX($D$316:$W$316,,$C326)-SUM($D326:R326),INDEX($D$316:$W$316,,$C326)/$F$302)))</f>
        <v>0</v>
      </c>
      <c r="T326" s="2">
        <f>IF($F$302="n/a",0,IF(T$304&lt;=$C326,0,IF(T$304&gt;($F$302+$C326),INDEX($D$316:$W$316,,$C326)-SUM($D326:S326),INDEX($D$316:$W$316,,$C326)/$F$302)))</f>
        <v>0</v>
      </c>
      <c r="U326" s="2">
        <f>IF($F$302="n/a",0,IF(U$304&lt;=$C326,0,IF(U$304&gt;($F$302+$C326),INDEX($D$316:$W$316,,$C326)-SUM($D326:T326),INDEX($D$316:$W$316,,$C326)/$F$302)))</f>
        <v>0</v>
      </c>
      <c r="V326" s="2">
        <f>IF($F$302="n/a",0,IF(V$304&lt;=$C326,0,IF(V$304&gt;($F$302+$C326),INDEX($D$316:$W$316,,$C326)-SUM($D326:U326),INDEX($D$316:$W$316,,$C326)/$F$302)))</f>
        <v>0</v>
      </c>
      <c r="W326" s="2">
        <f>IF($F$302="n/a",0,IF(W$304&lt;=$C326,0,IF(W$304&gt;($F$302+$C326),INDEX($D$316:$W$316,,$C326)-SUM($D326:V326),INDEX($D$316:$W$316,,$C326)/$F$302)))</f>
        <v>0</v>
      </c>
      <c r="X326" s="2">
        <f>IF($F$302="n/a",0,IF(X$304&lt;=$C326,0,IF(X$304&gt;($F$302+$C326),INDEX($D$316:$W$316,,$C326)-SUM($D326:W326),INDEX($D$316:$W$316,,$C326)/$F$302)))</f>
        <v>0</v>
      </c>
      <c r="Y326" s="2">
        <f>IF($F$302="n/a",0,IF(Y$304&lt;=$C326,0,IF(Y$304&gt;($F$302+$C326),INDEX($D$316:$W$316,,$C326)-SUM($D326:X326),INDEX($D$316:$W$316,,$C326)/$F$302)))</f>
        <v>0</v>
      </c>
      <c r="Z326" s="2">
        <f>IF($F$302="n/a",0,IF(Z$304&lt;=$C326,0,IF(Z$304&gt;($F$302+$C326),INDEX($D$316:$W$316,,$C326)-SUM($D326:Y326),INDEX($D$316:$W$316,,$C326)/$F$302)))</f>
        <v>0</v>
      </c>
      <c r="AA326" s="2">
        <f>IF($F$302="n/a",0,IF(AA$304&lt;=$C326,0,IF(AA$304&gt;($F$302+$C326),INDEX($D$316:$W$316,,$C326)-SUM($D326:Z326),INDEX($D$316:$W$316,,$C326)/$F$302)))</f>
        <v>0</v>
      </c>
      <c r="AB326" s="2">
        <f>IF($F$302="n/a",0,IF(AB$304&lt;=$C326,0,IF(AB$304&gt;($F$302+$C326),INDEX($D$316:$W$316,,$C326)-SUM($D326:AA326),INDEX($D$316:$W$316,,$C326)/$F$302)))</f>
        <v>0</v>
      </c>
      <c r="AC326" s="2">
        <f>IF($F$302="n/a",0,IF(AC$304&lt;=$C326,0,IF(AC$304&gt;($F$302+$C326),INDEX($D$316:$W$316,,$C326)-SUM($D326:AB326),INDEX($D$316:$W$316,,$C326)/$F$302)))</f>
        <v>0</v>
      </c>
      <c r="AD326" s="2">
        <f>IF($F$302="n/a",0,IF(AD$304&lt;=$C326,0,IF(AD$304&gt;($F$302+$C326),INDEX($D$316:$W$316,,$C326)-SUM($D326:AC326),INDEX($D$316:$W$316,,$C326)/$F$302)))</f>
        <v>0</v>
      </c>
      <c r="AE326" s="2">
        <f>IF($F$302="n/a",0,IF(AE$304&lt;=$C326,0,IF(AE$304&gt;($F$302+$C326),INDEX($D$316:$W$316,,$C326)-SUM($D326:AD326),INDEX($D$316:$W$316,,$C326)/$F$302)))</f>
        <v>0</v>
      </c>
      <c r="AF326" s="2">
        <f>IF($F$302="n/a",0,IF(AF$304&lt;=$C326,0,IF(AF$304&gt;($F$302+$C326),INDEX($D$316:$W$316,,$C326)-SUM($D326:AE326),INDEX($D$316:$W$316,,$C326)/$F$302)))</f>
        <v>0</v>
      </c>
      <c r="AG326" s="2">
        <f>IF($F$302="n/a",0,IF(AG$304&lt;=$C326,0,IF(AG$304&gt;($F$302+$C326),INDEX($D$316:$W$316,,$C326)-SUM($D326:AF326),INDEX($D$316:$W$316,,$C326)/$F$302)))</f>
        <v>0</v>
      </c>
      <c r="AH326" s="2">
        <f>IF($F$302="n/a",0,IF(AH$304&lt;=$C326,0,IF(AH$304&gt;($F$302+$C326),INDEX($D$316:$W$316,,$C326)-SUM($D326:AG326),INDEX($D$316:$W$316,,$C326)/$F$302)))</f>
        <v>0</v>
      </c>
      <c r="AI326" s="2">
        <f>IF($F$302="n/a",0,IF(AI$304&lt;=$C326,0,IF(AI$304&gt;($F$302+$C326),INDEX($D$316:$W$316,,$C326)-SUM($D326:AH326),INDEX($D$316:$W$316,,$C326)/$F$302)))</f>
        <v>0</v>
      </c>
      <c r="AJ326" s="2">
        <f>IF($F$302="n/a",0,IF(AJ$304&lt;=$C326,0,IF(AJ$304&gt;($F$302+$C326),INDEX($D$316:$W$316,,$C326)-SUM($D326:AI326),INDEX($D$316:$W$316,,$C326)/$F$302)))</f>
        <v>0</v>
      </c>
      <c r="AK326" s="2">
        <f>IF($F$302="n/a",0,IF(AK$304&lt;=$C326,0,IF(AK$304&gt;($F$302+$C326),INDEX($D$316:$W$316,,$C326)-SUM($D326:AJ326),INDEX($D$316:$W$316,,$C326)/$F$302)))</f>
        <v>0</v>
      </c>
      <c r="AL326" s="2">
        <f>IF($F$302="n/a",0,IF(AL$304&lt;=$C326,0,IF(AL$304&gt;($F$302+$C326),INDEX($D$316:$W$316,,$C326)-SUM($D326:AK326),INDEX($D$316:$W$316,,$C326)/$F$302)))</f>
        <v>0</v>
      </c>
      <c r="AM326" s="2">
        <f>IF($F$302="n/a",0,IF(AM$304&lt;=$C326,0,IF(AM$304&gt;($F$302+$C326),INDEX($D$316:$W$316,,$C326)-SUM($D326:AL326),INDEX($D$316:$W$316,,$C326)/$F$302)))</f>
        <v>0</v>
      </c>
      <c r="AN326" s="2">
        <f>IF($F$302="n/a",0,IF(AN$304&lt;=$C326,0,IF(AN$304&gt;($F$302+$C326),INDEX($D$316:$W$316,,$C326)-SUM($D326:AM326),INDEX($D$316:$W$316,,$C326)/$F$302)))</f>
        <v>0</v>
      </c>
      <c r="AO326" s="2">
        <f>IF($F$302="n/a",0,IF(AO$304&lt;=$C326,0,IF(AO$304&gt;($F$302+$C326),INDEX($D$316:$W$316,,$C326)-SUM($D326:AN326),INDEX($D$316:$W$316,,$C326)/$F$302)))</f>
        <v>0</v>
      </c>
      <c r="AP326" s="2">
        <f>IF($F$302="n/a",0,IF(AP$304&lt;=$C326,0,IF(AP$304&gt;($F$302+$C326),INDEX($D$316:$W$316,,$C326)-SUM($D326:AO326),INDEX($D$316:$W$316,,$C326)/$F$302)))</f>
        <v>0</v>
      </c>
      <c r="AQ326" s="2">
        <f>IF($F$302="n/a",0,IF(AQ$304&lt;=$C326,0,IF(AQ$304&gt;($F$302+$C326),INDEX($D$316:$W$316,,$C326)-SUM($D326:AP326),INDEX($D$316:$W$316,,$C326)/$F$302)))</f>
        <v>0</v>
      </c>
      <c r="AR326" s="2">
        <f>IF($F$302="n/a",0,IF(AR$304&lt;=$C326,0,IF(AR$304&gt;($F$302+$C326),INDEX($D$316:$W$316,,$C326)-SUM($D326:AQ326),INDEX($D$316:$W$316,,$C326)/$F$302)))</f>
        <v>0</v>
      </c>
      <c r="AS326" s="2">
        <f>IF($F$302="n/a",0,IF(AS$304&lt;=$C326,0,IF(AS$304&gt;($F$302+$C326),INDEX($D$316:$W$316,,$C326)-SUM($D326:AR326),INDEX($D$316:$W$316,,$C326)/$F$302)))</f>
        <v>0</v>
      </c>
      <c r="AT326" s="2">
        <f>IF($F$302="n/a",0,IF(AT$304&lt;=$C326,0,IF(AT$304&gt;($F$302+$C326),INDEX($D$316:$W$316,,$C326)-SUM($D326:AS326),INDEX($D$316:$W$316,,$C326)/$F$302)))</f>
        <v>0</v>
      </c>
      <c r="AU326" s="2">
        <f>IF($F$302="n/a",0,IF(AU$304&lt;=$C326,0,IF(AU$304&gt;($F$302+$C326),INDEX($D$316:$W$316,,$C326)-SUM($D326:AT326),INDEX($D$316:$W$316,,$C326)/$F$302)))</f>
        <v>0</v>
      </c>
      <c r="AV326" s="2">
        <f>IF($F$302="n/a",0,IF(AV$304&lt;=$C326,0,IF(AV$304&gt;($F$302+$C326),INDEX($D$316:$W$316,,$C326)-SUM($D326:AU326),INDEX($D$316:$W$316,,$C326)/$F$302)))</f>
        <v>0</v>
      </c>
      <c r="AW326" s="2">
        <f>IF($F$302="n/a",0,IF(AW$304&lt;=$C326,0,IF(AW$304&gt;($F$302+$C326),INDEX($D$316:$W$316,,$C326)-SUM($D326:AV326),INDEX($D$316:$W$316,,$C326)/$F$302)))</f>
        <v>0</v>
      </c>
      <c r="AX326" s="2">
        <f>IF($F$302="n/a",0,IF(AX$304&lt;=$C326,0,IF(AX$304&gt;($F$302+$C326),INDEX($D$316:$W$316,,$C326)-SUM($D326:AW326),INDEX($D$316:$W$316,,$C326)/$F$302)))</f>
        <v>0</v>
      </c>
      <c r="AY326" s="2">
        <f>IF($F$302="n/a",0,IF(AY$304&lt;=$C326,0,IF(AY$304&gt;($F$302+$C326),INDEX($D$316:$W$316,,$C326)-SUM($D326:AX326),INDEX($D$316:$W$316,,$C326)/$F$302)))</f>
        <v>0</v>
      </c>
      <c r="AZ326" s="2">
        <f>IF($F$302="n/a",0,IF(AZ$304&lt;=$C326,0,IF(AZ$304&gt;($F$302+$C326),INDEX($D$316:$W$316,,$C326)-SUM($D326:AY326),INDEX($D$316:$W$316,,$C326)/$F$302)))</f>
        <v>0</v>
      </c>
      <c r="BA326" s="2">
        <f>IF($F$302="n/a",0,IF(BA$304&lt;=$C326,0,IF(BA$304&gt;($F$302+$C326),INDEX($D$316:$W$316,,$C326)-SUM($D326:AZ326),INDEX($D$316:$W$316,,$C326)/$F$302)))</f>
        <v>0</v>
      </c>
      <c r="BB326" s="2">
        <f>IF($F$302="n/a",0,IF(BB$304&lt;=$C326,0,IF(BB$304&gt;($F$302+$C326),INDEX($D$316:$W$316,,$C326)-SUM($D326:BA326),INDEX($D$316:$W$316,,$C326)/$F$302)))</f>
        <v>0</v>
      </c>
      <c r="BC326" s="2">
        <f>IF($F$302="n/a",0,IF(BC$304&lt;=$C326,0,IF(BC$304&gt;($F$302+$C326),INDEX($D$316:$W$316,,$C326)-SUM($D326:BB326),INDEX($D$316:$W$316,,$C326)/$F$302)))</f>
        <v>0</v>
      </c>
      <c r="BD326" s="2">
        <f>IF($F$302="n/a",0,IF(BD$304&lt;=$C326,0,IF(BD$304&gt;($F$302+$C326),INDEX($D$316:$W$316,,$C326)-SUM($D326:BC326),INDEX($D$316:$W$316,,$C326)/$F$302)))</f>
        <v>0</v>
      </c>
      <c r="BE326" s="2">
        <f>IF($F$302="n/a",0,IF(BE$304&lt;=$C326,0,IF(BE$304&gt;($F$302+$C326),INDEX($D$316:$W$316,,$C326)-SUM($D326:BD326),INDEX($D$316:$W$316,,$C326)/$F$302)))</f>
        <v>0</v>
      </c>
      <c r="BF326" s="2">
        <f>IF($F$302="n/a",0,IF(BF$304&lt;=$C326,0,IF(BF$304&gt;($F$302+$C326),INDEX($D$316:$W$316,,$C326)-SUM($D326:BE326),INDEX($D$316:$W$316,,$C326)/$F$302)))</f>
        <v>0</v>
      </c>
      <c r="BG326" s="2">
        <f>IF($F$302="n/a",0,IF(BG$304&lt;=$C326,0,IF(BG$304&gt;($F$302+$C326),INDEX($D$316:$W$316,,$C326)-SUM($D326:BF326),INDEX($D$316:$W$316,,$C326)/$F$302)))</f>
        <v>0</v>
      </c>
      <c r="BH326" s="2">
        <f>IF($F$302="n/a",0,IF(BH$304&lt;=$C326,0,IF(BH$304&gt;($F$302+$C326),INDEX($D$316:$W$316,,$C326)-SUM($D326:BG326),INDEX($D$316:$W$316,,$C326)/$F$302)))</f>
        <v>0</v>
      </c>
      <c r="BI326" s="2">
        <f>IF($F$302="n/a",0,IF(BI$304&lt;=$C326,0,IF(BI$304&gt;($F$302+$C326),INDEX($D$316:$W$316,,$C326)-SUM($D326:BH326),INDEX($D$316:$W$316,,$C326)/$F$302)))</f>
        <v>0</v>
      </c>
      <c r="BJ326" s="2">
        <f>IF($F$302="n/a",0,IF(BJ$304&lt;=$C326,0,IF(BJ$304&gt;($F$302+$C326),INDEX($D$316:$W$316,,$C326)-SUM($D326:BI326),INDEX($D$316:$W$316,,$C326)/$F$302)))</f>
        <v>0</v>
      </c>
      <c r="BK326" s="2">
        <f>IF($F$302="n/a",0,IF(BK$304&lt;=$C326,0,IF(BK$304&gt;($F$302+$C326),INDEX($D$316:$W$316,,$C326)-SUM($D326:BJ326),INDEX($D$316:$W$316,,$C326)/$F$302)))</f>
        <v>0</v>
      </c>
    </row>
    <row r="327" spans="2:63" x14ac:dyDescent="0.25">
      <c r="B327" s="24">
        <v>2019</v>
      </c>
      <c r="C327" s="24">
        <v>9</v>
      </c>
      <c r="E327" s="2">
        <f>IF($F$302="n/a",0,IF(E$304&lt;=$C327,0,IF(E$304&gt;($F$302+$C327),INDEX($D$316:$W$316,,$C327)-SUM($D327:D327),INDEX($D$316:$W$316,,$C327)/$F$302)))</f>
        <v>0</v>
      </c>
      <c r="F327" s="2">
        <f>IF($F$302="n/a",0,IF(F$304&lt;=$C327,0,IF(F$304&gt;($F$302+$C327),INDEX($D$316:$W$316,,$C327)-SUM($D327:E327),INDEX($D$316:$W$316,,$C327)/$F$302)))</f>
        <v>0</v>
      </c>
      <c r="G327" s="2">
        <f>IF($F$302="n/a",0,IF(G$304&lt;=$C327,0,IF(G$304&gt;($F$302+$C327),INDEX($D$316:$W$316,,$C327)-SUM($D327:F327),INDEX($D$316:$W$316,,$C327)/$F$302)))</f>
        <v>0</v>
      </c>
      <c r="H327" s="2">
        <f>IF($F$302="n/a",0,IF(H$304&lt;=$C327,0,IF(H$304&gt;($F$302+$C327),INDEX($D$316:$W$316,,$C327)-SUM($D327:G327),INDEX($D$316:$W$316,,$C327)/$F$302)))</f>
        <v>0</v>
      </c>
      <c r="I327" s="2">
        <f>IF($F$302="n/a",0,IF(I$304&lt;=$C327,0,IF(I$304&gt;($F$302+$C327),INDEX($D$316:$W$316,,$C327)-SUM($D327:H327),INDEX($D$316:$W$316,,$C327)/$F$302)))</f>
        <v>0</v>
      </c>
      <c r="J327" s="2">
        <f>IF($F$302="n/a",0,IF(J$304&lt;=$C327,0,IF(J$304&gt;($F$302+$C327),INDEX($D$316:$W$316,,$C327)-SUM($D327:I327),INDEX($D$316:$W$316,,$C327)/$F$302)))</f>
        <v>0</v>
      </c>
      <c r="K327" s="2">
        <f>IF($F$302="n/a",0,IF(K$304&lt;=$C327,0,IF(K$304&gt;($F$302+$C327),INDEX($D$316:$W$316,,$C327)-SUM($D327:J327),INDEX($D$316:$W$316,,$C327)/$F$302)))</f>
        <v>0</v>
      </c>
      <c r="L327" s="2">
        <f>IF($F$302="n/a",0,IF(L$304&lt;=$C327,0,IF(L$304&gt;($F$302+$C327),INDEX($D$316:$W$316,,$C327)-SUM($D327:K327),INDEX($D$316:$W$316,,$C327)/$F$302)))</f>
        <v>0</v>
      </c>
      <c r="M327" s="2">
        <f>IF($F$302="n/a",0,IF(M$304&lt;=$C327,0,IF(M$304&gt;($F$302+$C327),INDEX($D$316:$W$316,,$C327)-SUM($D327:L327),INDEX($D$316:$W$316,,$C327)/$F$302)))</f>
        <v>0</v>
      </c>
      <c r="N327" s="2">
        <f>IF($F$302="n/a",0,IF(N$304&lt;=$C327,0,IF(N$304&gt;($F$302+$C327),INDEX($D$316:$W$316,,$C327)-SUM($D327:M327),INDEX($D$316:$W$316,,$C327)/$F$302)))</f>
        <v>0</v>
      </c>
      <c r="O327" s="2">
        <f>IF($F$302="n/a",0,IF(O$304&lt;=$C327,0,IF(O$304&gt;($F$302+$C327),INDEX($D$316:$W$316,,$C327)-SUM($D327:N327),INDEX($D$316:$W$316,,$C327)/$F$302)))</f>
        <v>0</v>
      </c>
      <c r="P327" s="2">
        <f>IF($F$302="n/a",0,IF(P$304&lt;=$C327,0,IF(P$304&gt;($F$302+$C327),INDEX($D$316:$W$316,,$C327)-SUM($D327:O327),INDEX($D$316:$W$316,,$C327)/$F$302)))</f>
        <v>0</v>
      </c>
      <c r="Q327" s="2">
        <f>IF($F$302="n/a",0,IF(Q$304&lt;=$C327,0,IF(Q$304&gt;($F$302+$C327),INDEX($D$316:$W$316,,$C327)-SUM($D327:P327),INDEX($D$316:$W$316,,$C327)/$F$302)))</f>
        <v>0</v>
      </c>
      <c r="R327" s="2">
        <f>IF($F$302="n/a",0,IF(R$304&lt;=$C327,0,IF(R$304&gt;($F$302+$C327),INDEX($D$316:$W$316,,$C327)-SUM($D327:Q327),INDEX($D$316:$W$316,,$C327)/$F$302)))</f>
        <v>0</v>
      </c>
      <c r="S327" s="2">
        <f>IF($F$302="n/a",0,IF(S$304&lt;=$C327,0,IF(S$304&gt;($F$302+$C327),INDEX($D$316:$W$316,,$C327)-SUM($D327:R327),INDEX($D$316:$W$316,,$C327)/$F$302)))</f>
        <v>0</v>
      </c>
      <c r="T327" s="2">
        <f>IF($F$302="n/a",0,IF(T$304&lt;=$C327,0,IF(T$304&gt;($F$302+$C327),INDEX($D$316:$W$316,,$C327)-SUM($D327:S327),INDEX($D$316:$W$316,,$C327)/$F$302)))</f>
        <v>0</v>
      </c>
      <c r="U327" s="2">
        <f>IF($F$302="n/a",0,IF(U$304&lt;=$C327,0,IF(U$304&gt;($F$302+$C327),INDEX($D$316:$W$316,,$C327)-SUM($D327:T327),INDEX($D$316:$W$316,,$C327)/$F$302)))</f>
        <v>0</v>
      </c>
      <c r="V327" s="2">
        <f>IF($F$302="n/a",0,IF(V$304&lt;=$C327,0,IF(V$304&gt;($F$302+$C327),INDEX($D$316:$W$316,,$C327)-SUM($D327:U327),INDEX($D$316:$W$316,,$C327)/$F$302)))</f>
        <v>0</v>
      </c>
      <c r="W327" s="2">
        <f>IF($F$302="n/a",0,IF(W$304&lt;=$C327,0,IF(W$304&gt;($F$302+$C327),INDEX($D$316:$W$316,,$C327)-SUM($D327:V327),INDEX($D$316:$W$316,,$C327)/$F$302)))</f>
        <v>0</v>
      </c>
      <c r="X327" s="2">
        <f>IF($F$302="n/a",0,IF(X$304&lt;=$C327,0,IF(X$304&gt;($F$302+$C327),INDEX($D$316:$W$316,,$C327)-SUM($D327:W327),INDEX($D$316:$W$316,,$C327)/$F$302)))</f>
        <v>0</v>
      </c>
      <c r="Y327" s="2">
        <f>IF($F$302="n/a",0,IF(Y$304&lt;=$C327,0,IF(Y$304&gt;($F$302+$C327),INDEX($D$316:$W$316,,$C327)-SUM($D327:X327),INDEX($D$316:$W$316,,$C327)/$F$302)))</f>
        <v>0</v>
      </c>
      <c r="Z327" s="2">
        <f>IF($F$302="n/a",0,IF(Z$304&lt;=$C327,0,IF(Z$304&gt;($F$302+$C327),INDEX($D$316:$W$316,,$C327)-SUM($D327:Y327),INDEX($D$316:$W$316,,$C327)/$F$302)))</f>
        <v>0</v>
      </c>
      <c r="AA327" s="2">
        <f>IF($F$302="n/a",0,IF(AA$304&lt;=$C327,0,IF(AA$304&gt;($F$302+$C327),INDEX($D$316:$W$316,,$C327)-SUM($D327:Z327),INDEX($D$316:$W$316,,$C327)/$F$302)))</f>
        <v>0</v>
      </c>
      <c r="AB327" s="2">
        <f>IF($F$302="n/a",0,IF(AB$304&lt;=$C327,0,IF(AB$304&gt;($F$302+$C327),INDEX($D$316:$W$316,,$C327)-SUM($D327:AA327),INDEX($D$316:$W$316,,$C327)/$F$302)))</f>
        <v>0</v>
      </c>
      <c r="AC327" s="2">
        <f>IF($F$302="n/a",0,IF(AC$304&lt;=$C327,0,IF(AC$304&gt;($F$302+$C327),INDEX($D$316:$W$316,,$C327)-SUM($D327:AB327),INDEX($D$316:$W$316,,$C327)/$F$302)))</f>
        <v>0</v>
      </c>
      <c r="AD327" s="2">
        <f>IF($F$302="n/a",0,IF(AD$304&lt;=$C327,0,IF(AD$304&gt;($F$302+$C327),INDEX($D$316:$W$316,,$C327)-SUM($D327:AC327),INDEX($D$316:$W$316,,$C327)/$F$302)))</f>
        <v>0</v>
      </c>
      <c r="AE327" s="2">
        <f>IF($F$302="n/a",0,IF(AE$304&lt;=$C327,0,IF(AE$304&gt;($F$302+$C327),INDEX($D$316:$W$316,,$C327)-SUM($D327:AD327),INDEX($D$316:$W$316,,$C327)/$F$302)))</f>
        <v>0</v>
      </c>
      <c r="AF327" s="2">
        <f>IF($F$302="n/a",0,IF(AF$304&lt;=$C327,0,IF(AF$304&gt;($F$302+$C327),INDEX($D$316:$W$316,,$C327)-SUM($D327:AE327),INDEX($D$316:$W$316,,$C327)/$F$302)))</f>
        <v>0</v>
      </c>
      <c r="AG327" s="2">
        <f>IF($F$302="n/a",0,IF(AG$304&lt;=$C327,0,IF(AG$304&gt;($F$302+$C327),INDEX($D$316:$W$316,,$C327)-SUM($D327:AF327),INDEX($D$316:$W$316,,$C327)/$F$302)))</f>
        <v>0</v>
      </c>
      <c r="AH327" s="2">
        <f>IF($F$302="n/a",0,IF(AH$304&lt;=$C327,0,IF(AH$304&gt;($F$302+$C327),INDEX($D$316:$W$316,,$C327)-SUM($D327:AG327),INDEX($D$316:$W$316,,$C327)/$F$302)))</f>
        <v>0</v>
      </c>
      <c r="AI327" s="2">
        <f>IF($F$302="n/a",0,IF(AI$304&lt;=$C327,0,IF(AI$304&gt;($F$302+$C327),INDEX($D$316:$W$316,,$C327)-SUM($D327:AH327),INDEX($D$316:$W$316,,$C327)/$F$302)))</f>
        <v>0</v>
      </c>
      <c r="AJ327" s="2">
        <f>IF($F$302="n/a",0,IF(AJ$304&lt;=$C327,0,IF(AJ$304&gt;($F$302+$C327),INDEX($D$316:$W$316,,$C327)-SUM($D327:AI327),INDEX($D$316:$W$316,,$C327)/$F$302)))</f>
        <v>0</v>
      </c>
      <c r="AK327" s="2">
        <f>IF($F$302="n/a",0,IF(AK$304&lt;=$C327,0,IF(AK$304&gt;($F$302+$C327),INDEX($D$316:$W$316,,$C327)-SUM($D327:AJ327),INDEX($D$316:$W$316,,$C327)/$F$302)))</f>
        <v>0</v>
      </c>
      <c r="AL327" s="2">
        <f>IF($F$302="n/a",0,IF(AL$304&lt;=$C327,0,IF(AL$304&gt;($F$302+$C327),INDEX($D$316:$W$316,,$C327)-SUM($D327:AK327),INDEX($D$316:$W$316,,$C327)/$F$302)))</f>
        <v>0</v>
      </c>
      <c r="AM327" s="2">
        <f>IF($F$302="n/a",0,IF(AM$304&lt;=$C327,0,IF(AM$304&gt;($F$302+$C327),INDEX($D$316:$W$316,,$C327)-SUM($D327:AL327),INDEX($D$316:$W$316,,$C327)/$F$302)))</f>
        <v>0</v>
      </c>
      <c r="AN327" s="2">
        <f>IF($F$302="n/a",0,IF(AN$304&lt;=$C327,0,IF(AN$304&gt;($F$302+$C327),INDEX($D$316:$W$316,,$C327)-SUM($D327:AM327),INDEX($D$316:$W$316,,$C327)/$F$302)))</f>
        <v>0</v>
      </c>
      <c r="AO327" s="2">
        <f>IF($F$302="n/a",0,IF(AO$304&lt;=$C327,0,IF(AO$304&gt;($F$302+$C327),INDEX($D$316:$W$316,,$C327)-SUM($D327:AN327),INDEX($D$316:$W$316,,$C327)/$F$302)))</f>
        <v>0</v>
      </c>
      <c r="AP327" s="2">
        <f>IF($F$302="n/a",0,IF(AP$304&lt;=$C327,0,IF(AP$304&gt;($F$302+$C327),INDEX($D$316:$W$316,,$C327)-SUM($D327:AO327),INDEX($D$316:$W$316,,$C327)/$F$302)))</f>
        <v>0</v>
      </c>
      <c r="AQ327" s="2">
        <f>IF($F$302="n/a",0,IF(AQ$304&lt;=$C327,0,IF(AQ$304&gt;($F$302+$C327),INDEX($D$316:$W$316,,$C327)-SUM($D327:AP327),INDEX($D$316:$W$316,,$C327)/$F$302)))</f>
        <v>0</v>
      </c>
      <c r="AR327" s="2">
        <f>IF($F$302="n/a",0,IF(AR$304&lt;=$C327,0,IF(AR$304&gt;($F$302+$C327),INDEX($D$316:$W$316,,$C327)-SUM($D327:AQ327),INDEX($D$316:$W$316,,$C327)/$F$302)))</f>
        <v>0</v>
      </c>
      <c r="AS327" s="2">
        <f>IF($F$302="n/a",0,IF(AS$304&lt;=$C327,0,IF(AS$304&gt;($F$302+$C327),INDEX($D$316:$W$316,,$C327)-SUM($D327:AR327),INDEX($D$316:$W$316,,$C327)/$F$302)))</f>
        <v>0</v>
      </c>
      <c r="AT327" s="2">
        <f>IF($F$302="n/a",0,IF(AT$304&lt;=$C327,0,IF(AT$304&gt;($F$302+$C327),INDEX($D$316:$W$316,,$C327)-SUM($D327:AS327),INDEX($D$316:$W$316,,$C327)/$F$302)))</f>
        <v>0</v>
      </c>
      <c r="AU327" s="2">
        <f>IF($F$302="n/a",0,IF(AU$304&lt;=$C327,0,IF(AU$304&gt;($F$302+$C327),INDEX($D$316:$W$316,,$C327)-SUM($D327:AT327),INDEX($D$316:$W$316,,$C327)/$F$302)))</f>
        <v>0</v>
      </c>
      <c r="AV327" s="2">
        <f>IF($F$302="n/a",0,IF(AV$304&lt;=$C327,0,IF(AV$304&gt;($F$302+$C327),INDEX($D$316:$W$316,,$C327)-SUM($D327:AU327),INDEX($D$316:$W$316,,$C327)/$F$302)))</f>
        <v>0</v>
      </c>
      <c r="AW327" s="2">
        <f>IF($F$302="n/a",0,IF(AW$304&lt;=$C327,0,IF(AW$304&gt;($F$302+$C327),INDEX($D$316:$W$316,,$C327)-SUM($D327:AV327),INDEX($D$316:$W$316,,$C327)/$F$302)))</f>
        <v>0</v>
      </c>
      <c r="AX327" s="2">
        <f>IF($F$302="n/a",0,IF(AX$304&lt;=$C327,0,IF(AX$304&gt;($F$302+$C327),INDEX($D$316:$W$316,,$C327)-SUM($D327:AW327),INDEX($D$316:$W$316,,$C327)/$F$302)))</f>
        <v>0</v>
      </c>
      <c r="AY327" s="2">
        <f>IF($F$302="n/a",0,IF(AY$304&lt;=$C327,0,IF(AY$304&gt;($F$302+$C327),INDEX($D$316:$W$316,,$C327)-SUM($D327:AX327),INDEX($D$316:$W$316,,$C327)/$F$302)))</f>
        <v>0</v>
      </c>
      <c r="AZ327" s="2">
        <f>IF($F$302="n/a",0,IF(AZ$304&lt;=$C327,0,IF(AZ$304&gt;($F$302+$C327),INDEX($D$316:$W$316,,$C327)-SUM($D327:AY327),INDEX($D$316:$W$316,,$C327)/$F$302)))</f>
        <v>0</v>
      </c>
      <c r="BA327" s="2">
        <f>IF($F$302="n/a",0,IF(BA$304&lt;=$C327,0,IF(BA$304&gt;($F$302+$C327),INDEX($D$316:$W$316,,$C327)-SUM($D327:AZ327),INDEX($D$316:$W$316,,$C327)/$F$302)))</f>
        <v>0</v>
      </c>
      <c r="BB327" s="2">
        <f>IF($F$302="n/a",0,IF(BB$304&lt;=$C327,0,IF(BB$304&gt;($F$302+$C327),INDEX($D$316:$W$316,,$C327)-SUM($D327:BA327),INDEX($D$316:$W$316,,$C327)/$F$302)))</f>
        <v>0</v>
      </c>
      <c r="BC327" s="2">
        <f>IF($F$302="n/a",0,IF(BC$304&lt;=$C327,0,IF(BC$304&gt;($F$302+$C327),INDEX($D$316:$W$316,,$C327)-SUM($D327:BB327),INDEX($D$316:$W$316,,$C327)/$F$302)))</f>
        <v>0</v>
      </c>
      <c r="BD327" s="2">
        <f>IF($F$302="n/a",0,IF(BD$304&lt;=$C327,0,IF(BD$304&gt;($F$302+$C327),INDEX($D$316:$W$316,,$C327)-SUM($D327:BC327),INDEX($D$316:$W$316,,$C327)/$F$302)))</f>
        <v>0</v>
      </c>
      <c r="BE327" s="2">
        <f>IF($F$302="n/a",0,IF(BE$304&lt;=$C327,0,IF(BE$304&gt;($F$302+$C327),INDEX($D$316:$W$316,,$C327)-SUM($D327:BD327),INDEX($D$316:$W$316,,$C327)/$F$302)))</f>
        <v>0</v>
      </c>
      <c r="BF327" s="2">
        <f>IF($F$302="n/a",0,IF(BF$304&lt;=$C327,0,IF(BF$304&gt;($F$302+$C327),INDEX($D$316:$W$316,,$C327)-SUM($D327:BE327),INDEX($D$316:$W$316,,$C327)/$F$302)))</f>
        <v>0</v>
      </c>
      <c r="BG327" s="2">
        <f>IF($F$302="n/a",0,IF(BG$304&lt;=$C327,0,IF(BG$304&gt;($F$302+$C327),INDEX($D$316:$W$316,,$C327)-SUM($D327:BF327),INDEX($D$316:$W$316,,$C327)/$F$302)))</f>
        <v>0</v>
      </c>
      <c r="BH327" s="2">
        <f>IF($F$302="n/a",0,IF(BH$304&lt;=$C327,0,IF(BH$304&gt;($F$302+$C327),INDEX($D$316:$W$316,,$C327)-SUM($D327:BG327),INDEX($D$316:$W$316,,$C327)/$F$302)))</f>
        <v>0</v>
      </c>
      <c r="BI327" s="2">
        <f>IF($F$302="n/a",0,IF(BI$304&lt;=$C327,0,IF(BI$304&gt;($F$302+$C327),INDEX($D$316:$W$316,,$C327)-SUM($D327:BH327),INDEX($D$316:$W$316,,$C327)/$F$302)))</f>
        <v>0</v>
      </c>
      <c r="BJ327" s="2">
        <f>IF($F$302="n/a",0,IF(BJ$304&lt;=$C327,0,IF(BJ$304&gt;($F$302+$C327),INDEX($D$316:$W$316,,$C327)-SUM($D327:BI327),INDEX($D$316:$W$316,,$C327)/$F$302)))</f>
        <v>0</v>
      </c>
      <c r="BK327" s="2">
        <f>IF($F$302="n/a",0,IF(BK$304&lt;=$C327,0,IF(BK$304&gt;($F$302+$C327),INDEX($D$316:$W$316,,$C327)-SUM($D327:BJ327),INDEX($D$316:$W$316,,$C327)/$F$302)))</f>
        <v>0</v>
      </c>
    </row>
    <row r="328" spans="2:63" x14ac:dyDescent="0.25">
      <c r="B328" s="24">
        <v>2020</v>
      </c>
      <c r="C328" s="24">
        <v>10</v>
      </c>
      <c r="E328" s="2">
        <f>IF($F$302="n/a",0,IF(E$304&lt;=$C328,0,IF(E$304&gt;($F$302+$C328),INDEX($D$316:$W$316,,$C328)-SUM($D328:D328),INDEX($D$316:$W$316,,$C328)/$F$302)))</f>
        <v>0</v>
      </c>
      <c r="F328" s="2">
        <f>IF($F$302="n/a",0,IF(F$304&lt;=$C328,0,IF(F$304&gt;($F$302+$C328),INDEX($D$316:$W$316,,$C328)-SUM($D328:E328),INDEX($D$316:$W$316,,$C328)/$F$302)))</f>
        <v>0</v>
      </c>
      <c r="G328" s="2">
        <f>IF($F$302="n/a",0,IF(G$304&lt;=$C328,0,IF(G$304&gt;($F$302+$C328),INDEX($D$316:$W$316,,$C328)-SUM($D328:F328),INDEX($D$316:$W$316,,$C328)/$F$302)))</f>
        <v>0</v>
      </c>
      <c r="H328" s="2">
        <f>IF($F$302="n/a",0,IF(H$304&lt;=$C328,0,IF(H$304&gt;($F$302+$C328),INDEX($D$316:$W$316,,$C328)-SUM($D328:G328),INDEX($D$316:$W$316,,$C328)/$F$302)))</f>
        <v>0</v>
      </c>
      <c r="I328" s="2">
        <f>IF($F$302="n/a",0,IF(I$304&lt;=$C328,0,IF(I$304&gt;($F$302+$C328),INDEX($D$316:$W$316,,$C328)-SUM($D328:H328),INDEX($D$316:$W$316,,$C328)/$F$302)))</f>
        <v>0</v>
      </c>
      <c r="J328" s="2">
        <f>IF($F$302="n/a",0,IF(J$304&lt;=$C328,0,IF(J$304&gt;($F$302+$C328),INDEX($D$316:$W$316,,$C328)-SUM($D328:I328),INDEX($D$316:$W$316,,$C328)/$F$302)))</f>
        <v>0</v>
      </c>
      <c r="K328" s="2">
        <f>IF($F$302="n/a",0,IF(K$304&lt;=$C328,0,IF(K$304&gt;($F$302+$C328),INDEX($D$316:$W$316,,$C328)-SUM($D328:J328),INDEX($D$316:$W$316,,$C328)/$F$302)))</f>
        <v>0</v>
      </c>
      <c r="L328" s="2">
        <f>IF($F$302="n/a",0,IF(L$304&lt;=$C328,0,IF(L$304&gt;($F$302+$C328),INDEX($D$316:$W$316,,$C328)-SUM($D328:K328),INDEX($D$316:$W$316,,$C328)/$F$302)))</f>
        <v>0</v>
      </c>
      <c r="M328" s="2">
        <f>IF($F$302="n/a",0,IF(M$304&lt;=$C328,0,IF(M$304&gt;($F$302+$C328),INDEX($D$316:$W$316,,$C328)-SUM($D328:L328),INDEX($D$316:$W$316,,$C328)/$F$302)))</f>
        <v>0</v>
      </c>
      <c r="N328" s="2">
        <f>IF($F$302="n/a",0,IF(N$304&lt;=$C328,0,IF(N$304&gt;($F$302+$C328),INDEX($D$316:$W$316,,$C328)-SUM($D328:M328),INDEX($D$316:$W$316,,$C328)/$F$302)))</f>
        <v>0</v>
      </c>
      <c r="O328" s="2">
        <f>IF($F$302="n/a",0,IF(O$304&lt;=$C328,0,IF(O$304&gt;($F$302+$C328),INDEX($D$316:$W$316,,$C328)-SUM($D328:N328),INDEX($D$316:$W$316,,$C328)/$F$302)))</f>
        <v>0</v>
      </c>
      <c r="P328" s="2">
        <f>IF($F$302="n/a",0,IF(P$304&lt;=$C328,0,IF(P$304&gt;($F$302+$C328),INDEX($D$316:$W$316,,$C328)-SUM($D328:O328),INDEX($D$316:$W$316,,$C328)/$F$302)))</f>
        <v>0</v>
      </c>
      <c r="Q328" s="2">
        <f>IF($F$302="n/a",0,IF(Q$304&lt;=$C328,0,IF(Q$304&gt;($F$302+$C328),INDEX($D$316:$W$316,,$C328)-SUM($D328:P328),INDEX($D$316:$W$316,,$C328)/$F$302)))</f>
        <v>0</v>
      </c>
      <c r="R328" s="2">
        <f>IF($F$302="n/a",0,IF(R$304&lt;=$C328,0,IF(R$304&gt;($F$302+$C328),INDEX($D$316:$W$316,,$C328)-SUM($D328:Q328),INDEX($D$316:$W$316,,$C328)/$F$302)))</f>
        <v>0</v>
      </c>
      <c r="S328" s="2">
        <f>IF($F$302="n/a",0,IF(S$304&lt;=$C328,0,IF(S$304&gt;($F$302+$C328),INDEX($D$316:$W$316,,$C328)-SUM($D328:R328),INDEX($D$316:$W$316,,$C328)/$F$302)))</f>
        <v>0</v>
      </c>
      <c r="T328" s="2">
        <f>IF($F$302="n/a",0,IF(T$304&lt;=$C328,0,IF(T$304&gt;($F$302+$C328),INDEX($D$316:$W$316,,$C328)-SUM($D328:S328),INDEX($D$316:$W$316,,$C328)/$F$302)))</f>
        <v>0</v>
      </c>
      <c r="U328" s="2">
        <f>IF($F$302="n/a",0,IF(U$304&lt;=$C328,0,IF(U$304&gt;($F$302+$C328),INDEX($D$316:$W$316,,$C328)-SUM($D328:T328),INDEX($D$316:$W$316,,$C328)/$F$302)))</f>
        <v>0</v>
      </c>
      <c r="V328" s="2">
        <f>IF($F$302="n/a",0,IF(V$304&lt;=$C328,0,IF(V$304&gt;($F$302+$C328),INDEX($D$316:$W$316,,$C328)-SUM($D328:U328),INDEX($D$316:$W$316,,$C328)/$F$302)))</f>
        <v>0</v>
      </c>
      <c r="W328" s="2">
        <f>IF($F$302="n/a",0,IF(W$304&lt;=$C328,0,IF(W$304&gt;($F$302+$C328),INDEX($D$316:$W$316,,$C328)-SUM($D328:V328),INDEX($D$316:$W$316,,$C328)/$F$302)))</f>
        <v>0</v>
      </c>
      <c r="X328" s="2">
        <f>IF($F$302="n/a",0,IF(X$304&lt;=$C328,0,IF(X$304&gt;($F$302+$C328),INDEX($D$316:$W$316,,$C328)-SUM($D328:W328),INDEX($D$316:$W$316,,$C328)/$F$302)))</f>
        <v>0</v>
      </c>
      <c r="Y328" s="2">
        <f>IF($F$302="n/a",0,IF(Y$304&lt;=$C328,0,IF(Y$304&gt;($F$302+$C328),INDEX($D$316:$W$316,,$C328)-SUM($D328:X328),INDEX($D$316:$W$316,,$C328)/$F$302)))</f>
        <v>0</v>
      </c>
      <c r="Z328" s="2">
        <f>IF($F$302="n/a",0,IF(Z$304&lt;=$C328,0,IF(Z$304&gt;($F$302+$C328),INDEX($D$316:$W$316,,$C328)-SUM($D328:Y328),INDEX($D$316:$W$316,,$C328)/$F$302)))</f>
        <v>0</v>
      </c>
      <c r="AA328" s="2">
        <f>IF($F$302="n/a",0,IF(AA$304&lt;=$C328,0,IF(AA$304&gt;($F$302+$C328),INDEX($D$316:$W$316,,$C328)-SUM($D328:Z328),INDEX($D$316:$W$316,,$C328)/$F$302)))</f>
        <v>0</v>
      </c>
      <c r="AB328" s="2">
        <f>IF($F$302="n/a",0,IF(AB$304&lt;=$C328,0,IF(AB$304&gt;($F$302+$C328),INDEX($D$316:$W$316,,$C328)-SUM($D328:AA328),INDEX($D$316:$W$316,,$C328)/$F$302)))</f>
        <v>0</v>
      </c>
      <c r="AC328" s="2">
        <f>IF($F$302="n/a",0,IF(AC$304&lt;=$C328,0,IF(AC$304&gt;($F$302+$C328),INDEX($D$316:$W$316,,$C328)-SUM($D328:AB328),INDEX($D$316:$W$316,,$C328)/$F$302)))</f>
        <v>0</v>
      </c>
      <c r="AD328" s="2">
        <f>IF($F$302="n/a",0,IF(AD$304&lt;=$C328,0,IF(AD$304&gt;($F$302+$C328),INDEX($D$316:$W$316,,$C328)-SUM($D328:AC328),INDEX($D$316:$W$316,,$C328)/$F$302)))</f>
        <v>0</v>
      </c>
      <c r="AE328" s="2">
        <f>IF($F$302="n/a",0,IF(AE$304&lt;=$C328,0,IF(AE$304&gt;($F$302+$C328),INDEX($D$316:$W$316,,$C328)-SUM($D328:AD328),INDEX($D$316:$W$316,,$C328)/$F$302)))</f>
        <v>0</v>
      </c>
      <c r="AF328" s="2">
        <f>IF($F$302="n/a",0,IF(AF$304&lt;=$C328,0,IF(AF$304&gt;($F$302+$C328),INDEX($D$316:$W$316,,$C328)-SUM($D328:AE328),INDEX($D$316:$W$316,,$C328)/$F$302)))</f>
        <v>0</v>
      </c>
      <c r="AG328" s="2">
        <f>IF($F$302="n/a",0,IF(AG$304&lt;=$C328,0,IF(AG$304&gt;($F$302+$C328),INDEX($D$316:$W$316,,$C328)-SUM($D328:AF328),INDEX($D$316:$W$316,,$C328)/$F$302)))</f>
        <v>0</v>
      </c>
      <c r="AH328" s="2">
        <f>IF($F$302="n/a",0,IF(AH$304&lt;=$C328,0,IF(AH$304&gt;($F$302+$C328),INDEX($D$316:$W$316,,$C328)-SUM($D328:AG328),INDEX($D$316:$W$316,,$C328)/$F$302)))</f>
        <v>0</v>
      </c>
      <c r="AI328" s="2">
        <f>IF($F$302="n/a",0,IF(AI$304&lt;=$C328,0,IF(AI$304&gt;($F$302+$C328),INDEX($D$316:$W$316,,$C328)-SUM($D328:AH328),INDEX($D$316:$W$316,,$C328)/$F$302)))</f>
        <v>0</v>
      </c>
      <c r="AJ328" s="2">
        <f>IF($F$302="n/a",0,IF(AJ$304&lt;=$C328,0,IF(AJ$304&gt;($F$302+$C328),INDEX($D$316:$W$316,,$C328)-SUM($D328:AI328),INDEX($D$316:$W$316,,$C328)/$F$302)))</f>
        <v>0</v>
      </c>
      <c r="AK328" s="2">
        <f>IF($F$302="n/a",0,IF(AK$304&lt;=$C328,0,IF(AK$304&gt;($F$302+$C328),INDEX($D$316:$W$316,,$C328)-SUM($D328:AJ328),INDEX($D$316:$W$316,,$C328)/$F$302)))</f>
        <v>0</v>
      </c>
      <c r="AL328" s="2">
        <f>IF($F$302="n/a",0,IF(AL$304&lt;=$C328,0,IF(AL$304&gt;($F$302+$C328),INDEX($D$316:$W$316,,$C328)-SUM($D328:AK328),INDEX($D$316:$W$316,,$C328)/$F$302)))</f>
        <v>0</v>
      </c>
      <c r="AM328" s="2">
        <f>IF($F$302="n/a",0,IF(AM$304&lt;=$C328,0,IF(AM$304&gt;($F$302+$C328),INDEX($D$316:$W$316,,$C328)-SUM($D328:AL328),INDEX($D$316:$W$316,,$C328)/$F$302)))</f>
        <v>0</v>
      </c>
      <c r="AN328" s="2">
        <f>IF($F$302="n/a",0,IF(AN$304&lt;=$C328,0,IF(AN$304&gt;($F$302+$C328),INDEX($D$316:$W$316,,$C328)-SUM($D328:AM328),INDEX($D$316:$W$316,,$C328)/$F$302)))</f>
        <v>0</v>
      </c>
      <c r="AO328" s="2">
        <f>IF($F$302="n/a",0,IF(AO$304&lt;=$C328,0,IF(AO$304&gt;($F$302+$C328),INDEX($D$316:$W$316,,$C328)-SUM($D328:AN328),INDEX($D$316:$W$316,,$C328)/$F$302)))</f>
        <v>0</v>
      </c>
      <c r="AP328" s="2">
        <f>IF($F$302="n/a",0,IF(AP$304&lt;=$C328,0,IF(AP$304&gt;($F$302+$C328),INDEX($D$316:$W$316,,$C328)-SUM($D328:AO328),INDEX($D$316:$W$316,,$C328)/$F$302)))</f>
        <v>0</v>
      </c>
      <c r="AQ328" s="2">
        <f>IF($F$302="n/a",0,IF(AQ$304&lt;=$C328,0,IF(AQ$304&gt;($F$302+$C328),INDEX($D$316:$W$316,,$C328)-SUM($D328:AP328),INDEX($D$316:$W$316,,$C328)/$F$302)))</f>
        <v>0</v>
      </c>
      <c r="AR328" s="2">
        <f>IF($F$302="n/a",0,IF(AR$304&lt;=$C328,0,IF(AR$304&gt;($F$302+$C328),INDEX($D$316:$W$316,,$C328)-SUM($D328:AQ328),INDEX($D$316:$W$316,,$C328)/$F$302)))</f>
        <v>0</v>
      </c>
      <c r="AS328" s="2">
        <f>IF($F$302="n/a",0,IF(AS$304&lt;=$C328,0,IF(AS$304&gt;($F$302+$C328),INDEX($D$316:$W$316,,$C328)-SUM($D328:AR328),INDEX($D$316:$W$316,,$C328)/$F$302)))</f>
        <v>0</v>
      </c>
      <c r="AT328" s="2">
        <f>IF($F$302="n/a",0,IF(AT$304&lt;=$C328,0,IF(AT$304&gt;($F$302+$C328),INDEX($D$316:$W$316,,$C328)-SUM($D328:AS328),INDEX($D$316:$W$316,,$C328)/$F$302)))</f>
        <v>0</v>
      </c>
      <c r="AU328" s="2">
        <f>IF($F$302="n/a",0,IF(AU$304&lt;=$C328,0,IF(AU$304&gt;($F$302+$C328),INDEX($D$316:$W$316,,$C328)-SUM($D328:AT328),INDEX($D$316:$W$316,,$C328)/$F$302)))</f>
        <v>0</v>
      </c>
      <c r="AV328" s="2">
        <f>IF($F$302="n/a",0,IF(AV$304&lt;=$C328,0,IF(AV$304&gt;($F$302+$C328),INDEX($D$316:$W$316,,$C328)-SUM($D328:AU328),INDEX($D$316:$W$316,,$C328)/$F$302)))</f>
        <v>0</v>
      </c>
      <c r="AW328" s="2">
        <f>IF($F$302="n/a",0,IF(AW$304&lt;=$C328,0,IF(AW$304&gt;($F$302+$C328),INDEX($D$316:$W$316,,$C328)-SUM($D328:AV328),INDEX($D$316:$W$316,,$C328)/$F$302)))</f>
        <v>0</v>
      </c>
      <c r="AX328" s="2">
        <f>IF($F$302="n/a",0,IF(AX$304&lt;=$C328,0,IF(AX$304&gt;($F$302+$C328),INDEX($D$316:$W$316,,$C328)-SUM($D328:AW328),INDEX($D$316:$W$316,,$C328)/$F$302)))</f>
        <v>0</v>
      </c>
      <c r="AY328" s="2">
        <f>IF($F$302="n/a",0,IF(AY$304&lt;=$C328,0,IF(AY$304&gt;($F$302+$C328),INDEX($D$316:$W$316,,$C328)-SUM($D328:AX328),INDEX($D$316:$W$316,,$C328)/$F$302)))</f>
        <v>0</v>
      </c>
      <c r="AZ328" s="2">
        <f>IF($F$302="n/a",0,IF(AZ$304&lt;=$C328,0,IF(AZ$304&gt;($F$302+$C328),INDEX($D$316:$W$316,,$C328)-SUM($D328:AY328),INDEX($D$316:$W$316,,$C328)/$F$302)))</f>
        <v>0</v>
      </c>
      <c r="BA328" s="2">
        <f>IF($F$302="n/a",0,IF(BA$304&lt;=$C328,0,IF(BA$304&gt;($F$302+$C328),INDEX($D$316:$W$316,,$C328)-SUM($D328:AZ328),INDEX($D$316:$W$316,,$C328)/$F$302)))</f>
        <v>0</v>
      </c>
      <c r="BB328" s="2">
        <f>IF($F$302="n/a",0,IF(BB$304&lt;=$C328,0,IF(BB$304&gt;($F$302+$C328),INDEX($D$316:$W$316,,$C328)-SUM($D328:BA328),INDEX($D$316:$W$316,,$C328)/$F$302)))</f>
        <v>0</v>
      </c>
      <c r="BC328" s="2">
        <f>IF($F$302="n/a",0,IF(BC$304&lt;=$C328,0,IF(BC$304&gt;($F$302+$C328),INDEX($D$316:$W$316,,$C328)-SUM($D328:BB328),INDEX($D$316:$W$316,,$C328)/$F$302)))</f>
        <v>0</v>
      </c>
      <c r="BD328" s="2">
        <f>IF($F$302="n/a",0,IF(BD$304&lt;=$C328,0,IF(BD$304&gt;($F$302+$C328),INDEX($D$316:$W$316,,$C328)-SUM($D328:BC328),INDEX($D$316:$W$316,,$C328)/$F$302)))</f>
        <v>0</v>
      </c>
      <c r="BE328" s="2">
        <f>IF($F$302="n/a",0,IF(BE$304&lt;=$C328,0,IF(BE$304&gt;($F$302+$C328),INDEX($D$316:$W$316,,$C328)-SUM($D328:BD328),INDEX($D$316:$W$316,,$C328)/$F$302)))</f>
        <v>0</v>
      </c>
      <c r="BF328" s="2">
        <f>IF($F$302="n/a",0,IF(BF$304&lt;=$C328,0,IF(BF$304&gt;($F$302+$C328),INDEX($D$316:$W$316,,$C328)-SUM($D328:BE328),INDEX($D$316:$W$316,,$C328)/$F$302)))</f>
        <v>0</v>
      </c>
      <c r="BG328" s="2">
        <f>IF($F$302="n/a",0,IF(BG$304&lt;=$C328,0,IF(BG$304&gt;($F$302+$C328),INDEX($D$316:$W$316,,$C328)-SUM($D328:BF328),INDEX($D$316:$W$316,,$C328)/$F$302)))</f>
        <v>0</v>
      </c>
      <c r="BH328" s="2">
        <f>IF($F$302="n/a",0,IF(BH$304&lt;=$C328,0,IF(BH$304&gt;($F$302+$C328),INDEX($D$316:$W$316,,$C328)-SUM($D328:BG328),INDEX($D$316:$W$316,,$C328)/$F$302)))</f>
        <v>0</v>
      </c>
      <c r="BI328" s="2">
        <f>IF($F$302="n/a",0,IF(BI$304&lt;=$C328,0,IF(BI$304&gt;($F$302+$C328),INDEX($D$316:$W$316,,$C328)-SUM($D328:BH328),INDEX($D$316:$W$316,,$C328)/$F$302)))</f>
        <v>0</v>
      </c>
      <c r="BJ328" s="2">
        <f>IF($F$302="n/a",0,IF(BJ$304&lt;=$C328,0,IF(BJ$304&gt;($F$302+$C328),INDEX($D$316:$W$316,,$C328)-SUM($D328:BI328),INDEX($D$316:$W$316,,$C328)/$F$302)))</f>
        <v>0</v>
      </c>
      <c r="BK328" s="2">
        <f>IF($F$302="n/a",0,IF(BK$304&lt;=$C328,0,IF(BK$304&gt;($F$302+$C328),INDEX($D$316:$W$316,,$C328)-SUM($D328:BJ328),INDEX($D$316:$W$316,,$C328)/$F$302)))</f>
        <v>0</v>
      </c>
    </row>
    <row r="329" spans="2:63" hidden="1" outlineLevel="1" x14ac:dyDescent="0.25">
      <c r="B329" s="24">
        <v>2021</v>
      </c>
      <c r="C329" s="24">
        <v>11</v>
      </c>
      <c r="E329" s="2">
        <f>IF($F$302="n/a",0,IF(E$304&lt;=$C329,0,IF(E$304&gt;($F$302+$C329),INDEX($D$316:$W$316,,$C329)-SUM($D329:D329),INDEX($D$316:$W$316,,$C329)/$F$302)))</f>
        <v>0</v>
      </c>
      <c r="F329" s="2">
        <f>IF($F$302="n/a",0,IF(F$304&lt;=$C329,0,IF(F$304&gt;($F$302+$C329),INDEX($D$316:$W$316,,$C329)-SUM($D329:E329),INDEX($D$316:$W$316,,$C329)/$F$302)))</f>
        <v>0</v>
      </c>
      <c r="G329" s="2">
        <f>IF($F$302="n/a",0,IF(G$304&lt;=$C329,0,IF(G$304&gt;($F$302+$C329),INDEX($D$316:$W$316,,$C329)-SUM($D329:F329),INDEX($D$316:$W$316,,$C329)/$F$302)))</f>
        <v>0</v>
      </c>
      <c r="H329" s="2">
        <f>IF($F$302="n/a",0,IF(H$304&lt;=$C329,0,IF(H$304&gt;($F$302+$C329),INDEX($D$316:$W$316,,$C329)-SUM($D329:G329),INDEX($D$316:$W$316,,$C329)/$F$302)))</f>
        <v>0</v>
      </c>
      <c r="I329" s="2">
        <f>IF($F$302="n/a",0,IF(I$304&lt;=$C329,0,IF(I$304&gt;($F$302+$C329),INDEX($D$316:$W$316,,$C329)-SUM($D329:H329),INDEX($D$316:$W$316,,$C329)/$F$302)))</f>
        <v>0</v>
      </c>
      <c r="J329" s="2">
        <f>IF($F$302="n/a",0,IF(J$304&lt;=$C329,0,IF(J$304&gt;($F$302+$C329),INDEX($D$316:$W$316,,$C329)-SUM($D329:I329),INDEX($D$316:$W$316,,$C329)/$F$302)))</f>
        <v>0</v>
      </c>
      <c r="K329" s="2">
        <f>IF($F$302="n/a",0,IF(K$304&lt;=$C329,0,IF(K$304&gt;($F$302+$C329),INDEX($D$316:$W$316,,$C329)-SUM($D329:J329),INDEX($D$316:$W$316,,$C329)/$F$302)))</f>
        <v>0</v>
      </c>
      <c r="L329" s="2">
        <f>IF($F$302="n/a",0,IF(L$304&lt;=$C329,0,IF(L$304&gt;($F$302+$C329),INDEX($D$316:$W$316,,$C329)-SUM($D329:K329),INDEX($D$316:$W$316,,$C329)/$F$302)))</f>
        <v>0</v>
      </c>
      <c r="M329" s="2">
        <f>IF($F$302="n/a",0,IF(M$304&lt;=$C329,0,IF(M$304&gt;($F$302+$C329),INDEX($D$316:$W$316,,$C329)-SUM($D329:L329),INDEX($D$316:$W$316,,$C329)/$F$302)))</f>
        <v>0</v>
      </c>
      <c r="N329" s="2">
        <f>IF($F$302="n/a",0,IF(N$304&lt;=$C329,0,IF(N$304&gt;($F$302+$C329),INDEX($D$316:$W$316,,$C329)-SUM($D329:M329),INDEX($D$316:$W$316,,$C329)/$F$302)))</f>
        <v>0</v>
      </c>
      <c r="O329" s="2">
        <f>IF($F$302="n/a",0,IF(O$304&lt;=$C329,0,IF(O$304&gt;($F$302+$C329),INDEX($D$316:$W$316,,$C329)-SUM($D329:N329),INDEX($D$316:$W$316,,$C329)/$F$302)))</f>
        <v>0</v>
      </c>
      <c r="P329" s="2">
        <f>IF($F$302="n/a",0,IF(P$304&lt;=$C329,0,IF(P$304&gt;($F$302+$C329),INDEX($D$316:$W$316,,$C329)-SUM($D329:O329),INDEX($D$316:$W$316,,$C329)/$F$302)))</f>
        <v>0</v>
      </c>
      <c r="Q329" s="2">
        <f>IF($F$302="n/a",0,IF(Q$304&lt;=$C329,0,IF(Q$304&gt;($F$302+$C329),INDEX($D$316:$W$316,,$C329)-SUM($D329:P329),INDEX($D$316:$W$316,,$C329)/$F$302)))</f>
        <v>0</v>
      </c>
      <c r="R329" s="2">
        <f>IF($F$302="n/a",0,IF(R$304&lt;=$C329,0,IF(R$304&gt;($F$302+$C329),INDEX($D$316:$W$316,,$C329)-SUM($D329:Q329),INDEX($D$316:$W$316,,$C329)/$F$302)))</f>
        <v>0</v>
      </c>
      <c r="S329" s="2">
        <f>IF($F$302="n/a",0,IF(S$304&lt;=$C329,0,IF(S$304&gt;($F$302+$C329),INDEX($D$316:$W$316,,$C329)-SUM($D329:R329),INDEX($D$316:$W$316,,$C329)/$F$302)))</f>
        <v>0</v>
      </c>
      <c r="T329" s="2">
        <f>IF($F$302="n/a",0,IF(T$304&lt;=$C329,0,IF(T$304&gt;($F$302+$C329),INDEX($D$316:$W$316,,$C329)-SUM($D329:S329),INDEX($D$316:$W$316,,$C329)/$F$302)))</f>
        <v>0</v>
      </c>
      <c r="U329" s="2">
        <f>IF($F$302="n/a",0,IF(U$304&lt;=$C329,0,IF(U$304&gt;($F$302+$C329),INDEX($D$316:$W$316,,$C329)-SUM($D329:T329),INDEX($D$316:$W$316,,$C329)/$F$302)))</f>
        <v>0</v>
      </c>
      <c r="V329" s="2">
        <f>IF($F$302="n/a",0,IF(V$304&lt;=$C329,0,IF(V$304&gt;($F$302+$C329),INDEX($D$316:$W$316,,$C329)-SUM($D329:U329),INDEX($D$316:$W$316,,$C329)/$F$302)))</f>
        <v>0</v>
      </c>
      <c r="W329" s="2">
        <f>IF($F$302="n/a",0,IF(W$304&lt;=$C329,0,IF(W$304&gt;($F$302+$C329),INDEX($D$316:$W$316,,$C329)-SUM($D329:V329),INDEX($D$316:$W$316,,$C329)/$F$302)))</f>
        <v>0</v>
      </c>
      <c r="X329" s="2">
        <f>IF($F$302="n/a",0,IF(X$304&lt;=$C329,0,IF(X$304&gt;($F$302+$C329),INDEX($D$316:$W$316,,$C329)-SUM($D329:W329),INDEX($D$316:$W$316,,$C329)/$F$302)))</f>
        <v>0</v>
      </c>
      <c r="Y329" s="2">
        <f>IF($F$302="n/a",0,IF(Y$304&lt;=$C329,0,IF(Y$304&gt;($F$302+$C329),INDEX($D$316:$W$316,,$C329)-SUM($D329:X329),INDEX($D$316:$W$316,,$C329)/$F$302)))</f>
        <v>0</v>
      </c>
      <c r="Z329" s="2">
        <f>IF($F$302="n/a",0,IF(Z$304&lt;=$C329,0,IF(Z$304&gt;($F$302+$C329),INDEX($D$316:$W$316,,$C329)-SUM($D329:Y329),INDEX($D$316:$W$316,,$C329)/$F$302)))</f>
        <v>0</v>
      </c>
      <c r="AA329" s="2">
        <f>IF($F$302="n/a",0,IF(AA$304&lt;=$C329,0,IF(AA$304&gt;($F$302+$C329),INDEX($D$316:$W$316,,$C329)-SUM($D329:Z329),INDEX($D$316:$W$316,,$C329)/$F$302)))</f>
        <v>0</v>
      </c>
      <c r="AB329" s="2">
        <f>IF($F$302="n/a",0,IF(AB$304&lt;=$C329,0,IF(AB$304&gt;($F$302+$C329),INDEX($D$316:$W$316,,$C329)-SUM($D329:AA329),INDEX($D$316:$W$316,,$C329)/$F$302)))</f>
        <v>0</v>
      </c>
      <c r="AC329" s="2">
        <f>IF($F$302="n/a",0,IF(AC$304&lt;=$C329,0,IF(AC$304&gt;($F$302+$C329),INDEX($D$316:$W$316,,$C329)-SUM($D329:AB329),INDEX($D$316:$W$316,,$C329)/$F$302)))</f>
        <v>0</v>
      </c>
      <c r="AD329" s="2">
        <f>IF($F$302="n/a",0,IF(AD$304&lt;=$C329,0,IF(AD$304&gt;($F$302+$C329),INDEX($D$316:$W$316,,$C329)-SUM($D329:AC329),INDEX($D$316:$W$316,,$C329)/$F$302)))</f>
        <v>0</v>
      </c>
      <c r="AE329" s="2">
        <f>IF($F$302="n/a",0,IF(AE$304&lt;=$C329,0,IF(AE$304&gt;($F$302+$C329),INDEX($D$316:$W$316,,$C329)-SUM($D329:AD329),INDEX($D$316:$W$316,,$C329)/$F$302)))</f>
        <v>0</v>
      </c>
      <c r="AF329" s="2">
        <f>IF($F$302="n/a",0,IF(AF$304&lt;=$C329,0,IF(AF$304&gt;($F$302+$C329),INDEX($D$316:$W$316,,$C329)-SUM($D329:AE329),INDEX($D$316:$W$316,,$C329)/$F$302)))</f>
        <v>0</v>
      </c>
      <c r="AG329" s="2">
        <f>IF($F$302="n/a",0,IF(AG$304&lt;=$C329,0,IF(AG$304&gt;($F$302+$C329),INDEX($D$316:$W$316,,$C329)-SUM($D329:AF329),INDEX($D$316:$W$316,,$C329)/$F$302)))</f>
        <v>0</v>
      </c>
      <c r="AH329" s="2">
        <f>IF($F$302="n/a",0,IF(AH$304&lt;=$C329,0,IF(AH$304&gt;($F$302+$C329),INDEX($D$316:$W$316,,$C329)-SUM($D329:AG329),INDEX($D$316:$W$316,,$C329)/$F$302)))</f>
        <v>0</v>
      </c>
      <c r="AI329" s="2">
        <f>IF($F$302="n/a",0,IF(AI$304&lt;=$C329,0,IF(AI$304&gt;($F$302+$C329),INDEX($D$316:$W$316,,$C329)-SUM($D329:AH329),INDEX($D$316:$W$316,,$C329)/$F$302)))</f>
        <v>0</v>
      </c>
      <c r="AJ329" s="2">
        <f>IF($F$302="n/a",0,IF(AJ$304&lt;=$C329,0,IF(AJ$304&gt;($F$302+$C329),INDEX($D$316:$W$316,,$C329)-SUM($D329:AI329),INDEX($D$316:$W$316,,$C329)/$F$302)))</f>
        <v>0</v>
      </c>
      <c r="AK329" s="2">
        <f>IF($F$302="n/a",0,IF(AK$304&lt;=$C329,0,IF(AK$304&gt;($F$302+$C329),INDEX($D$316:$W$316,,$C329)-SUM($D329:AJ329),INDEX($D$316:$W$316,,$C329)/$F$302)))</f>
        <v>0</v>
      </c>
      <c r="AL329" s="2">
        <f>IF($F$302="n/a",0,IF(AL$304&lt;=$C329,0,IF(AL$304&gt;($F$302+$C329),INDEX($D$316:$W$316,,$C329)-SUM($D329:AK329),INDEX($D$316:$W$316,,$C329)/$F$302)))</f>
        <v>0</v>
      </c>
      <c r="AM329" s="2">
        <f>IF($F$302="n/a",0,IF(AM$304&lt;=$C329,0,IF(AM$304&gt;($F$302+$C329),INDEX($D$316:$W$316,,$C329)-SUM($D329:AL329),INDEX($D$316:$W$316,,$C329)/$F$302)))</f>
        <v>0</v>
      </c>
      <c r="AN329" s="2">
        <f>IF($F$302="n/a",0,IF(AN$304&lt;=$C329,0,IF(AN$304&gt;($F$302+$C329),INDEX($D$316:$W$316,,$C329)-SUM($D329:AM329),INDEX($D$316:$W$316,,$C329)/$F$302)))</f>
        <v>0</v>
      </c>
      <c r="AO329" s="2">
        <f>IF($F$302="n/a",0,IF(AO$304&lt;=$C329,0,IF(AO$304&gt;($F$302+$C329),INDEX($D$316:$W$316,,$C329)-SUM($D329:AN329),INDEX($D$316:$W$316,,$C329)/$F$302)))</f>
        <v>0</v>
      </c>
      <c r="AP329" s="2">
        <f>IF($F$302="n/a",0,IF(AP$304&lt;=$C329,0,IF(AP$304&gt;($F$302+$C329),INDEX($D$316:$W$316,,$C329)-SUM($D329:AO329),INDEX($D$316:$W$316,,$C329)/$F$302)))</f>
        <v>0</v>
      </c>
      <c r="AQ329" s="2">
        <f>IF($F$302="n/a",0,IF(AQ$304&lt;=$C329,0,IF(AQ$304&gt;($F$302+$C329),INDEX($D$316:$W$316,,$C329)-SUM($D329:AP329),INDEX($D$316:$W$316,,$C329)/$F$302)))</f>
        <v>0</v>
      </c>
      <c r="AR329" s="2">
        <f>IF($F$302="n/a",0,IF(AR$304&lt;=$C329,0,IF(AR$304&gt;($F$302+$C329),INDEX($D$316:$W$316,,$C329)-SUM($D329:AQ329),INDEX($D$316:$W$316,,$C329)/$F$302)))</f>
        <v>0</v>
      </c>
      <c r="AS329" s="2">
        <f>IF($F$302="n/a",0,IF(AS$304&lt;=$C329,0,IF(AS$304&gt;($F$302+$C329),INDEX($D$316:$W$316,,$C329)-SUM($D329:AR329),INDEX($D$316:$W$316,,$C329)/$F$302)))</f>
        <v>0</v>
      </c>
      <c r="AT329" s="2">
        <f>IF($F$302="n/a",0,IF(AT$304&lt;=$C329,0,IF(AT$304&gt;($F$302+$C329),INDEX($D$316:$W$316,,$C329)-SUM($D329:AS329),INDEX($D$316:$W$316,,$C329)/$F$302)))</f>
        <v>0</v>
      </c>
      <c r="AU329" s="2">
        <f>IF($F$302="n/a",0,IF(AU$304&lt;=$C329,0,IF(AU$304&gt;($F$302+$C329),INDEX($D$316:$W$316,,$C329)-SUM($D329:AT329),INDEX($D$316:$W$316,,$C329)/$F$302)))</f>
        <v>0</v>
      </c>
      <c r="AV329" s="2">
        <f>IF($F$302="n/a",0,IF(AV$304&lt;=$C329,0,IF(AV$304&gt;($F$302+$C329),INDEX($D$316:$W$316,,$C329)-SUM($D329:AU329),INDEX($D$316:$W$316,,$C329)/$F$302)))</f>
        <v>0</v>
      </c>
      <c r="AW329" s="2">
        <f>IF($F$302="n/a",0,IF(AW$304&lt;=$C329,0,IF(AW$304&gt;($F$302+$C329),INDEX($D$316:$W$316,,$C329)-SUM($D329:AV329),INDEX($D$316:$W$316,,$C329)/$F$302)))</f>
        <v>0</v>
      </c>
      <c r="AX329" s="2">
        <f>IF($F$302="n/a",0,IF(AX$304&lt;=$C329,0,IF(AX$304&gt;($F$302+$C329),INDEX($D$316:$W$316,,$C329)-SUM($D329:AW329),INDEX($D$316:$W$316,,$C329)/$F$302)))</f>
        <v>0</v>
      </c>
      <c r="AY329" s="2">
        <f>IF($F$302="n/a",0,IF(AY$304&lt;=$C329,0,IF(AY$304&gt;($F$302+$C329),INDEX($D$316:$W$316,,$C329)-SUM($D329:AX329),INDEX($D$316:$W$316,,$C329)/$F$302)))</f>
        <v>0</v>
      </c>
      <c r="AZ329" s="2">
        <f>IF($F$302="n/a",0,IF(AZ$304&lt;=$C329,0,IF(AZ$304&gt;($F$302+$C329),INDEX($D$316:$W$316,,$C329)-SUM($D329:AY329),INDEX($D$316:$W$316,,$C329)/$F$302)))</f>
        <v>0</v>
      </c>
      <c r="BA329" s="2">
        <f>IF($F$302="n/a",0,IF(BA$304&lt;=$C329,0,IF(BA$304&gt;($F$302+$C329),INDEX($D$316:$W$316,,$C329)-SUM($D329:AZ329),INDEX($D$316:$W$316,,$C329)/$F$302)))</f>
        <v>0</v>
      </c>
      <c r="BB329" s="2">
        <f>IF($F$302="n/a",0,IF(BB$304&lt;=$C329,0,IF(BB$304&gt;($F$302+$C329),INDEX($D$316:$W$316,,$C329)-SUM($D329:BA329),INDEX($D$316:$W$316,,$C329)/$F$302)))</f>
        <v>0</v>
      </c>
      <c r="BC329" s="2">
        <f>IF($F$302="n/a",0,IF(BC$304&lt;=$C329,0,IF(BC$304&gt;($F$302+$C329),INDEX($D$316:$W$316,,$C329)-SUM($D329:BB329),INDEX($D$316:$W$316,,$C329)/$F$302)))</f>
        <v>0</v>
      </c>
      <c r="BD329" s="2">
        <f>IF($F$302="n/a",0,IF(BD$304&lt;=$C329,0,IF(BD$304&gt;($F$302+$C329),INDEX($D$316:$W$316,,$C329)-SUM($D329:BC329),INDEX($D$316:$W$316,,$C329)/$F$302)))</f>
        <v>0</v>
      </c>
      <c r="BE329" s="2">
        <f>IF($F$302="n/a",0,IF(BE$304&lt;=$C329,0,IF(BE$304&gt;($F$302+$C329),INDEX($D$316:$W$316,,$C329)-SUM($D329:BD329),INDEX($D$316:$W$316,,$C329)/$F$302)))</f>
        <v>0</v>
      </c>
      <c r="BF329" s="2">
        <f>IF($F$302="n/a",0,IF(BF$304&lt;=$C329,0,IF(BF$304&gt;($F$302+$C329),INDEX($D$316:$W$316,,$C329)-SUM($D329:BE329),INDEX($D$316:$W$316,,$C329)/$F$302)))</f>
        <v>0</v>
      </c>
      <c r="BG329" s="2">
        <f>IF($F$302="n/a",0,IF(BG$304&lt;=$C329,0,IF(BG$304&gt;($F$302+$C329),INDEX($D$316:$W$316,,$C329)-SUM($D329:BF329),INDEX($D$316:$W$316,,$C329)/$F$302)))</f>
        <v>0</v>
      </c>
      <c r="BH329" s="2">
        <f>IF($F$302="n/a",0,IF(BH$304&lt;=$C329,0,IF(BH$304&gt;($F$302+$C329),INDEX($D$316:$W$316,,$C329)-SUM($D329:BG329),INDEX($D$316:$W$316,,$C329)/$F$302)))</f>
        <v>0</v>
      </c>
      <c r="BI329" s="2">
        <f>IF($F$302="n/a",0,IF(BI$304&lt;=$C329,0,IF(BI$304&gt;($F$302+$C329),INDEX($D$316:$W$316,,$C329)-SUM($D329:BH329),INDEX($D$316:$W$316,,$C329)/$F$302)))</f>
        <v>0</v>
      </c>
      <c r="BJ329" s="2">
        <f>IF($F$302="n/a",0,IF(BJ$304&lt;=$C329,0,IF(BJ$304&gt;($F$302+$C329),INDEX($D$316:$W$316,,$C329)-SUM($D329:BI329),INDEX($D$316:$W$316,,$C329)/$F$302)))</f>
        <v>0</v>
      </c>
      <c r="BK329" s="2">
        <f>IF($F$302="n/a",0,IF(BK$304&lt;=$C329,0,IF(BK$304&gt;($F$302+$C329),INDEX($D$316:$W$316,,$C329)-SUM($D329:BJ329),INDEX($D$316:$W$316,,$C329)/$F$302)))</f>
        <v>0</v>
      </c>
    </row>
    <row r="330" spans="2:63" hidden="1" outlineLevel="1" x14ac:dyDescent="0.25">
      <c r="B330" s="24">
        <v>2022</v>
      </c>
      <c r="C330" s="24">
        <v>12</v>
      </c>
      <c r="E330" s="2">
        <f>IF($F$302="n/a",0,IF(E$304&lt;=$C330,0,IF(E$304&gt;($F$302+$C330),INDEX($D$316:$W$316,,$C330)-SUM($D330:D330),INDEX($D$316:$W$316,,$C330)/$F$302)))</f>
        <v>0</v>
      </c>
      <c r="F330" s="2">
        <f>IF($F$302="n/a",0,IF(F$304&lt;=$C330,0,IF(F$304&gt;($F$302+$C330),INDEX($D$316:$W$316,,$C330)-SUM($D330:E330),INDEX($D$316:$W$316,,$C330)/$F$302)))</f>
        <v>0</v>
      </c>
      <c r="G330" s="2">
        <f>IF($F$302="n/a",0,IF(G$304&lt;=$C330,0,IF(G$304&gt;($F$302+$C330),INDEX($D$316:$W$316,,$C330)-SUM($D330:F330),INDEX($D$316:$W$316,,$C330)/$F$302)))</f>
        <v>0</v>
      </c>
      <c r="H330" s="2">
        <f>IF($F$302="n/a",0,IF(H$304&lt;=$C330,0,IF(H$304&gt;($F$302+$C330),INDEX($D$316:$W$316,,$C330)-SUM($D330:G330),INDEX($D$316:$W$316,,$C330)/$F$302)))</f>
        <v>0</v>
      </c>
      <c r="I330" s="2">
        <f>IF($F$302="n/a",0,IF(I$304&lt;=$C330,0,IF(I$304&gt;($F$302+$C330),INDEX($D$316:$W$316,,$C330)-SUM($D330:H330),INDEX($D$316:$W$316,,$C330)/$F$302)))</f>
        <v>0</v>
      </c>
      <c r="J330" s="2">
        <f>IF($F$302="n/a",0,IF(J$304&lt;=$C330,0,IF(J$304&gt;($F$302+$C330),INDEX($D$316:$W$316,,$C330)-SUM($D330:I330),INDEX($D$316:$W$316,,$C330)/$F$302)))</f>
        <v>0</v>
      </c>
      <c r="K330" s="2">
        <f>IF($F$302="n/a",0,IF(K$304&lt;=$C330,0,IF(K$304&gt;($F$302+$C330),INDEX($D$316:$W$316,,$C330)-SUM($D330:J330),INDEX($D$316:$W$316,,$C330)/$F$302)))</f>
        <v>0</v>
      </c>
      <c r="L330" s="2">
        <f>IF($F$302="n/a",0,IF(L$304&lt;=$C330,0,IF(L$304&gt;($F$302+$C330),INDEX($D$316:$W$316,,$C330)-SUM($D330:K330),INDEX($D$316:$W$316,,$C330)/$F$302)))</f>
        <v>0</v>
      </c>
      <c r="M330" s="2">
        <f>IF($F$302="n/a",0,IF(M$304&lt;=$C330,0,IF(M$304&gt;($F$302+$C330),INDEX($D$316:$W$316,,$C330)-SUM($D330:L330),INDEX($D$316:$W$316,,$C330)/$F$302)))</f>
        <v>0</v>
      </c>
      <c r="N330" s="2">
        <f>IF($F$302="n/a",0,IF(N$304&lt;=$C330,0,IF(N$304&gt;($F$302+$C330),INDEX($D$316:$W$316,,$C330)-SUM($D330:M330),INDEX($D$316:$W$316,,$C330)/$F$302)))</f>
        <v>0</v>
      </c>
      <c r="O330" s="2">
        <f>IF($F$302="n/a",0,IF(O$304&lt;=$C330,0,IF(O$304&gt;($F$302+$C330),INDEX($D$316:$W$316,,$C330)-SUM($D330:N330),INDEX($D$316:$W$316,,$C330)/$F$302)))</f>
        <v>0</v>
      </c>
      <c r="P330" s="2">
        <f>IF($F$302="n/a",0,IF(P$304&lt;=$C330,0,IF(P$304&gt;($F$302+$C330),INDEX($D$316:$W$316,,$C330)-SUM($D330:O330),INDEX($D$316:$W$316,,$C330)/$F$302)))</f>
        <v>0</v>
      </c>
      <c r="Q330" s="2">
        <f>IF($F$302="n/a",0,IF(Q$304&lt;=$C330,0,IF(Q$304&gt;($F$302+$C330),INDEX($D$316:$W$316,,$C330)-SUM($D330:P330),INDEX($D$316:$W$316,,$C330)/$F$302)))</f>
        <v>0</v>
      </c>
      <c r="R330" s="2">
        <f>IF($F$302="n/a",0,IF(R$304&lt;=$C330,0,IF(R$304&gt;($F$302+$C330),INDEX($D$316:$W$316,,$C330)-SUM($D330:Q330),INDEX($D$316:$W$316,,$C330)/$F$302)))</f>
        <v>0</v>
      </c>
      <c r="S330" s="2">
        <f>IF($F$302="n/a",0,IF(S$304&lt;=$C330,0,IF(S$304&gt;($F$302+$C330),INDEX($D$316:$W$316,,$C330)-SUM($D330:R330),INDEX($D$316:$W$316,,$C330)/$F$302)))</f>
        <v>0</v>
      </c>
      <c r="T330" s="2">
        <f>IF($F$302="n/a",0,IF(T$304&lt;=$C330,0,IF(T$304&gt;($F$302+$C330),INDEX($D$316:$W$316,,$C330)-SUM($D330:S330),INDEX($D$316:$W$316,,$C330)/$F$302)))</f>
        <v>0</v>
      </c>
      <c r="U330" s="2">
        <f>IF($F$302="n/a",0,IF(U$304&lt;=$C330,0,IF(U$304&gt;($F$302+$C330),INDEX($D$316:$W$316,,$C330)-SUM($D330:T330),INDEX($D$316:$W$316,,$C330)/$F$302)))</f>
        <v>0</v>
      </c>
      <c r="V330" s="2">
        <f>IF($F$302="n/a",0,IF(V$304&lt;=$C330,0,IF(V$304&gt;($F$302+$C330),INDEX($D$316:$W$316,,$C330)-SUM($D330:U330),INDEX($D$316:$W$316,,$C330)/$F$302)))</f>
        <v>0</v>
      </c>
      <c r="W330" s="2">
        <f>IF($F$302="n/a",0,IF(W$304&lt;=$C330,0,IF(W$304&gt;($F$302+$C330),INDEX($D$316:$W$316,,$C330)-SUM($D330:V330),INDEX($D$316:$W$316,,$C330)/$F$302)))</f>
        <v>0</v>
      </c>
      <c r="X330" s="2">
        <f>IF($F$302="n/a",0,IF(X$304&lt;=$C330,0,IF(X$304&gt;($F$302+$C330),INDEX($D$316:$W$316,,$C330)-SUM($D330:W330),INDEX($D$316:$W$316,,$C330)/$F$302)))</f>
        <v>0</v>
      </c>
      <c r="Y330" s="2">
        <f>IF($F$302="n/a",0,IF(Y$304&lt;=$C330,0,IF(Y$304&gt;($F$302+$C330),INDEX($D$316:$W$316,,$C330)-SUM($D330:X330),INDEX($D$316:$W$316,,$C330)/$F$302)))</f>
        <v>0</v>
      </c>
      <c r="Z330" s="2">
        <f>IF($F$302="n/a",0,IF(Z$304&lt;=$C330,0,IF(Z$304&gt;($F$302+$C330),INDEX($D$316:$W$316,,$C330)-SUM($D330:Y330),INDEX($D$316:$W$316,,$C330)/$F$302)))</f>
        <v>0</v>
      </c>
      <c r="AA330" s="2">
        <f>IF($F$302="n/a",0,IF(AA$304&lt;=$C330,0,IF(AA$304&gt;($F$302+$C330),INDEX($D$316:$W$316,,$C330)-SUM($D330:Z330),INDEX($D$316:$W$316,,$C330)/$F$302)))</f>
        <v>0</v>
      </c>
      <c r="AB330" s="2">
        <f>IF($F$302="n/a",0,IF(AB$304&lt;=$C330,0,IF(AB$304&gt;($F$302+$C330),INDEX($D$316:$W$316,,$C330)-SUM($D330:AA330),INDEX($D$316:$W$316,,$C330)/$F$302)))</f>
        <v>0</v>
      </c>
      <c r="AC330" s="2">
        <f>IF($F$302="n/a",0,IF(AC$304&lt;=$C330,0,IF(AC$304&gt;($F$302+$C330),INDEX($D$316:$W$316,,$C330)-SUM($D330:AB330),INDEX($D$316:$W$316,,$C330)/$F$302)))</f>
        <v>0</v>
      </c>
      <c r="AD330" s="2">
        <f>IF($F$302="n/a",0,IF(AD$304&lt;=$C330,0,IF(AD$304&gt;($F$302+$C330),INDEX($D$316:$W$316,,$C330)-SUM($D330:AC330),INDEX($D$316:$W$316,,$C330)/$F$302)))</f>
        <v>0</v>
      </c>
      <c r="AE330" s="2">
        <f>IF($F$302="n/a",0,IF(AE$304&lt;=$C330,0,IF(AE$304&gt;($F$302+$C330),INDEX($D$316:$W$316,,$C330)-SUM($D330:AD330),INDEX($D$316:$W$316,,$C330)/$F$302)))</f>
        <v>0</v>
      </c>
      <c r="AF330" s="2">
        <f>IF($F$302="n/a",0,IF(AF$304&lt;=$C330,0,IF(AF$304&gt;($F$302+$C330),INDEX($D$316:$W$316,,$C330)-SUM($D330:AE330),INDEX($D$316:$W$316,,$C330)/$F$302)))</f>
        <v>0</v>
      </c>
      <c r="AG330" s="2">
        <f>IF($F$302="n/a",0,IF(AG$304&lt;=$C330,0,IF(AG$304&gt;($F$302+$C330),INDEX($D$316:$W$316,,$C330)-SUM($D330:AF330),INDEX($D$316:$W$316,,$C330)/$F$302)))</f>
        <v>0</v>
      </c>
      <c r="AH330" s="2">
        <f>IF($F$302="n/a",0,IF(AH$304&lt;=$C330,0,IF(AH$304&gt;($F$302+$C330),INDEX($D$316:$W$316,,$C330)-SUM($D330:AG330),INDEX($D$316:$W$316,,$C330)/$F$302)))</f>
        <v>0</v>
      </c>
      <c r="AI330" s="2">
        <f>IF($F$302="n/a",0,IF(AI$304&lt;=$C330,0,IF(AI$304&gt;($F$302+$C330),INDEX($D$316:$W$316,,$C330)-SUM($D330:AH330),INDEX($D$316:$W$316,,$C330)/$F$302)))</f>
        <v>0</v>
      </c>
      <c r="AJ330" s="2">
        <f>IF($F$302="n/a",0,IF(AJ$304&lt;=$C330,0,IF(AJ$304&gt;($F$302+$C330),INDEX($D$316:$W$316,,$C330)-SUM($D330:AI330),INDEX($D$316:$W$316,,$C330)/$F$302)))</f>
        <v>0</v>
      </c>
      <c r="AK330" s="2">
        <f>IF($F$302="n/a",0,IF(AK$304&lt;=$C330,0,IF(AK$304&gt;($F$302+$C330),INDEX($D$316:$W$316,,$C330)-SUM($D330:AJ330),INDEX($D$316:$W$316,,$C330)/$F$302)))</f>
        <v>0</v>
      </c>
      <c r="AL330" s="2">
        <f>IF($F$302="n/a",0,IF(AL$304&lt;=$C330,0,IF(AL$304&gt;($F$302+$C330),INDEX($D$316:$W$316,,$C330)-SUM($D330:AK330),INDEX($D$316:$W$316,,$C330)/$F$302)))</f>
        <v>0</v>
      </c>
      <c r="AM330" s="2">
        <f>IF($F$302="n/a",0,IF(AM$304&lt;=$C330,0,IF(AM$304&gt;($F$302+$C330),INDEX($D$316:$W$316,,$C330)-SUM($D330:AL330),INDEX($D$316:$W$316,,$C330)/$F$302)))</f>
        <v>0</v>
      </c>
      <c r="AN330" s="2">
        <f>IF($F$302="n/a",0,IF(AN$304&lt;=$C330,0,IF(AN$304&gt;($F$302+$C330),INDEX($D$316:$W$316,,$C330)-SUM($D330:AM330),INDEX($D$316:$W$316,,$C330)/$F$302)))</f>
        <v>0</v>
      </c>
      <c r="AO330" s="2">
        <f>IF($F$302="n/a",0,IF(AO$304&lt;=$C330,0,IF(AO$304&gt;($F$302+$C330),INDEX($D$316:$W$316,,$C330)-SUM($D330:AN330),INDEX($D$316:$W$316,,$C330)/$F$302)))</f>
        <v>0</v>
      </c>
      <c r="AP330" s="2">
        <f>IF($F$302="n/a",0,IF(AP$304&lt;=$C330,0,IF(AP$304&gt;($F$302+$C330),INDEX($D$316:$W$316,,$C330)-SUM($D330:AO330),INDEX($D$316:$W$316,,$C330)/$F$302)))</f>
        <v>0</v>
      </c>
      <c r="AQ330" s="2">
        <f>IF($F$302="n/a",0,IF(AQ$304&lt;=$C330,0,IF(AQ$304&gt;($F$302+$C330),INDEX($D$316:$W$316,,$C330)-SUM($D330:AP330),INDEX($D$316:$W$316,,$C330)/$F$302)))</f>
        <v>0</v>
      </c>
      <c r="AR330" s="2">
        <f>IF($F$302="n/a",0,IF(AR$304&lt;=$C330,0,IF(AR$304&gt;($F$302+$C330),INDEX($D$316:$W$316,,$C330)-SUM($D330:AQ330),INDEX($D$316:$W$316,,$C330)/$F$302)))</f>
        <v>0</v>
      </c>
      <c r="AS330" s="2">
        <f>IF($F$302="n/a",0,IF(AS$304&lt;=$C330,0,IF(AS$304&gt;($F$302+$C330),INDEX($D$316:$W$316,,$C330)-SUM($D330:AR330),INDEX($D$316:$W$316,,$C330)/$F$302)))</f>
        <v>0</v>
      </c>
      <c r="AT330" s="2">
        <f>IF($F$302="n/a",0,IF(AT$304&lt;=$C330,0,IF(AT$304&gt;($F$302+$C330),INDEX($D$316:$W$316,,$C330)-SUM($D330:AS330),INDEX($D$316:$W$316,,$C330)/$F$302)))</f>
        <v>0</v>
      </c>
      <c r="AU330" s="2">
        <f>IF($F$302="n/a",0,IF(AU$304&lt;=$C330,0,IF(AU$304&gt;($F$302+$C330),INDEX($D$316:$W$316,,$C330)-SUM($D330:AT330),INDEX($D$316:$W$316,,$C330)/$F$302)))</f>
        <v>0</v>
      </c>
      <c r="AV330" s="2">
        <f>IF($F$302="n/a",0,IF(AV$304&lt;=$C330,0,IF(AV$304&gt;($F$302+$C330),INDEX($D$316:$W$316,,$C330)-SUM($D330:AU330),INDEX($D$316:$W$316,,$C330)/$F$302)))</f>
        <v>0</v>
      </c>
      <c r="AW330" s="2">
        <f>IF($F$302="n/a",0,IF(AW$304&lt;=$C330,0,IF(AW$304&gt;($F$302+$C330),INDEX($D$316:$W$316,,$C330)-SUM($D330:AV330),INDEX($D$316:$W$316,,$C330)/$F$302)))</f>
        <v>0</v>
      </c>
      <c r="AX330" s="2">
        <f>IF($F$302="n/a",0,IF(AX$304&lt;=$C330,0,IF(AX$304&gt;($F$302+$C330),INDEX($D$316:$W$316,,$C330)-SUM($D330:AW330),INDEX($D$316:$W$316,,$C330)/$F$302)))</f>
        <v>0</v>
      </c>
      <c r="AY330" s="2">
        <f>IF($F$302="n/a",0,IF(AY$304&lt;=$C330,0,IF(AY$304&gt;($F$302+$C330),INDEX($D$316:$W$316,,$C330)-SUM($D330:AX330),INDEX($D$316:$W$316,,$C330)/$F$302)))</f>
        <v>0</v>
      </c>
      <c r="AZ330" s="2">
        <f>IF($F$302="n/a",0,IF(AZ$304&lt;=$C330,0,IF(AZ$304&gt;($F$302+$C330),INDEX($D$316:$W$316,,$C330)-SUM($D330:AY330),INDEX($D$316:$W$316,,$C330)/$F$302)))</f>
        <v>0</v>
      </c>
      <c r="BA330" s="2">
        <f>IF($F$302="n/a",0,IF(BA$304&lt;=$C330,0,IF(BA$304&gt;($F$302+$C330),INDEX($D$316:$W$316,,$C330)-SUM($D330:AZ330),INDEX($D$316:$W$316,,$C330)/$F$302)))</f>
        <v>0</v>
      </c>
      <c r="BB330" s="2">
        <f>IF($F$302="n/a",0,IF(BB$304&lt;=$C330,0,IF(BB$304&gt;($F$302+$C330),INDEX($D$316:$W$316,,$C330)-SUM($D330:BA330),INDEX($D$316:$W$316,,$C330)/$F$302)))</f>
        <v>0</v>
      </c>
      <c r="BC330" s="2">
        <f>IF($F$302="n/a",0,IF(BC$304&lt;=$C330,0,IF(BC$304&gt;($F$302+$C330),INDEX($D$316:$W$316,,$C330)-SUM($D330:BB330),INDEX($D$316:$W$316,,$C330)/$F$302)))</f>
        <v>0</v>
      </c>
      <c r="BD330" s="2">
        <f>IF($F$302="n/a",0,IF(BD$304&lt;=$C330,0,IF(BD$304&gt;($F$302+$C330),INDEX($D$316:$W$316,,$C330)-SUM($D330:BC330),INDEX($D$316:$W$316,,$C330)/$F$302)))</f>
        <v>0</v>
      </c>
      <c r="BE330" s="2">
        <f>IF($F$302="n/a",0,IF(BE$304&lt;=$C330,0,IF(BE$304&gt;($F$302+$C330),INDEX($D$316:$W$316,,$C330)-SUM($D330:BD330),INDEX($D$316:$W$316,,$C330)/$F$302)))</f>
        <v>0</v>
      </c>
      <c r="BF330" s="2">
        <f>IF($F$302="n/a",0,IF(BF$304&lt;=$C330,0,IF(BF$304&gt;($F$302+$C330),INDEX($D$316:$W$316,,$C330)-SUM($D330:BE330),INDEX($D$316:$W$316,,$C330)/$F$302)))</f>
        <v>0</v>
      </c>
      <c r="BG330" s="2">
        <f>IF($F$302="n/a",0,IF(BG$304&lt;=$C330,0,IF(BG$304&gt;($F$302+$C330),INDEX($D$316:$W$316,,$C330)-SUM($D330:BF330),INDEX($D$316:$W$316,,$C330)/$F$302)))</f>
        <v>0</v>
      </c>
      <c r="BH330" s="2">
        <f>IF($F$302="n/a",0,IF(BH$304&lt;=$C330,0,IF(BH$304&gt;($F$302+$C330),INDEX($D$316:$W$316,,$C330)-SUM($D330:BG330),INDEX($D$316:$W$316,,$C330)/$F$302)))</f>
        <v>0</v>
      </c>
      <c r="BI330" s="2">
        <f>IF($F$302="n/a",0,IF(BI$304&lt;=$C330,0,IF(BI$304&gt;($F$302+$C330),INDEX($D$316:$W$316,,$C330)-SUM($D330:BH330),INDEX($D$316:$W$316,,$C330)/$F$302)))</f>
        <v>0</v>
      </c>
      <c r="BJ330" s="2">
        <f>IF($F$302="n/a",0,IF(BJ$304&lt;=$C330,0,IF(BJ$304&gt;($F$302+$C330),INDEX($D$316:$W$316,,$C330)-SUM($D330:BI330),INDEX($D$316:$W$316,,$C330)/$F$302)))</f>
        <v>0</v>
      </c>
      <c r="BK330" s="2">
        <f>IF($F$302="n/a",0,IF(BK$304&lt;=$C330,0,IF(BK$304&gt;($F$302+$C330),INDEX($D$316:$W$316,,$C330)-SUM($D330:BJ330),INDEX($D$316:$W$316,,$C330)/$F$302)))</f>
        <v>0</v>
      </c>
    </row>
    <row r="331" spans="2:63" hidden="1" outlineLevel="1" x14ac:dyDescent="0.25">
      <c r="B331" s="24">
        <v>2023</v>
      </c>
      <c r="C331" s="24">
        <v>13</v>
      </c>
      <c r="E331" s="2">
        <f>IF($F$302="n/a",0,IF(E$304&lt;=$C331,0,IF(E$304&gt;($F$302+$C331),INDEX($D$316:$W$316,,$C331)-SUM($D331:D331),INDEX($D$316:$W$316,,$C331)/$F$302)))</f>
        <v>0</v>
      </c>
      <c r="F331" s="2">
        <f>IF($F$302="n/a",0,IF(F$304&lt;=$C331,0,IF(F$304&gt;($F$302+$C331),INDEX($D$316:$W$316,,$C331)-SUM($D331:E331),INDEX($D$316:$W$316,,$C331)/$F$302)))</f>
        <v>0</v>
      </c>
      <c r="G331" s="2">
        <f>IF($F$302="n/a",0,IF(G$304&lt;=$C331,0,IF(G$304&gt;($F$302+$C331),INDEX($D$316:$W$316,,$C331)-SUM($D331:F331),INDEX($D$316:$W$316,,$C331)/$F$302)))</f>
        <v>0</v>
      </c>
      <c r="H331" s="2">
        <f>IF($F$302="n/a",0,IF(H$304&lt;=$C331,0,IF(H$304&gt;($F$302+$C331),INDEX($D$316:$W$316,,$C331)-SUM($D331:G331),INDEX($D$316:$W$316,,$C331)/$F$302)))</f>
        <v>0</v>
      </c>
      <c r="I331" s="2">
        <f>IF($F$302="n/a",0,IF(I$304&lt;=$C331,0,IF(I$304&gt;($F$302+$C331),INDEX($D$316:$W$316,,$C331)-SUM($D331:H331),INDEX($D$316:$W$316,,$C331)/$F$302)))</f>
        <v>0</v>
      </c>
      <c r="J331" s="2">
        <f>IF($F$302="n/a",0,IF(J$304&lt;=$C331,0,IF(J$304&gt;($F$302+$C331),INDEX($D$316:$W$316,,$C331)-SUM($D331:I331),INDEX($D$316:$W$316,,$C331)/$F$302)))</f>
        <v>0</v>
      </c>
      <c r="K331" s="2">
        <f>IF($F$302="n/a",0,IF(K$304&lt;=$C331,0,IF(K$304&gt;($F$302+$C331),INDEX($D$316:$W$316,,$C331)-SUM($D331:J331),INDEX($D$316:$W$316,,$C331)/$F$302)))</f>
        <v>0</v>
      </c>
      <c r="L331" s="2">
        <f>IF($F$302="n/a",0,IF(L$304&lt;=$C331,0,IF(L$304&gt;($F$302+$C331),INDEX($D$316:$W$316,,$C331)-SUM($D331:K331),INDEX($D$316:$W$316,,$C331)/$F$302)))</f>
        <v>0</v>
      </c>
      <c r="M331" s="2">
        <f>IF($F$302="n/a",0,IF(M$304&lt;=$C331,0,IF(M$304&gt;($F$302+$C331),INDEX($D$316:$W$316,,$C331)-SUM($D331:L331),INDEX($D$316:$W$316,,$C331)/$F$302)))</f>
        <v>0</v>
      </c>
      <c r="N331" s="2">
        <f>IF($F$302="n/a",0,IF(N$304&lt;=$C331,0,IF(N$304&gt;($F$302+$C331),INDEX($D$316:$W$316,,$C331)-SUM($D331:M331),INDEX($D$316:$W$316,,$C331)/$F$302)))</f>
        <v>0</v>
      </c>
      <c r="O331" s="2">
        <f>IF($F$302="n/a",0,IF(O$304&lt;=$C331,0,IF(O$304&gt;($F$302+$C331),INDEX($D$316:$W$316,,$C331)-SUM($D331:N331),INDEX($D$316:$W$316,,$C331)/$F$302)))</f>
        <v>0</v>
      </c>
      <c r="P331" s="2">
        <f>IF($F$302="n/a",0,IF(P$304&lt;=$C331,0,IF(P$304&gt;($F$302+$C331),INDEX($D$316:$W$316,,$C331)-SUM($D331:O331),INDEX($D$316:$W$316,,$C331)/$F$302)))</f>
        <v>0</v>
      </c>
      <c r="Q331" s="2">
        <f>IF($F$302="n/a",0,IF(Q$304&lt;=$C331,0,IF(Q$304&gt;($F$302+$C331),INDEX($D$316:$W$316,,$C331)-SUM($D331:P331),INDEX($D$316:$W$316,,$C331)/$F$302)))</f>
        <v>0</v>
      </c>
      <c r="R331" s="2">
        <f>IF($F$302="n/a",0,IF(R$304&lt;=$C331,0,IF(R$304&gt;($F$302+$C331),INDEX($D$316:$W$316,,$C331)-SUM($D331:Q331),INDEX($D$316:$W$316,,$C331)/$F$302)))</f>
        <v>0</v>
      </c>
      <c r="S331" s="2">
        <f>IF($F$302="n/a",0,IF(S$304&lt;=$C331,0,IF(S$304&gt;($F$302+$C331),INDEX($D$316:$W$316,,$C331)-SUM($D331:R331),INDEX($D$316:$W$316,,$C331)/$F$302)))</f>
        <v>0</v>
      </c>
      <c r="T331" s="2">
        <f>IF($F$302="n/a",0,IF(T$304&lt;=$C331,0,IF(T$304&gt;($F$302+$C331),INDEX($D$316:$W$316,,$C331)-SUM($D331:S331),INDEX($D$316:$W$316,,$C331)/$F$302)))</f>
        <v>0</v>
      </c>
      <c r="U331" s="2">
        <f>IF($F$302="n/a",0,IF(U$304&lt;=$C331,0,IF(U$304&gt;($F$302+$C331),INDEX($D$316:$W$316,,$C331)-SUM($D331:T331),INDEX($D$316:$W$316,,$C331)/$F$302)))</f>
        <v>0</v>
      </c>
      <c r="V331" s="2">
        <f>IF($F$302="n/a",0,IF(V$304&lt;=$C331,0,IF(V$304&gt;($F$302+$C331),INDEX($D$316:$W$316,,$C331)-SUM($D331:U331),INDEX($D$316:$W$316,,$C331)/$F$302)))</f>
        <v>0</v>
      </c>
      <c r="W331" s="2">
        <f>IF($F$302="n/a",0,IF(W$304&lt;=$C331,0,IF(W$304&gt;($F$302+$C331),INDEX($D$316:$W$316,,$C331)-SUM($D331:V331),INDEX($D$316:$W$316,,$C331)/$F$302)))</f>
        <v>0</v>
      </c>
      <c r="X331" s="2">
        <f>IF($F$302="n/a",0,IF(X$304&lt;=$C331,0,IF(X$304&gt;($F$302+$C331),INDEX($D$316:$W$316,,$C331)-SUM($D331:W331),INDEX($D$316:$W$316,,$C331)/$F$302)))</f>
        <v>0</v>
      </c>
      <c r="Y331" s="2">
        <f>IF($F$302="n/a",0,IF(Y$304&lt;=$C331,0,IF(Y$304&gt;($F$302+$C331),INDEX($D$316:$W$316,,$C331)-SUM($D331:X331),INDEX($D$316:$W$316,,$C331)/$F$302)))</f>
        <v>0</v>
      </c>
      <c r="Z331" s="2">
        <f>IF($F$302="n/a",0,IF(Z$304&lt;=$C331,0,IF(Z$304&gt;($F$302+$C331),INDEX($D$316:$W$316,,$C331)-SUM($D331:Y331),INDEX($D$316:$W$316,,$C331)/$F$302)))</f>
        <v>0</v>
      </c>
      <c r="AA331" s="2">
        <f>IF($F$302="n/a",0,IF(AA$304&lt;=$C331,0,IF(AA$304&gt;($F$302+$C331),INDEX($D$316:$W$316,,$C331)-SUM($D331:Z331),INDEX($D$316:$W$316,,$C331)/$F$302)))</f>
        <v>0</v>
      </c>
      <c r="AB331" s="2">
        <f>IF($F$302="n/a",0,IF(AB$304&lt;=$C331,0,IF(AB$304&gt;($F$302+$C331),INDEX($D$316:$W$316,,$C331)-SUM($D331:AA331),INDEX($D$316:$W$316,,$C331)/$F$302)))</f>
        <v>0</v>
      </c>
      <c r="AC331" s="2">
        <f>IF($F$302="n/a",0,IF(AC$304&lt;=$C331,0,IF(AC$304&gt;($F$302+$C331),INDEX($D$316:$W$316,,$C331)-SUM($D331:AB331),INDEX($D$316:$W$316,,$C331)/$F$302)))</f>
        <v>0</v>
      </c>
      <c r="AD331" s="2">
        <f>IF($F$302="n/a",0,IF(AD$304&lt;=$C331,0,IF(AD$304&gt;($F$302+$C331),INDEX($D$316:$W$316,,$C331)-SUM($D331:AC331),INDEX($D$316:$W$316,,$C331)/$F$302)))</f>
        <v>0</v>
      </c>
      <c r="AE331" s="2">
        <f>IF($F$302="n/a",0,IF(AE$304&lt;=$C331,0,IF(AE$304&gt;($F$302+$C331),INDEX($D$316:$W$316,,$C331)-SUM($D331:AD331),INDEX($D$316:$W$316,,$C331)/$F$302)))</f>
        <v>0</v>
      </c>
      <c r="AF331" s="2">
        <f>IF($F$302="n/a",0,IF(AF$304&lt;=$C331,0,IF(AF$304&gt;($F$302+$C331),INDEX($D$316:$W$316,,$C331)-SUM($D331:AE331),INDEX($D$316:$W$316,,$C331)/$F$302)))</f>
        <v>0</v>
      </c>
      <c r="AG331" s="2">
        <f>IF($F$302="n/a",0,IF(AG$304&lt;=$C331,0,IF(AG$304&gt;($F$302+$C331),INDEX($D$316:$W$316,,$C331)-SUM($D331:AF331),INDEX($D$316:$W$316,,$C331)/$F$302)))</f>
        <v>0</v>
      </c>
      <c r="AH331" s="2">
        <f>IF($F$302="n/a",0,IF(AH$304&lt;=$C331,0,IF(AH$304&gt;($F$302+$C331),INDEX($D$316:$W$316,,$C331)-SUM($D331:AG331),INDEX($D$316:$W$316,,$C331)/$F$302)))</f>
        <v>0</v>
      </c>
      <c r="AI331" s="2">
        <f>IF($F$302="n/a",0,IF(AI$304&lt;=$C331,0,IF(AI$304&gt;($F$302+$C331),INDEX($D$316:$W$316,,$C331)-SUM($D331:AH331),INDEX($D$316:$W$316,,$C331)/$F$302)))</f>
        <v>0</v>
      </c>
      <c r="AJ331" s="2">
        <f>IF($F$302="n/a",0,IF(AJ$304&lt;=$C331,0,IF(AJ$304&gt;($F$302+$C331),INDEX($D$316:$W$316,,$C331)-SUM($D331:AI331),INDEX($D$316:$W$316,,$C331)/$F$302)))</f>
        <v>0</v>
      </c>
      <c r="AK331" s="2">
        <f>IF($F$302="n/a",0,IF(AK$304&lt;=$C331,0,IF(AK$304&gt;($F$302+$C331),INDEX($D$316:$W$316,,$C331)-SUM($D331:AJ331),INDEX($D$316:$W$316,,$C331)/$F$302)))</f>
        <v>0</v>
      </c>
      <c r="AL331" s="2">
        <f>IF($F$302="n/a",0,IF(AL$304&lt;=$C331,0,IF(AL$304&gt;($F$302+$C331),INDEX($D$316:$W$316,,$C331)-SUM($D331:AK331),INDEX($D$316:$W$316,,$C331)/$F$302)))</f>
        <v>0</v>
      </c>
      <c r="AM331" s="2">
        <f>IF($F$302="n/a",0,IF(AM$304&lt;=$C331,0,IF(AM$304&gt;($F$302+$C331),INDEX($D$316:$W$316,,$C331)-SUM($D331:AL331),INDEX($D$316:$W$316,,$C331)/$F$302)))</f>
        <v>0</v>
      </c>
      <c r="AN331" s="2">
        <f>IF($F$302="n/a",0,IF(AN$304&lt;=$C331,0,IF(AN$304&gt;($F$302+$C331),INDEX($D$316:$W$316,,$C331)-SUM($D331:AM331),INDEX($D$316:$W$316,,$C331)/$F$302)))</f>
        <v>0</v>
      </c>
      <c r="AO331" s="2">
        <f>IF($F$302="n/a",0,IF(AO$304&lt;=$C331,0,IF(AO$304&gt;($F$302+$C331),INDEX($D$316:$W$316,,$C331)-SUM($D331:AN331),INDEX($D$316:$W$316,,$C331)/$F$302)))</f>
        <v>0</v>
      </c>
      <c r="AP331" s="2">
        <f>IF($F$302="n/a",0,IF(AP$304&lt;=$C331,0,IF(AP$304&gt;($F$302+$C331),INDEX($D$316:$W$316,,$C331)-SUM($D331:AO331),INDEX($D$316:$W$316,,$C331)/$F$302)))</f>
        <v>0</v>
      </c>
      <c r="AQ331" s="2">
        <f>IF($F$302="n/a",0,IF(AQ$304&lt;=$C331,0,IF(AQ$304&gt;($F$302+$C331),INDEX($D$316:$W$316,,$C331)-SUM($D331:AP331),INDEX($D$316:$W$316,,$C331)/$F$302)))</f>
        <v>0</v>
      </c>
      <c r="AR331" s="2">
        <f>IF($F$302="n/a",0,IF(AR$304&lt;=$C331,0,IF(AR$304&gt;($F$302+$C331),INDEX($D$316:$W$316,,$C331)-SUM($D331:AQ331),INDEX($D$316:$W$316,,$C331)/$F$302)))</f>
        <v>0</v>
      </c>
      <c r="AS331" s="2">
        <f>IF($F$302="n/a",0,IF(AS$304&lt;=$C331,0,IF(AS$304&gt;($F$302+$C331),INDEX($D$316:$W$316,,$C331)-SUM($D331:AR331),INDEX($D$316:$W$316,,$C331)/$F$302)))</f>
        <v>0</v>
      </c>
      <c r="AT331" s="2">
        <f>IF($F$302="n/a",0,IF(AT$304&lt;=$C331,0,IF(AT$304&gt;($F$302+$C331),INDEX($D$316:$W$316,,$C331)-SUM($D331:AS331),INDEX($D$316:$W$316,,$C331)/$F$302)))</f>
        <v>0</v>
      </c>
      <c r="AU331" s="2">
        <f>IF($F$302="n/a",0,IF(AU$304&lt;=$C331,0,IF(AU$304&gt;($F$302+$C331),INDEX($D$316:$W$316,,$C331)-SUM($D331:AT331),INDEX($D$316:$W$316,,$C331)/$F$302)))</f>
        <v>0</v>
      </c>
      <c r="AV331" s="2">
        <f>IF($F$302="n/a",0,IF(AV$304&lt;=$C331,0,IF(AV$304&gt;($F$302+$C331),INDEX($D$316:$W$316,,$C331)-SUM($D331:AU331),INDEX($D$316:$W$316,,$C331)/$F$302)))</f>
        <v>0</v>
      </c>
      <c r="AW331" s="2">
        <f>IF($F$302="n/a",0,IF(AW$304&lt;=$C331,0,IF(AW$304&gt;($F$302+$C331),INDEX($D$316:$W$316,,$C331)-SUM($D331:AV331),INDEX($D$316:$W$316,,$C331)/$F$302)))</f>
        <v>0</v>
      </c>
      <c r="AX331" s="2">
        <f>IF($F$302="n/a",0,IF(AX$304&lt;=$C331,0,IF(AX$304&gt;($F$302+$C331),INDEX($D$316:$W$316,,$C331)-SUM($D331:AW331),INDEX($D$316:$W$316,,$C331)/$F$302)))</f>
        <v>0</v>
      </c>
      <c r="AY331" s="2">
        <f>IF($F$302="n/a",0,IF(AY$304&lt;=$C331,0,IF(AY$304&gt;($F$302+$C331),INDEX($D$316:$W$316,,$C331)-SUM($D331:AX331),INDEX($D$316:$W$316,,$C331)/$F$302)))</f>
        <v>0</v>
      </c>
      <c r="AZ331" s="2">
        <f>IF($F$302="n/a",0,IF(AZ$304&lt;=$C331,0,IF(AZ$304&gt;($F$302+$C331),INDEX($D$316:$W$316,,$C331)-SUM($D331:AY331),INDEX($D$316:$W$316,,$C331)/$F$302)))</f>
        <v>0</v>
      </c>
      <c r="BA331" s="2">
        <f>IF($F$302="n/a",0,IF(BA$304&lt;=$C331,0,IF(BA$304&gt;($F$302+$C331),INDEX($D$316:$W$316,,$C331)-SUM($D331:AZ331),INDEX($D$316:$W$316,,$C331)/$F$302)))</f>
        <v>0</v>
      </c>
      <c r="BB331" s="2">
        <f>IF($F$302="n/a",0,IF(BB$304&lt;=$C331,0,IF(BB$304&gt;($F$302+$C331),INDEX($D$316:$W$316,,$C331)-SUM($D331:BA331),INDEX($D$316:$W$316,,$C331)/$F$302)))</f>
        <v>0</v>
      </c>
      <c r="BC331" s="2">
        <f>IF($F$302="n/a",0,IF(BC$304&lt;=$C331,0,IF(BC$304&gt;($F$302+$C331),INDEX($D$316:$W$316,,$C331)-SUM($D331:BB331),INDEX($D$316:$W$316,,$C331)/$F$302)))</f>
        <v>0</v>
      </c>
      <c r="BD331" s="2">
        <f>IF($F$302="n/a",0,IF(BD$304&lt;=$C331,0,IF(BD$304&gt;($F$302+$C331),INDEX($D$316:$W$316,,$C331)-SUM($D331:BC331),INDEX($D$316:$W$316,,$C331)/$F$302)))</f>
        <v>0</v>
      </c>
      <c r="BE331" s="2">
        <f>IF($F$302="n/a",0,IF(BE$304&lt;=$C331,0,IF(BE$304&gt;($F$302+$C331),INDEX($D$316:$W$316,,$C331)-SUM($D331:BD331),INDEX($D$316:$W$316,,$C331)/$F$302)))</f>
        <v>0</v>
      </c>
      <c r="BF331" s="2">
        <f>IF($F$302="n/a",0,IF(BF$304&lt;=$C331,0,IF(BF$304&gt;($F$302+$C331),INDEX($D$316:$W$316,,$C331)-SUM($D331:BE331),INDEX($D$316:$W$316,,$C331)/$F$302)))</f>
        <v>0</v>
      </c>
      <c r="BG331" s="2">
        <f>IF($F$302="n/a",0,IF(BG$304&lt;=$C331,0,IF(BG$304&gt;($F$302+$C331),INDEX($D$316:$W$316,,$C331)-SUM($D331:BF331),INDEX($D$316:$W$316,,$C331)/$F$302)))</f>
        <v>0</v>
      </c>
      <c r="BH331" s="2">
        <f>IF($F$302="n/a",0,IF(BH$304&lt;=$C331,0,IF(BH$304&gt;($F$302+$C331),INDEX($D$316:$W$316,,$C331)-SUM($D331:BG331),INDEX($D$316:$W$316,,$C331)/$F$302)))</f>
        <v>0</v>
      </c>
      <c r="BI331" s="2">
        <f>IF($F$302="n/a",0,IF(BI$304&lt;=$C331,0,IF(BI$304&gt;($F$302+$C331),INDEX($D$316:$W$316,,$C331)-SUM($D331:BH331),INDEX($D$316:$W$316,,$C331)/$F$302)))</f>
        <v>0</v>
      </c>
      <c r="BJ331" s="2">
        <f>IF($F$302="n/a",0,IF(BJ$304&lt;=$C331,0,IF(BJ$304&gt;($F$302+$C331),INDEX($D$316:$W$316,,$C331)-SUM($D331:BI331),INDEX($D$316:$W$316,,$C331)/$F$302)))</f>
        <v>0</v>
      </c>
      <c r="BK331" s="2">
        <f>IF($F$302="n/a",0,IF(BK$304&lt;=$C331,0,IF(BK$304&gt;($F$302+$C331),INDEX($D$316:$W$316,,$C331)-SUM($D331:BJ331),INDEX($D$316:$W$316,,$C331)/$F$302)))</f>
        <v>0</v>
      </c>
    </row>
    <row r="332" spans="2:63" hidden="1" outlineLevel="1" x14ac:dyDescent="0.25">
      <c r="B332" s="24">
        <v>2024</v>
      </c>
      <c r="C332" s="24">
        <v>14</v>
      </c>
      <c r="E332" s="2">
        <f>IF($F$302="n/a",0,IF(E$304&lt;=$C332,0,IF(E$304&gt;($F$302+$C332),INDEX($D$316:$W$316,,$C332)-SUM($D332:D332),INDEX($D$316:$W$316,,$C332)/$F$302)))</f>
        <v>0</v>
      </c>
      <c r="F332" s="2">
        <f>IF($F$302="n/a",0,IF(F$304&lt;=$C332,0,IF(F$304&gt;($F$302+$C332),INDEX($D$316:$W$316,,$C332)-SUM($D332:E332),INDEX($D$316:$W$316,,$C332)/$F$302)))</f>
        <v>0</v>
      </c>
      <c r="G332" s="2">
        <f>IF($F$302="n/a",0,IF(G$304&lt;=$C332,0,IF(G$304&gt;($F$302+$C332),INDEX($D$316:$W$316,,$C332)-SUM($D332:F332),INDEX($D$316:$W$316,,$C332)/$F$302)))</f>
        <v>0</v>
      </c>
      <c r="H332" s="2">
        <f>IF($F$302="n/a",0,IF(H$304&lt;=$C332,0,IF(H$304&gt;($F$302+$C332),INDEX($D$316:$W$316,,$C332)-SUM($D332:G332),INDEX($D$316:$W$316,,$C332)/$F$302)))</f>
        <v>0</v>
      </c>
      <c r="I332" s="2">
        <f>IF($F$302="n/a",0,IF(I$304&lt;=$C332,0,IF(I$304&gt;($F$302+$C332),INDEX($D$316:$W$316,,$C332)-SUM($D332:H332),INDEX($D$316:$W$316,,$C332)/$F$302)))</f>
        <v>0</v>
      </c>
      <c r="J332" s="2">
        <f>IF($F$302="n/a",0,IF(J$304&lt;=$C332,0,IF(J$304&gt;($F$302+$C332),INDEX($D$316:$W$316,,$C332)-SUM($D332:I332),INDEX($D$316:$W$316,,$C332)/$F$302)))</f>
        <v>0</v>
      </c>
      <c r="K332" s="2">
        <f>IF($F$302="n/a",0,IF(K$304&lt;=$C332,0,IF(K$304&gt;($F$302+$C332),INDEX($D$316:$W$316,,$C332)-SUM($D332:J332),INDEX($D$316:$W$316,,$C332)/$F$302)))</f>
        <v>0</v>
      </c>
      <c r="L332" s="2">
        <f>IF($F$302="n/a",0,IF(L$304&lt;=$C332,0,IF(L$304&gt;($F$302+$C332),INDEX($D$316:$W$316,,$C332)-SUM($D332:K332),INDEX($D$316:$W$316,,$C332)/$F$302)))</f>
        <v>0</v>
      </c>
      <c r="M332" s="2">
        <f>IF($F$302="n/a",0,IF(M$304&lt;=$C332,0,IF(M$304&gt;($F$302+$C332),INDEX($D$316:$W$316,,$C332)-SUM($D332:L332),INDEX($D$316:$W$316,,$C332)/$F$302)))</f>
        <v>0</v>
      </c>
      <c r="N332" s="2">
        <f>IF($F$302="n/a",0,IF(N$304&lt;=$C332,0,IF(N$304&gt;($F$302+$C332),INDEX($D$316:$W$316,,$C332)-SUM($D332:M332),INDEX($D$316:$W$316,,$C332)/$F$302)))</f>
        <v>0</v>
      </c>
      <c r="O332" s="2">
        <f>IF($F$302="n/a",0,IF(O$304&lt;=$C332,0,IF(O$304&gt;($F$302+$C332),INDEX($D$316:$W$316,,$C332)-SUM($D332:N332),INDEX($D$316:$W$316,,$C332)/$F$302)))</f>
        <v>0</v>
      </c>
      <c r="P332" s="2">
        <f>IF($F$302="n/a",0,IF(P$304&lt;=$C332,0,IF(P$304&gt;($F$302+$C332),INDEX($D$316:$W$316,,$C332)-SUM($D332:O332),INDEX($D$316:$W$316,,$C332)/$F$302)))</f>
        <v>0</v>
      </c>
      <c r="Q332" s="2">
        <f>IF($F$302="n/a",0,IF(Q$304&lt;=$C332,0,IF(Q$304&gt;($F$302+$C332),INDEX($D$316:$W$316,,$C332)-SUM($D332:P332),INDEX($D$316:$W$316,,$C332)/$F$302)))</f>
        <v>0</v>
      </c>
      <c r="R332" s="2">
        <f>IF($F$302="n/a",0,IF(R$304&lt;=$C332,0,IF(R$304&gt;($F$302+$C332),INDEX($D$316:$W$316,,$C332)-SUM($D332:Q332),INDEX($D$316:$W$316,,$C332)/$F$302)))</f>
        <v>0</v>
      </c>
      <c r="S332" s="2">
        <f>IF($F$302="n/a",0,IF(S$304&lt;=$C332,0,IF(S$304&gt;($F$302+$C332),INDEX($D$316:$W$316,,$C332)-SUM($D332:R332),INDEX($D$316:$W$316,,$C332)/$F$302)))</f>
        <v>0</v>
      </c>
      <c r="T332" s="2">
        <f>IF($F$302="n/a",0,IF(T$304&lt;=$C332,0,IF(T$304&gt;($F$302+$C332),INDEX($D$316:$W$316,,$C332)-SUM($D332:S332),INDEX($D$316:$W$316,,$C332)/$F$302)))</f>
        <v>0</v>
      </c>
      <c r="U332" s="2">
        <f>IF($F$302="n/a",0,IF(U$304&lt;=$C332,0,IF(U$304&gt;($F$302+$C332),INDEX($D$316:$W$316,,$C332)-SUM($D332:T332),INDEX($D$316:$W$316,,$C332)/$F$302)))</f>
        <v>0</v>
      </c>
      <c r="V332" s="2">
        <f>IF($F$302="n/a",0,IF(V$304&lt;=$C332,0,IF(V$304&gt;($F$302+$C332),INDEX($D$316:$W$316,,$C332)-SUM($D332:U332),INDEX($D$316:$W$316,,$C332)/$F$302)))</f>
        <v>0</v>
      </c>
      <c r="W332" s="2">
        <f>IF($F$302="n/a",0,IF(W$304&lt;=$C332,0,IF(W$304&gt;($F$302+$C332),INDEX($D$316:$W$316,,$C332)-SUM($D332:V332),INDEX($D$316:$W$316,,$C332)/$F$302)))</f>
        <v>0</v>
      </c>
      <c r="X332" s="2">
        <f>IF($F$302="n/a",0,IF(X$304&lt;=$C332,0,IF(X$304&gt;($F$302+$C332),INDEX($D$316:$W$316,,$C332)-SUM($D332:W332),INDEX($D$316:$W$316,,$C332)/$F$302)))</f>
        <v>0</v>
      </c>
      <c r="Y332" s="2">
        <f>IF($F$302="n/a",0,IF(Y$304&lt;=$C332,0,IF(Y$304&gt;($F$302+$C332),INDEX($D$316:$W$316,,$C332)-SUM($D332:X332),INDEX($D$316:$W$316,,$C332)/$F$302)))</f>
        <v>0</v>
      </c>
      <c r="Z332" s="2">
        <f>IF($F$302="n/a",0,IF(Z$304&lt;=$C332,0,IF(Z$304&gt;($F$302+$C332),INDEX($D$316:$W$316,,$C332)-SUM($D332:Y332),INDEX($D$316:$W$316,,$C332)/$F$302)))</f>
        <v>0</v>
      </c>
      <c r="AA332" s="2">
        <f>IF($F$302="n/a",0,IF(AA$304&lt;=$C332,0,IF(AA$304&gt;($F$302+$C332),INDEX($D$316:$W$316,,$C332)-SUM($D332:Z332),INDEX($D$316:$W$316,,$C332)/$F$302)))</f>
        <v>0</v>
      </c>
      <c r="AB332" s="2">
        <f>IF($F$302="n/a",0,IF(AB$304&lt;=$C332,0,IF(AB$304&gt;($F$302+$C332),INDEX($D$316:$W$316,,$C332)-SUM($D332:AA332),INDEX($D$316:$W$316,,$C332)/$F$302)))</f>
        <v>0</v>
      </c>
      <c r="AC332" s="2">
        <f>IF($F$302="n/a",0,IF(AC$304&lt;=$C332,0,IF(AC$304&gt;($F$302+$C332),INDEX($D$316:$W$316,,$C332)-SUM($D332:AB332),INDEX($D$316:$W$316,,$C332)/$F$302)))</f>
        <v>0</v>
      </c>
      <c r="AD332" s="2">
        <f>IF($F$302="n/a",0,IF(AD$304&lt;=$C332,0,IF(AD$304&gt;($F$302+$C332),INDEX($D$316:$W$316,,$C332)-SUM($D332:AC332),INDEX($D$316:$W$316,,$C332)/$F$302)))</f>
        <v>0</v>
      </c>
      <c r="AE332" s="2">
        <f>IF($F$302="n/a",0,IF(AE$304&lt;=$C332,0,IF(AE$304&gt;($F$302+$C332),INDEX($D$316:$W$316,,$C332)-SUM($D332:AD332),INDEX($D$316:$W$316,,$C332)/$F$302)))</f>
        <v>0</v>
      </c>
      <c r="AF332" s="2">
        <f>IF($F$302="n/a",0,IF(AF$304&lt;=$C332,0,IF(AF$304&gt;($F$302+$C332),INDEX($D$316:$W$316,,$C332)-SUM($D332:AE332),INDEX($D$316:$W$316,,$C332)/$F$302)))</f>
        <v>0</v>
      </c>
      <c r="AG332" s="2">
        <f>IF($F$302="n/a",0,IF(AG$304&lt;=$C332,0,IF(AG$304&gt;($F$302+$C332),INDEX($D$316:$W$316,,$C332)-SUM($D332:AF332),INDEX($D$316:$W$316,,$C332)/$F$302)))</f>
        <v>0</v>
      </c>
      <c r="AH332" s="2">
        <f>IF($F$302="n/a",0,IF(AH$304&lt;=$C332,0,IF(AH$304&gt;($F$302+$C332),INDEX($D$316:$W$316,,$C332)-SUM($D332:AG332),INDEX($D$316:$W$316,,$C332)/$F$302)))</f>
        <v>0</v>
      </c>
      <c r="AI332" s="2">
        <f>IF($F$302="n/a",0,IF(AI$304&lt;=$C332,0,IF(AI$304&gt;($F$302+$C332),INDEX($D$316:$W$316,,$C332)-SUM($D332:AH332),INDEX($D$316:$W$316,,$C332)/$F$302)))</f>
        <v>0</v>
      </c>
      <c r="AJ332" s="2">
        <f>IF($F$302="n/a",0,IF(AJ$304&lt;=$C332,0,IF(AJ$304&gt;($F$302+$C332),INDEX($D$316:$W$316,,$C332)-SUM($D332:AI332),INDEX($D$316:$W$316,,$C332)/$F$302)))</f>
        <v>0</v>
      </c>
      <c r="AK332" s="2">
        <f>IF($F$302="n/a",0,IF(AK$304&lt;=$C332,0,IF(AK$304&gt;($F$302+$C332),INDEX($D$316:$W$316,,$C332)-SUM($D332:AJ332),INDEX($D$316:$W$316,,$C332)/$F$302)))</f>
        <v>0</v>
      </c>
      <c r="AL332" s="2">
        <f>IF($F$302="n/a",0,IF(AL$304&lt;=$C332,0,IF(AL$304&gt;($F$302+$C332),INDEX($D$316:$W$316,,$C332)-SUM($D332:AK332),INDEX($D$316:$W$316,,$C332)/$F$302)))</f>
        <v>0</v>
      </c>
      <c r="AM332" s="2">
        <f>IF($F$302="n/a",0,IF(AM$304&lt;=$C332,0,IF(AM$304&gt;($F$302+$C332),INDEX($D$316:$W$316,,$C332)-SUM($D332:AL332),INDEX($D$316:$W$316,,$C332)/$F$302)))</f>
        <v>0</v>
      </c>
      <c r="AN332" s="2">
        <f>IF($F$302="n/a",0,IF(AN$304&lt;=$C332,0,IF(AN$304&gt;($F$302+$C332),INDEX($D$316:$W$316,,$C332)-SUM($D332:AM332),INDEX($D$316:$W$316,,$C332)/$F$302)))</f>
        <v>0</v>
      </c>
      <c r="AO332" s="2">
        <f>IF($F$302="n/a",0,IF(AO$304&lt;=$C332,0,IF(AO$304&gt;($F$302+$C332),INDEX($D$316:$W$316,,$C332)-SUM($D332:AN332),INDEX($D$316:$W$316,,$C332)/$F$302)))</f>
        <v>0</v>
      </c>
      <c r="AP332" s="2">
        <f>IF($F$302="n/a",0,IF(AP$304&lt;=$C332,0,IF(AP$304&gt;($F$302+$C332),INDEX($D$316:$W$316,,$C332)-SUM($D332:AO332),INDEX($D$316:$W$316,,$C332)/$F$302)))</f>
        <v>0</v>
      </c>
      <c r="AQ332" s="2">
        <f>IF($F$302="n/a",0,IF(AQ$304&lt;=$C332,0,IF(AQ$304&gt;($F$302+$C332),INDEX($D$316:$W$316,,$C332)-SUM($D332:AP332),INDEX($D$316:$W$316,,$C332)/$F$302)))</f>
        <v>0</v>
      </c>
      <c r="AR332" s="2">
        <f>IF($F$302="n/a",0,IF(AR$304&lt;=$C332,0,IF(AR$304&gt;($F$302+$C332),INDEX($D$316:$W$316,,$C332)-SUM($D332:AQ332),INDEX($D$316:$W$316,,$C332)/$F$302)))</f>
        <v>0</v>
      </c>
      <c r="AS332" s="2">
        <f>IF($F$302="n/a",0,IF(AS$304&lt;=$C332,0,IF(AS$304&gt;($F$302+$C332),INDEX($D$316:$W$316,,$C332)-SUM($D332:AR332),INDEX($D$316:$W$316,,$C332)/$F$302)))</f>
        <v>0</v>
      </c>
      <c r="AT332" s="2">
        <f>IF($F$302="n/a",0,IF(AT$304&lt;=$C332,0,IF(AT$304&gt;($F$302+$C332),INDEX($D$316:$W$316,,$C332)-SUM($D332:AS332),INDEX($D$316:$W$316,,$C332)/$F$302)))</f>
        <v>0</v>
      </c>
      <c r="AU332" s="2">
        <f>IF($F$302="n/a",0,IF(AU$304&lt;=$C332,0,IF(AU$304&gt;($F$302+$C332),INDEX($D$316:$W$316,,$C332)-SUM($D332:AT332),INDEX($D$316:$W$316,,$C332)/$F$302)))</f>
        <v>0</v>
      </c>
      <c r="AV332" s="2">
        <f>IF($F$302="n/a",0,IF(AV$304&lt;=$C332,0,IF(AV$304&gt;($F$302+$C332),INDEX($D$316:$W$316,,$C332)-SUM($D332:AU332),INDEX($D$316:$W$316,,$C332)/$F$302)))</f>
        <v>0</v>
      </c>
      <c r="AW332" s="2">
        <f>IF($F$302="n/a",0,IF(AW$304&lt;=$C332,0,IF(AW$304&gt;($F$302+$C332),INDEX($D$316:$W$316,,$C332)-SUM($D332:AV332),INDEX($D$316:$W$316,,$C332)/$F$302)))</f>
        <v>0</v>
      </c>
      <c r="AX332" s="2">
        <f>IF($F$302="n/a",0,IF(AX$304&lt;=$C332,0,IF(AX$304&gt;($F$302+$C332),INDEX($D$316:$W$316,,$C332)-SUM($D332:AW332),INDEX($D$316:$W$316,,$C332)/$F$302)))</f>
        <v>0</v>
      </c>
      <c r="AY332" s="2">
        <f>IF($F$302="n/a",0,IF(AY$304&lt;=$C332,0,IF(AY$304&gt;($F$302+$C332),INDEX($D$316:$W$316,,$C332)-SUM($D332:AX332),INDEX($D$316:$W$316,,$C332)/$F$302)))</f>
        <v>0</v>
      </c>
      <c r="AZ332" s="2">
        <f>IF($F$302="n/a",0,IF(AZ$304&lt;=$C332,0,IF(AZ$304&gt;($F$302+$C332),INDEX($D$316:$W$316,,$C332)-SUM($D332:AY332),INDEX($D$316:$W$316,,$C332)/$F$302)))</f>
        <v>0</v>
      </c>
      <c r="BA332" s="2">
        <f>IF($F$302="n/a",0,IF(BA$304&lt;=$C332,0,IF(BA$304&gt;($F$302+$C332),INDEX($D$316:$W$316,,$C332)-SUM($D332:AZ332),INDEX($D$316:$W$316,,$C332)/$F$302)))</f>
        <v>0</v>
      </c>
      <c r="BB332" s="2">
        <f>IF($F$302="n/a",0,IF(BB$304&lt;=$C332,0,IF(BB$304&gt;($F$302+$C332),INDEX($D$316:$W$316,,$C332)-SUM($D332:BA332),INDEX($D$316:$W$316,,$C332)/$F$302)))</f>
        <v>0</v>
      </c>
      <c r="BC332" s="2">
        <f>IF($F$302="n/a",0,IF(BC$304&lt;=$C332,0,IF(BC$304&gt;($F$302+$C332),INDEX($D$316:$W$316,,$C332)-SUM($D332:BB332),INDEX($D$316:$W$316,,$C332)/$F$302)))</f>
        <v>0</v>
      </c>
      <c r="BD332" s="2">
        <f>IF($F$302="n/a",0,IF(BD$304&lt;=$C332,0,IF(BD$304&gt;($F$302+$C332),INDEX($D$316:$W$316,,$C332)-SUM($D332:BC332),INDEX($D$316:$W$316,,$C332)/$F$302)))</f>
        <v>0</v>
      </c>
      <c r="BE332" s="2">
        <f>IF($F$302="n/a",0,IF(BE$304&lt;=$C332,0,IF(BE$304&gt;($F$302+$C332),INDEX($D$316:$W$316,,$C332)-SUM($D332:BD332),INDEX($D$316:$W$316,,$C332)/$F$302)))</f>
        <v>0</v>
      </c>
      <c r="BF332" s="2">
        <f>IF($F$302="n/a",0,IF(BF$304&lt;=$C332,0,IF(BF$304&gt;($F$302+$C332),INDEX($D$316:$W$316,,$C332)-SUM($D332:BE332),INDEX($D$316:$W$316,,$C332)/$F$302)))</f>
        <v>0</v>
      </c>
      <c r="BG332" s="2">
        <f>IF($F$302="n/a",0,IF(BG$304&lt;=$C332,0,IF(BG$304&gt;($F$302+$C332),INDEX($D$316:$W$316,,$C332)-SUM($D332:BF332),INDEX($D$316:$W$316,,$C332)/$F$302)))</f>
        <v>0</v>
      </c>
      <c r="BH332" s="2">
        <f>IF($F$302="n/a",0,IF(BH$304&lt;=$C332,0,IF(BH$304&gt;($F$302+$C332),INDEX($D$316:$W$316,,$C332)-SUM($D332:BG332),INDEX($D$316:$W$316,,$C332)/$F$302)))</f>
        <v>0</v>
      </c>
      <c r="BI332" s="2">
        <f>IF($F$302="n/a",0,IF(BI$304&lt;=$C332,0,IF(BI$304&gt;($F$302+$C332),INDEX($D$316:$W$316,,$C332)-SUM($D332:BH332),INDEX($D$316:$W$316,,$C332)/$F$302)))</f>
        <v>0</v>
      </c>
      <c r="BJ332" s="2">
        <f>IF($F$302="n/a",0,IF(BJ$304&lt;=$C332,0,IF(BJ$304&gt;($F$302+$C332),INDEX($D$316:$W$316,,$C332)-SUM($D332:BI332),INDEX($D$316:$W$316,,$C332)/$F$302)))</f>
        <v>0</v>
      </c>
      <c r="BK332" s="2">
        <f>IF($F$302="n/a",0,IF(BK$304&lt;=$C332,0,IF(BK$304&gt;($F$302+$C332),INDEX($D$316:$W$316,,$C332)-SUM($D332:BJ332),INDEX($D$316:$W$316,,$C332)/$F$302)))</f>
        <v>0</v>
      </c>
    </row>
    <row r="333" spans="2:63" hidden="1" outlineLevel="1" x14ac:dyDescent="0.25">
      <c r="B333" s="24">
        <v>2025</v>
      </c>
      <c r="C333" s="24">
        <v>15</v>
      </c>
      <c r="E333" s="2">
        <f>IF($F$302="n/a",0,IF(E$304&lt;=$C333,0,IF(E$304&gt;($F$302+$C333),INDEX($D$316:$W$316,,$C333)-SUM($D333:D333),INDEX($D$316:$W$316,,$C333)/$F$302)))</f>
        <v>0</v>
      </c>
      <c r="F333" s="2">
        <f>IF($F$302="n/a",0,IF(F$304&lt;=$C333,0,IF(F$304&gt;($F$302+$C333),INDEX($D$316:$W$316,,$C333)-SUM($D333:E333),INDEX($D$316:$W$316,,$C333)/$F$302)))</f>
        <v>0</v>
      </c>
      <c r="G333" s="2">
        <f>IF($F$302="n/a",0,IF(G$304&lt;=$C333,0,IF(G$304&gt;($F$302+$C333),INDEX($D$316:$W$316,,$C333)-SUM($D333:F333),INDEX($D$316:$W$316,,$C333)/$F$302)))</f>
        <v>0</v>
      </c>
      <c r="H333" s="2">
        <f>IF($F$302="n/a",0,IF(H$304&lt;=$C333,0,IF(H$304&gt;($F$302+$C333),INDEX($D$316:$W$316,,$C333)-SUM($D333:G333),INDEX($D$316:$W$316,,$C333)/$F$302)))</f>
        <v>0</v>
      </c>
      <c r="I333" s="2">
        <f>IF($F$302="n/a",0,IF(I$304&lt;=$C333,0,IF(I$304&gt;($F$302+$C333),INDEX($D$316:$W$316,,$C333)-SUM($D333:H333),INDEX($D$316:$W$316,,$C333)/$F$302)))</f>
        <v>0</v>
      </c>
      <c r="J333" s="2">
        <f>IF($F$302="n/a",0,IF(J$304&lt;=$C333,0,IF(J$304&gt;($F$302+$C333),INDEX($D$316:$W$316,,$C333)-SUM($D333:I333),INDEX($D$316:$W$316,,$C333)/$F$302)))</f>
        <v>0</v>
      </c>
      <c r="K333" s="2">
        <f>IF($F$302="n/a",0,IF(K$304&lt;=$C333,0,IF(K$304&gt;($F$302+$C333),INDEX($D$316:$W$316,,$C333)-SUM($D333:J333),INDEX($D$316:$W$316,,$C333)/$F$302)))</f>
        <v>0</v>
      </c>
      <c r="L333" s="2">
        <f>IF($F$302="n/a",0,IF(L$304&lt;=$C333,0,IF(L$304&gt;($F$302+$C333),INDEX($D$316:$W$316,,$C333)-SUM($D333:K333),INDEX($D$316:$W$316,,$C333)/$F$302)))</f>
        <v>0</v>
      </c>
      <c r="M333" s="2">
        <f>IF($F$302="n/a",0,IF(M$304&lt;=$C333,0,IF(M$304&gt;($F$302+$C333),INDEX($D$316:$W$316,,$C333)-SUM($D333:L333),INDEX($D$316:$W$316,,$C333)/$F$302)))</f>
        <v>0</v>
      </c>
      <c r="N333" s="2">
        <f>IF($F$302="n/a",0,IF(N$304&lt;=$C333,0,IF(N$304&gt;($F$302+$C333),INDEX($D$316:$W$316,,$C333)-SUM($D333:M333),INDEX($D$316:$W$316,,$C333)/$F$302)))</f>
        <v>0</v>
      </c>
      <c r="O333" s="2">
        <f>IF($F$302="n/a",0,IF(O$304&lt;=$C333,0,IF(O$304&gt;($F$302+$C333),INDEX($D$316:$W$316,,$C333)-SUM($D333:N333),INDEX($D$316:$W$316,,$C333)/$F$302)))</f>
        <v>0</v>
      </c>
      <c r="P333" s="2">
        <f>IF($F$302="n/a",0,IF(P$304&lt;=$C333,0,IF(P$304&gt;($F$302+$C333),INDEX($D$316:$W$316,,$C333)-SUM($D333:O333),INDEX($D$316:$W$316,,$C333)/$F$302)))</f>
        <v>0</v>
      </c>
      <c r="Q333" s="2">
        <f>IF($F$302="n/a",0,IF(Q$304&lt;=$C333,0,IF(Q$304&gt;($F$302+$C333),INDEX($D$316:$W$316,,$C333)-SUM($D333:P333),INDEX($D$316:$W$316,,$C333)/$F$302)))</f>
        <v>0</v>
      </c>
      <c r="R333" s="2">
        <f>IF($F$302="n/a",0,IF(R$304&lt;=$C333,0,IF(R$304&gt;($F$302+$C333),INDEX($D$316:$W$316,,$C333)-SUM($D333:Q333),INDEX($D$316:$W$316,,$C333)/$F$302)))</f>
        <v>0</v>
      </c>
      <c r="S333" s="2">
        <f>IF($F$302="n/a",0,IF(S$304&lt;=$C333,0,IF(S$304&gt;($F$302+$C333),INDEX($D$316:$W$316,,$C333)-SUM($D333:R333),INDEX($D$316:$W$316,,$C333)/$F$302)))</f>
        <v>0</v>
      </c>
      <c r="T333" s="2">
        <f>IF($F$302="n/a",0,IF(T$304&lt;=$C333,0,IF(T$304&gt;($F$302+$C333),INDEX($D$316:$W$316,,$C333)-SUM($D333:S333),INDEX($D$316:$W$316,,$C333)/$F$302)))</f>
        <v>0</v>
      </c>
      <c r="U333" s="2">
        <f>IF($F$302="n/a",0,IF(U$304&lt;=$C333,0,IF(U$304&gt;($F$302+$C333),INDEX($D$316:$W$316,,$C333)-SUM($D333:T333),INDEX($D$316:$W$316,,$C333)/$F$302)))</f>
        <v>0</v>
      </c>
      <c r="V333" s="2">
        <f>IF($F$302="n/a",0,IF(V$304&lt;=$C333,0,IF(V$304&gt;($F$302+$C333),INDEX($D$316:$W$316,,$C333)-SUM($D333:U333),INDEX($D$316:$W$316,,$C333)/$F$302)))</f>
        <v>0</v>
      </c>
      <c r="W333" s="2">
        <f>IF($F$302="n/a",0,IF(W$304&lt;=$C333,0,IF(W$304&gt;($F$302+$C333),INDEX($D$316:$W$316,,$C333)-SUM($D333:V333),INDEX($D$316:$W$316,,$C333)/$F$302)))</f>
        <v>0</v>
      </c>
      <c r="X333" s="2">
        <f>IF($F$302="n/a",0,IF(X$304&lt;=$C333,0,IF(X$304&gt;($F$302+$C333),INDEX($D$316:$W$316,,$C333)-SUM($D333:W333),INDEX($D$316:$W$316,,$C333)/$F$302)))</f>
        <v>0</v>
      </c>
      <c r="Y333" s="2">
        <f>IF($F$302="n/a",0,IF(Y$304&lt;=$C333,0,IF(Y$304&gt;($F$302+$C333),INDEX($D$316:$W$316,,$C333)-SUM($D333:X333),INDEX($D$316:$W$316,,$C333)/$F$302)))</f>
        <v>0</v>
      </c>
      <c r="Z333" s="2">
        <f>IF($F$302="n/a",0,IF(Z$304&lt;=$C333,0,IF(Z$304&gt;($F$302+$C333),INDEX($D$316:$W$316,,$C333)-SUM($D333:Y333),INDEX($D$316:$W$316,,$C333)/$F$302)))</f>
        <v>0</v>
      </c>
      <c r="AA333" s="2">
        <f>IF($F$302="n/a",0,IF(AA$304&lt;=$C333,0,IF(AA$304&gt;($F$302+$C333),INDEX($D$316:$W$316,,$C333)-SUM($D333:Z333),INDEX($D$316:$W$316,,$C333)/$F$302)))</f>
        <v>0</v>
      </c>
      <c r="AB333" s="2">
        <f>IF($F$302="n/a",0,IF(AB$304&lt;=$C333,0,IF(AB$304&gt;($F$302+$C333),INDEX($D$316:$W$316,,$C333)-SUM($D333:AA333),INDEX($D$316:$W$316,,$C333)/$F$302)))</f>
        <v>0</v>
      </c>
      <c r="AC333" s="2">
        <f>IF($F$302="n/a",0,IF(AC$304&lt;=$C333,0,IF(AC$304&gt;($F$302+$C333),INDEX($D$316:$W$316,,$C333)-SUM($D333:AB333),INDEX($D$316:$W$316,,$C333)/$F$302)))</f>
        <v>0</v>
      </c>
      <c r="AD333" s="2">
        <f>IF($F$302="n/a",0,IF(AD$304&lt;=$C333,0,IF(AD$304&gt;($F$302+$C333),INDEX($D$316:$W$316,,$C333)-SUM($D333:AC333),INDEX($D$316:$W$316,,$C333)/$F$302)))</f>
        <v>0</v>
      </c>
      <c r="AE333" s="2">
        <f>IF($F$302="n/a",0,IF(AE$304&lt;=$C333,0,IF(AE$304&gt;($F$302+$C333),INDEX($D$316:$W$316,,$C333)-SUM($D333:AD333),INDEX($D$316:$W$316,,$C333)/$F$302)))</f>
        <v>0</v>
      </c>
      <c r="AF333" s="2">
        <f>IF($F$302="n/a",0,IF(AF$304&lt;=$C333,0,IF(AF$304&gt;($F$302+$C333),INDEX($D$316:$W$316,,$C333)-SUM($D333:AE333),INDEX($D$316:$W$316,,$C333)/$F$302)))</f>
        <v>0</v>
      </c>
      <c r="AG333" s="2">
        <f>IF($F$302="n/a",0,IF(AG$304&lt;=$C333,0,IF(AG$304&gt;($F$302+$C333),INDEX($D$316:$W$316,,$C333)-SUM($D333:AF333),INDEX($D$316:$W$316,,$C333)/$F$302)))</f>
        <v>0</v>
      </c>
      <c r="AH333" s="2">
        <f>IF($F$302="n/a",0,IF(AH$304&lt;=$C333,0,IF(AH$304&gt;($F$302+$C333),INDEX($D$316:$W$316,,$C333)-SUM($D333:AG333),INDEX($D$316:$W$316,,$C333)/$F$302)))</f>
        <v>0</v>
      </c>
      <c r="AI333" s="2">
        <f>IF($F$302="n/a",0,IF(AI$304&lt;=$C333,0,IF(AI$304&gt;($F$302+$C333),INDEX($D$316:$W$316,,$C333)-SUM($D333:AH333),INDEX($D$316:$W$316,,$C333)/$F$302)))</f>
        <v>0</v>
      </c>
      <c r="AJ333" s="2">
        <f>IF($F$302="n/a",0,IF(AJ$304&lt;=$C333,0,IF(AJ$304&gt;($F$302+$C333),INDEX($D$316:$W$316,,$C333)-SUM($D333:AI333),INDEX($D$316:$W$316,,$C333)/$F$302)))</f>
        <v>0</v>
      </c>
      <c r="AK333" s="2">
        <f>IF($F$302="n/a",0,IF(AK$304&lt;=$C333,0,IF(AK$304&gt;($F$302+$C333),INDEX($D$316:$W$316,,$C333)-SUM($D333:AJ333),INDEX($D$316:$W$316,,$C333)/$F$302)))</f>
        <v>0</v>
      </c>
      <c r="AL333" s="2">
        <f>IF($F$302="n/a",0,IF(AL$304&lt;=$C333,0,IF(AL$304&gt;($F$302+$C333),INDEX($D$316:$W$316,,$C333)-SUM($D333:AK333),INDEX($D$316:$W$316,,$C333)/$F$302)))</f>
        <v>0</v>
      </c>
      <c r="AM333" s="2">
        <f>IF($F$302="n/a",0,IF(AM$304&lt;=$C333,0,IF(AM$304&gt;($F$302+$C333),INDEX($D$316:$W$316,,$C333)-SUM($D333:AL333),INDEX($D$316:$W$316,,$C333)/$F$302)))</f>
        <v>0</v>
      </c>
      <c r="AN333" s="2">
        <f>IF($F$302="n/a",0,IF(AN$304&lt;=$C333,0,IF(AN$304&gt;($F$302+$C333),INDEX($D$316:$W$316,,$C333)-SUM($D333:AM333),INDEX($D$316:$W$316,,$C333)/$F$302)))</f>
        <v>0</v>
      </c>
      <c r="AO333" s="2">
        <f>IF($F$302="n/a",0,IF(AO$304&lt;=$C333,0,IF(AO$304&gt;($F$302+$C333),INDEX($D$316:$W$316,,$C333)-SUM($D333:AN333),INDEX($D$316:$W$316,,$C333)/$F$302)))</f>
        <v>0</v>
      </c>
      <c r="AP333" s="2">
        <f>IF($F$302="n/a",0,IF(AP$304&lt;=$C333,0,IF(AP$304&gt;($F$302+$C333),INDEX($D$316:$W$316,,$C333)-SUM($D333:AO333),INDEX($D$316:$W$316,,$C333)/$F$302)))</f>
        <v>0</v>
      </c>
      <c r="AQ333" s="2">
        <f>IF($F$302="n/a",0,IF(AQ$304&lt;=$C333,0,IF(AQ$304&gt;($F$302+$C333),INDEX($D$316:$W$316,,$C333)-SUM($D333:AP333),INDEX($D$316:$W$316,,$C333)/$F$302)))</f>
        <v>0</v>
      </c>
      <c r="AR333" s="2">
        <f>IF($F$302="n/a",0,IF(AR$304&lt;=$C333,0,IF(AR$304&gt;($F$302+$C333),INDEX($D$316:$W$316,,$C333)-SUM($D333:AQ333),INDEX($D$316:$W$316,,$C333)/$F$302)))</f>
        <v>0</v>
      </c>
      <c r="AS333" s="2">
        <f>IF($F$302="n/a",0,IF(AS$304&lt;=$C333,0,IF(AS$304&gt;($F$302+$C333),INDEX($D$316:$W$316,,$C333)-SUM($D333:AR333),INDEX($D$316:$W$316,,$C333)/$F$302)))</f>
        <v>0</v>
      </c>
      <c r="AT333" s="2">
        <f>IF($F$302="n/a",0,IF(AT$304&lt;=$C333,0,IF(AT$304&gt;($F$302+$C333),INDEX($D$316:$W$316,,$C333)-SUM($D333:AS333),INDEX($D$316:$W$316,,$C333)/$F$302)))</f>
        <v>0</v>
      </c>
      <c r="AU333" s="2">
        <f>IF($F$302="n/a",0,IF(AU$304&lt;=$C333,0,IF(AU$304&gt;($F$302+$C333),INDEX($D$316:$W$316,,$C333)-SUM($D333:AT333),INDEX($D$316:$W$316,,$C333)/$F$302)))</f>
        <v>0</v>
      </c>
      <c r="AV333" s="2">
        <f>IF($F$302="n/a",0,IF(AV$304&lt;=$C333,0,IF(AV$304&gt;($F$302+$C333),INDEX($D$316:$W$316,,$C333)-SUM($D333:AU333),INDEX($D$316:$W$316,,$C333)/$F$302)))</f>
        <v>0</v>
      </c>
      <c r="AW333" s="2">
        <f>IF($F$302="n/a",0,IF(AW$304&lt;=$C333,0,IF(AW$304&gt;($F$302+$C333),INDEX($D$316:$W$316,,$C333)-SUM($D333:AV333),INDEX($D$316:$W$316,,$C333)/$F$302)))</f>
        <v>0</v>
      </c>
      <c r="AX333" s="2">
        <f>IF($F$302="n/a",0,IF(AX$304&lt;=$C333,0,IF(AX$304&gt;($F$302+$C333),INDEX($D$316:$W$316,,$C333)-SUM($D333:AW333),INDEX($D$316:$W$316,,$C333)/$F$302)))</f>
        <v>0</v>
      </c>
      <c r="AY333" s="2">
        <f>IF($F$302="n/a",0,IF(AY$304&lt;=$C333,0,IF(AY$304&gt;($F$302+$C333),INDEX($D$316:$W$316,,$C333)-SUM($D333:AX333),INDEX($D$316:$W$316,,$C333)/$F$302)))</f>
        <v>0</v>
      </c>
      <c r="AZ333" s="2">
        <f>IF($F$302="n/a",0,IF(AZ$304&lt;=$C333,0,IF(AZ$304&gt;($F$302+$C333),INDEX($D$316:$W$316,,$C333)-SUM($D333:AY333),INDEX($D$316:$W$316,,$C333)/$F$302)))</f>
        <v>0</v>
      </c>
      <c r="BA333" s="2">
        <f>IF($F$302="n/a",0,IF(BA$304&lt;=$C333,0,IF(BA$304&gt;($F$302+$C333),INDEX($D$316:$W$316,,$C333)-SUM($D333:AZ333),INDEX($D$316:$W$316,,$C333)/$F$302)))</f>
        <v>0</v>
      </c>
      <c r="BB333" s="2">
        <f>IF($F$302="n/a",0,IF(BB$304&lt;=$C333,0,IF(BB$304&gt;($F$302+$C333),INDEX($D$316:$W$316,,$C333)-SUM($D333:BA333),INDEX($D$316:$W$316,,$C333)/$F$302)))</f>
        <v>0</v>
      </c>
      <c r="BC333" s="2">
        <f>IF($F$302="n/a",0,IF(BC$304&lt;=$C333,0,IF(BC$304&gt;($F$302+$C333),INDEX($D$316:$W$316,,$C333)-SUM($D333:BB333),INDEX($D$316:$W$316,,$C333)/$F$302)))</f>
        <v>0</v>
      </c>
      <c r="BD333" s="2">
        <f>IF($F$302="n/a",0,IF(BD$304&lt;=$C333,0,IF(BD$304&gt;($F$302+$C333),INDEX($D$316:$W$316,,$C333)-SUM($D333:BC333),INDEX($D$316:$W$316,,$C333)/$F$302)))</f>
        <v>0</v>
      </c>
      <c r="BE333" s="2">
        <f>IF($F$302="n/a",0,IF(BE$304&lt;=$C333,0,IF(BE$304&gt;($F$302+$C333),INDEX($D$316:$W$316,,$C333)-SUM($D333:BD333),INDEX($D$316:$W$316,,$C333)/$F$302)))</f>
        <v>0</v>
      </c>
      <c r="BF333" s="2">
        <f>IF($F$302="n/a",0,IF(BF$304&lt;=$C333,0,IF(BF$304&gt;($F$302+$C333),INDEX($D$316:$W$316,,$C333)-SUM($D333:BE333),INDEX($D$316:$W$316,,$C333)/$F$302)))</f>
        <v>0</v>
      </c>
      <c r="BG333" s="2">
        <f>IF($F$302="n/a",0,IF(BG$304&lt;=$C333,0,IF(BG$304&gt;($F$302+$C333),INDEX($D$316:$W$316,,$C333)-SUM($D333:BF333),INDEX($D$316:$W$316,,$C333)/$F$302)))</f>
        <v>0</v>
      </c>
      <c r="BH333" s="2">
        <f>IF($F$302="n/a",0,IF(BH$304&lt;=$C333,0,IF(BH$304&gt;($F$302+$C333),INDEX($D$316:$W$316,,$C333)-SUM($D333:BG333),INDEX($D$316:$W$316,,$C333)/$F$302)))</f>
        <v>0</v>
      </c>
      <c r="BI333" s="2">
        <f>IF($F$302="n/a",0,IF(BI$304&lt;=$C333,0,IF(BI$304&gt;($F$302+$C333),INDEX($D$316:$W$316,,$C333)-SUM($D333:BH333),INDEX($D$316:$W$316,,$C333)/$F$302)))</f>
        <v>0</v>
      </c>
      <c r="BJ333" s="2">
        <f>IF($F$302="n/a",0,IF(BJ$304&lt;=$C333,0,IF(BJ$304&gt;($F$302+$C333),INDEX($D$316:$W$316,,$C333)-SUM($D333:BI333),INDEX($D$316:$W$316,,$C333)/$F$302)))</f>
        <v>0</v>
      </c>
      <c r="BK333" s="2">
        <f>IF($F$302="n/a",0,IF(BK$304&lt;=$C333,0,IF(BK$304&gt;($F$302+$C333),INDEX($D$316:$W$316,,$C333)-SUM($D333:BJ333),INDEX($D$316:$W$316,,$C333)/$F$302)))</f>
        <v>0</v>
      </c>
    </row>
    <row r="334" spans="2:63" hidden="1" outlineLevel="1" x14ac:dyDescent="0.25">
      <c r="B334" s="24">
        <v>2026</v>
      </c>
      <c r="C334" s="24">
        <v>16</v>
      </c>
      <c r="E334" s="2">
        <f>IF($F$302="n/a",0,IF(E$304&lt;=$C334,0,IF(E$304&gt;($F$302+$C334),INDEX($D$316:$W$316,,$C334)-SUM($D334:D334),INDEX($D$316:$W$316,,$C334)/$F$302)))</f>
        <v>0</v>
      </c>
      <c r="F334" s="2">
        <f>IF($F$302="n/a",0,IF(F$304&lt;=$C334,0,IF(F$304&gt;($F$302+$C334),INDEX($D$316:$W$316,,$C334)-SUM($D334:E334),INDEX($D$316:$W$316,,$C334)/$F$302)))</f>
        <v>0</v>
      </c>
      <c r="G334" s="2">
        <f>IF($F$302="n/a",0,IF(G$304&lt;=$C334,0,IF(G$304&gt;($F$302+$C334),INDEX($D$316:$W$316,,$C334)-SUM($D334:F334),INDEX($D$316:$W$316,,$C334)/$F$302)))</f>
        <v>0</v>
      </c>
      <c r="H334" s="2">
        <f>IF($F$302="n/a",0,IF(H$304&lt;=$C334,0,IF(H$304&gt;($F$302+$C334),INDEX($D$316:$W$316,,$C334)-SUM($D334:G334),INDEX($D$316:$W$316,,$C334)/$F$302)))</f>
        <v>0</v>
      </c>
      <c r="I334" s="2">
        <f>IF($F$302="n/a",0,IF(I$304&lt;=$C334,0,IF(I$304&gt;($F$302+$C334),INDEX($D$316:$W$316,,$C334)-SUM($D334:H334),INDEX($D$316:$W$316,,$C334)/$F$302)))</f>
        <v>0</v>
      </c>
      <c r="J334" s="2">
        <f>IF($F$302="n/a",0,IF(J$304&lt;=$C334,0,IF(J$304&gt;($F$302+$C334),INDEX($D$316:$W$316,,$C334)-SUM($D334:I334),INDEX($D$316:$W$316,,$C334)/$F$302)))</f>
        <v>0</v>
      </c>
      <c r="K334" s="2">
        <f>IF($F$302="n/a",0,IF(K$304&lt;=$C334,0,IF(K$304&gt;($F$302+$C334),INDEX($D$316:$W$316,,$C334)-SUM($D334:J334),INDEX($D$316:$W$316,,$C334)/$F$302)))</f>
        <v>0</v>
      </c>
      <c r="L334" s="2">
        <f>IF($F$302="n/a",0,IF(L$304&lt;=$C334,0,IF(L$304&gt;($F$302+$C334),INDEX($D$316:$W$316,,$C334)-SUM($D334:K334),INDEX($D$316:$W$316,,$C334)/$F$302)))</f>
        <v>0</v>
      </c>
      <c r="M334" s="2">
        <f>IF($F$302="n/a",0,IF(M$304&lt;=$C334,0,IF(M$304&gt;($F$302+$C334),INDEX($D$316:$W$316,,$C334)-SUM($D334:L334),INDEX($D$316:$W$316,,$C334)/$F$302)))</f>
        <v>0</v>
      </c>
      <c r="N334" s="2">
        <f>IF($F$302="n/a",0,IF(N$304&lt;=$C334,0,IF(N$304&gt;($F$302+$C334),INDEX($D$316:$W$316,,$C334)-SUM($D334:M334),INDEX($D$316:$W$316,,$C334)/$F$302)))</f>
        <v>0</v>
      </c>
      <c r="O334" s="2">
        <f>IF($F$302="n/a",0,IF(O$304&lt;=$C334,0,IF(O$304&gt;($F$302+$C334),INDEX($D$316:$W$316,,$C334)-SUM($D334:N334),INDEX($D$316:$W$316,,$C334)/$F$302)))</f>
        <v>0</v>
      </c>
      <c r="P334" s="2">
        <f>IF($F$302="n/a",0,IF(P$304&lt;=$C334,0,IF(P$304&gt;($F$302+$C334),INDEX($D$316:$W$316,,$C334)-SUM($D334:O334),INDEX($D$316:$W$316,,$C334)/$F$302)))</f>
        <v>0</v>
      </c>
      <c r="Q334" s="2">
        <f>IF($F$302="n/a",0,IF(Q$304&lt;=$C334,0,IF(Q$304&gt;($F$302+$C334),INDEX($D$316:$W$316,,$C334)-SUM($D334:P334),INDEX($D$316:$W$316,,$C334)/$F$302)))</f>
        <v>0</v>
      </c>
      <c r="R334" s="2">
        <f>IF($F$302="n/a",0,IF(R$304&lt;=$C334,0,IF(R$304&gt;($F$302+$C334),INDEX($D$316:$W$316,,$C334)-SUM($D334:Q334),INDEX($D$316:$W$316,,$C334)/$F$302)))</f>
        <v>0</v>
      </c>
      <c r="S334" s="2">
        <f>IF($F$302="n/a",0,IF(S$304&lt;=$C334,0,IF(S$304&gt;($F$302+$C334),INDEX($D$316:$W$316,,$C334)-SUM($D334:R334),INDEX($D$316:$W$316,,$C334)/$F$302)))</f>
        <v>0</v>
      </c>
      <c r="T334" s="2">
        <f>IF($F$302="n/a",0,IF(T$304&lt;=$C334,0,IF(T$304&gt;($F$302+$C334),INDEX($D$316:$W$316,,$C334)-SUM($D334:S334),INDEX($D$316:$W$316,,$C334)/$F$302)))</f>
        <v>0</v>
      </c>
      <c r="U334" s="2">
        <f>IF($F$302="n/a",0,IF(U$304&lt;=$C334,0,IF(U$304&gt;($F$302+$C334),INDEX($D$316:$W$316,,$C334)-SUM($D334:T334),INDEX($D$316:$W$316,,$C334)/$F$302)))</f>
        <v>0</v>
      </c>
      <c r="V334" s="2">
        <f>IF($F$302="n/a",0,IF(V$304&lt;=$C334,0,IF(V$304&gt;($F$302+$C334),INDEX($D$316:$W$316,,$C334)-SUM($D334:U334),INDEX($D$316:$W$316,,$C334)/$F$302)))</f>
        <v>0</v>
      </c>
      <c r="W334" s="2">
        <f>IF($F$302="n/a",0,IF(W$304&lt;=$C334,0,IF(W$304&gt;($F$302+$C334),INDEX($D$316:$W$316,,$C334)-SUM($D334:V334),INDEX($D$316:$W$316,,$C334)/$F$302)))</f>
        <v>0</v>
      </c>
      <c r="X334" s="2">
        <f>IF($F$302="n/a",0,IF(X$304&lt;=$C334,0,IF(X$304&gt;($F$302+$C334),INDEX($D$316:$W$316,,$C334)-SUM($D334:W334),INDEX($D$316:$W$316,,$C334)/$F$302)))</f>
        <v>0</v>
      </c>
      <c r="Y334" s="2">
        <f>IF($F$302="n/a",0,IF(Y$304&lt;=$C334,0,IF(Y$304&gt;($F$302+$C334),INDEX($D$316:$W$316,,$C334)-SUM($D334:X334),INDEX($D$316:$W$316,,$C334)/$F$302)))</f>
        <v>0</v>
      </c>
      <c r="Z334" s="2">
        <f>IF($F$302="n/a",0,IF(Z$304&lt;=$C334,0,IF(Z$304&gt;($F$302+$C334),INDEX($D$316:$W$316,,$C334)-SUM($D334:Y334),INDEX($D$316:$W$316,,$C334)/$F$302)))</f>
        <v>0</v>
      </c>
      <c r="AA334" s="2">
        <f>IF($F$302="n/a",0,IF(AA$304&lt;=$C334,0,IF(AA$304&gt;($F$302+$C334),INDEX($D$316:$W$316,,$C334)-SUM($D334:Z334),INDEX($D$316:$W$316,,$C334)/$F$302)))</f>
        <v>0</v>
      </c>
      <c r="AB334" s="2">
        <f>IF($F$302="n/a",0,IF(AB$304&lt;=$C334,0,IF(AB$304&gt;($F$302+$C334),INDEX($D$316:$W$316,,$C334)-SUM($D334:AA334),INDEX($D$316:$W$316,,$C334)/$F$302)))</f>
        <v>0</v>
      </c>
      <c r="AC334" s="2">
        <f>IF($F$302="n/a",0,IF(AC$304&lt;=$C334,0,IF(AC$304&gt;($F$302+$C334),INDEX($D$316:$W$316,,$C334)-SUM($D334:AB334),INDEX($D$316:$W$316,,$C334)/$F$302)))</f>
        <v>0</v>
      </c>
      <c r="AD334" s="2">
        <f>IF($F$302="n/a",0,IF(AD$304&lt;=$C334,0,IF(AD$304&gt;($F$302+$C334),INDEX($D$316:$W$316,,$C334)-SUM($D334:AC334),INDEX($D$316:$W$316,,$C334)/$F$302)))</f>
        <v>0</v>
      </c>
      <c r="AE334" s="2">
        <f>IF($F$302="n/a",0,IF(AE$304&lt;=$C334,0,IF(AE$304&gt;($F$302+$C334),INDEX($D$316:$W$316,,$C334)-SUM($D334:AD334),INDEX($D$316:$W$316,,$C334)/$F$302)))</f>
        <v>0</v>
      </c>
      <c r="AF334" s="2">
        <f>IF($F$302="n/a",0,IF(AF$304&lt;=$C334,0,IF(AF$304&gt;($F$302+$C334),INDEX($D$316:$W$316,,$C334)-SUM($D334:AE334),INDEX($D$316:$W$316,,$C334)/$F$302)))</f>
        <v>0</v>
      </c>
      <c r="AG334" s="2">
        <f>IF($F$302="n/a",0,IF(AG$304&lt;=$C334,0,IF(AG$304&gt;($F$302+$C334),INDEX($D$316:$W$316,,$C334)-SUM($D334:AF334),INDEX($D$316:$W$316,,$C334)/$F$302)))</f>
        <v>0</v>
      </c>
      <c r="AH334" s="2">
        <f>IF($F$302="n/a",0,IF(AH$304&lt;=$C334,0,IF(AH$304&gt;($F$302+$C334),INDEX($D$316:$W$316,,$C334)-SUM($D334:AG334),INDEX($D$316:$W$316,,$C334)/$F$302)))</f>
        <v>0</v>
      </c>
      <c r="AI334" s="2">
        <f>IF($F$302="n/a",0,IF(AI$304&lt;=$C334,0,IF(AI$304&gt;($F$302+$C334),INDEX($D$316:$W$316,,$C334)-SUM($D334:AH334),INDEX($D$316:$W$316,,$C334)/$F$302)))</f>
        <v>0</v>
      </c>
      <c r="AJ334" s="2">
        <f>IF($F$302="n/a",0,IF(AJ$304&lt;=$C334,0,IF(AJ$304&gt;($F$302+$C334),INDEX($D$316:$W$316,,$C334)-SUM($D334:AI334),INDEX($D$316:$W$316,,$C334)/$F$302)))</f>
        <v>0</v>
      </c>
      <c r="AK334" s="2">
        <f>IF($F$302="n/a",0,IF(AK$304&lt;=$C334,0,IF(AK$304&gt;($F$302+$C334),INDEX($D$316:$W$316,,$C334)-SUM($D334:AJ334),INDEX($D$316:$W$316,,$C334)/$F$302)))</f>
        <v>0</v>
      </c>
      <c r="AL334" s="2">
        <f>IF($F$302="n/a",0,IF(AL$304&lt;=$C334,0,IF(AL$304&gt;($F$302+$C334),INDEX($D$316:$W$316,,$C334)-SUM($D334:AK334),INDEX($D$316:$W$316,,$C334)/$F$302)))</f>
        <v>0</v>
      </c>
      <c r="AM334" s="2">
        <f>IF($F$302="n/a",0,IF(AM$304&lt;=$C334,0,IF(AM$304&gt;($F$302+$C334),INDEX($D$316:$W$316,,$C334)-SUM($D334:AL334),INDEX($D$316:$W$316,,$C334)/$F$302)))</f>
        <v>0</v>
      </c>
      <c r="AN334" s="2">
        <f>IF($F$302="n/a",0,IF(AN$304&lt;=$C334,0,IF(AN$304&gt;($F$302+$C334),INDEX($D$316:$W$316,,$C334)-SUM($D334:AM334),INDEX($D$316:$W$316,,$C334)/$F$302)))</f>
        <v>0</v>
      </c>
      <c r="AO334" s="2">
        <f>IF($F$302="n/a",0,IF(AO$304&lt;=$C334,0,IF(AO$304&gt;($F$302+$C334),INDEX($D$316:$W$316,,$C334)-SUM($D334:AN334),INDEX($D$316:$W$316,,$C334)/$F$302)))</f>
        <v>0</v>
      </c>
      <c r="AP334" s="2">
        <f>IF($F$302="n/a",0,IF(AP$304&lt;=$C334,0,IF(AP$304&gt;($F$302+$C334),INDEX($D$316:$W$316,,$C334)-SUM($D334:AO334),INDEX($D$316:$W$316,,$C334)/$F$302)))</f>
        <v>0</v>
      </c>
      <c r="AQ334" s="2">
        <f>IF($F$302="n/a",0,IF(AQ$304&lt;=$C334,0,IF(AQ$304&gt;($F$302+$C334),INDEX($D$316:$W$316,,$C334)-SUM($D334:AP334),INDEX($D$316:$W$316,,$C334)/$F$302)))</f>
        <v>0</v>
      </c>
      <c r="AR334" s="2">
        <f>IF($F$302="n/a",0,IF(AR$304&lt;=$C334,0,IF(AR$304&gt;($F$302+$C334),INDEX($D$316:$W$316,,$C334)-SUM($D334:AQ334),INDEX($D$316:$W$316,,$C334)/$F$302)))</f>
        <v>0</v>
      </c>
      <c r="AS334" s="2">
        <f>IF($F$302="n/a",0,IF(AS$304&lt;=$C334,0,IF(AS$304&gt;($F$302+$C334),INDEX($D$316:$W$316,,$C334)-SUM($D334:AR334),INDEX($D$316:$W$316,,$C334)/$F$302)))</f>
        <v>0</v>
      </c>
      <c r="AT334" s="2">
        <f>IF($F$302="n/a",0,IF(AT$304&lt;=$C334,0,IF(AT$304&gt;($F$302+$C334),INDEX($D$316:$W$316,,$C334)-SUM($D334:AS334),INDEX($D$316:$W$316,,$C334)/$F$302)))</f>
        <v>0</v>
      </c>
      <c r="AU334" s="2">
        <f>IF($F$302="n/a",0,IF(AU$304&lt;=$C334,0,IF(AU$304&gt;($F$302+$C334),INDEX($D$316:$W$316,,$C334)-SUM($D334:AT334),INDEX($D$316:$W$316,,$C334)/$F$302)))</f>
        <v>0</v>
      </c>
      <c r="AV334" s="2">
        <f>IF($F$302="n/a",0,IF(AV$304&lt;=$C334,0,IF(AV$304&gt;($F$302+$C334),INDEX($D$316:$W$316,,$C334)-SUM($D334:AU334),INDEX($D$316:$W$316,,$C334)/$F$302)))</f>
        <v>0</v>
      </c>
      <c r="AW334" s="2">
        <f>IF($F$302="n/a",0,IF(AW$304&lt;=$C334,0,IF(AW$304&gt;($F$302+$C334),INDEX($D$316:$W$316,,$C334)-SUM($D334:AV334),INDEX($D$316:$W$316,,$C334)/$F$302)))</f>
        <v>0</v>
      </c>
      <c r="AX334" s="2">
        <f>IF($F$302="n/a",0,IF(AX$304&lt;=$C334,0,IF(AX$304&gt;($F$302+$C334),INDEX($D$316:$W$316,,$C334)-SUM($D334:AW334),INDEX($D$316:$W$316,,$C334)/$F$302)))</f>
        <v>0</v>
      </c>
      <c r="AY334" s="2">
        <f>IF($F$302="n/a",0,IF(AY$304&lt;=$C334,0,IF(AY$304&gt;($F$302+$C334),INDEX($D$316:$W$316,,$C334)-SUM($D334:AX334),INDEX($D$316:$W$316,,$C334)/$F$302)))</f>
        <v>0</v>
      </c>
      <c r="AZ334" s="2">
        <f>IF($F$302="n/a",0,IF(AZ$304&lt;=$C334,0,IF(AZ$304&gt;($F$302+$C334),INDEX($D$316:$W$316,,$C334)-SUM($D334:AY334),INDEX($D$316:$W$316,,$C334)/$F$302)))</f>
        <v>0</v>
      </c>
      <c r="BA334" s="2">
        <f>IF($F$302="n/a",0,IF(BA$304&lt;=$C334,0,IF(BA$304&gt;($F$302+$C334),INDEX($D$316:$W$316,,$C334)-SUM($D334:AZ334),INDEX($D$316:$W$316,,$C334)/$F$302)))</f>
        <v>0</v>
      </c>
      <c r="BB334" s="2">
        <f>IF($F$302="n/a",0,IF(BB$304&lt;=$C334,0,IF(BB$304&gt;($F$302+$C334),INDEX($D$316:$W$316,,$C334)-SUM($D334:BA334),INDEX($D$316:$W$316,,$C334)/$F$302)))</f>
        <v>0</v>
      </c>
      <c r="BC334" s="2">
        <f>IF($F$302="n/a",0,IF(BC$304&lt;=$C334,0,IF(BC$304&gt;($F$302+$C334),INDEX($D$316:$W$316,,$C334)-SUM($D334:BB334),INDEX($D$316:$W$316,,$C334)/$F$302)))</f>
        <v>0</v>
      </c>
      <c r="BD334" s="2">
        <f>IF($F$302="n/a",0,IF(BD$304&lt;=$C334,0,IF(BD$304&gt;($F$302+$C334),INDEX($D$316:$W$316,,$C334)-SUM($D334:BC334),INDEX($D$316:$W$316,,$C334)/$F$302)))</f>
        <v>0</v>
      </c>
      <c r="BE334" s="2">
        <f>IF($F$302="n/a",0,IF(BE$304&lt;=$C334,0,IF(BE$304&gt;($F$302+$C334),INDEX($D$316:$W$316,,$C334)-SUM($D334:BD334),INDEX($D$316:$W$316,,$C334)/$F$302)))</f>
        <v>0</v>
      </c>
      <c r="BF334" s="2">
        <f>IF($F$302="n/a",0,IF(BF$304&lt;=$C334,0,IF(BF$304&gt;($F$302+$C334),INDEX($D$316:$W$316,,$C334)-SUM($D334:BE334),INDEX($D$316:$W$316,,$C334)/$F$302)))</f>
        <v>0</v>
      </c>
      <c r="BG334" s="2">
        <f>IF($F$302="n/a",0,IF(BG$304&lt;=$C334,0,IF(BG$304&gt;($F$302+$C334),INDEX($D$316:$W$316,,$C334)-SUM($D334:BF334),INDEX($D$316:$W$316,,$C334)/$F$302)))</f>
        <v>0</v>
      </c>
      <c r="BH334" s="2">
        <f>IF($F$302="n/a",0,IF(BH$304&lt;=$C334,0,IF(BH$304&gt;($F$302+$C334),INDEX($D$316:$W$316,,$C334)-SUM($D334:BG334),INDEX($D$316:$W$316,,$C334)/$F$302)))</f>
        <v>0</v>
      </c>
      <c r="BI334" s="2">
        <f>IF($F$302="n/a",0,IF(BI$304&lt;=$C334,0,IF(BI$304&gt;($F$302+$C334),INDEX($D$316:$W$316,,$C334)-SUM($D334:BH334),INDEX($D$316:$W$316,,$C334)/$F$302)))</f>
        <v>0</v>
      </c>
      <c r="BJ334" s="2">
        <f>IF($F$302="n/a",0,IF(BJ$304&lt;=$C334,0,IF(BJ$304&gt;($F$302+$C334),INDEX($D$316:$W$316,,$C334)-SUM($D334:BI334),INDEX($D$316:$W$316,,$C334)/$F$302)))</f>
        <v>0</v>
      </c>
      <c r="BK334" s="2">
        <f>IF($F$302="n/a",0,IF(BK$304&lt;=$C334,0,IF(BK$304&gt;($F$302+$C334),INDEX($D$316:$W$316,,$C334)-SUM($D334:BJ334),INDEX($D$316:$W$316,,$C334)/$F$302)))</f>
        <v>0</v>
      </c>
    </row>
    <row r="335" spans="2:63" hidden="1" outlineLevel="1" x14ac:dyDescent="0.25">
      <c r="B335" s="24">
        <v>2027</v>
      </c>
      <c r="C335" s="24">
        <v>17</v>
      </c>
      <c r="E335" s="2">
        <f>IF($F$302="n/a",0,IF(E$304&lt;=$C335,0,IF(E$304&gt;($F$302+$C335),INDEX($D$316:$W$316,,$C335)-SUM($D335:D335),INDEX($D$316:$W$316,,$C335)/$F$302)))</f>
        <v>0</v>
      </c>
      <c r="F335" s="2">
        <f>IF($F$302="n/a",0,IF(F$304&lt;=$C335,0,IF(F$304&gt;($F$302+$C335),INDEX($D$316:$W$316,,$C335)-SUM($D335:E335),INDEX($D$316:$W$316,,$C335)/$F$302)))</f>
        <v>0</v>
      </c>
      <c r="G335" s="2">
        <f>IF($F$302="n/a",0,IF(G$304&lt;=$C335,0,IF(G$304&gt;($F$302+$C335),INDEX($D$316:$W$316,,$C335)-SUM($D335:F335),INDEX($D$316:$W$316,,$C335)/$F$302)))</f>
        <v>0</v>
      </c>
      <c r="H335" s="2">
        <f>IF($F$302="n/a",0,IF(H$304&lt;=$C335,0,IF(H$304&gt;($F$302+$C335),INDEX($D$316:$W$316,,$C335)-SUM($D335:G335),INDEX($D$316:$W$316,,$C335)/$F$302)))</f>
        <v>0</v>
      </c>
      <c r="I335" s="2">
        <f>IF($F$302="n/a",0,IF(I$304&lt;=$C335,0,IF(I$304&gt;($F$302+$C335),INDEX($D$316:$W$316,,$C335)-SUM($D335:H335),INDEX($D$316:$W$316,,$C335)/$F$302)))</f>
        <v>0</v>
      </c>
      <c r="J335" s="2">
        <f>IF($F$302="n/a",0,IF(J$304&lt;=$C335,0,IF(J$304&gt;($F$302+$C335),INDEX($D$316:$W$316,,$C335)-SUM($D335:I335),INDEX($D$316:$W$316,,$C335)/$F$302)))</f>
        <v>0</v>
      </c>
      <c r="K335" s="2">
        <f>IF($F$302="n/a",0,IF(K$304&lt;=$C335,0,IF(K$304&gt;($F$302+$C335),INDEX($D$316:$W$316,,$C335)-SUM($D335:J335),INDEX($D$316:$W$316,,$C335)/$F$302)))</f>
        <v>0</v>
      </c>
      <c r="L335" s="2">
        <f>IF($F$302="n/a",0,IF(L$304&lt;=$C335,0,IF(L$304&gt;($F$302+$C335),INDEX($D$316:$W$316,,$C335)-SUM($D335:K335),INDEX($D$316:$W$316,,$C335)/$F$302)))</f>
        <v>0</v>
      </c>
      <c r="M335" s="2">
        <f>IF($F$302="n/a",0,IF(M$304&lt;=$C335,0,IF(M$304&gt;($F$302+$C335),INDEX($D$316:$W$316,,$C335)-SUM($D335:L335),INDEX($D$316:$W$316,,$C335)/$F$302)))</f>
        <v>0</v>
      </c>
      <c r="N335" s="2">
        <f>IF($F$302="n/a",0,IF(N$304&lt;=$C335,0,IF(N$304&gt;($F$302+$C335),INDEX($D$316:$W$316,,$C335)-SUM($D335:M335),INDEX($D$316:$W$316,,$C335)/$F$302)))</f>
        <v>0</v>
      </c>
      <c r="O335" s="2">
        <f>IF($F$302="n/a",0,IF(O$304&lt;=$C335,0,IF(O$304&gt;($F$302+$C335),INDEX($D$316:$W$316,,$C335)-SUM($D335:N335),INDEX($D$316:$W$316,,$C335)/$F$302)))</f>
        <v>0</v>
      </c>
      <c r="P335" s="2">
        <f>IF($F$302="n/a",0,IF(P$304&lt;=$C335,0,IF(P$304&gt;($F$302+$C335),INDEX($D$316:$W$316,,$C335)-SUM($D335:O335),INDEX($D$316:$W$316,,$C335)/$F$302)))</f>
        <v>0</v>
      </c>
      <c r="Q335" s="2">
        <f>IF($F$302="n/a",0,IF(Q$304&lt;=$C335,0,IF(Q$304&gt;($F$302+$C335),INDEX($D$316:$W$316,,$C335)-SUM($D335:P335),INDEX($D$316:$W$316,,$C335)/$F$302)))</f>
        <v>0</v>
      </c>
      <c r="R335" s="2">
        <f>IF($F$302="n/a",0,IF(R$304&lt;=$C335,0,IF(R$304&gt;($F$302+$C335),INDEX($D$316:$W$316,,$C335)-SUM($D335:Q335),INDEX($D$316:$W$316,,$C335)/$F$302)))</f>
        <v>0</v>
      </c>
      <c r="S335" s="2">
        <f>IF($F$302="n/a",0,IF(S$304&lt;=$C335,0,IF(S$304&gt;($F$302+$C335),INDEX($D$316:$W$316,,$C335)-SUM($D335:R335),INDEX($D$316:$W$316,,$C335)/$F$302)))</f>
        <v>0</v>
      </c>
      <c r="T335" s="2">
        <f>IF($F$302="n/a",0,IF(T$304&lt;=$C335,0,IF(T$304&gt;($F$302+$C335),INDEX($D$316:$W$316,,$C335)-SUM($D335:S335),INDEX($D$316:$W$316,,$C335)/$F$302)))</f>
        <v>0</v>
      </c>
      <c r="U335" s="2">
        <f>IF($F$302="n/a",0,IF(U$304&lt;=$C335,0,IF(U$304&gt;($F$302+$C335),INDEX($D$316:$W$316,,$C335)-SUM($D335:T335),INDEX($D$316:$W$316,,$C335)/$F$302)))</f>
        <v>0</v>
      </c>
      <c r="V335" s="2">
        <f>IF($F$302="n/a",0,IF(V$304&lt;=$C335,0,IF(V$304&gt;($F$302+$C335),INDEX($D$316:$W$316,,$C335)-SUM($D335:U335),INDEX($D$316:$W$316,,$C335)/$F$302)))</f>
        <v>0</v>
      </c>
      <c r="W335" s="2">
        <f>IF($F$302="n/a",0,IF(W$304&lt;=$C335,0,IF(W$304&gt;($F$302+$C335),INDEX($D$316:$W$316,,$C335)-SUM($D335:V335),INDEX($D$316:$W$316,,$C335)/$F$302)))</f>
        <v>0</v>
      </c>
      <c r="X335" s="2">
        <f>IF($F$302="n/a",0,IF(X$304&lt;=$C335,0,IF(X$304&gt;($F$302+$C335),INDEX($D$316:$W$316,,$C335)-SUM($D335:W335),INDEX($D$316:$W$316,,$C335)/$F$302)))</f>
        <v>0</v>
      </c>
      <c r="Y335" s="2">
        <f>IF($F$302="n/a",0,IF(Y$304&lt;=$C335,0,IF(Y$304&gt;($F$302+$C335),INDEX($D$316:$W$316,,$C335)-SUM($D335:X335),INDEX($D$316:$W$316,,$C335)/$F$302)))</f>
        <v>0</v>
      </c>
      <c r="Z335" s="2">
        <f>IF($F$302="n/a",0,IF(Z$304&lt;=$C335,0,IF(Z$304&gt;($F$302+$C335),INDEX($D$316:$W$316,,$C335)-SUM($D335:Y335),INDEX($D$316:$W$316,,$C335)/$F$302)))</f>
        <v>0</v>
      </c>
      <c r="AA335" s="2">
        <f>IF($F$302="n/a",0,IF(AA$304&lt;=$C335,0,IF(AA$304&gt;($F$302+$C335),INDEX($D$316:$W$316,,$C335)-SUM($D335:Z335),INDEX($D$316:$W$316,,$C335)/$F$302)))</f>
        <v>0</v>
      </c>
      <c r="AB335" s="2">
        <f>IF($F$302="n/a",0,IF(AB$304&lt;=$C335,0,IF(AB$304&gt;($F$302+$C335),INDEX($D$316:$W$316,,$C335)-SUM($D335:AA335),INDEX($D$316:$W$316,,$C335)/$F$302)))</f>
        <v>0</v>
      </c>
      <c r="AC335" s="2">
        <f>IF($F$302="n/a",0,IF(AC$304&lt;=$C335,0,IF(AC$304&gt;($F$302+$C335),INDEX($D$316:$W$316,,$C335)-SUM($D335:AB335),INDEX($D$316:$W$316,,$C335)/$F$302)))</f>
        <v>0</v>
      </c>
      <c r="AD335" s="2">
        <f>IF($F$302="n/a",0,IF(AD$304&lt;=$C335,0,IF(AD$304&gt;($F$302+$C335),INDEX($D$316:$W$316,,$C335)-SUM($D335:AC335),INDEX($D$316:$W$316,,$C335)/$F$302)))</f>
        <v>0</v>
      </c>
      <c r="AE335" s="2">
        <f>IF($F$302="n/a",0,IF(AE$304&lt;=$C335,0,IF(AE$304&gt;($F$302+$C335),INDEX($D$316:$W$316,,$C335)-SUM($D335:AD335),INDEX($D$316:$W$316,,$C335)/$F$302)))</f>
        <v>0</v>
      </c>
      <c r="AF335" s="2">
        <f>IF($F$302="n/a",0,IF(AF$304&lt;=$C335,0,IF(AF$304&gt;($F$302+$C335),INDEX($D$316:$W$316,,$C335)-SUM($D335:AE335),INDEX($D$316:$W$316,,$C335)/$F$302)))</f>
        <v>0</v>
      </c>
      <c r="AG335" s="2">
        <f>IF($F$302="n/a",0,IF(AG$304&lt;=$C335,0,IF(AG$304&gt;($F$302+$C335),INDEX($D$316:$W$316,,$C335)-SUM($D335:AF335),INDEX($D$316:$W$316,,$C335)/$F$302)))</f>
        <v>0</v>
      </c>
      <c r="AH335" s="2">
        <f>IF($F$302="n/a",0,IF(AH$304&lt;=$C335,0,IF(AH$304&gt;($F$302+$C335),INDEX($D$316:$W$316,,$C335)-SUM($D335:AG335),INDEX($D$316:$W$316,,$C335)/$F$302)))</f>
        <v>0</v>
      </c>
      <c r="AI335" s="2">
        <f>IF($F$302="n/a",0,IF(AI$304&lt;=$C335,0,IF(AI$304&gt;($F$302+$C335),INDEX($D$316:$W$316,,$C335)-SUM($D335:AH335),INDEX($D$316:$W$316,,$C335)/$F$302)))</f>
        <v>0</v>
      </c>
      <c r="AJ335" s="2">
        <f>IF($F$302="n/a",0,IF(AJ$304&lt;=$C335,0,IF(AJ$304&gt;($F$302+$C335),INDEX($D$316:$W$316,,$C335)-SUM($D335:AI335),INDEX($D$316:$W$316,,$C335)/$F$302)))</f>
        <v>0</v>
      </c>
      <c r="AK335" s="2">
        <f>IF($F$302="n/a",0,IF(AK$304&lt;=$C335,0,IF(AK$304&gt;($F$302+$C335),INDEX($D$316:$W$316,,$C335)-SUM($D335:AJ335),INDEX($D$316:$W$316,,$C335)/$F$302)))</f>
        <v>0</v>
      </c>
      <c r="AL335" s="2">
        <f>IF($F$302="n/a",0,IF(AL$304&lt;=$C335,0,IF(AL$304&gt;($F$302+$C335),INDEX($D$316:$W$316,,$C335)-SUM($D335:AK335),INDEX($D$316:$W$316,,$C335)/$F$302)))</f>
        <v>0</v>
      </c>
      <c r="AM335" s="2">
        <f>IF($F$302="n/a",0,IF(AM$304&lt;=$C335,0,IF(AM$304&gt;($F$302+$C335),INDEX($D$316:$W$316,,$C335)-SUM($D335:AL335),INDEX($D$316:$W$316,,$C335)/$F$302)))</f>
        <v>0</v>
      </c>
      <c r="AN335" s="2">
        <f>IF($F$302="n/a",0,IF(AN$304&lt;=$C335,0,IF(AN$304&gt;($F$302+$C335),INDEX($D$316:$W$316,,$C335)-SUM($D335:AM335),INDEX($D$316:$W$316,,$C335)/$F$302)))</f>
        <v>0</v>
      </c>
      <c r="AO335" s="2">
        <f>IF($F$302="n/a",0,IF(AO$304&lt;=$C335,0,IF(AO$304&gt;($F$302+$C335),INDEX($D$316:$W$316,,$C335)-SUM($D335:AN335),INDEX($D$316:$W$316,,$C335)/$F$302)))</f>
        <v>0</v>
      </c>
      <c r="AP335" s="2">
        <f>IF($F$302="n/a",0,IF(AP$304&lt;=$C335,0,IF(AP$304&gt;($F$302+$C335),INDEX($D$316:$W$316,,$C335)-SUM($D335:AO335),INDEX($D$316:$W$316,,$C335)/$F$302)))</f>
        <v>0</v>
      </c>
      <c r="AQ335" s="2">
        <f>IF($F$302="n/a",0,IF(AQ$304&lt;=$C335,0,IF(AQ$304&gt;($F$302+$C335),INDEX($D$316:$W$316,,$C335)-SUM($D335:AP335),INDEX($D$316:$W$316,,$C335)/$F$302)))</f>
        <v>0</v>
      </c>
      <c r="AR335" s="2">
        <f>IF($F$302="n/a",0,IF(AR$304&lt;=$C335,0,IF(AR$304&gt;($F$302+$C335),INDEX($D$316:$W$316,,$C335)-SUM($D335:AQ335),INDEX($D$316:$W$316,,$C335)/$F$302)))</f>
        <v>0</v>
      </c>
      <c r="AS335" s="2">
        <f>IF($F$302="n/a",0,IF(AS$304&lt;=$C335,0,IF(AS$304&gt;($F$302+$C335),INDEX($D$316:$W$316,,$C335)-SUM($D335:AR335),INDEX($D$316:$W$316,,$C335)/$F$302)))</f>
        <v>0</v>
      </c>
      <c r="AT335" s="2">
        <f>IF($F$302="n/a",0,IF(AT$304&lt;=$C335,0,IF(AT$304&gt;($F$302+$C335),INDEX($D$316:$W$316,,$C335)-SUM($D335:AS335),INDEX($D$316:$W$316,,$C335)/$F$302)))</f>
        <v>0</v>
      </c>
      <c r="AU335" s="2">
        <f>IF($F$302="n/a",0,IF(AU$304&lt;=$C335,0,IF(AU$304&gt;($F$302+$C335),INDEX($D$316:$W$316,,$C335)-SUM($D335:AT335),INDEX($D$316:$W$316,,$C335)/$F$302)))</f>
        <v>0</v>
      </c>
      <c r="AV335" s="2">
        <f>IF($F$302="n/a",0,IF(AV$304&lt;=$C335,0,IF(AV$304&gt;($F$302+$C335),INDEX($D$316:$W$316,,$C335)-SUM($D335:AU335),INDEX($D$316:$W$316,,$C335)/$F$302)))</f>
        <v>0</v>
      </c>
      <c r="AW335" s="2">
        <f>IF($F$302="n/a",0,IF(AW$304&lt;=$C335,0,IF(AW$304&gt;($F$302+$C335),INDEX($D$316:$W$316,,$C335)-SUM($D335:AV335),INDEX($D$316:$W$316,,$C335)/$F$302)))</f>
        <v>0</v>
      </c>
      <c r="AX335" s="2">
        <f>IF($F$302="n/a",0,IF(AX$304&lt;=$C335,0,IF(AX$304&gt;($F$302+$C335),INDEX($D$316:$W$316,,$C335)-SUM($D335:AW335),INDEX($D$316:$W$316,,$C335)/$F$302)))</f>
        <v>0</v>
      </c>
      <c r="AY335" s="2">
        <f>IF($F$302="n/a",0,IF(AY$304&lt;=$C335,0,IF(AY$304&gt;($F$302+$C335),INDEX($D$316:$W$316,,$C335)-SUM($D335:AX335),INDEX($D$316:$W$316,,$C335)/$F$302)))</f>
        <v>0</v>
      </c>
      <c r="AZ335" s="2">
        <f>IF($F$302="n/a",0,IF(AZ$304&lt;=$C335,0,IF(AZ$304&gt;($F$302+$C335),INDEX($D$316:$W$316,,$C335)-SUM($D335:AY335),INDEX($D$316:$W$316,,$C335)/$F$302)))</f>
        <v>0</v>
      </c>
      <c r="BA335" s="2">
        <f>IF($F$302="n/a",0,IF(BA$304&lt;=$C335,0,IF(BA$304&gt;($F$302+$C335),INDEX($D$316:$W$316,,$C335)-SUM($D335:AZ335),INDEX($D$316:$W$316,,$C335)/$F$302)))</f>
        <v>0</v>
      </c>
      <c r="BB335" s="2">
        <f>IF($F$302="n/a",0,IF(BB$304&lt;=$C335,0,IF(BB$304&gt;($F$302+$C335),INDEX($D$316:$W$316,,$C335)-SUM($D335:BA335),INDEX($D$316:$W$316,,$C335)/$F$302)))</f>
        <v>0</v>
      </c>
      <c r="BC335" s="2">
        <f>IF($F$302="n/a",0,IF(BC$304&lt;=$C335,0,IF(BC$304&gt;($F$302+$C335),INDEX($D$316:$W$316,,$C335)-SUM($D335:BB335),INDEX($D$316:$W$316,,$C335)/$F$302)))</f>
        <v>0</v>
      </c>
      <c r="BD335" s="2">
        <f>IF($F$302="n/a",0,IF(BD$304&lt;=$C335,0,IF(BD$304&gt;($F$302+$C335),INDEX($D$316:$W$316,,$C335)-SUM($D335:BC335),INDEX($D$316:$W$316,,$C335)/$F$302)))</f>
        <v>0</v>
      </c>
      <c r="BE335" s="2">
        <f>IF($F$302="n/a",0,IF(BE$304&lt;=$C335,0,IF(BE$304&gt;($F$302+$C335),INDEX($D$316:$W$316,,$C335)-SUM($D335:BD335),INDEX($D$316:$W$316,,$C335)/$F$302)))</f>
        <v>0</v>
      </c>
      <c r="BF335" s="2">
        <f>IF($F$302="n/a",0,IF(BF$304&lt;=$C335,0,IF(BF$304&gt;($F$302+$C335),INDEX($D$316:$W$316,,$C335)-SUM($D335:BE335),INDEX($D$316:$W$316,,$C335)/$F$302)))</f>
        <v>0</v>
      </c>
      <c r="BG335" s="2">
        <f>IF($F$302="n/a",0,IF(BG$304&lt;=$C335,0,IF(BG$304&gt;($F$302+$C335),INDEX($D$316:$W$316,,$C335)-SUM($D335:BF335),INDEX($D$316:$W$316,,$C335)/$F$302)))</f>
        <v>0</v>
      </c>
      <c r="BH335" s="2">
        <f>IF($F$302="n/a",0,IF(BH$304&lt;=$C335,0,IF(BH$304&gt;($F$302+$C335),INDEX($D$316:$W$316,,$C335)-SUM($D335:BG335),INDEX($D$316:$W$316,,$C335)/$F$302)))</f>
        <v>0</v>
      </c>
      <c r="BI335" s="2">
        <f>IF($F$302="n/a",0,IF(BI$304&lt;=$C335,0,IF(BI$304&gt;($F$302+$C335),INDEX($D$316:$W$316,,$C335)-SUM($D335:BH335),INDEX($D$316:$W$316,,$C335)/$F$302)))</f>
        <v>0</v>
      </c>
      <c r="BJ335" s="2">
        <f>IF($F$302="n/a",0,IF(BJ$304&lt;=$C335,0,IF(BJ$304&gt;($F$302+$C335),INDEX($D$316:$W$316,,$C335)-SUM($D335:BI335),INDEX($D$316:$W$316,,$C335)/$F$302)))</f>
        <v>0</v>
      </c>
      <c r="BK335" s="2">
        <f>IF($F$302="n/a",0,IF(BK$304&lt;=$C335,0,IF(BK$304&gt;($F$302+$C335),INDEX($D$316:$W$316,,$C335)-SUM($D335:BJ335),INDEX($D$316:$W$316,,$C335)/$F$302)))</f>
        <v>0</v>
      </c>
    </row>
    <row r="336" spans="2:63" hidden="1" outlineLevel="1" x14ac:dyDescent="0.25">
      <c r="B336" s="24">
        <v>2028</v>
      </c>
      <c r="C336" s="24">
        <v>18</v>
      </c>
      <c r="E336" s="2">
        <f>IF($F$302="n/a",0,IF(E$304&lt;=$C336,0,IF(E$304&gt;($F$302+$C336),INDEX($D$316:$W$316,,$C336)-SUM($D336:D336),INDEX($D$316:$W$316,,$C336)/$F$302)))</f>
        <v>0</v>
      </c>
      <c r="F336" s="2">
        <f>IF($F$302="n/a",0,IF(F$304&lt;=$C336,0,IF(F$304&gt;($F$302+$C336),INDEX($D$316:$W$316,,$C336)-SUM($D336:E336),INDEX($D$316:$W$316,,$C336)/$F$302)))</f>
        <v>0</v>
      </c>
      <c r="G336" s="2">
        <f>IF($F$302="n/a",0,IF(G$304&lt;=$C336,0,IF(G$304&gt;($F$302+$C336),INDEX($D$316:$W$316,,$C336)-SUM($D336:F336),INDEX($D$316:$W$316,,$C336)/$F$302)))</f>
        <v>0</v>
      </c>
      <c r="H336" s="2">
        <f>IF($F$302="n/a",0,IF(H$304&lt;=$C336,0,IF(H$304&gt;($F$302+$C336),INDEX($D$316:$W$316,,$C336)-SUM($D336:G336),INDEX($D$316:$W$316,,$C336)/$F$302)))</f>
        <v>0</v>
      </c>
      <c r="I336" s="2">
        <f>IF($F$302="n/a",0,IF(I$304&lt;=$C336,0,IF(I$304&gt;($F$302+$C336),INDEX($D$316:$W$316,,$C336)-SUM($D336:H336),INDEX($D$316:$W$316,,$C336)/$F$302)))</f>
        <v>0</v>
      </c>
      <c r="J336" s="2">
        <f>IF($F$302="n/a",0,IF(J$304&lt;=$C336,0,IF(J$304&gt;($F$302+$C336),INDEX($D$316:$W$316,,$C336)-SUM($D336:I336),INDEX($D$316:$W$316,,$C336)/$F$302)))</f>
        <v>0</v>
      </c>
      <c r="K336" s="2">
        <f>IF($F$302="n/a",0,IF(K$304&lt;=$C336,0,IF(K$304&gt;($F$302+$C336),INDEX($D$316:$W$316,,$C336)-SUM($D336:J336),INDEX($D$316:$W$316,,$C336)/$F$302)))</f>
        <v>0</v>
      </c>
      <c r="L336" s="2">
        <f>IF($F$302="n/a",0,IF(L$304&lt;=$C336,0,IF(L$304&gt;($F$302+$C336),INDEX($D$316:$W$316,,$C336)-SUM($D336:K336),INDEX($D$316:$W$316,,$C336)/$F$302)))</f>
        <v>0</v>
      </c>
      <c r="M336" s="2">
        <f>IF($F$302="n/a",0,IF(M$304&lt;=$C336,0,IF(M$304&gt;($F$302+$C336),INDEX($D$316:$W$316,,$C336)-SUM($D336:L336),INDEX($D$316:$W$316,,$C336)/$F$302)))</f>
        <v>0</v>
      </c>
      <c r="N336" s="2">
        <f>IF($F$302="n/a",0,IF(N$304&lt;=$C336,0,IF(N$304&gt;($F$302+$C336),INDEX($D$316:$W$316,,$C336)-SUM($D336:M336),INDEX($D$316:$W$316,,$C336)/$F$302)))</f>
        <v>0</v>
      </c>
      <c r="O336" s="2">
        <f>IF($F$302="n/a",0,IF(O$304&lt;=$C336,0,IF(O$304&gt;($F$302+$C336),INDEX($D$316:$W$316,,$C336)-SUM($D336:N336),INDEX($D$316:$W$316,,$C336)/$F$302)))</f>
        <v>0</v>
      </c>
      <c r="P336" s="2">
        <f>IF($F$302="n/a",0,IF(P$304&lt;=$C336,0,IF(P$304&gt;($F$302+$C336),INDEX($D$316:$W$316,,$C336)-SUM($D336:O336),INDEX($D$316:$W$316,,$C336)/$F$302)))</f>
        <v>0</v>
      </c>
      <c r="Q336" s="2">
        <f>IF($F$302="n/a",0,IF(Q$304&lt;=$C336,0,IF(Q$304&gt;($F$302+$C336),INDEX($D$316:$W$316,,$C336)-SUM($D336:P336),INDEX($D$316:$W$316,,$C336)/$F$302)))</f>
        <v>0</v>
      </c>
      <c r="R336" s="2">
        <f>IF($F$302="n/a",0,IF(R$304&lt;=$C336,0,IF(R$304&gt;($F$302+$C336),INDEX($D$316:$W$316,,$C336)-SUM($D336:Q336),INDEX($D$316:$W$316,,$C336)/$F$302)))</f>
        <v>0</v>
      </c>
      <c r="S336" s="2">
        <f>IF($F$302="n/a",0,IF(S$304&lt;=$C336,0,IF(S$304&gt;($F$302+$C336),INDEX($D$316:$W$316,,$C336)-SUM($D336:R336),INDEX($D$316:$W$316,,$C336)/$F$302)))</f>
        <v>0</v>
      </c>
      <c r="T336" s="2">
        <f>IF($F$302="n/a",0,IF(T$304&lt;=$C336,0,IF(T$304&gt;($F$302+$C336),INDEX($D$316:$W$316,,$C336)-SUM($D336:S336),INDEX($D$316:$W$316,,$C336)/$F$302)))</f>
        <v>0</v>
      </c>
      <c r="U336" s="2">
        <f>IF($F$302="n/a",0,IF(U$304&lt;=$C336,0,IF(U$304&gt;($F$302+$C336),INDEX($D$316:$W$316,,$C336)-SUM($D336:T336),INDEX($D$316:$W$316,,$C336)/$F$302)))</f>
        <v>0</v>
      </c>
      <c r="V336" s="2">
        <f>IF($F$302="n/a",0,IF(V$304&lt;=$C336,0,IF(V$304&gt;($F$302+$C336),INDEX($D$316:$W$316,,$C336)-SUM($D336:U336),INDEX($D$316:$W$316,,$C336)/$F$302)))</f>
        <v>0</v>
      </c>
      <c r="W336" s="2">
        <f>IF($F$302="n/a",0,IF(W$304&lt;=$C336,0,IF(W$304&gt;($F$302+$C336),INDEX($D$316:$W$316,,$C336)-SUM($D336:V336),INDEX($D$316:$W$316,,$C336)/$F$302)))</f>
        <v>0</v>
      </c>
      <c r="X336" s="2">
        <f>IF($F$302="n/a",0,IF(X$304&lt;=$C336,0,IF(X$304&gt;($F$302+$C336),INDEX($D$316:$W$316,,$C336)-SUM($D336:W336),INDEX($D$316:$W$316,,$C336)/$F$302)))</f>
        <v>0</v>
      </c>
      <c r="Y336" s="2">
        <f>IF($F$302="n/a",0,IF(Y$304&lt;=$C336,0,IF(Y$304&gt;($F$302+$C336),INDEX($D$316:$W$316,,$C336)-SUM($D336:X336),INDEX($D$316:$W$316,,$C336)/$F$302)))</f>
        <v>0</v>
      </c>
      <c r="Z336" s="2">
        <f>IF($F$302="n/a",0,IF(Z$304&lt;=$C336,0,IF(Z$304&gt;($F$302+$C336),INDEX($D$316:$W$316,,$C336)-SUM($D336:Y336),INDEX($D$316:$W$316,,$C336)/$F$302)))</f>
        <v>0</v>
      </c>
      <c r="AA336" s="2">
        <f>IF($F$302="n/a",0,IF(AA$304&lt;=$C336,0,IF(AA$304&gt;($F$302+$C336),INDEX($D$316:$W$316,,$C336)-SUM($D336:Z336),INDEX($D$316:$W$316,,$C336)/$F$302)))</f>
        <v>0</v>
      </c>
      <c r="AB336" s="2">
        <f>IF($F$302="n/a",0,IF(AB$304&lt;=$C336,0,IF(AB$304&gt;($F$302+$C336),INDEX($D$316:$W$316,,$C336)-SUM($D336:AA336),INDEX($D$316:$W$316,,$C336)/$F$302)))</f>
        <v>0</v>
      </c>
      <c r="AC336" s="2">
        <f>IF($F$302="n/a",0,IF(AC$304&lt;=$C336,0,IF(AC$304&gt;($F$302+$C336),INDEX($D$316:$W$316,,$C336)-SUM($D336:AB336),INDEX($D$316:$W$316,,$C336)/$F$302)))</f>
        <v>0</v>
      </c>
      <c r="AD336" s="2">
        <f>IF($F$302="n/a",0,IF(AD$304&lt;=$C336,0,IF(AD$304&gt;($F$302+$C336),INDEX($D$316:$W$316,,$C336)-SUM($D336:AC336),INDEX($D$316:$W$316,,$C336)/$F$302)))</f>
        <v>0</v>
      </c>
      <c r="AE336" s="2">
        <f>IF($F$302="n/a",0,IF(AE$304&lt;=$C336,0,IF(AE$304&gt;($F$302+$C336),INDEX($D$316:$W$316,,$C336)-SUM($D336:AD336),INDEX($D$316:$W$316,,$C336)/$F$302)))</f>
        <v>0</v>
      </c>
      <c r="AF336" s="2">
        <f>IF($F$302="n/a",0,IF(AF$304&lt;=$C336,0,IF(AF$304&gt;($F$302+$C336),INDEX($D$316:$W$316,,$C336)-SUM($D336:AE336),INDEX($D$316:$W$316,,$C336)/$F$302)))</f>
        <v>0</v>
      </c>
      <c r="AG336" s="2">
        <f>IF($F$302="n/a",0,IF(AG$304&lt;=$C336,0,IF(AG$304&gt;($F$302+$C336),INDEX($D$316:$W$316,,$C336)-SUM($D336:AF336),INDEX($D$316:$W$316,,$C336)/$F$302)))</f>
        <v>0</v>
      </c>
      <c r="AH336" s="2">
        <f>IF($F$302="n/a",0,IF(AH$304&lt;=$C336,0,IF(AH$304&gt;($F$302+$C336),INDEX($D$316:$W$316,,$C336)-SUM($D336:AG336),INDEX($D$316:$W$316,,$C336)/$F$302)))</f>
        <v>0</v>
      </c>
      <c r="AI336" s="2">
        <f>IF($F$302="n/a",0,IF(AI$304&lt;=$C336,0,IF(AI$304&gt;($F$302+$C336),INDEX($D$316:$W$316,,$C336)-SUM($D336:AH336),INDEX($D$316:$W$316,,$C336)/$F$302)))</f>
        <v>0</v>
      </c>
      <c r="AJ336" s="2">
        <f>IF($F$302="n/a",0,IF(AJ$304&lt;=$C336,0,IF(AJ$304&gt;($F$302+$C336),INDEX($D$316:$W$316,,$C336)-SUM($D336:AI336),INDEX($D$316:$W$316,,$C336)/$F$302)))</f>
        <v>0</v>
      </c>
      <c r="AK336" s="2">
        <f>IF($F$302="n/a",0,IF(AK$304&lt;=$C336,0,IF(AK$304&gt;($F$302+$C336),INDEX($D$316:$W$316,,$C336)-SUM($D336:AJ336),INDEX($D$316:$W$316,,$C336)/$F$302)))</f>
        <v>0</v>
      </c>
      <c r="AL336" s="2">
        <f>IF($F$302="n/a",0,IF(AL$304&lt;=$C336,0,IF(AL$304&gt;($F$302+$C336),INDEX($D$316:$W$316,,$C336)-SUM($D336:AK336),INDEX($D$316:$W$316,,$C336)/$F$302)))</f>
        <v>0</v>
      </c>
      <c r="AM336" s="2">
        <f>IF($F$302="n/a",0,IF(AM$304&lt;=$C336,0,IF(AM$304&gt;($F$302+$C336),INDEX($D$316:$W$316,,$C336)-SUM($D336:AL336),INDEX($D$316:$W$316,,$C336)/$F$302)))</f>
        <v>0</v>
      </c>
      <c r="AN336" s="2">
        <f>IF($F$302="n/a",0,IF(AN$304&lt;=$C336,0,IF(AN$304&gt;($F$302+$C336),INDEX($D$316:$W$316,,$C336)-SUM($D336:AM336),INDEX($D$316:$W$316,,$C336)/$F$302)))</f>
        <v>0</v>
      </c>
      <c r="AO336" s="2">
        <f>IF($F$302="n/a",0,IF(AO$304&lt;=$C336,0,IF(AO$304&gt;($F$302+$C336),INDEX($D$316:$W$316,,$C336)-SUM($D336:AN336),INDEX($D$316:$W$316,,$C336)/$F$302)))</f>
        <v>0</v>
      </c>
      <c r="AP336" s="2">
        <f>IF($F$302="n/a",0,IF(AP$304&lt;=$C336,0,IF(AP$304&gt;($F$302+$C336),INDEX($D$316:$W$316,,$C336)-SUM($D336:AO336),INDEX($D$316:$W$316,,$C336)/$F$302)))</f>
        <v>0</v>
      </c>
      <c r="AQ336" s="2">
        <f>IF($F$302="n/a",0,IF(AQ$304&lt;=$C336,0,IF(AQ$304&gt;($F$302+$C336),INDEX($D$316:$W$316,,$C336)-SUM($D336:AP336),INDEX($D$316:$W$316,,$C336)/$F$302)))</f>
        <v>0</v>
      </c>
      <c r="AR336" s="2">
        <f>IF($F$302="n/a",0,IF(AR$304&lt;=$C336,0,IF(AR$304&gt;($F$302+$C336),INDEX($D$316:$W$316,,$C336)-SUM($D336:AQ336),INDEX($D$316:$W$316,,$C336)/$F$302)))</f>
        <v>0</v>
      </c>
      <c r="AS336" s="2">
        <f>IF($F$302="n/a",0,IF(AS$304&lt;=$C336,0,IF(AS$304&gt;($F$302+$C336),INDEX($D$316:$W$316,,$C336)-SUM($D336:AR336),INDEX($D$316:$W$316,,$C336)/$F$302)))</f>
        <v>0</v>
      </c>
      <c r="AT336" s="2">
        <f>IF($F$302="n/a",0,IF(AT$304&lt;=$C336,0,IF(AT$304&gt;($F$302+$C336),INDEX($D$316:$W$316,,$C336)-SUM($D336:AS336),INDEX($D$316:$W$316,,$C336)/$F$302)))</f>
        <v>0</v>
      </c>
      <c r="AU336" s="2">
        <f>IF($F$302="n/a",0,IF(AU$304&lt;=$C336,0,IF(AU$304&gt;($F$302+$C336),INDEX($D$316:$W$316,,$C336)-SUM($D336:AT336),INDEX($D$316:$W$316,,$C336)/$F$302)))</f>
        <v>0</v>
      </c>
      <c r="AV336" s="2">
        <f>IF($F$302="n/a",0,IF(AV$304&lt;=$C336,0,IF(AV$304&gt;($F$302+$C336),INDEX($D$316:$W$316,,$C336)-SUM($D336:AU336),INDEX($D$316:$W$316,,$C336)/$F$302)))</f>
        <v>0</v>
      </c>
      <c r="AW336" s="2">
        <f>IF($F$302="n/a",0,IF(AW$304&lt;=$C336,0,IF(AW$304&gt;($F$302+$C336),INDEX($D$316:$W$316,,$C336)-SUM($D336:AV336),INDEX($D$316:$W$316,,$C336)/$F$302)))</f>
        <v>0</v>
      </c>
      <c r="AX336" s="2">
        <f>IF($F$302="n/a",0,IF(AX$304&lt;=$C336,0,IF(AX$304&gt;($F$302+$C336),INDEX($D$316:$W$316,,$C336)-SUM($D336:AW336),INDEX($D$316:$W$316,,$C336)/$F$302)))</f>
        <v>0</v>
      </c>
      <c r="AY336" s="2">
        <f>IF($F$302="n/a",0,IF(AY$304&lt;=$C336,0,IF(AY$304&gt;($F$302+$C336),INDEX($D$316:$W$316,,$C336)-SUM($D336:AX336),INDEX($D$316:$W$316,,$C336)/$F$302)))</f>
        <v>0</v>
      </c>
      <c r="AZ336" s="2">
        <f>IF($F$302="n/a",0,IF(AZ$304&lt;=$C336,0,IF(AZ$304&gt;($F$302+$C336),INDEX($D$316:$W$316,,$C336)-SUM($D336:AY336),INDEX($D$316:$W$316,,$C336)/$F$302)))</f>
        <v>0</v>
      </c>
      <c r="BA336" s="2">
        <f>IF($F$302="n/a",0,IF(BA$304&lt;=$C336,0,IF(BA$304&gt;($F$302+$C336),INDEX($D$316:$W$316,,$C336)-SUM($D336:AZ336),INDEX($D$316:$W$316,,$C336)/$F$302)))</f>
        <v>0</v>
      </c>
      <c r="BB336" s="2">
        <f>IF($F$302="n/a",0,IF(BB$304&lt;=$C336,0,IF(BB$304&gt;($F$302+$C336),INDEX($D$316:$W$316,,$C336)-SUM($D336:BA336),INDEX($D$316:$W$316,,$C336)/$F$302)))</f>
        <v>0</v>
      </c>
      <c r="BC336" s="2">
        <f>IF($F$302="n/a",0,IF(BC$304&lt;=$C336,0,IF(BC$304&gt;($F$302+$C336),INDEX($D$316:$W$316,,$C336)-SUM($D336:BB336),INDEX($D$316:$W$316,,$C336)/$F$302)))</f>
        <v>0</v>
      </c>
      <c r="BD336" s="2">
        <f>IF($F$302="n/a",0,IF(BD$304&lt;=$C336,0,IF(BD$304&gt;($F$302+$C336),INDEX($D$316:$W$316,,$C336)-SUM($D336:BC336),INDEX($D$316:$W$316,,$C336)/$F$302)))</f>
        <v>0</v>
      </c>
      <c r="BE336" s="2">
        <f>IF($F$302="n/a",0,IF(BE$304&lt;=$C336,0,IF(BE$304&gt;($F$302+$C336),INDEX($D$316:$W$316,,$C336)-SUM($D336:BD336),INDEX($D$316:$W$316,,$C336)/$F$302)))</f>
        <v>0</v>
      </c>
      <c r="BF336" s="2">
        <f>IF($F$302="n/a",0,IF(BF$304&lt;=$C336,0,IF(BF$304&gt;($F$302+$C336),INDEX($D$316:$W$316,,$C336)-SUM($D336:BE336),INDEX($D$316:$W$316,,$C336)/$F$302)))</f>
        <v>0</v>
      </c>
      <c r="BG336" s="2">
        <f>IF($F$302="n/a",0,IF(BG$304&lt;=$C336,0,IF(BG$304&gt;($F$302+$C336),INDEX($D$316:$W$316,,$C336)-SUM($D336:BF336),INDEX($D$316:$W$316,,$C336)/$F$302)))</f>
        <v>0</v>
      </c>
      <c r="BH336" s="2">
        <f>IF($F$302="n/a",0,IF(BH$304&lt;=$C336,0,IF(BH$304&gt;($F$302+$C336),INDEX($D$316:$W$316,,$C336)-SUM($D336:BG336),INDEX($D$316:$W$316,,$C336)/$F$302)))</f>
        <v>0</v>
      </c>
      <c r="BI336" s="2">
        <f>IF($F$302="n/a",0,IF(BI$304&lt;=$C336,0,IF(BI$304&gt;($F$302+$C336),INDEX($D$316:$W$316,,$C336)-SUM($D336:BH336),INDEX($D$316:$W$316,,$C336)/$F$302)))</f>
        <v>0</v>
      </c>
      <c r="BJ336" s="2">
        <f>IF($F$302="n/a",0,IF(BJ$304&lt;=$C336,0,IF(BJ$304&gt;($F$302+$C336),INDEX($D$316:$W$316,,$C336)-SUM($D336:BI336),INDEX($D$316:$W$316,,$C336)/$F$302)))</f>
        <v>0</v>
      </c>
      <c r="BK336" s="2">
        <f>IF($F$302="n/a",0,IF(BK$304&lt;=$C336,0,IF(BK$304&gt;($F$302+$C336),INDEX($D$316:$W$316,,$C336)-SUM($D336:BJ336),INDEX($D$316:$W$316,,$C336)/$F$302)))</f>
        <v>0</v>
      </c>
    </row>
    <row r="337" spans="2:63" hidden="1" outlineLevel="1" x14ac:dyDescent="0.25">
      <c r="B337" s="24">
        <v>2029</v>
      </c>
      <c r="C337" s="24">
        <v>19</v>
      </c>
      <c r="E337" s="2">
        <f>IF($F$302="n/a",0,IF(E$304&lt;=$C337,0,IF(E$304&gt;($F$302+$C337),INDEX($D$316:$W$316,,$C337)-SUM($D337:D337),INDEX($D$316:$W$316,,$C337)/$F$302)))</f>
        <v>0</v>
      </c>
      <c r="F337" s="2">
        <f>IF($F$302="n/a",0,IF(F$304&lt;=$C337,0,IF(F$304&gt;($F$302+$C337),INDEX($D$316:$W$316,,$C337)-SUM($D337:E337),INDEX($D$316:$W$316,,$C337)/$F$302)))</f>
        <v>0</v>
      </c>
      <c r="G337" s="2">
        <f>IF($F$302="n/a",0,IF(G$304&lt;=$C337,0,IF(G$304&gt;($F$302+$C337),INDEX($D$316:$W$316,,$C337)-SUM($D337:F337),INDEX($D$316:$W$316,,$C337)/$F$302)))</f>
        <v>0</v>
      </c>
      <c r="H337" s="2">
        <f>IF($F$302="n/a",0,IF(H$304&lt;=$C337,0,IF(H$304&gt;($F$302+$C337),INDEX($D$316:$W$316,,$C337)-SUM($D337:G337),INDEX($D$316:$W$316,,$C337)/$F$302)))</f>
        <v>0</v>
      </c>
      <c r="I337" s="2">
        <f>IF($F$302="n/a",0,IF(I$304&lt;=$C337,0,IF(I$304&gt;($F$302+$C337),INDEX($D$316:$W$316,,$C337)-SUM($D337:H337),INDEX($D$316:$W$316,,$C337)/$F$302)))</f>
        <v>0</v>
      </c>
      <c r="J337" s="2">
        <f>IF($F$302="n/a",0,IF(J$304&lt;=$C337,0,IF(J$304&gt;($F$302+$C337),INDEX($D$316:$W$316,,$C337)-SUM($D337:I337),INDEX($D$316:$W$316,,$C337)/$F$302)))</f>
        <v>0</v>
      </c>
      <c r="K337" s="2">
        <f>IF($F$302="n/a",0,IF(K$304&lt;=$C337,0,IF(K$304&gt;($F$302+$C337),INDEX($D$316:$W$316,,$C337)-SUM($D337:J337),INDEX($D$316:$W$316,,$C337)/$F$302)))</f>
        <v>0</v>
      </c>
      <c r="L337" s="2">
        <f>IF($F$302="n/a",0,IF(L$304&lt;=$C337,0,IF(L$304&gt;($F$302+$C337),INDEX($D$316:$W$316,,$C337)-SUM($D337:K337),INDEX($D$316:$W$316,,$C337)/$F$302)))</f>
        <v>0</v>
      </c>
      <c r="M337" s="2">
        <f>IF($F$302="n/a",0,IF(M$304&lt;=$C337,0,IF(M$304&gt;($F$302+$C337),INDEX($D$316:$W$316,,$C337)-SUM($D337:L337),INDEX($D$316:$W$316,,$C337)/$F$302)))</f>
        <v>0</v>
      </c>
      <c r="N337" s="2">
        <f>IF($F$302="n/a",0,IF(N$304&lt;=$C337,0,IF(N$304&gt;($F$302+$C337),INDEX($D$316:$W$316,,$C337)-SUM($D337:M337),INDEX($D$316:$W$316,,$C337)/$F$302)))</f>
        <v>0</v>
      </c>
      <c r="O337" s="2">
        <f>IF($F$302="n/a",0,IF(O$304&lt;=$C337,0,IF(O$304&gt;($F$302+$C337),INDEX($D$316:$W$316,,$C337)-SUM($D337:N337),INDEX($D$316:$W$316,,$C337)/$F$302)))</f>
        <v>0</v>
      </c>
      <c r="P337" s="2">
        <f>IF($F$302="n/a",0,IF(P$304&lt;=$C337,0,IF(P$304&gt;($F$302+$C337),INDEX($D$316:$W$316,,$C337)-SUM($D337:O337),INDEX($D$316:$W$316,,$C337)/$F$302)))</f>
        <v>0</v>
      </c>
      <c r="Q337" s="2">
        <f>IF($F$302="n/a",0,IF(Q$304&lt;=$C337,0,IF(Q$304&gt;($F$302+$C337),INDEX($D$316:$W$316,,$C337)-SUM($D337:P337),INDEX($D$316:$W$316,,$C337)/$F$302)))</f>
        <v>0</v>
      </c>
      <c r="R337" s="2">
        <f>IF($F$302="n/a",0,IF(R$304&lt;=$C337,0,IF(R$304&gt;($F$302+$C337),INDEX($D$316:$W$316,,$C337)-SUM($D337:Q337),INDEX($D$316:$W$316,,$C337)/$F$302)))</f>
        <v>0</v>
      </c>
      <c r="S337" s="2">
        <f>IF($F$302="n/a",0,IF(S$304&lt;=$C337,0,IF(S$304&gt;($F$302+$C337),INDEX($D$316:$W$316,,$C337)-SUM($D337:R337),INDEX($D$316:$W$316,,$C337)/$F$302)))</f>
        <v>0</v>
      </c>
      <c r="T337" s="2">
        <f>IF($F$302="n/a",0,IF(T$304&lt;=$C337,0,IF(T$304&gt;($F$302+$C337),INDEX($D$316:$W$316,,$C337)-SUM($D337:S337),INDEX($D$316:$W$316,,$C337)/$F$302)))</f>
        <v>0</v>
      </c>
      <c r="U337" s="2">
        <f>IF($F$302="n/a",0,IF(U$304&lt;=$C337,0,IF(U$304&gt;($F$302+$C337),INDEX($D$316:$W$316,,$C337)-SUM($D337:T337),INDEX($D$316:$W$316,,$C337)/$F$302)))</f>
        <v>0</v>
      </c>
      <c r="V337" s="2">
        <f>IF($F$302="n/a",0,IF(V$304&lt;=$C337,0,IF(V$304&gt;($F$302+$C337),INDEX($D$316:$W$316,,$C337)-SUM($D337:U337),INDEX($D$316:$W$316,,$C337)/$F$302)))</f>
        <v>0</v>
      </c>
      <c r="W337" s="2">
        <f>IF($F$302="n/a",0,IF(W$304&lt;=$C337,0,IF(W$304&gt;($F$302+$C337),INDEX($D$316:$W$316,,$C337)-SUM($D337:V337),INDEX($D$316:$W$316,,$C337)/$F$302)))</f>
        <v>0</v>
      </c>
      <c r="X337" s="2">
        <f>IF($F$302="n/a",0,IF(X$304&lt;=$C337,0,IF(X$304&gt;($F$302+$C337),INDEX($D$316:$W$316,,$C337)-SUM($D337:W337),INDEX($D$316:$W$316,,$C337)/$F$302)))</f>
        <v>0</v>
      </c>
      <c r="Y337" s="2">
        <f>IF($F$302="n/a",0,IF(Y$304&lt;=$C337,0,IF(Y$304&gt;($F$302+$C337),INDEX($D$316:$W$316,,$C337)-SUM($D337:X337),INDEX($D$316:$W$316,,$C337)/$F$302)))</f>
        <v>0</v>
      </c>
      <c r="Z337" s="2">
        <f>IF($F$302="n/a",0,IF(Z$304&lt;=$C337,0,IF(Z$304&gt;($F$302+$C337),INDEX($D$316:$W$316,,$C337)-SUM($D337:Y337),INDEX($D$316:$W$316,,$C337)/$F$302)))</f>
        <v>0</v>
      </c>
      <c r="AA337" s="2">
        <f>IF($F$302="n/a",0,IF(AA$304&lt;=$C337,0,IF(AA$304&gt;($F$302+$C337),INDEX($D$316:$W$316,,$C337)-SUM($D337:Z337),INDEX($D$316:$W$316,,$C337)/$F$302)))</f>
        <v>0</v>
      </c>
      <c r="AB337" s="2">
        <f>IF($F$302="n/a",0,IF(AB$304&lt;=$C337,0,IF(AB$304&gt;($F$302+$C337),INDEX($D$316:$W$316,,$C337)-SUM($D337:AA337),INDEX($D$316:$W$316,,$C337)/$F$302)))</f>
        <v>0</v>
      </c>
      <c r="AC337" s="2">
        <f>IF($F$302="n/a",0,IF(AC$304&lt;=$C337,0,IF(AC$304&gt;($F$302+$C337),INDEX($D$316:$W$316,,$C337)-SUM($D337:AB337),INDEX($D$316:$W$316,,$C337)/$F$302)))</f>
        <v>0</v>
      </c>
      <c r="AD337" s="2">
        <f>IF($F$302="n/a",0,IF(AD$304&lt;=$C337,0,IF(AD$304&gt;($F$302+$C337),INDEX($D$316:$W$316,,$C337)-SUM($D337:AC337),INDEX($D$316:$W$316,,$C337)/$F$302)))</f>
        <v>0</v>
      </c>
      <c r="AE337" s="2">
        <f>IF($F$302="n/a",0,IF(AE$304&lt;=$C337,0,IF(AE$304&gt;($F$302+$C337),INDEX($D$316:$W$316,,$C337)-SUM($D337:AD337),INDEX($D$316:$W$316,,$C337)/$F$302)))</f>
        <v>0</v>
      </c>
      <c r="AF337" s="2">
        <f>IF($F$302="n/a",0,IF(AF$304&lt;=$C337,0,IF(AF$304&gt;($F$302+$C337),INDEX($D$316:$W$316,,$C337)-SUM($D337:AE337),INDEX($D$316:$W$316,,$C337)/$F$302)))</f>
        <v>0</v>
      </c>
      <c r="AG337" s="2">
        <f>IF($F$302="n/a",0,IF(AG$304&lt;=$C337,0,IF(AG$304&gt;($F$302+$C337),INDEX($D$316:$W$316,,$C337)-SUM($D337:AF337),INDEX($D$316:$W$316,,$C337)/$F$302)))</f>
        <v>0</v>
      </c>
      <c r="AH337" s="2">
        <f>IF($F$302="n/a",0,IF(AH$304&lt;=$C337,0,IF(AH$304&gt;($F$302+$C337),INDEX($D$316:$W$316,,$C337)-SUM($D337:AG337),INDEX($D$316:$W$316,,$C337)/$F$302)))</f>
        <v>0</v>
      </c>
      <c r="AI337" s="2">
        <f>IF($F$302="n/a",0,IF(AI$304&lt;=$C337,0,IF(AI$304&gt;($F$302+$C337),INDEX($D$316:$W$316,,$C337)-SUM($D337:AH337),INDEX($D$316:$W$316,,$C337)/$F$302)))</f>
        <v>0</v>
      </c>
      <c r="AJ337" s="2">
        <f>IF($F$302="n/a",0,IF(AJ$304&lt;=$C337,0,IF(AJ$304&gt;($F$302+$C337),INDEX($D$316:$W$316,,$C337)-SUM($D337:AI337),INDEX($D$316:$W$316,,$C337)/$F$302)))</f>
        <v>0</v>
      </c>
      <c r="AK337" s="2">
        <f>IF($F$302="n/a",0,IF(AK$304&lt;=$C337,0,IF(AK$304&gt;($F$302+$C337),INDEX($D$316:$W$316,,$C337)-SUM($D337:AJ337),INDEX($D$316:$W$316,,$C337)/$F$302)))</f>
        <v>0</v>
      </c>
      <c r="AL337" s="2">
        <f>IF($F$302="n/a",0,IF(AL$304&lt;=$C337,0,IF(AL$304&gt;($F$302+$C337),INDEX($D$316:$W$316,,$C337)-SUM($D337:AK337),INDEX($D$316:$W$316,,$C337)/$F$302)))</f>
        <v>0</v>
      </c>
      <c r="AM337" s="2">
        <f>IF($F$302="n/a",0,IF(AM$304&lt;=$C337,0,IF(AM$304&gt;($F$302+$C337),INDEX($D$316:$W$316,,$C337)-SUM($D337:AL337),INDEX($D$316:$W$316,,$C337)/$F$302)))</f>
        <v>0</v>
      </c>
      <c r="AN337" s="2">
        <f>IF($F$302="n/a",0,IF(AN$304&lt;=$C337,0,IF(AN$304&gt;($F$302+$C337),INDEX($D$316:$W$316,,$C337)-SUM($D337:AM337),INDEX($D$316:$W$316,,$C337)/$F$302)))</f>
        <v>0</v>
      </c>
      <c r="AO337" s="2">
        <f>IF($F$302="n/a",0,IF(AO$304&lt;=$C337,0,IF(AO$304&gt;($F$302+$C337),INDEX($D$316:$W$316,,$C337)-SUM($D337:AN337),INDEX($D$316:$W$316,,$C337)/$F$302)))</f>
        <v>0</v>
      </c>
      <c r="AP337" s="2">
        <f>IF($F$302="n/a",0,IF(AP$304&lt;=$C337,0,IF(AP$304&gt;($F$302+$C337),INDEX($D$316:$W$316,,$C337)-SUM($D337:AO337),INDEX($D$316:$W$316,,$C337)/$F$302)))</f>
        <v>0</v>
      </c>
      <c r="AQ337" s="2">
        <f>IF($F$302="n/a",0,IF(AQ$304&lt;=$C337,0,IF(AQ$304&gt;($F$302+$C337),INDEX($D$316:$W$316,,$C337)-SUM($D337:AP337),INDEX($D$316:$W$316,,$C337)/$F$302)))</f>
        <v>0</v>
      </c>
      <c r="AR337" s="2">
        <f>IF($F$302="n/a",0,IF(AR$304&lt;=$C337,0,IF(AR$304&gt;($F$302+$C337),INDEX($D$316:$W$316,,$C337)-SUM($D337:AQ337),INDEX($D$316:$W$316,,$C337)/$F$302)))</f>
        <v>0</v>
      </c>
      <c r="AS337" s="2">
        <f>IF($F$302="n/a",0,IF(AS$304&lt;=$C337,0,IF(AS$304&gt;($F$302+$C337),INDEX($D$316:$W$316,,$C337)-SUM($D337:AR337),INDEX($D$316:$W$316,,$C337)/$F$302)))</f>
        <v>0</v>
      </c>
      <c r="AT337" s="2">
        <f>IF($F$302="n/a",0,IF(AT$304&lt;=$C337,0,IF(AT$304&gt;($F$302+$C337),INDEX($D$316:$W$316,,$C337)-SUM($D337:AS337),INDEX($D$316:$W$316,,$C337)/$F$302)))</f>
        <v>0</v>
      </c>
      <c r="AU337" s="2">
        <f>IF($F$302="n/a",0,IF(AU$304&lt;=$C337,0,IF(AU$304&gt;($F$302+$C337),INDEX($D$316:$W$316,,$C337)-SUM($D337:AT337),INDEX($D$316:$W$316,,$C337)/$F$302)))</f>
        <v>0</v>
      </c>
      <c r="AV337" s="2">
        <f>IF($F$302="n/a",0,IF(AV$304&lt;=$C337,0,IF(AV$304&gt;($F$302+$C337),INDEX($D$316:$W$316,,$C337)-SUM($D337:AU337),INDEX($D$316:$W$316,,$C337)/$F$302)))</f>
        <v>0</v>
      </c>
      <c r="AW337" s="2">
        <f>IF($F$302="n/a",0,IF(AW$304&lt;=$C337,0,IF(AW$304&gt;($F$302+$C337),INDEX($D$316:$W$316,,$C337)-SUM($D337:AV337),INDEX($D$316:$W$316,,$C337)/$F$302)))</f>
        <v>0</v>
      </c>
      <c r="AX337" s="2">
        <f>IF($F$302="n/a",0,IF(AX$304&lt;=$C337,0,IF(AX$304&gt;($F$302+$C337),INDEX($D$316:$W$316,,$C337)-SUM($D337:AW337),INDEX($D$316:$W$316,,$C337)/$F$302)))</f>
        <v>0</v>
      </c>
      <c r="AY337" s="2">
        <f>IF($F$302="n/a",0,IF(AY$304&lt;=$C337,0,IF(AY$304&gt;($F$302+$C337),INDEX($D$316:$W$316,,$C337)-SUM($D337:AX337),INDEX($D$316:$W$316,,$C337)/$F$302)))</f>
        <v>0</v>
      </c>
      <c r="AZ337" s="2">
        <f>IF($F$302="n/a",0,IF(AZ$304&lt;=$C337,0,IF(AZ$304&gt;($F$302+$C337),INDEX($D$316:$W$316,,$C337)-SUM($D337:AY337),INDEX($D$316:$W$316,,$C337)/$F$302)))</f>
        <v>0</v>
      </c>
      <c r="BA337" s="2">
        <f>IF($F$302="n/a",0,IF(BA$304&lt;=$C337,0,IF(BA$304&gt;($F$302+$C337),INDEX($D$316:$W$316,,$C337)-SUM($D337:AZ337),INDEX($D$316:$W$316,,$C337)/$F$302)))</f>
        <v>0</v>
      </c>
      <c r="BB337" s="2">
        <f>IF($F$302="n/a",0,IF(BB$304&lt;=$C337,0,IF(BB$304&gt;($F$302+$C337),INDEX($D$316:$W$316,,$C337)-SUM($D337:BA337),INDEX($D$316:$W$316,,$C337)/$F$302)))</f>
        <v>0</v>
      </c>
      <c r="BC337" s="2">
        <f>IF($F$302="n/a",0,IF(BC$304&lt;=$C337,0,IF(BC$304&gt;($F$302+$C337),INDEX($D$316:$W$316,,$C337)-SUM($D337:BB337),INDEX($D$316:$W$316,,$C337)/$F$302)))</f>
        <v>0</v>
      </c>
      <c r="BD337" s="2">
        <f>IF($F$302="n/a",0,IF(BD$304&lt;=$C337,0,IF(BD$304&gt;($F$302+$C337),INDEX($D$316:$W$316,,$C337)-SUM($D337:BC337),INDEX($D$316:$W$316,,$C337)/$F$302)))</f>
        <v>0</v>
      </c>
      <c r="BE337" s="2">
        <f>IF($F$302="n/a",0,IF(BE$304&lt;=$C337,0,IF(BE$304&gt;($F$302+$C337),INDEX($D$316:$W$316,,$C337)-SUM($D337:BD337),INDEX($D$316:$W$316,,$C337)/$F$302)))</f>
        <v>0</v>
      </c>
      <c r="BF337" s="2">
        <f>IF($F$302="n/a",0,IF(BF$304&lt;=$C337,0,IF(BF$304&gt;($F$302+$C337),INDEX($D$316:$W$316,,$C337)-SUM($D337:BE337),INDEX($D$316:$W$316,,$C337)/$F$302)))</f>
        <v>0</v>
      </c>
      <c r="BG337" s="2">
        <f>IF($F$302="n/a",0,IF(BG$304&lt;=$C337,0,IF(BG$304&gt;($F$302+$C337),INDEX($D$316:$W$316,,$C337)-SUM($D337:BF337),INDEX($D$316:$W$316,,$C337)/$F$302)))</f>
        <v>0</v>
      </c>
      <c r="BH337" s="2">
        <f>IF($F$302="n/a",0,IF(BH$304&lt;=$C337,0,IF(BH$304&gt;($F$302+$C337),INDEX($D$316:$W$316,,$C337)-SUM($D337:BG337),INDEX($D$316:$W$316,,$C337)/$F$302)))</f>
        <v>0</v>
      </c>
      <c r="BI337" s="2">
        <f>IF($F$302="n/a",0,IF(BI$304&lt;=$C337,0,IF(BI$304&gt;($F$302+$C337),INDEX($D$316:$W$316,,$C337)-SUM($D337:BH337),INDEX($D$316:$W$316,,$C337)/$F$302)))</f>
        <v>0</v>
      </c>
      <c r="BJ337" s="2">
        <f>IF($F$302="n/a",0,IF(BJ$304&lt;=$C337,0,IF(BJ$304&gt;($F$302+$C337),INDEX($D$316:$W$316,,$C337)-SUM($D337:BI337),INDEX($D$316:$W$316,,$C337)/$F$302)))</f>
        <v>0</v>
      </c>
      <c r="BK337" s="2">
        <f>IF($F$302="n/a",0,IF(BK$304&lt;=$C337,0,IF(BK$304&gt;($F$302+$C337),INDEX($D$316:$W$316,,$C337)-SUM($D337:BJ337),INDEX($D$316:$W$316,,$C337)/$F$302)))</f>
        <v>0</v>
      </c>
    </row>
    <row r="338" spans="2:63" hidden="1" outlineLevel="1" x14ac:dyDescent="0.25">
      <c r="B338" s="24">
        <v>2030</v>
      </c>
      <c r="C338" s="24">
        <v>20</v>
      </c>
      <c r="E338" s="2">
        <f>IF($F$302="n/a",0,IF(E$304&lt;=$C338,0,IF(E$304&gt;($F$302+$C338),INDEX($D$316:$W$316,,$C338)-SUM($D338:D338),INDEX($D$316:$W$316,,$C338)/$F$302)))</f>
        <v>0</v>
      </c>
      <c r="F338" s="2">
        <f>IF($F$302="n/a",0,IF(F$304&lt;=$C338,0,IF(F$304&gt;($F$302+$C338),INDEX($D$316:$W$316,,$C338)-SUM($D338:E338),INDEX($D$316:$W$316,,$C338)/$F$302)))</f>
        <v>0</v>
      </c>
      <c r="G338" s="2">
        <f>IF($F$302="n/a",0,IF(G$304&lt;=$C338,0,IF(G$304&gt;($F$302+$C338),INDEX($D$316:$W$316,,$C338)-SUM($D338:F338),INDEX($D$316:$W$316,,$C338)/$F$302)))</f>
        <v>0</v>
      </c>
      <c r="H338" s="2">
        <f>IF($F$302="n/a",0,IF(H$304&lt;=$C338,0,IF(H$304&gt;($F$302+$C338),INDEX($D$316:$W$316,,$C338)-SUM($D338:G338),INDEX($D$316:$W$316,,$C338)/$F$302)))</f>
        <v>0</v>
      </c>
      <c r="I338" s="2">
        <f>IF($F$302="n/a",0,IF(I$304&lt;=$C338,0,IF(I$304&gt;($F$302+$C338),INDEX($D$316:$W$316,,$C338)-SUM($D338:H338),INDEX($D$316:$W$316,,$C338)/$F$302)))</f>
        <v>0</v>
      </c>
      <c r="J338" s="2">
        <f>IF($F$302="n/a",0,IF(J$304&lt;=$C338,0,IF(J$304&gt;($F$302+$C338),INDEX($D$316:$W$316,,$C338)-SUM($D338:I338),INDEX($D$316:$W$316,,$C338)/$F$302)))</f>
        <v>0</v>
      </c>
      <c r="K338" s="2">
        <f>IF($F$302="n/a",0,IF(K$304&lt;=$C338,0,IF(K$304&gt;($F$302+$C338),INDEX($D$316:$W$316,,$C338)-SUM($D338:J338),INDEX($D$316:$W$316,,$C338)/$F$302)))</f>
        <v>0</v>
      </c>
      <c r="L338" s="2">
        <f>IF($F$302="n/a",0,IF(L$304&lt;=$C338,0,IF(L$304&gt;($F$302+$C338),INDEX($D$316:$W$316,,$C338)-SUM($D338:K338),INDEX($D$316:$W$316,,$C338)/$F$302)))</f>
        <v>0</v>
      </c>
      <c r="M338" s="2">
        <f>IF($F$302="n/a",0,IF(M$304&lt;=$C338,0,IF(M$304&gt;($F$302+$C338),INDEX($D$316:$W$316,,$C338)-SUM($D338:L338),INDEX($D$316:$W$316,,$C338)/$F$302)))</f>
        <v>0</v>
      </c>
      <c r="N338" s="2">
        <f>IF($F$302="n/a",0,IF(N$304&lt;=$C338,0,IF(N$304&gt;($F$302+$C338),INDEX($D$316:$W$316,,$C338)-SUM($D338:M338),INDEX($D$316:$W$316,,$C338)/$F$302)))</f>
        <v>0</v>
      </c>
      <c r="O338" s="2">
        <f>IF($F$302="n/a",0,IF(O$304&lt;=$C338,0,IF(O$304&gt;($F$302+$C338),INDEX($D$316:$W$316,,$C338)-SUM($D338:N338),INDEX($D$316:$W$316,,$C338)/$F$302)))</f>
        <v>0</v>
      </c>
      <c r="P338" s="2">
        <f>IF($F$302="n/a",0,IF(P$304&lt;=$C338,0,IF(P$304&gt;($F$302+$C338),INDEX($D$316:$W$316,,$C338)-SUM($D338:O338),INDEX($D$316:$W$316,,$C338)/$F$302)))</f>
        <v>0</v>
      </c>
      <c r="Q338" s="2">
        <f>IF($F$302="n/a",0,IF(Q$304&lt;=$C338,0,IF(Q$304&gt;($F$302+$C338),INDEX($D$316:$W$316,,$C338)-SUM($D338:P338),INDEX($D$316:$W$316,,$C338)/$F$302)))</f>
        <v>0</v>
      </c>
      <c r="R338" s="2">
        <f>IF($F$302="n/a",0,IF(R$304&lt;=$C338,0,IF(R$304&gt;($F$302+$C338),INDEX($D$316:$W$316,,$C338)-SUM($D338:Q338),INDEX($D$316:$W$316,,$C338)/$F$302)))</f>
        <v>0</v>
      </c>
      <c r="S338" s="2">
        <f>IF($F$302="n/a",0,IF(S$304&lt;=$C338,0,IF(S$304&gt;($F$302+$C338),INDEX($D$316:$W$316,,$C338)-SUM($D338:R338),INDEX($D$316:$W$316,,$C338)/$F$302)))</f>
        <v>0</v>
      </c>
      <c r="T338" s="2">
        <f>IF($F$302="n/a",0,IF(T$304&lt;=$C338,0,IF(T$304&gt;($F$302+$C338),INDEX($D$316:$W$316,,$C338)-SUM($D338:S338),INDEX($D$316:$W$316,,$C338)/$F$302)))</f>
        <v>0</v>
      </c>
      <c r="U338" s="2">
        <f>IF($F$302="n/a",0,IF(U$304&lt;=$C338,0,IF(U$304&gt;($F$302+$C338),INDEX($D$316:$W$316,,$C338)-SUM($D338:T338),INDEX($D$316:$W$316,,$C338)/$F$302)))</f>
        <v>0</v>
      </c>
      <c r="V338" s="2">
        <f>IF($F$302="n/a",0,IF(V$304&lt;=$C338,0,IF(V$304&gt;($F$302+$C338),INDEX($D$316:$W$316,,$C338)-SUM($D338:U338),INDEX($D$316:$W$316,,$C338)/$F$302)))</f>
        <v>0</v>
      </c>
      <c r="W338" s="2">
        <f>IF($F$302="n/a",0,IF(W$304&lt;=$C338,0,IF(W$304&gt;($F$302+$C338),INDEX($D$316:$W$316,,$C338)-SUM($D338:V338),INDEX($D$316:$W$316,,$C338)/$F$302)))</f>
        <v>0</v>
      </c>
      <c r="X338" s="2">
        <f>IF($F$302="n/a",0,IF(X$304&lt;=$C338,0,IF(X$304&gt;($F$302+$C338),INDEX($D$316:$W$316,,$C338)-SUM($D338:W338),INDEX($D$316:$W$316,,$C338)/$F$302)))</f>
        <v>0</v>
      </c>
      <c r="Y338" s="2">
        <f>IF($F$302="n/a",0,IF(Y$304&lt;=$C338,0,IF(Y$304&gt;($F$302+$C338),INDEX($D$316:$W$316,,$C338)-SUM($D338:X338),INDEX($D$316:$W$316,,$C338)/$F$302)))</f>
        <v>0</v>
      </c>
      <c r="Z338" s="2">
        <f>IF($F$302="n/a",0,IF(Z$304&lt;=$C338,0,IF(Z$304&gt;($F$302+$C338),INDEX($D$316:$W$316,,$C338)-SUM($D338:Y338),INDEX($D$316:$W$316,,$C338)/$F$302)))</f>
        <v>0</v>
      </c>
      <c r="AA338" s="2">
        <f>IF($F$302="n/a",0,IF(AA$304&lt;=$C338,0,IF(AA$304&gt;($F$302+$C338),INDEX($D$316:$W$316,,$C338)-SUM($D338:Z338),INDEX($D$316:$W$316,,$C338)/$F$302)))</f>
        <v>0</v>
      </c>
      <c r="AB338" s="2">
        <f>IF($F$302="n/a",0,IF(AB$304&lt;=$C338,0,IF(AB$304&gt;($F$302+$C338),INDEX($D$316:$W$316,,$C338)-SUM($D338:AA338),INDEX($D$316:$W$316,,$C338)/$F$302)))</f>
        <v>0</v>
      </c>
      <c r="AC338" s="2">
        <f>IF($F$302="n/a",0,IF(AC$304&lt;=$C338,0,IF(AC$304&gt;($F$302+$C338),INDEX($D$316:$W$316,,$C338)-SUM($D338:AB338),INDEX($D$316:$W$316,,$C338)/$F$302)))</f>
        <v>0</v>
      </c>
      <c r="AD338" s="2">
        <f>IF($F$302="n/a",0,IF(AD$304&lt;=$C338,0,IF(AD$304&gt;($F$302+$C338),INDEX($D$316:$W$316,,$C338)-SUM($D338:AC338),INDEX($D$316:$W$316,,$C338)/$F$302)))</f>
        <v>0</v>
      </c>
      <c r="AE338" s="2">
        <f>IF($F$302="n/a",0,IF(AE$304&lt;=$C338,0,IF(AE$304&gt;($F$302+$C338),INDEX($D$316:$W$316,,$C338)-SUM($D338:AD338),INDEX($D$316:$W$316,,$C338)/$F$302)))</f>
        <v>0</v>
      </c>
      <c r="AF338" s="2">
        <f>IF($F$302="n/a",0,IF(AF$304&lt;=$C338,0,IF(AF$304&gt;($F$302+$C338),INDEX($D$316:$W$316,,$C338)-SUM($D338:AE338),INDEX($D$316:$W$316,,$C338)/$F$302)))</f>
        <v>0</v>
      </c>
      <c r="AG338" s="2">
        <f>IF($F$302="n/a",0,IF(AG$304&lt;=$C338,0,IF(AG$304&gt;($F$302+$C338),INDEX($D$316:$W$316,,$C338)-SUM($D338:AF338),INDEX($D$316:$W$316,,$C338)/$F$302)))</f>
        <v>0</v>
      </c>
      <c r="AH338" s="2">
        <f>IF($F$302="n/a",0,IF(AH$304&lt;=$C338,0,IF(AH$304&gt;($F$302+$C338),INDEX($D$316:$W$316,,$C338)-SUM($D338:AG338),INDEX($D$316:$W$316,,$C338)/$F$302)))</f>
        <v>0</v>
      </c>
      <c r="AI338" s="2">
        <f>IF($F$302="n/a",0,IF(AI$304&lt;=$C338,0,IF(AI$304&gt;($F$302+$C338),INDEX($D$316:$W$316,,$C338)-SUM($D338:AH338),INDEX($D$316:$W$316,,$C338)/$F$302)))</f>
        <v>0</v>
      </c>
      <c r="AJ338" s="2">
        <f>IF($F$302="n/a",0,IF(AJ$304&lt;=$C338,0,IF(AJ$304&gt;($F$302+$C338),INDEX($D$316:$W$316,,$C338)-SUM($D338:AI338),INDEX($D$316:$W$316,,$C338)/$F$302)))</f>
        <v>0</v>
      </c>
      <c r="AK338" s="2">
        <f>IF($F$302="n/a",0,IF(AK$304&lt;=$C338,0,IF(AK$304&gt;($F$302+$C338),INDEX($D$316:$W$316,,$C338)-SUM($D338:AJ338),INDEX($D$316:$W$316,,$C338)/$F$302)))</f>
        <v>0</v>
      </c>
      <c r="AL338" s="2">
        <f>IF($F$302="n/a",0,IF(AL$304&lt;=$C338,0,IF(AL$304&gt;($F$302+$C338),INDEX($D$316:$W$316,,$C338)-SUM($D338:AK338),INDEX($D$316:$W$316,,$C338)/$F$302)))</f>
        <v>0</v>
      </c>
      <c r="AM338" s="2">
        <f>IF($F$302="n/a",0,IF(AM$304&lt;=$C338,0,IF(AM$304&gt;($F$302+$C338),INDEX($D$316:$W$316,,$C338)-SUM($D338:AL338),INDEX($D$316:$W$316,,$C338)/$F$302)))</f>
        <v>0</v>
      </c>
      <c r="AN338" s="2">
        <f>IF($F$302="n/a",0,IF(AN$304&lt;=$C338,0,IF(AN$304&gt;($F$302+$C338),INDEX($D$316:$W$316,,$C338)-SUM($D338:AM338),INDEX($D$316:$W$316,,$C338)/$F$302)))</f>
        <v>0</v>
      </c>
      <c r="AO338" s="2">
        <f>IF($F$302="n/a",0,IF(AO$304&lt;=$C338,0,IF(AO$304&gt;($F$302+$C338),INDEX($D$316:$W$316,,$C338)-SUM($D338:AN338),INDEX($D$316:$W$316,,$C338)/$F$302)))</f>
        <v>0</v>
      </c>
      <c r="AP338" s="2">
        <f>IF($F$302="n/a",0,IF(AP$304&lt;=$C338,0,IF(AP$304&gt;($F$302+$C338),INDEX($D$316:$W$316,,$C338)-SUM($D338:AO338),INDEX($D$316:$W$316,,$C338)/$F$302)))</f>
        <v>0</v>
      </c>
      <c r="AQ338" s="2">
        <f>IF($F$302="n/a",0,IF(AQ$304&lt;=$C338,0,IF(AQ$304&gt;($F$302+$C338),INDEX($D$316:$W$316,,$C338)-SUM($D338:AP338),INDEX($D$316:$W$316,,$C338)/$F$302)))</f>
        <v>0</v>
      </c>
      <c r="AR338" s="2">
        <f>IF($F$302="n/a",0,IF(AR$304&lt;=$C338,0,IF(AR$304&gt;($F$302+$C338),INDEX($D$316:$W$316,,$C338)-SUM($D338:AQ338),INDEX($D$316:$W$316,,$C338)/$F$302)))</f>
        <v>0</v>
      </c>
      <c r="AS338" s="2">
        <f>IF($F$302="n/a",0,IF(AS$304&lt;=$C338,0,IF(AS$304&gt;($F$302+$C338),INDEX($D$316:$W$316,,$C338)-SUM($D338:AR338),INDEX($D$316:$W$316,,$C338)/$F$302)))</f>
        <v>0</v>
      </c>
      <c r="AT338" s="2">
        <f>IF($F$302="n/a",0,IF(AT$304&lt;=$C338,0,IF(AT$304&gt;($F$302+$C338),INDEX($D$316:$W$316,,$C338)-SUM($D338:AS338),INDEX($D$316:$W$316,,$C338)/$F$302)))</f>
        <v>0</v>
      </c>
      <c r="AU338" s="2">
        <f>IF($F$302="n/a",0,IF(AU$304&lt;=$C338,0,IF(AU$304&gt;($F$302+$C338),INDEX($D$316:$W$316,,$C338)-SUM($D338:AT338),INDEX($D$316:$W$316,,$C338)/$F$302)))</f>
        <v>0</v>
      </c>
      <c r="AV338" s="2">
        <f>IF($F$302="n/a",0,IF(AV$304&lt;=$C338,0,IF(AV$304&gt;($F$302+$C338),INDEX($D$316:$W$316,,$C338)-SUM($D338:AU338),INDEX($D$316:$W$316,,$C338)/$F$302)))</f>
        <v>0</v>
      </c>
      <c r="AW338" s="2">
        <f>IF($F$302="n/a",0,IF(AW$304&lt;=$C338,0,IF(AW$304&gt;($F$302+$C338),INDEX($D$316:$W$316,,$C338)-SUM($D338:AV338),INDEX($D$316:$W$316,,$C338)/$F$302)))</f>
        <v>0</v>
      </c>
      <c r="AX338" s="2">
        <f>IF($F$302="n/a",0,IF(AX$304&lt;=$C338,0,IF(AX$304&gt;($F$302+$C338),INDEX($D$316:$W$316,,$C338)-SUM($D338:AW338),INDEX($D$316:$W$316,,$C338)/$F$302)))</f>
        <v>0</v>
      </c>
      <c r="AY338" s="2">
        <f>IF($F$302="n/a",0,IF(AY$304&lt;=$C338,0,IF(AY$304&gt;($F$302+$C338),INDEX($D$316:$W$316,,$C338)-SUM($D338:AX338),INDEX($D$316:$W$316,,$C338)/$F$302)))</f>
        <v>0</v>
      </c>
      <c r="AZ338" s="2">
        <f>IF($F$302="n/a",0,IF(AZ$304&lt;=$C338,0,IF(AZ$304&gt;($F$302+$C338),INDEX($D$316:$W$316,,$C338)-SUM($D338:AY338),INDEX($D$316:$W$316,,$C338)/$F$302)))</f>
        <v>0</v>
      </c>
      <c r="BA338" s="2">
        <f>IF($F$302="n/a",0,IF(BA$304&lt;=$C338,0,IF(BA$304&gt;($F$302+$C338),INDEX($D$316:$W$316,,$C338)-SUM($D338:AZ338),INDEX($D$316:$W$316,,$C338)/$F$302)))</f>
        <v>0</v>
      </c>
      <c r="BB338" s="2">
        <f>IF($F$302="n/a",0,IF(BB$304&lt;=$C338,0,IF(BB$304&gt;($F$302+$C338),INDEX($D$316:$W$316,,$C338)-SUM($D338:BA338),INDEX($D$316:$W$316,,$C338)/$F$302)))</f>
        <v>0</v>
      </c>
      <c r="BC338" s="2">
        <f>IF($F$302="n/a",0,IF(BC$304&lt;=$C338,0,IF(BC$304&gt;($F$302+$C338),INDEX($D$316:$W$316,,$C338)-SUM($D338:BB338),INDEX($D$316:$W$316,,$C338)/$F$302)))</f>
        <v>0</v>
      </c>
      <c r="BD338" s="2">
        <f>IF($F$302="n/a",0,IF(BD$304&lt;=$C338,0,IF(BD$304&gt;($F$302+$C338),INDEX($D$316:$W$316,,$C338)-SUM($D338:BC338),INDEX($D$316:$W$316,,$C338)/$F$302)))</f>
        <v>0</v>
      </c>
      <c r="BE338" s="2">
        <f>IF($F$302="n/a",0,IF(BE$304&lt;=$C338,0,IF(BE$304&gt;($F$302+$C338),INDEX($D$316:$W$316,,$C338)-SUM($D338:BD338),INDEX($D$316:$W$316,,$C338)/$F$302)))</f>
        <v>0</v>
      </c>
      <c r="BF338" s="2">
        <f>IF($F$302="n/a",0,IF(BF$304&lt;=$C338,0,IF(BF$304&gt;($F$302+$C338),INDEX($D$316:$W$316,,$C338)-SUM($D338:BE338),INDEX($D$316:$W$316,,$C338)/$F$302)))</f>
        <v>0</v>
      </c>
      <c r="BG338" s="2">
        <f>IF($F$302="n/a",0,IF(BG$304&lt;=$C338,0,IF(BG$304&gt;($F$302+$C338),INDEX($D$316:$W$316,,$C338)-SUM($D338:BF338),INDEX($D$316:$W$316,,$C338)/$F$302)))</f>
        <v>0</v>
      </c>
      <c r="BH338" s="2">
        <f>IF($F$302="n/a",0,IF(BH$304&lt;=$C338,0,IF(BH$304&gt;($F$302+$C338),INDEX($D$316:$W$316,,$C338)-SUM($D338:BG338),INDEX($D$316:$W$316,,$C338)/$F$302)))</f>
        <v>0</v>
      </c>
      <c r="BI338" s="2">
        <f>IF($F$302="n/a",0,IF(BI$304&lt;=$C338,0,IF(BI$304&gt;($F$302+$C338),INDEX($D$316:$W$316,,$C338)-SUM($D338:BH338),INDEX($D$316:$W$316,,$C338)/$F$302)))</f>
        <v>0</v>
      </c>
      <c r="BJ338" s="2">
        <f>IF($F$302="n/a",0,IF(BJ$304&lt;=$C338,0,IF(BJ$304&gt;($F$302+$C338),INDEX($D$316:$W$316,,$C338)-SUM($D338:BI338),INDEX($D$316:$W$316,,$C338)/$F$302)))</f>
        <v>0</v>
      </c>
      <c r="BK338" s="2">
        <f>IF($F$302="n/a",0,IF(BK$304&lt;=$C338,0,IF(BK$304&gt;($F$302+$C338),INDEX($D$316:$W$316,,$C338)-SUM($D338:BJ338),INDEX($D$316:$W$316,,$C338)/$F$302)))</f>
        <v>0</v>
      </c>
    </row>
    <row r="339" spans="2:63" collapsed="1" x14ac:dyDescent="0.25">
      <c r="B339" s="24"/>
      <c r="C339" s="24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</row>
    <row r="340" spans="2:63" x14ac:dyDescent="0.25">
      <c r="B340" t="s">
        <v>30</v>
      </c>
      <c r="D340" s="2">
        <f>SUM(D319:D338)</f>
        <v>0</v>
      </c>
      <c r="E340" s="2">
        <f t="shared" ref="E340:BK340" si="937">SUM(E319:E338)</f>
        <v>0.96426108105391484</v>
      </c>
      <c r="F340" s="2">
        <f t="shared" si="937"/>
        <v>1.5006960349864125</v>
      </c>
      <c r="G340" s="2">
        <f t="shared" si="937"/>
        <v>2.6156321772872975</v>
      </c>
      <c r="H340" s="2">
        <f t="shared" si="937"/>
        <v>3.4752362756212207</v>
      </c>
      <c r="I340" s="2">
        <f t="shared" si="937"/>
        <v>3.9205755452434938</v>
      </c>
      <c r="J340" s="2">
        <f t="shared" si="937"/>
        <v>2.9563144641895787</v>
      </c>
      <c r="K340" s="2">
        <f t="shared" si="937"/>
        <v>2.4198795102570814</v>
      </c>
      <c r="L340" s="2">
        <f t="shared" si="937"/>
        <v>1.3049433679561961</v>
      </c>
      <c r="M340" s="2">
        <f t="shared" si="937"/>
        <v>0.44533926962227294</v>
      </c>
      <c r="N340" s="2">
        <f t="shared" si="937"/>
        <v>0</v>
      </c>
      <c r="O340" s="2">
        <f t="shared" si="937"/>
        <v>0</v>
      </c>
      <c r="P340" s="2">
        <f t="shared" si="937"/>
        <v>0</v>
      </c>
      <c r="Q340" s="2">
        <f t="shared" si="937"/>
        <v>0</v>
      </c>
      <c r="R340" s="2">
        <f t="shared" si="937"/>
        <v>0</v>
      </c>
      <c r="S340" s="2">
        <f t="shared" si="937"/>
        <v>0</v>
      </c>
      <c r="T340" s="2">
        <f t="shared" si="937"/>
        <v>0</v>
      </c>
      <c r="U340" s="2">
        <f t="shared" si="937"/>
        <v>0</v>
      </c>
      <c r="V340" s="2">
        <f t="shared" si="937"/>
        <v>0</v>
      </c>
      <c r="W340" s="2">
        <f t="shared" si="937"/>
        <v>0</v>
      </c>
      <c r="X340" s="2">
        <f t="shared" si="937"/>
        <v>0</v>
      </c>
      <c r="Y340" s="2">
        <f t="shared" si="937"/>
        <v>0</v>
      </c>
      <c r="Z340" s="2">
        <f t="shared" si="937"/>
        <v>0</v>
      </c>
      <c r="AA340" s="2">
        <f t="shared" si="937"/>
        <v>0</v>
      </c>
      <c r="AB340" s="2">
        <f t="shared" si="937"/>
        <v>0</v>
      </c>
      <c r="AC340" s="2">
        <f t="shared" si="937"/>
        <v>0</v>
      </c>
      <c r="AD340" s="2">
        <f t="shared" si="937"/>
        <v>0</v>
      </c>
      <c r="AE340" s="2">
        <f t="shared" si="937"/>
        <v>0</v>
      </c>
      <c r="AF340" s="2">
        <f t="shared" si="937"/>
        <v>0</v>
      </c>
      <c r="AG340" s="2">
        <f t="shared" si="937"/>
        <v>0</v>
      </c>
      <c r="AH340" s="2">
        <f t="shared" si="937"/>
        <v>0</v>
      </c>
      <c r="AI340" s="2">
        <f t="shared" si="937"/>
        <v>0</v>
      </c>
      <c r="AJ340" s="2">
        <f t="shared" si="937"/>
        <v>0</v>
      </c>
      <c r="AK340" s="2">
        <f t="shared" si="937"/>
        <v>0</v>
      </c>
      <c r="AL340" s="2">
        <f t="shared" si="937"/>
        <v>0</v>
      </c>
      <c r="AM340" s="2">
        <f t="shared" si="937"/>
        <v>0</v>
      </c>
      <c r="AN340" s="2">
        <f t="shared" si="937"/>
        <v>0</v>
      </c>
      <c r="AO340" s="2">
        <f t="shared" si="937"/>
        <v>0</v>
      </c>
      <c r="AP340" s="2">
        <f t="shared" si="937"/>
        <v>0</v>
      </c>
      <c r="AQ340" s="2">
        <f t="shared" si="937"/>
        <v>0</v>
      </c>
      <c r="AR340" s="2">
        <f t="shared" si="937"/>
        <v>0</v>
      </c>
      <c r="AS340" s="2">
        <f t="shared" si="937"/>
        <v>0</v>
      </c>
      <c r="AT340" s="2">
        <f t="shared" si="937"/>
        <v>0</v>
      </c>
      <c r="AU340" s="2">
        <f t="shared" si="937"/>
        <v>0</v>
      </c>
      <c r="AV340" s="2">
        <f t="shared" si="937"/>
        <v>0</v>
      </c>
      <c r="AW340" s="2">
        <f t="shared" si="937"/>
        <v>0</v>
      </c>
      <c r="AX340" s="2">
        <f t="shared" si="937"/>
        <v>0</v>
      </c>
      <c r="AY340" s="2">
        <f t="shared" si="937"/>
        <v>0</v>
      </c>
      <c r="AZ340" s="2">
        <f t="shared" si="937"/>
        <v>0</v>
      </c>
      <c r="BA340" s="2">
        <f t="shared" si="937"/>
        <v>0</v>
      </c>
      <c r="BB340" s="2">
        <f t="shared" si="937"/>
        <v>0</v>
      </c>
      <c r="BC340" s="2">
        <f t="shared" si="937"/>
        <v>0</v>
      </c>
      <c r="BD340" s="2">
        <f t="shared" si="937"/>
        <v>0</v>
      </c>
      <c r="BE340" s="2">
        <f t="shared" si="937"/>
        <v>0</v>
      </c>
      <c r="BF340" s="2">
        <f t="shared" si="937"/>
        <v>0</v>
      </c>
      <c r="BG340" s="2">
        <f t="shared" si="937"/>
        <v>0</v>
      </c>
      <c r="BH340" s="2">
        <f t="shared" si="937"/>
        <v>0</v>
      </c>
      <c r="BI340" s="2">
        <f t="shared" si="937"/>
        <v>0</v>
      </c>
      <c r="BJ340" s="2">
        <f t="shared" si="937"/>
        <v>0</v>
      </c>
      <c r="BK340" s="2">
        <f t="shared" si="937"/>
        <v>0</v>
      </c>
    </row>
    <row r="341" spans="2:63" x14ac:dyDescent="0.25"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</row>
    <row r="342" spans="2:63" x14ac:dyDescent="0.25">
      <c r="B342" t="s">
        <v>28</v>
      </c>
      <c r="D342" s="2">
        <f>D307+D340</f>
        <v>34.275644401485252</v>
      </c>
      <c r="E342" s="2">
        <f t="shared" ref="E342" si="938">E307+E340</f>
        <v>0.96426108105391484</v>
      </c>
      <c r="F342" s="2">
        <f t="shared" ref="F342" si="939">F307+F340</f>
        <v>1.5006960349864125</v>
      </c>
      <c r="G342" s="2">
        <f t="shared" ref="G342" si="940">G307+G340</f>
        <v>2.6156321772872975</v>
      </c>
      <c r="H342" s="2">
        <f t="shared" ref="H342" si="941">H307+H340</f>
        <v>3.4752362756212207</v>
      </c>
      <c r="I342" s="2">
        <f t="shared" ref="I342" si="942">I307+I340</f>
        <v>-2.3843981413308026</v>
      </c>
      <c r="J342" s="2">
        <f t="shared" ref="J342" si="943">J307+J340</f>
        <v>2.9563144641895795</v>
      </c>
      <c r="K342" s="2">
        <f t="shared" ref="K342" si="944">K307+K340</f>
        <v>2.4198795102570814</v>
      </c>
      <c r="L342" s="2">
        <f t="shared" ref="L342" si="945">L307+L340</f>
        <v>1.3049433679561961</v>
      </c>
      <c r="M342" s="2">
        <f t="shared" ref="M342" si="946">M307+M340</f>
        <v>0.44533926962227294</v>
      </c>
      <c r="N342" s="2">
        <f t="shared" ref="N342" si="947">N307+N340</f>
        <v>0</v>
      </c>
      <c r="O342" s="2">
        <f t="shared" ref="O342" si="948">O307+O340</f>
        <v>0</v>
      </c>
      <c r="P342" s="2">
        <f t="shared" ref="P342" si="949">P307+P340</f>
        <v>0</v>
      </c>
      <c r="Q342" s="2">
        <f t="shared" ref="Q342" si="950">Q307+Q340</f>
        <v>0</v>
      </c>
      <c r="R342" s="2">
        <f t="shared" ref="R342" si="951">R307+R340</f>
        <v>0</v>
      </c>
      <c r="S342" s="2">
        <f t="shared" ref="S342" si="952">S307+S340</f>
        <v>0</v>
      </c>
      <c r="T342" s="2">
        <f t="shared" ref="T342" si="953">T307+T340</f>
        <v>0</v>
      </c>
      <c r="U342" s="2">
        <f t="shared" ref="U342" si="954">U307+U340</f>
        <v>0</v>
      </c>
      <c r="V342" s="2">
        <f t="shared" ref="V342" si="955">V307+V340</f>
        <v>0</v>
      </c>
      <c r="W342" s="2">
        <f t="shared" ref="W342" si="956">W307+W340</f>
        <v>0</v>
      </c>
      <c r="X342" s="2">
        <f t="shared" ref="X342" si="957">X307+X340</f>
        <v>0</v>
      </c>
      <c r="Y342" s="2">
        <f t="shared" ref="Y342" si="958">Y307+Y340</f>
        <v>0</v>
      </c>
      <c r="Z342" s="2">
        <f t="shared" ref="Z342" si="959">Z307+Z340</f>
        <v>0</v>
      </c>
      <c r="AA342" s="2">
        <f t="shared" ref="AA342" si="960">AA307+AA340</f>
        <v>0</v>
      </c>
      <c r="AB342" s="2">
        <f t="shared" ref="AB342" si="961">AB307+AB340</f>
        <v>0</v>
      </c>
      <c r="AC342" s="2">
        <f t="shared" ref="AC342" si="962">AC307+AC340</f>
        <v>0</v>
      </c>
      <c r="AD342" s="2">
        <f t="shared" ref="AD342" si="963">AD307+AD340</f>
        <v>0</v>
      </c>
      <c r="AE342" s="2">
        <f t="shared" ref="AE342" si="964">AE307+AE340</f>
        <v>0</v>
      </c>
      <c r="AF342" s="2">
        <f t="shared" ref="AF342" si="965">AF307+AF340</f>
        <v>0</v>
      </c>
      <c r="AG342" s="2">
        <f t="shared" ref="AG342" si="966">AG307+AG340</f>
        <v>0</v>
      </c>
      <c r="AH342" s="2">
        <f t="shared" ref="AH342" si="967">AH307+AH340</f>
        <v>0</v>
      </c>
      <c r="AI342" s="2">
        <f t="shared" ref="AI342" si="968">AI307+AI340</f>
        <v>0</v>
      </c>
      <c r="AJ342" s="2">
        <f t="shared" ref="AJ342" si="969">AJ307+AJ340</f>
        <v>0</v>
      </c>
      <c r="AK342" s="2">
        <f t="shared" ref="AK342" si="970">AK307+AK340</f>
        <v>0</v>
      </c>
      <c r="AL342" s="2">
        <f t="shared" ref="AL342" si="971">AL307+AL340</f>
        <v>0</v>
      </c>
      <c r="AM342" s="2">
        <f t="shared" ref="AM342" si="972">AM307+AM340</f>
        <v>0</v>
      </c>
      <c r="AN342" s="2">
        <f t="shared" ref="AN342" si="973">AN307+AN340</f>
        <v>0</v>
      </c>
      <c r="AO342" s="2">
        <f t="shared" ref="AO342" si="974">AO307+AO340</f>
        <v>0</v>
      </c>
      <c r="AP342" s="2">
        <f t="shared" ref="AP342" si="975">AP307+AP340</f>
        <v>0</v>
      </c>
      <c r="AQ342" s="2">
        <f t="shared" ref="AQ342" si="976">AQ307+AQ340</f>
        <v>0</v>
      </c>
      <c r="AR342" s="2">
        <f t="shared" ref="AR342" si="977">AR307+AR340</f>
        <v>0</v>
      </c>
      <c r="AS342" s="2">
        <f t="shared" ref="AS342" si="978">AS307+AS340</f>
        <v>0</v>
      </c>
      <c r="AT342" s="2">
        <f t="shared" ref="AT342" si="979">AT307+AT340</f>
        <v>0</v>
      </c>
      <c r="AU342" s="2">
        <f t="shared" ref="AU342" si="980">AU307+AU340</f>
        <v>0</v>
      </c>
      <c r="AV342" s="2">
        <f t="shared" ref="AV342" si="981">AV307+AV340</f>
        <v>0</v>
      </c>
      <c r="AW342" s="2">
        <f t="shared" ref="AW342" si="982">AW307+AW340</f>
        <v>0</v>
      </c>
      <c r="AX342" s="2">
        <f t="shared" ref="AX342" si="983">AX307+AX340</f>
        <v>0</v>
      </c>
      <c r="AY342" s="2">
        <f t="shared" ref="AY342" si="984">AY307+AY340</f>
        <v>0</v>
      </c>
      <c r="AZ342" s="2">
        <f t="shared" ref="AZ342" si="985">AZ307+AZ340</f>
        <v>0</v>
      </c>
      <c r="BA342" s="2">
        <f t="shared" ref="BA342:BK342" si="986">BA307+BA340</f>
        <v>0</v>
      </c>
      <c r="BB342" s="2">
        <f t="shared" si="986"/>
        <v>0</v>
      </c>
      <c r="BC342" s="2">
        <f t="shared" si="986"/>
        <v>0</v>
      </c>
      <c r="BD342" s="2">
        <f t="shared" si="986"/>
        <v>0</v>
      </c>
      <c r="BE342" s="2">
        <f t="shared" si="986"/>
        <v>0</v>
      </c>
      <c r="BF342" s="2">
        <f t="shared" si="986"/>
        <v>0</v>
      </c>
      <c r="BG342" s="2">
        <f t="shared" si="986"/>
        <v>0</v>
      </c>
      <c r="BH342" s="2">
        <f t="shared" si="986"/>
        <v>0</v>
      </c>
      <c r="BI342" s="2">
        <f t="shared" si="986"/>
        <v>0</v>
      </c>
      <c r="BJ342" s="2">
        <f t="shared" si="986"/>
        <v>0</v>
      </c>
      <c r="BK342" s="2">
        <f t="shared" si="986"/>
        <v>0</v>
      </c>
    </row>
    <row r="343" spans="2:63" x14ac:dyDescent="0.25">
      <c r="B343" t="s">
        <v>29</v>
      </c>
      <c r="D343" s="2">
        <f>D316-D340</f>
        <v>4.8213054052695741</v>
      </c>
      <c r="E343" s="2">
        <f>E316-E340+D343</f>
        <v>6.5392190938781471</v>
      </c>
      <c r="F343" s="2">
        <f t="shared" ref="F343:BA343" si="987">F316-F340+E343</f>
        <v>10.61320377039616</v>
      </c>
      <c r="G343" s="2">
        <f t="shared" si="987"/>
        <v>12.295592084778479</v>
      </c>
      <c r="H343" s="2">
        <f t="shared" si="987"/>
        <v>11.047052157268622</v>
      </c>
      <c r="I343" s="2">
        <f t="shared" si="987"/>
        <v>7.1264766120251277</v>
      </c>
      <c r="J343" s="2">
        <f t="shared" si="987"/>
        <v>4.1701621478355495</v>
      </c>
      <c r="K343" s="2">
        <f t="shared" si="987"/>
        <v>1.7502826375784681</v>
      </c>
      <c r="L343" s="2">
        <f t="shared" si="987"/>
        <v>0.44533926962227199</v>
      </c>
      <c r="M343" s="2">
        <f t="shared" si="987"/>
        <v>-9.4368957093138306E-16</v>
      </c>
      <c r="N343" s="2">
        <f t="shared" si="987"/>
        <v>-9.4368957093138306E-16</v>
      </c>
      <c r="O343" s="2">
        <f t="shared" si="987"/>
        <v>-9.4368957093138306E-16</v>
      </c>
      <c r="P343" s="2">
        <f t="shared" si="987"/>
        <v>-9.4368957093138306E-16</v>
      </c>
      <c r="Q343" s="2">
        <f t="shared" si="987"/>
        <v>-9.4368957093138306E-16</v>
      </c>
      <c r="R343" s="2">
        <f t="shared" si="987"/>
        <v>-9.4368957093138306E-16</v>
      </c>
      <c r="S343" s="2">
        <f t="shared" si="987"/>
        <v>-9.4368957093138306E-16</v>
      </c>
      <c r="T343" s="2">
        <f t="shared" si="987"/>
        <v>-9.4368957093138306E-16</v>
      </c>
      <c r="U343" s="2">
        <f t="shared" si="987"/>
        <v>-9.4368957093138306E-16</v>
      </c>
      <c r="V343" s="2">
        <f t="shared" si="987"/>
        <v>-9.4368957093138306E-16</v>
      </c>
      <c r="W343" s="2">
        <f t="shared" si="987"/>
        <v>-9.4368957093138306E-16</v>
      </c>
      <c r="X343" s="2">
        <f t="shared" si="987"/>
        <v>-9.4368957093138306E-16</v>
      </c>
      <c r="Y343" s="2">
        <f t="shared" si="987"/>
        <v>-9.4368957093138306E-16</v>
      </c>
      <c r="Z343" s="2">
        <f t="shared" si="987"/>
        <v>-9.4368957093138306E-16</v>
      </c>
      <c r="AA343" s="2">
        <f t="shared" si="987"/>
        <v>-9.4368957093138306E-16</v>
      </c>
      <c r="AB343" s="2">
        <f t="shared" si="987"/>
        <v>-9.4368957093138306E-16</v>
      </c>
      <c r="AC343" s="2">
        <f t="shared" si="987"/>
        <v>-9.4368957093138306E-16</v>
      </c>
      <c r="AD343" s="2">
        <f t="shared" si="987"/>
        <v>-9.4368957093138306E-16</v>
      </c>
      <c r="AE343" s="2">
        <f t="shared" si="987"/>
        <v>-9.4368957093138306E-16</v>
      </c>
      <c r="AF343" s="2">
        <f t="shared" si="987"/>
        <v>-9.4368957093138306E-16</v>
      </c>
      <c r="AG343" s="2">
        <f t="shared" si="987"/>
        <v>-9.4368957093138306E-16</v>
      </c>
      <c r="AH343" s="2">
        <f t="shared" si="987"/>
        <v>-9.4368957093138306E-16</v>
      </c>
      <c r="AI343" s="2">
        <f t="shared" si="987"/>
        <v>-9.4368957093138306E-16</v>
      </c>
      <c r="AJ343" s="2">
        <f t="shared" si="987"/>
        <v>-9.4368957093138306E-16</v>
      </c>
      <c r="AK343" s="2">
        <f t="shared" si="987"/>
        <v>-9.4368957093138306E-16</v>
      </c>
      <c r="AL343" s="2">
        <f t="shared" si="987"/>
        <v>-9.4368957093138306E-16</v>
      </c>
      <c r="AM343" s="2">
        <f t="shared" si="987"/>
        <v>-9.4368957093138306E-16</v>
      </c>
      <c r="AN343" s="2">
        <f t="shared" si="987"/>
        <v>-9.4368957093138306E-16</v>
      </c>
      <c r="AO343" s="2">
        <f t="shared" si="987"/>
        <v>-9.4368957093138306E-16</v>
      </c>
      <c r="AP343" s="2">
        <f t="shared" si="987"/>
        <v>-9.4368957093138306E-16</v>
      </c>
      <c r="AQ343" s="2">
        <f t="shared" si="987"/>
        <v>-9.4368957093138306E-16</v>
      </c>
      <c r="AR343" s="2">
        <f t="shared" si="987"/>
        <v>-9.4368957093138306E-16</v>
      </c>
      <c r="AS343" s="2">
        <f t="shared" si="987"/>
        <v>-9.4368957093138306E-16</v>
      </c>
      <c r="AT343" s="2">
        <f t="shared" si="987"/>
        <v>-9.4368957093138306E-16</v>
      </c>
      <c r="AU343" s="2">
        <f t="shared" si="987"/>
        <v>-9.4368957093138306E-16</v>
      </c>
      <c r="AV343" s="2">
        <f t="shared" si="987"/>
        <v>-9.4368957093138306E-16</v>
      </c>
      <c r="AW343" s="2">
        <f t="shared" si="987"/>
        <v>-9.4368957093138306E-16</v>
      </c>
      <c r="AX343" s="2">
        <f t="shared" si="987"/>
        <v>-9.4368957093138306E-16</v>
      </c>
      <c r="AY343" s="2">
        <f t="shared" si="987"/>
        <v>-9.4368957093138306E-16</v>
      </c>
      <c r="AZ343" s="2">
        <f t="shared" si="987"/>
        <v>-9.4368957093138306E-16</v>
      </c>
      <c r="BA343" s="2">
        <f t="shared" si="987"/>
        <v>-9.4368957093138306E-16</v>
      </c>
      <c r="BB343" s="2">
        <f t="shared" ref="BB343" si="988">BB316-BB340+BA343</f>
        <v>-9.4368957093138306E-16</v>
      </c>
      <c r="BC343" s="2">
        <f t="shared" ref="BC343" si="989">BC316-BC340+BB343</f>
        <v>-9.4368957093138306E-16</v>
      </c>
      <c r="BD343" s="2">
        <f t="shared" ref="BD343" si="990">BD316-BD340+BC343</f>
        <v>-9.4368957093138306E-16</v>
      </c>
      <c r="BE343" s="2">
        <f t="shared" ref="BE343" si="991">BE316-BE340+BD343</f>
        <v>-9.4368957093138306E-16</v>
      </c>
      <c r="BF343" s="2">
        <f t="shared" ref="BF343" si="992">BF316-BF340+BE343</f>
        <v>-9.4368957093138306E-16</v>
      </c>
      <c r="BG343" s="2">
        <f t="shared" ref="BG343" si="993">BG316-BG340+BF343</f>
        <v>-9.4368957093138306E-16</v>
      </c>
      <c r="BH343" s="2">
        <f t="shared" ref="BH343" si="994">BH316-BH340+BG343</f>
        <v>-9.4368957093138306E-16</v>
      </c>
      <c r="BI343" s="2">
        <f t="shared" ref="BI343" si="995">BI316-BI340+BH343</f>
        <v>-9.4368957093138306E-16</v>
      </c>
      <c r="BJ343" s="2">
        <f t="shared" ref="BJ343" si="996">BJ316-BJ340+BI343</f>
        <v>-9.4368957093138306E-16</v>
      </c>
      <c r="BK343" s="2">
        <f t="shared" ref="BK343" si="997">BK316-BK340+BJ343</f>
        <v>-9.4368957093138306E-16</v>
      </c>
    </row>
    <row r="344" spans="2:63" x14ac:dyDescent="0.25">
      <c r="B344" t="s">
        <v>31</v>
      </c>
      <c r="D344" s="2">
        <f>D313+D343</f>
        <v>4.8213054052695741</v>
      </c>
      <c r="E344" s="2">
        <f t="shared" ref="E344" si="998">E313+E343</f>
        <v>6.5392190938781471</v>
      </c>
      <c r="F344" s="2">
        <f t="shared" ref="F344" si="999">F313+F343</f>
        <v>10.61320377039616</v>
      </c>
      <c r="G344" s="2">
        <f t="shared" ref="G344" si="1000">G313+G343</f>
        <v>12.295592084778479</v>
      </c>
      <c r="H344" s="2">
        <f t="shared" ref="H344" si="1001">H313+H343</f>
        <v>4.7420784706943264</v>
      </c>
      <c r="I344" s="2">
        <f t="shared" ref="I344" si="1002">I313+I343</f>
        <v>7.1264766120251286</v>
      </c>
      <c r="J344" s="2">
        <f t="shared" ref="J344" si="1003">J313+J343</f>
        <v>4.1701621478355495</v>
      </c>
      <c r="K344" s="2">
        <f t="shared" ref="K344" si="1004">K313+K343</f>
        <v>1.7502826375784681</v>
      </c>
      <c r="L344" s="2">
        <f t="shared" ref="L344" si="1005">L313+L343</f>
        <v>0.44533926962227199</v>
      </c>
      <c r="M344" s="2">
        <f t="shared" ref="M344" si="1006">M313+M343</f>
        <v>-9.4368957093138306E-16</v>
      </c>
      <c r="N344" s="2">
        <f t="shared" ref="N344" si="1007">N313+N343</f>
        <v>-9.4368957093138306E-16</v>
      </c>
      <c r="O344" s="2">
        <f t="shared" ref="O344" si="1008">O313+O343</f>
        <v>-9.4368957093138306E-16</v>
      </c>
      <c r="P344" s="2">
        <f t="shared" ref="P344" si="1009">P313+P343</f>
        <v>-9.4368957093138306E-16</v>
      </c>
      <c r="Q344" s="2">
        <f t="shared" ref="Q344" si="1010">Q313+Q343</f>
        <v>-9.4368957093138306E-16</v>
      </c>
      <c r="R344" s="2">
        <f t="shared" ref="R344" si="1011">R313+R343</f>
        <v>-9.4368957093138306E-16</v>
      </c>
      <c r="S344" s="2">
        <f t="shared" ref="S344" si="1012">S313+S343</f>
        <v>-9.4368957093138306E-16</v>
      </c>
      <c r="T344" s="2">
        <f t="shared" ref="T344" si="1013">T313+T343</f>
        <v>-9.4368957093138306E-16</v>
      </c>
      <c r="U344" s="2">
        <f t="shared" ref="U344" si="1014">U313+U343</f>
        <v>-9.4368957093138306E-16</v>
      </c>
      <c r="V344" s="2">
        <f t="shared" ref="V344" si="1015">V313+V343</f>
        <v>-9.4368957093138306E-16</v>
      </c>
      <c r="W344" s="2">
        <f t="shared" ref="W344" si="1016">W313+W343</f>
        <v>-9.4368957093138306E-16</v>
      </c>
      <c r="X344" s="2">
        <f t="shared" ref="X344" si="1017">X313+X343</f>
        <v>-9.4368957093138306E-16</v>
      </c>
      <c r="Y344" s="2">
        <f t="shared" ref="Y344" si="1018">Y313+Y343</f>
        <v>-9.4368957093138306E-16</v>
      </c>
      <c r="Z344" s="2">
        <f t="shared" ref="Z344" si="1019">Z313+Z343</f>
        <v>-9.4368957093138306E-16</v>
      </c>
      <c r="AA344" s="2">
        <f t="shared" ref="AA344" si="1020">AA313+AA343</f>
        <v>-9.4368957093138306E-16</v>
      </c>
      <c r="AB344" s="2">
        <f t="shared" ref="AB344" si="1021">AB313+AB343</f>
        <v>-9.4368957093138306E-16</v>
      </c>
      <c r="AC344" s="2">
        <f t="shared" ref="AC344" si="1022">AC313+AC343</f>
        <v>-9.4368957093138306E-16</v>
      </c>
      <c r="AD344" s="2">
        <f t="shared" ref="AD344" si="1023">AD313+AD343</f>
        <v>-9.4368957093138306E-16</v>
      </c>
      <c r="AE344" s="2">
        <f t="shared" ref="AE344" si="1024">AE313+AE343</f>
        <v>-9.4368957093138306E-16</v>
      </c>
      <c r="AF344" s="2">
        <f t="shared" ref="AF344" si="1025">AF313+AF343</f>
        <v>-9.4368957093138306E-16</v>
      </c>
      <c r="AG344" s="2">
        <f t="shared" ref="AG344" si="1026">AG313+AG343</f>
        <v>-9.4368957093138306E-16</v>
      </c>
      <c r="AH344" s="2">
        <f t="shared" ref="AH344" si="1027">AH313+AH343</f>
        <v>-9.4368957093138306E-16</v>
      </c>
      <c r="AI344" s="2">
        <f t="shared" ref="AI344" si="1028">AI313+AI343</f>
        <v>-9.4368957093138306E-16</v>
      </c>
      <c r="AJ344" s="2">
        <f t="shared" ref="AJ344" si="1029">AJ313+AJ343</f>
        <v>-9.4368957093138306E-16</v>
      </c>
      <c r="AK344" s="2">
        <f t="shared" ref="AK344" si="1030">AK313+AK343</f>
        <v>-9.4368957093138306E-16</v>
      </c>
      <c r="AL344" s="2">
        <f t="shared" ref="AL344" si="1031">AL313+AL343</f>
        <v>-9.4368957093138306E-16</v>
      </c>
      <c r="AM344" s="2">
        <f t="shared" ref="AM344" si="1032">AM313+AM343</f>
        <v>-9.4368957093138306E-16</v>
      </c>
      <c r="AN344" s="2">
        <f t="shared" ref="AN344" si="1033">AN313+AN343</f>
        <v>-9.4368957093138306E-16</v>
      </c>
      <c r="AO344" s="2">
        <f t="shared" ref="AO344" si="1034">AO313+AO343</f>
        <v>-9.4368957093138306E-16</v>
      </c>
      <c r="AP344" s="2">
        <f t="shared" ref="AP344" si="1035">AP313+AP343</f>
        <v>-9.4368957093138306E-16</v>
      </c>
      <c r="AQ344" s="2">
        <f t="shared" ref="AQ344" si="1036">AQ313+AQ343</f>
        <v>-9.4368957093138306E-16</v>
      </c>
      <c r="AR344" s="2">
        <f t="shared" ref="AR344" si="1037">AR313+AR343</f>
        <v>-9.4368957093138306E-16</v>
      </c>
      <c r="AS344" s="2">
        <f t="shared" ref="AS344" si="1038">AS313+AS343</f>
        <v>-9.4368957093138306E-16</v>
      </c>
      <c r="AT344" s="2">
        <f t="shared" ref="AT344" si="1039">AT313+AT343</f>
        <v>-9.4368957093138306E-16</v>
      </c>
      <c r="AU344" s="2">
        <f t="shared" ref="AU344" si="1040">AU313+AU343</f>
        <v>-9.4368957093138306E-16</v>
      </c>
      <c r="AV344" s="2">
        <f t="shared" ref="AV344" si="1041">AV313+AV343</f>
        <v>-9.4368957093138306E-16</v>
      </c>
      <c r="AW344" s="2">
        <f t="shared" ref="AW344" si="1042">AW313+AW343</f>
        <v>-9.4368957093138306E-16</v>
      </c>
      <c r="AX344" s="2">
        <f t="shared" ref="AX344" si="1043">AX313+AX343</f>
        <v>-9.4368957093138306E-16</v>
      </c>
      <c r="AY344" s="2">
        <f t="shared" ref="AY344" si="1044">AY313+AY343</f>
        <v>-9.4368957093138306E-16</v>
      </c>
      <c r="AZ344" s="2">
        <f t="shared" ref="AZ344" si="1045">AZ313+AZ343</f>
        <v>-9.4368957093138306E-16</v>
      </c>
      <c r="BA344" s="2">
        <f t="shared" ref="BA344:BK344" si="1046">BA313+BA343</f>
        <v>-9.4368957093138306E-16</v>
      </c>
      <c r="BB344" s="2">
        <f t="shared" si="1046"/>
        <v>-9.4368957093138306E-16</v>
      </c>
      <c r="BC344" s="2">
        <f t="shared" si="1046"/>
        <v>-9.4368957093138306E-16</v>
      </c>
      <c r="BD344" s="2">
        <f t="shared" si="1046"/>
        <v>-9.4368957093138306E-16</v>
      </c>
      <c r="BE344" s="2">
        <f t="shared" si="1046"/>
        <v>-9.4368957093138306E-16</v>
      </c>
      <c r="BF344" s="2">
        <f t="shared" si="1046"/>
        <v>-9.4368957093138306E-16</v>
      </c>
      <c r="BG344" s="2">
        <f t="shared" si="1046"/>
        <v>-9.4368957093138306E-16</v>
      </c>
      <c r="BH344" s="2">
        <f t="shared" si="1046"/>
        <v>-9.4368957093138306E-16</v>
      </c>
      <c r="BI344" s="2">
        <f t="shared" si="1046"/>
        <v>-9.4368957093138306E-16</v>
      </c>
      <c r="BJ344" s="2">
        <f t="shared" si="1046"/>
        <v>-9.4368957093138306E-16</v>
      </c>
      <c r="BK344" s="2">
        <f t="shared" si="1046"/>
        <v>-9.4368957093138306E-16</v>
      </c>
    </row>
    <row r="346" spans="2:63" s="3" customFormat="1" x14ac:dyDescent="0.25">
      <c r="B346" s="3" t="s">
        <v>17</v>
      </c>
    </row>
    <row r="347" spans="2:63" s="4" customFormat="1" x14ac:dyDescent="0.25"/>
    <row r="348" spans="2:63" x14ac:dyDescent="0.25">
      <c r="D348" s="1" t="s">
        <v>2</v>
      </c>
      <c r="E348" s="1" t="s">
        <v>1</v>
      </c>
      <c r="F348" s="1" t="s">
        <v>3</v>
      </c>
      <c r="G348" s="1" t="s">
        <v>3</v>
      </c>
    </row>
    <row r="349" spans="2:63" x14ac:dyDescent="0.25">
      <c r="B349" t="s">
        <v>20</v>
      </c>
      <c r="D349" s="2">
        <f>'OAV 2011'!C12</f>
        <v>0</v>
      </c>
      <c r="E349" s="2" t="str">
        <f>'OAV 2011'!D12</f>
        <v>n/a</v>
      </c>
      <c r="F349" s="35">
        <f>'OAV 2011'!E12</f>
        <v>46.474672142650419</v>
      </c>
      <c r="G349" s="36">
        <v>47.884486925984326</v>
      </c>
      <c r="I349" s="57">
        <f>IF(OR(E349&lt;I351,E349="n/a"),0,(E349-5)*(H360-H358)/H360+(F349-5)*H358/H360)</f>
        <v>0</v>
      </c>
      <c r="J349" s="58" t="s">
        <v>100</v>
      </c>
      <c r="K349" s="44" t="s">
        <v>101</v>
      </c>
      <c r="L349" s="44"/>
      <c r="M349" s="44"/>
      <c r="N349" s="44"/>
    </row>
    <row r="351" spans="2:63" x14ac:dyDescent="0.25">
      <c r="D351" s="1">
        <v>1</v>
      </c>
      <c r="E351" s="1">
        <v>2</v>
      </c>
      <c r="F351" s="1">
        <v>3</v>
      </c>
      <c r="G351" s="1">
        <v>4</v>
      </c>
      <c r="H351" s="1">
        <v>5</v>
      </c>
      <c r="I351" s="1">
        <v>6</v>
      </c>
      <c r="J351" s="1">
        <v>7</v>
      </c>
      <c r="K351" s="1">
        <v>8</v>
      </c>
      <c r="L351" s="1">
        <v>9</v>
      </c>
      <c r="M351" s="1">
        <v>10</v>
      </c>
      <c r="N351" s="1">
        <v>11</v>
      </c>
      <c r="O351" s="1">
        <v>12</v>
      </c>
      <c r="P351" s="1">
        <v>13</v>
      </c>
      <c r="Q351" s="1">
        <v>14</v>
      </c>
      <c r="R351" s="1">
        <v>15</v>
      </c>
      <c r="S351" s="1">
        <v>16</v>
      </c>
      <c r="T351" s="1">
        <v>17</v>
      </c>
      <c r="U351" s="1">
        <v>18</v>
      </c>
      <c r="V351" s="1">
        <v>19</v>
      </c>
      <c r="W351" s="1">
        <v>20</v>
      </c>
      <c r="X351" s="1">
        <v>21</v>
      </c>
      <c r="Y351" s="1">
        <v>22</v>
      </c>
      <c r="Z351" s="1">
        <v>23</v>
      </c>
      <c r="AA351" s="1">
        <v>24</v>
      </c>
      <c r="AB351" s="1">
        <v>25</v>
      </c>
      <c r="AC351" s="1">
        <v>26</v>
      </c>
      <c r="AD351" s="1">
        <v>27</v>
      </c>
      <c r="AE351" s="1">
        <v>28</v>
      </c>
      <c r="AF351" s="1">
        <v>29</v>
      </c>
      <c r="AG351" s="1">
        <v>30</v>
      </c>
      <c r="AH351" s="1">
        <v>31</v>
      </c>
      <c r="AI351" s="1">
        <v>32</v>
      </c>
      <c r="AJ351" s="1">
        <v>33</v>
      </c>
      <c r="AK351" s="1">
        <v>34</v>
      </c>
      <c r="AL351" s="1">
        <v>35</v>
      </c>
      <c r="AM351" s="1">
        <v>36</v>
      </c>
      <c r="AN351" s="1">
        <v>37</v>
      </c>
      <c r="AO351" s="1">
        <v>38</v>
      </c>
      <c r="AP351" s="1">
        <v>39</v>
      </c>
      <c r="AQ351" s="1">
        <v>40</v>
      </c>
      <c r="AR351" s="1">
        <v>41</v>
      </c>
      <c r="AS351" s="1">
        <v>42</v>
      </c>
      <c r="AT351" s="1">
        <v>43</v>
      </c>
      <c r="AU351" s="1">
        <v>44</v>
      </c>
      <c r="AV351" s="1">
        <v>45</v>
      </c>
      <c r="AW351" s="1">
        <v>46</v>
      </c>
      <c r="AX351" s="1">
        <v>47</v>
      </c>
      <c r="AY351" s="1">
        <v>48</v>
      </c>
      <c r="AZ351" s="1">
        <v>49</v>
      </c>
      <c r="BA351" s="1">
        <v>50</v>
      </c>
      <c r="BB351" s="1">
        <v>51</v>
      </c>
      <c r="BC351" s="1">
        <v>52</v>
      </c>
      <c r="BD351" s="1">
        <v>53</v>
      </c>
      <c r="BE351" s="1">
        <v>54</v>
      </c>
      <c r="BF351" s="1">
        <v>55</v>
      </c>
      <c r="BG351" s="1">
        <v>56</v>
      </c>
      <c r="BH351" s="1">
        <v>57</v>
      </c>
      <c r="BI351" s="1">
        <v>58</v>
      </c>
      <c r="BJ351" s="1">
        <v>59</v>
      </c>
      <c r="BK351" s="1">
        <v>60</v>
      </c>
    </row>
    <row r="352" spans="2:63" x14ac:dyDescent="0.25">
      <c r="D352" s="1">
        <v>2011</v>
      </c>
      <c r="E352" s="1">
        <v>2012</v>
      </c>
      <c r="F352" s="1">
        <v>2013</v>
      </c>
      <c r="G352" s="1">
        <v>2014</v>
      </c>
      <c r="H352" s="1">
        <v>2015</v>
      </c>
      <c r="I352" s="1">
        <v>2016</v>
      </c>
      <c r="J352" s="1">
        <v>2017</v>
      </c>
      <c r="K352" s="1">
        <v>2018</v>
      </c>
      <c r="L352" s="1">
        <v>2019</v>
      </c>
      <c r="M352" s="1">
        <v>2020</v>
      </c>
      <c r="N352" s="1">
        <v>2021</v>
      </c>
      <c r="O352" s="1">
        <v>2022</v>
      </c>
      <c r="P352" s="1">
        <v>2023</v>
      </c>
      <c r="Q352" s="1">
        <v>2024</v>
      </c>
      <c r="R352" s="1">
        <v>2025</v>
      </c>
      <c r="S352" s="1">
        <v>2026</v>
      </c>
      <c r="T352" s="1">
        <v>2027</v>
      </c>
      <c r="U352" s="1">
        <v>2028</v>
      </c>
      <c r="V352" s="1">
        <v>2029</v>
      </c>
      <c r="W352" s="1">
        <v>2030</v>
      </c>
      <c r="X352" s="1">
        <v>2031</v>
      </c>
      <c r="Y352" s="1">
        <v>2032</v>
      </c>
      <c r="Z352" s="1">
        <v>2033</v>
      </c>
      <c r="AA352" s="1">
        <v>2034</v>
      </c>
      <c r="AB352" s="1">
        <v>2035</v>
      </c>
      <c r="AC352" s="1">
        <v>2036</v>
      </c>
      <c r="AD352" s="1">
        <v>2037</v>
      </c>
      <c r="AE352" s="1">
        <v>2038</v>
      </c>
      <c r="AF352" s="1">
        <v>2039</v>
      </c>
      <c r="AG352" s="1">
        <v>2040</v>
      </c>
      <c r="AH352" s="1">
        <v>2041</v>
      </c>
      <c r="AI352" s="1">
        <v>2042</v>
      </c>
      <c r="AJ352" s="1">
        <v>2043</v>
      </c>
      <c r="AK352" s="1">
        <v>2044</v>
      </c>
      <c r="AL352" s="1">
        <v>2045</v>
      </c>
      <c r="AM352" s="1">
        <v>2046</v>
      </c>
      <c r="AN352" s="1">
        <v>2047</v>
      </c>
      <c r="AO352" s="1">
        <v>2048</v>
      </c>
      <c r="AP352" s="1">
        <v>2049</v>
      </c>
      <c r="AQ352" s="1">
        <v>2050</v>
      </c>
      <c r="AR352" s="1">
        <v>2051</v>
      </c>
      <c r="AS352" s="1">
        <v>2052</v>
      </c>
      <c r="AT352" s="1">
        <v>2053</v>
      </c>
      <c r="AU352" s="1">
        <v>2054</v>
      </c>
      <c r="AV352" s="1">
        <v>2055</v>
      </c>
      <c r="AW352" s="1">
        <v>2056</v>
      </c>
      <c r="AX352" s="1">
        <v>2057</v>
      </c>
      <c r="AY352" s="1">
        <v>2058</v>
      </c>
      <c r="AZ352" s="1">
        <v>2059</v>
      </c>
      <c r="BA352" s="1">
        <v>2060</v>
      </c>
      <c r="BB352" s="1">
        <v>2061</v>
      </c>
      <c r="BC352" s="1">
        <v>2062</v>
      </c>
      <c r="BD352" s="1">
        <v>2063</v>
      </c>
      <c r="BE352" s="1">
        <v>2064</v>
      </c>
      <c r="BF352" s="1">
        <v>2065</v>
      </c>
      <c r="BG352" s="1">
        <v>2066</v>
      </c>
      <c r="BH352" s="1">
        <v>2067</v>
      </c>
      <c r="BI352" s="1">
        <v>2068</v>
      </c>
      <c r="BJ352" s="1">
        <v>2069</v>
      </c>
      <c r="BK352" s="1">
        <v>2070</v>
      </c>
    </row>
    <row r="354" spans="2:63" x14ac:dyDescent="0.25">
      <c r="B354" t="s">
        <v>25</v>
      </c>
      <c r="D354" s="2">
        <f>IF($D349=0,0,IF(D351&gt;$E349,($D349+SUM(C358:$C358))-SUM(C354:$C354),($D349+SUM(C358:$C358))/$E349))</f>
        <v>0</v>
      </c>
      <c r="E354" s="2">
        <f>IF($D349=0,0,IF(E351&gt;$E349,($D349+SUM($C358:D358))-SUM($C354:D354),($D349+SUM($C358:D358))/$E349))</f>
        <v>0</v>
      </c>
      <c r="F354" s="2">
        <f>IF($D349=0,0,IF(F351&gt;$E349,($D349+SUM($C358:E358))-SUM($C354:E354),($D349+SUM($C358:E358))/$E349))</f>
        <v>0</v>
      </c>
      <c r="G354" s="2">
        <f>IF($D349=0,0,IF(G351&gt;$E349,($D349+SUM($C358:F358))-SUM($C354:F354),($D349+SUM($C358:F358))/$E349))</f>
        <v>0</v>
      </c>
      <c r="H354" s="2">
        <f>IF($D349=0,0,IF(H351&gt;$E349,($D349+SUM($C358:G358))-SUM($C354:G354),($D349+SUM($C358:G358))/$E349))</f>
        <v>0</v>
      </c>
      <c r="I354" s="59">
        <f>IF(I349&gt;0,IF(AND(I351=1,$I349&lt;1),0,IF(I351-5&gt;$I349,$H360,$H360/$I349)),IF(OR(AND(I351=1,$E349&lt;1),$E349="n/a"),0,IF(I351&gt;$E349,($D349+SUM($C358:H359))-SUM($C354:H354),($D349+SUM($C358:H359))/$E349)))</f>
        <v>0</v>
      </c>
      <c r="J354" s="59">
        <f>IF(AND(J351=1,$I349&lt;1),0,IF(J351-5&gt;$I349,$H360-SUM($I354:I354),$H360/$I349))</f>
        <v>0</v>
      </c>
      <c r="K354" s="59">
        <f>IF(AND(K351=1,$I349&lt;1),0,IF(K351-5&gt;$I349,$H360-SUM($I354:J354),$H360/$I349))</f>
        <v>0</v>
      </c>
      <c r="L354" s="59">
        <f>IF(AND(L351=1,$I349&lt;1),0,IF(L351-5&gt;$I349,$H360-SUM($I354:K354),$H360/$I349))</f>
        <v>0</v>
      </c>
      <c r="M354" s="59">
        <f>IF(AND(M351=1,$I349&lt;1),0,IF(M351-5&gt;$I349,$H360-SUM($I354:L354),$H360/$I349))</f>
        <v>0</v>
      </c>
      <c r="N354" s="59">
        <f>IF(AND(N351=1,$I349&lt;1),0,IF(N351-5&gt;$I349,$H360-SUM($I354:M354),$H360/$I349))</f>
        <v>0</v>
      </c>
      <c r="O354" s="59">
        <f>IF(AND(O351=1,$I349&lt;1),0,IF(O351-5&gt;$I349,$H360-SUM($I354:N354),$H360/$I349))</f>
        <v>0</v>
      </c>
      <c r="P354" s="59">
        <f>IF(AND(P351=1,$I349&lt;1),0,IF(P351-5&gt;$I349,$H360-SUM($I354:O354),$H360/$I349))</f>
        <v>0</v>
      </c>
      <c r="Q354" s="59">
        <f>IF(AND(Q351=1,$I349&lt;1),0,IF(Q351-5&gt;$I349,$H360-SUM($I354:P354),$H360/$I349))</f>
        <v>0</v>
      </c>
      <c r="R354" s="59">
        <f>IF(AND(R351=1,$I349&lt;1),0,IF(R351-5&gt;$I349,$H360-SUM($I354:Q354),$H360/$I349))</f>
        <v>0</v>
      </c>
      <c r="S354" s="59">
        <f>IF(AND(S351=1,$I349&lt;1),0,IF(S351-5&gt;$I349,$H360-SUM($I354:R354),$H360/$I349))</f>
        <v>0</v>
      </c>
      <c r="T354" s="59">
        <f>IF(AND(T351=1,$I349&lt;1),0,IF(T351-5&gt;$I349,$H360-SUM($I354:S354),$H360/$I349))</f>
        <v>0</v>
      </c>
      <c r="U354" s="59">
        <f>IF(AND(U351=1,$I349&lt;1),0,IF(U351-5&gt;$I349,$H360-SUM($I354:T354),$H360/$I349))</f>
        <v>0</v>
      </c>
      <c r="V354" s="59">
        <f>IF(AND(V351=1,$I349&lt;1),0,IF(V351-5&gt;$I349,$H360-SUM($I354:U354),$H360/$I349))</f>
        <v>0</v>
      </c>
      <c r="W354" s="59">
        <f>IF(AND(W351=1,$I349&lt;1),0,IF(W351-5&gt;$I349,$H360-SUM($I354:V354),$H360/$I349))</f>
        <v>0</v>
      </c>
      <c r="X354" s="59">
        <f>IF(AND(X351=1,$I349&lt;1),0,IF(X351-5&gt;$I349,$H360-SUM($I354:W354),$H360/$I349))</f>
        <v>0</v>
      </c>
      <c r="Y354" s="59">
        <f>IF(AND(Y351=1,$I349&lt;1),0,IF(Y351-5&gt;$I349,$H360-SUM($I354:X354),$H360/$I349))</f>
        <v>0</v>
      </c>
      <c r="Z354" s="59">
        <f>IF(AND(Z351=1,$I349&lt;1),0,IF(Z351-5&gt;$I349,$H360-SUM($I354:Y354),$H360/$I349))</f>
        <v>0</v>
      </c>
      <c r="AA354" s="59">
        <f>IF(AND(AA351=1,$I349&lt;1),0,IF(AA351-5&gt;$I349,$H360-SUM($I354:Z354),$H360/$I349))</f>
        <v>0</v>
      </c>
      <c r="AB354" s="59">
        <f>IF(AND(AB351=1,$I349&lt;1),0,IF(AB351-5&gt;$I349,$H360-SUM($I354:AA354),$H360/$I349))</f>
        <v>0</v>
      </c>
      <c r="AC354" s="59">
        <f>IF(AND(AC351=1,$I349&lt;1),0,IF(AC351-5&gt;$I349,$H360-SUM($I354:AB354),$H360/$I349))</f>
        <v>0</v>
      </c>
      <c r="AD354" s="59">
        <f>IF(AND(AD351=1,$I349&lt;1),0,IF(AD351-5&gt;$I349,$H360-SUM($I354:AC354),$H360/$I349))</f>
        <v>0</v>
      </c>
      <c r="AE354" s="59">
        <f>IF(AND(AE351=1,$I349&lt;1),0,IF(AE351-5&gt;$I349,$H360-SUM($I354:AD354),$H360/$I349))</f>
        <v>0</v>
      </c>
      <c r="AF354" s="59">
        <f>IF(AND(AF351=1,$I349&lt;1),0,IF(AF351-5&gt;$I349,$H360-SUM($I354:AE354),$H360/$I349))</f>
        <v>0</v>
      </c>
      <c r="AG354" s="59">
        <f>IF(AND(AG351=1,$I349&lt;1),0,IF(AG351-5&gt;$I349,$H360-SUM($I354:AF354),$H360/$I349))</f>
        <v>0</v>
      </c>
      <c r="AH354" s="59">
        <f>IF(AND(AH351=1,$I349&lt;1),0,IF(AH351-5&gt;$I349,$H360-SUM($I354:AG354),$H360/$I349))</f>
        <v>0</v>
      </c>
      <c r="AI354" s="59">
        <f>IF(AND(AI351=1,$I349&lt;1),0,IF(AI351-5&gt;$I349,$H360-SUM($I354:AH354),$H360/$I349))</f>
        <v>0</v>
      </c>
      <c r="AJ354" s="59">
        <f>IF(AND(AJ351=1,$I349&lt;1),0,IF(AJ351-5&gt;$I349,$H360-SUM($I354:AI354),$H360/$I349))</f>
        <v>0</v>
      </c>
      <c r="AK354" s="59">
        <f>IF(AND(AK351=1,$I349&lt;1),0,IF(AK351-5&gt;$I349,$H360-SUM($I354:AJ354),$H360/$I349))</f>
        <v>0</v>
      </c>
      <c r="AL354" s="59">
        <f>IF(AND(AL351=1,$I349&lt;1),0,IF(AL351-5&gt;$I349,$H360-SUM($I354:AK354),$H360/$I349))</f>
        <v>0</v>
      </c>
      <c r="AM354" s="59">
        <f>IF(AND(AM351=1,$I349&lt;1),0,IF(AM351-5&gt;$I349,$H360-SUM($I354:AL354),$H360/$I349))</f>
        <v>0</v>
      </c>
      <c r="AN354" s="59">
        <f>IF(AND(AN351=1,$I349&lt;1),0,IF(AN351-5&gt;$I349,$H360-SUM($I354:AM354),$H360/$I349))</f>
        <v>0</v>
      </c>
      <c r="AO354" s="59">
        <f>IF(AND(AO351=1,$I349&lt;1),0,IF(AO351-5&gt;$I349,$H360-SUM($I354:AN354),$H360/$I349))</f>
        <v>0</v>
      </c>
      <c r="AP354" s="59">
        <f>IF(AND(AP351=1,$I349&lt;1),0,IF(AP351-5&gt;$I349,$H360-SUM($I354:AO354),$H360/$I349))</f>
        <v>0</v>
      </c>
      <c r="AQ354" s="59">
        <f>IF(AND(AQ351=1,$I349&lt;1),0,IF(AQ351-5&gt;$I349,$H360-SUM($I354:AP354),$H360/$I349))</f>
        <v>0</v>
      </c>
      <c r="AR354" s="59">
        <f>IF(AND(AR351=1,$I349&lt;1),0,IF(AR351-5&gt;$I349,$H360-SUM($I354:AQ354),$H360/$I349))</f>
        <v>0</v>
      </c>
      <c r="AS354" s="59">
        <f>IF(AND(AS351=1,$I349&lt;1),0,IF(AS351-5&gt;$I349,$H360-SUM($I354:AR354),$H360/$I349))</f>
        <v>0</v>
      </c>
      <c r="AT354" s="59">
        <f>IF(AND(AT351=1,$I349&lt;1),0,IF(AT351-5&gt;$I349,$H360-SUM($I354:AS354),$H360/$I349))</f>
        <v>0</v>
      </c>
      <c r="AU354" s="59">
        <f>IF(AND(AU351=1,$I349&lt;1),0,IF(AU351-5&gt;$I349,$H360-SUM($I354:AT354),$H360/$I349))</f>
        <v>0</v>
      </c>
      <c r="AV354" s="59">
        <f>IF(AND(AV351=1,$I349&lt;1),0,IF(AV351-5&gt;$I349,$H360-SUM($I354:AU354),$H360/$I349))</f>
        <v>0</v>
      </c>
      <c r="AW354" s="59">
        <f>IF(AND(AW351=1,$I349&lt;1),0,IF(AW351-5&gt;$I349,$H360-SUM($I354:AV354),$H360/$I349))</f>
        <v>0</v>
      </c>
      <c r="AX354" s="59">
        <f>IF(AND(AX351=1,$I349&lt;1),0,IF(AX351-5&gt;$I349,$H360-SUM($I354:AW354),$H360/$I349))</f>
        <v>0</v>
      </c>
      <c r="AY354" s="59">
        <f>IF(AND(AY351=1,$I349&lt;1),0,IF(AY351-5&gt;$I349,$H360-SUM($I354:AX354),$H360/$I349))</f>
        <v>0</v>
      </c>
      <c r="AZ354" s="59">
        <f>IF(AND(AZ351=1,$I349&lt;1),0,IF(AZ351-5&gt;$I349,$H360-SUM($I354:AY354),$H360/$I349))</f>
        <v>0</v>
      </c>
      <c r="BA354" s="59">
        <f>IF(AND(BA351=1,$I349&lt;1),0,IF(BA351-5&gt;$I349,$H360-SUM($I354:AZ354),$H360/$I349))</f>
        <v>0</v>
      </c>
      <c r="BB354" s="59">
        <f>IF(AND(BB351=1,$I349&lt;1),0,IF(BB351-5&gt;$I349,$H360-SUM($I354:BA354),$H360/$I349))</f>
        <v>0</v>
      </c>
      <c r="BC354" s="59">
        <f>IF(AND(BC351=1,$I349&lt;1),0,IF(BC351-5&gt;$I349,$H360-SUM($I354:BB354),$H360/$I349))</f>
        <v>0</v>
      </c>
      <c r="BD354" s="59">
        <f>IF(AND(BD351=1,$I349&lt;1),0,IF(BD351-5&gt;$I349,$H360-SUM($I354:BC354),$H360/$I349))</f>
        <v>0</v>
      </c>
      <c r="BE354" s="59">
        <f>IF(AND(BE351=1,$I349&lt;1),0,IF(BE351-5&gt;$I349,$H360-SUM($I354:BD354),$H360/$I349))</f>
        <v>0</v>
      </c>
      <c r="BF354" s="59">
        <f>IF(AND(BF351=1,$I349&lt;1),0,IF(BF351-5&gt;$I349,$H360-SUM($I354:BE354),$H360/$I349))</f>
        <v>0</v>
      </c>
      <c r="BG354" s="59">
        <f>IF(AND(BG351=1,$I349&lt;1),0,IF(BG351-5&gt;$I349,$H360-SUM($I354:BF354),$H360/$I349))</f>
        <v>0</v>
      </c>
      <c r="BH354" s="59">
        <f>IF(AND(BH351=1,$I349&lt;1),0,IF(BH351-5&gt;$I349,$H360-SUM($I354:BG354),$H360/$I349))</f>
        <v>0</v>
      </c>
      <c r="BI354" s="59">
        <f>IF(AND(BI351=1,$I349&lt;1),0,IF(BI351-5&gt;$I349,$H360-SUM($I354:BH354),$H360/$I349))</f>
        <v>0</v>
      </c>
      <c r="BJ354" s="59">
        <f>IF(AND(BJ351=1,$I349&lt;1),0,IF(BJ351-5&gt;$I349,$H360-SUM($I354:BI354),$H360/$I349))</f>
        <v>0</v>
      </c>
      <c r="BK354" s="59">
        <f>IF(AND(BK351=1,$I349&lt;1),0,IF(BK351-5&gt;$I349,$H360-SUM($I354:BJ354),$H360/$I349))</f>
        <v>0</v>
      </c>
    </row>
    <row r="355" spans="2:63" x14ac:dyDescent="0.25">
      <c r="B355" t="s">
        <v>21</v>
      </c>
    </row>
    <row r="356" spans="2:63" x14ac:dyDescent="0.25">
      <c r="B356" s="10" t="s">
        <v>22</v>
      </c>
      <c r="C356" s="10"/>
      <c r="H356" s="53">
        <f>VLOOKUP($B346,Inputs!$B$52:$I$59,8,FALSE)/Inputs!$I$5</f>
        <v>0</v>
      </c>
    </row>
    <row r="357" spans="2:63" x14ac:dyDescent="0.25">
      <c r="B357" s="10" t="s">
        <v>23</v>
      </c>
      <c r="C357" s="10"/>
      <c r="D357" s="12"/>
      <c r="E357" s="12"/>
      <c r="F357" s="12"/>
      <c r="G357" s="12"/>
      <c r="H357" s="13">
        <f>VLOOKUP($B346,Inputs!$B$63:$I$70,8,FALSE)/Inputs!$I$5</f>
        <v>0</v>
      </c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</row>
    <row r="358" spans="2:63" x14ac:dyDescent="0.25">
      <c r="B358" s="10" t="s">
        <v>83</v>
      </c>
      <c r="C358" s="10"/>
      <c r="D358" s="2">
        <f t="shared" ref="D358" si="1047">SUM(D356:D357)</f>
        <v>0</v>
      </c>
      <c r="E358" s="2">
        <f t="shared" ref="E358" si="1048">SUM(E356:E357)</f>
        <v>0</v>
      </c>
      <c r="F358" s="2">
        <f t="shared" ref="F358" si="1049">SUM(F356:F357)</f>
        <v>0</v>
      </c>
      <c r="G358" s="2">
        <f t="shared" ref="G358" si="1050">SUM(G356:G357)</f>
        <v>0</v>
      </c>
      <c r="H358" s="2">
        <f>SUM(H356:H357)</f>
        <v>0</v>
      </c>
      <c r="I358" s="2">
        <f t="shared" ref="I358" si="1051">SUM(I356:I357)</f>
        <v>0</v>
      </c>
      <c r="J358" s="2">
        <f t="shared" ref="J358" si="1052">SUM(J356:J357)</f>
        <v>0</v>
      </c>
      <c r="K358" s="2">
        <f t="shared" ref="K358" si="1053">SUM(K356:K357)</f>
        <v>0</v>
      </c>
      <c r="L358" s="2">
        <f t="shared" ref="L358" si="1054">SUM(L356:L357)</f>
        <v>0</v>
      </c>
      <c r="M358" s="2">
        <f t="shared" ref="M358" si="1055">SUM(M356:M357)</f>
        <v>0</v>
      </c>
      <c r="N358" s="2">
        <f t="shared" ref="N358" si="1056">SUM(N356:N357)</f>
        <v>0</v>
      </c>
      <c r="O358" s="2">
        <f t="shared" ref="O358" si="1057">SUM(O356:O357)</f>
        <v>0</v>
      </c>
      <c r="P358" s="2">
        <f t="shared" ref="P358" si="1058">SUM(P356:P357)</f>
        <v>0</v>
      </c>
      <c r="Q358" s="2">
        <f t="shared" ref="Q358" si="1059">SUM(Q356:Q357)</f>
        <v>0</v>
      </c>
      <c r="R358" s="2">
        <f t="shared" ref="R358" si="1060">SUM(R356:R357)</f>
        <v>0</v>
      </c>
      <c r="S358" s="2">
        <f t="shared" ref="S358" si="1061">SUM(S356:S357)</f>
        <v>0</v>
      </c>
      <c r="T358" s="2">
        <f t="shared" ref="T358" si="1062">SUM(T356:T357)</f>
        <v>0</v>
      </c>
      <c r="U358" s="2">
        <f t="shared" ref="U358" si="1063">SUM(U356:U357)</f>
        <v>0</v>
      </c>
      <c r="V358" s="2">
        <f t="shared" ref="V358" si="1064">SUM(V356:V357)</f>
        <v>0</v>
      </c>
      <c r="W358" s="2">
        <f t="shared" ref="W358" si="1065">SUM(W356:W357)</f>
        <v>0</v>
      </c>
      <c r="X358" s="2">
        <f t="shared" ref="X358" si="1066">SUM(X356:X357)</f>
        <v>0</v>
      </c>
      <c r="Y358" s="2">
        <f t="shared" ref="Y358" si="1067">SUM(Y356:Y357)</f>
        <v>0</v>
      </c>
      <c r="Z358" s="2">
        <f t="shared" ref="Z358" si="1068">SUM(Z356:Z357)</f>
        <v>0</v>
      </c>
      <c r="AA358" s="2">
        <f t="shared" ref="AA358" si="1069">SUM(AA356:AA357)</f>
        <v>0</v>
      </c>
      <c r="AB358" s="2">
        <f t="shared" ref="AB358" si="1070">SUM(AB356:AB357)</f>
        <v>0</v>
      </c>
      <c r="AC358" s="2">
        <f t="shared" ref="AC358" si="1071">SUM(AC356:AC357)</f>
        <v>0</v>
      </c>
      <c r="AD358" s="2">
        <f t="shared" ref="AD358" si="1072">SUM(AD356:AD357)</f>
        <v>0</v>
      </c>
      <c r="AE358" s="2">
        <f t="shared" ref="AE358" si="1073">SUM(AE356:AE357)</f>
        <v>0</v>
      </c>
      <c r="AF358" s="2">
        <f t="shared" ref="AF358" si="1074">SUM(AF356:AF357)</f>
        <v>0</v>
      </c>
      <c r="AG358" s="2">
        <f t="shared" ref="AG358" si="1075">SUM(AG356:AG357)</f>
        <v>0</v>
      </c>
      <c r="AH358" s="2">
        <f t="shared" ref="AH358" si="1076">SUM(AH356:AH357)</f>
        <v>0</v>
      </c>
      <c r="AI358" s="2">
        <f t="shared" ref="AI358" si="1077">SUM(AI356:AI357)</f>
        <v>0</v>
      </c>
      <c r="AJ358" s="2">
        <f t="shared" ref="AJ358" si="1078">SUM(AJ356:AJ357)</f>
        <v>0</v>
      </c>
      <c r="AK358" s="2">
        <f t="shared" ref="AK358" si="1079">SUM(AK356:AK357)</f>
        <v>0</v>
      </c>
      <c r="AL358" s="2">
        <f t="shared" ref="AL358" si="1080">SUM(AL356:AL357)</f>
        <v>0</v>
      </c>
      <c r="AM358" s="2">
        <f t="shared" ref="AM358" si="1081">SUM(AM356:AM357)</f>
        <v>0</v>
      </c>
      <c r="AN358" s="2">
        <f t="shared" ref="AN358" si="1082">SUM(AN356:AN357)</f>
        <v>0</v>
      </c>
      <c r="AO358" s="2">
        <f t="shared" ref="AO358" si="1083">SUM(AO356:AO357)</f>
        <v>0</v>
      </c>
      <c r="AP358" s="2">
        <f t="shared" ref="AP358" si="1084">SUM(AP356:AP357)</f>
        <v>0</v>
      </c>
      <c r="AQ358" s="2">
        <f t="shared" ref="AQ358" si="1085">SUM(AQ356:AQ357)</f>
        <v>0</v>
      </c>
      <c r="AR358" s="2">
        <f t="shared" ref="AR358" si="1086">SUM(AR356:AR357)</f>
        <v>0</v>
      </c>
      <c r="AS358" s="2">
        <f t="shared" ref="AS358" si="1087">SUM(AS356:AS357)</f>
        <v>0</v>
      </c>
      <c r="AT358" s="2">
        <f t="shared" ref="AT358" si="1088">SUM(AT356:AT357)</f>
        <v>0</v>
      </c>
      <c r="AU358" s="2">
        <f t="shared" ref="AU358" si="1089">SUM(AU356:AU357)</f>
        <v>0</v>
      </c>
      <c r="AV358" s="2">
        <f t="shared" ref="AV358" si="1090">SUM(AV356:AV357)</f>
        <v>0</v>
      </c>
      <c r="AW358" s="2">
        <f t="shared" ref="AW358" si="1091">SUM(AW356:AW357)</f>
        <v>0</v>
      </c>
      <c r="AX358" s="2">
        <f t="shared" ref="AX358" si="1092">SUM(AX356:AX357)</f>
        <v>0</v>
      </c>
      <c r="AY358" s="2">
        <f t="shared" ref="AY358" si="1093">SUM(AY356:AY357)</f>
        <v>0</v>
      </c>
      <c r="AZ358" s="2">
        <f t="shared" ref="AZ358" si="1094">SUM(AZ356:AZ357)</f>
        <v>0</v>
      </c>
      <c r="BA358" s="2">
        <f t="shared" ref="BA358:BK358" si="1095">SUM(BA356:BA357)</f>
        <v>0</v>
      </c>
      <c r="BB358" s="2">
        <f t="shared" si="1095"/>
        <v>0</v>
      </c>
      <c r="BC358" s="2">
        <f t="shared" si="1095"/>
        <v>0</v>
      </c>
      <c r="BD358" s="2">
        <f t="shared" si="1095"/>
        <v>0</v>
      </c>
      <c r="BE358" s="2">
        <f t="shared" si="1095"/>
        <v>0</v>
      </c>
      <c r="BF358" s="2">
        <f t="shared" si="1095"/>
        <v>0</v>
      </c>
      <c r="BG358" s="2">
        <f t="shared" si="1095"/>
        <v>0</v>
      </c>
      <c r="BH358" s="2">
        <f t="shared" si="1095"/>
        <v>0</v>
      </c>
      <c r="BI358" s="2">
        <f t="shared" si="1095"/>
        <v>0</v>
      </c>
      <c r="BJ358" s="2">
        <f t="shared" si="1095"/>
        <v>0</v>
      </c>
      <c r="BK358" s="2">
        <f t="shared" si="1095"/>
        <v>0</v>
      </c>
    </row>
    <row r="359" spans="2:63" x14ac:dyDescent="0.25">
      <c r="B359" s="10"/>
      <c r="C359" s="10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</row>
    <row r="360" spans="2:63" x14ac:dyDescent="0.25">
      <c r="B360" t="s">
        <v>26</v>
      </c>
      <c r="C360" s="57">
        <f>D349</f>
        <v>0</v>
      </c>
      <c r="D360" s="53">
        <f t="shared" ref="D360" si="1096">C360-D354+D358+D359</f>
        <v>0</v>
      </c>
      <c r="E360" s="2">
        <f>D360-E354+E358</f>
        <v>0</v>
      </c>
      <c r="F360" s="2">
        <f t="shared" ref="F360" si="1097">E360-F354+F358</f>
        <v>0</v>
      </c>
      <c r="G360" s="2">
        <f t="shared" ref="G360" si="1098">F360-G354+G358</f>
        <v>0</v>
      </c>
      <c r="H360" s="2">
        <f t="shared" ref="H360" si="1099">G360-H354+H358</f>
        <v>0</v>
      </c>
      <c r="I360" s="2">
        <f t="shared" ref="I360" si="1100">H360-I354+I358</f>
        <v>0</v>
      </c>
      <c r="J360" s="2">
        <f t="shared" ref="J360" si="1101">I360-J354+J358</f>
        <v>0</v>
      </c>
      <c r="K360" s="2">
        <f t="shared" ref="K360" si="1102">J360-K354+K358</f>
        <v>0</v>
      </c>
      <c r="L360" s="2">
        <f t="shared" ref="L360" si="1103">K360-L354+L358</f>
        <v>0</v>
      </c>
      <c r="M360" s="2">
        <f t="shared" ref="M360" si="1104">L360-M354+M358</f>
        <v>0</v>
      </c>
      <c r="N360" s="2">
        <f t="shared" ref="N360" si="1105">M360-N354+N358</f>
        <v>0</v>
      </c>
      <c r="O360" s="2">
        <f t="shared" ref="O360" si="1106">N360-O354+O358</f>
        <v>0</v>
      </c>
      <c r="P360" s="2">
        <f t="shared" ref="P360" si="1107">O360-P354+P358</f>
        <v>0</v>
      </c>
      <c r="Q360" s="2">
        <f t="shared" ref="Q360" si="1108">P360-Q354+Q358</f>
        <v>0</v>
      </c>
      <c r="R360" s="2">
        <f t="shared" ref="R360" si="1109">Q360-R354+R358</f>
        <v>0</v>
      </c>
      <c r="S360" s="2">
        <f t="shared" ref="S360" si="1110">R360-S354+S358</f>
        <v>0</v>
      </c>
      <c r="T360" s="2">
        <f t="shared" ref="T360" si="1111">S360-T354+T358</f>
        <v>0</v>
      </c>
      <c r="U360" s="2">
        <f t="shared" ref="U360" si="1112">T360-U354+U358</f>
        <v>0</v>
      </c>
      <c r="V360" s="2">
        <f t="shared" ref="V360" si="1113">U360-V354+V358</f>
        <v>0</v>
      </c>
      <c r="W360" s="2">
        <f t="shared" ref="W360" si="1114">V360-W354+W358</f>
        <v>0</v>
      </c>
      <c r="X360" s="2">
        <f t="shared" ref="X360" si="1115">W360-X354+X358</f>
        <v>0</v>
      </c>
      <c r="Y360" s="2">
        <f t="shared" ref="Y360" si="1116">X360-Y354+Y358</f>
        <v>0</v>
      </c>
      <c r="Z360" s="2">
        <f t="shared" ref="Z360" si="1117">Y360-Z354+Z358</f>
        <v>0</v>
      </c>
      <c r="AA360" s="2">
        <f t="shared" ref="AA360" si="1118">Z360-AA354+AA358</f>
        <v>0</v>
      </c>
      <c r="AB360" s="2">
        <f t="shared" ref="AB360" si="1119">AA360-AB354+AB358</f>
        <v>0</v>
      </c>
      <c r="AC360" s="2">
        <f t="shared" ref="AC360" si="1120">AB360-AC354+AC358</f>
        <v>0</v>
      </c>
      <c r="AD360" s="2">
        <f t="shared" ref="AD360" si="1121">AC360-AD354+AD358</f>
        <v>0</v>
      </c>
      <c r="AE360" s="2">
        <f t="shared" ref="AE360" si="1122">AD360-AE354+AE358</f>
        <v>0</v>
      </c>
      <c r="AF360" s="2">
        <f t="shared" ref="AF360" si="1123">AE360-AF354+AF358</f>
        <v>0</v>
      </c>
      <c r="AG360" s="2">
        <f t="shared" ref="AG360" si="1124">AF360-AG354+AG358</f>
        <v>0</v>
      </c>
      <c r="AH360" s="2">
        <f t="shared" ref="AH360" si="1125">AG360-AH354+AH358</f>
        <v>0</v>
      </c>
      <c r="AI360" s="2">
        <f t="shared" ref="AI360" si="1126">AH360-AI354+AI358</f>
        <v>0</v>
      </c>
      <c r="AJ360" s="2">
        <f t="shared" ref="AJ360" si="1127">AI360-AJ354+AJ358</f>
        <v>0</v>
      </c>
      <c r="AK360" s="2">
        <f t="shared" ref="AK360" si="1128">AJ360-AK354+AK358</f>
        <v>0</v>
      </c>
      <c r="AL360" s="2">
        <f t="shared" ref="AL360" si="1129">AK360-AL354+AL358</f>
        <v>0</v>
      </c>
      <c r="AM360" s="2">
        <f t="shared" ref="AM360" si="1130">AL360-AM354+AM358</f>
        <v>0</v>
      </c>
      <c r="AN360" s="2">
        <f t="shared" ref="AN360" si="1131">AM360-AN354+AN358</f>
        <v>0</v>
      </c>
      <c r="AO360" s="2">
        <f t="shared" ref="AO360" si="1132">AN360-AO354+AO358</f>
        <v>0</v>
      </c>
      <c r="AP360" s="2">
        <f t="shared" ref="AP360" si="1133">AO360-AP354+AP358</f>
        <v>0</v>
      </c>
      <c r="AQ360" s="2">
        <f t="shared" ref="AQ360" si="1134">AP360-AQ354+AQ358</f>
        <v>0</v>
      </c>
      <c r="AR360" s="2">
        <f t="shared" ref="AR360" si="1135">AQ360-AR354+AR358</f>
        <v>0</v>
      </c>
      <c r="AS360" s="2">
        <f t="shared" ref="AS360" si="1136">AR360-AS354+AS358</f>
        <v>0</v>
      </c>
      <c r="AT360" s="2">
        <f t="shared" ref="AT360" si="1137">AS360-AT354+AT358</f>
        <v>0</v>
      </c>
      <c r="AU360" s="2">
        <f t="shared" ref="AU360" si="1138">AT360-AU354+AU358</f>
        <v>0</v>
      </c>
      <c r="AV360" s="2">
        <f t="shared" ref="AV360" si="1139">AU360-AV354+AV358</f>
        <v>0</v>
      </c>
      <c r="AW360" s="2">
        <f t="shared" ref="AW360" si="1140">AV360-AW354+AW358</f>
        <v>0</v>
      </c>
      <c r="AX360" s="2">
        <f t="shared" ref="AX360" si="1141">AW360-AX354+AX358</f>
        <v>0</v>
      </c>
      <c r="AY360" s="2">
        <f t="shared" ref="AY360" si="1142">AX360-AY354+AY358</f>
        <v>0</v>
      </c>
      <c r="AZ360" s="2">
        <f t="shared" ref="AZ360" si="1143">AY360-AZ354+AZ358</f>
        <v>0</v>
      </c>
      <c r="BA360" s="2">
        <f t="shared" ref="BA360" si="1144">AZ360-BA354+BA358</f>
        <v>0</v>
      </c>
      <c r="BB360" s="2">
        <f t="shared" ref="BB360" si="1145">BA360-BB354+BB358</f>
        <v>0</v>
      </c>
      <c r="BC360" s="2">
        <f t="shared" ref="BC360" si="1146">BB360-BC354+BC358</f>
        <v>0</v>
      </c>
      <c r="BD360" s="2">
        <f t="shared" ref="BD360" si="1147">BC360-BD354+BD358</f>
        <v>0</v>
      </c>
      <c r="BE360" s="2">
        <f t="shared" ref="BE360" si="1148">BD360-BE354+BE358</f>
        <v>0</v>
      </c>
      <c r="BF360" s="2">
        <f t="shared" ref="BF360" si="1149">BE360-BF354+BF358</f>
        <v>0</v>
      </c>
      <c r="BG360" s="2">
        <f t="shared" ref="BG360" si="1150">BF360-BG354+BG358</f>
        <v>0</v>
      </c>
      <c r="BH360" s="2">
        <f t="shared" ref="BH360" si="1151">BG360-BH354+BH358</f>
        <v>0</v>
      </c>
      <c r="BI360" s="2">
        <f t="shared" ref="BI360" si="1152">BH360-BI354+BI358</f>
        <v>0</v>
      </c>
      <c r="BJ360" s="2">
        <f t="shared" ref="BJ360" si="1153">BI360-BJ354+BJ358</f>
        <v>0</v>
      </c>
      <c r="BK360" s="2">
        <f t="shared" ref="BK360" si="1154">BJ360-BK354+BK358</f>
        <v>0</v>
      </c>
    </row>
    <row r="363" spans="2:63" x14ac:dyDescent="0.25">
      <c r="B363" t="s">
        <v>76</v>
      </c>
      <c r="D363" s="2">
        <f>INDEX(Inputs!$E$28:$X$35,MATCH('Depr schedule'!$B346,Inputs!$B$28:$B$35,0),MATCH('Depr schedule'!D352,Inputs!$E$15:$X$15,0))*IF(D351&gt;5,(1+D$3)^0.5,(1+D$4)^0.5)</f>
        <v>1.5131622996028458</v>
      </c>
      <c r="E363" s="2">
        <f>INDEX(Inputs!$E$28:$X$35,MATCH('Depr schedule'!$B346,Inputs!$B$28:$B$35,0),MATCH('Depr schedule'!E352,Inputs!$E$15:$X$15,0))*IF(E351&gt;5,(1+E$3)^0.5,(1+E$4)^0.5)</f>
        <v>0</v>
      </c>
      <c r="F363" s="2">
        <f>INDEX(Inputs!$E$28:$X$35,MATCH('Depr schedule'!$B346,Inputs!$B$28:$B$35,0),MATCH('Depr schedule'!F352,Inputs!$E$15:$X$15,0))*IF(F351&gt;5,(1+F$3)^0.5,(1+F$4)^0.5)</f>
        <v>0</v>
      </c>
      <c r="G363" s="2">
        <f>INDEX(Inputs!$E$28:$X$35,MATCH('Depr schedule'!$B346,Inputs!$B$28:$B$35,0),MATCH('Depr schedule'!G352,Inputs!$E$15:$X$15,0))*IF(G351&gt;5,(1+G$3)^0.5,(1+G$4)^0.5)</f>
        <v>0</v>
      </c>
      <c r="H363" s="2">
        <f>INDEX(Inputs!$E$28:$X$35,MATCH('Depr schedule'!$B346,Inputs!$B$28:$B$35,0),MATCH('Depr schedule'!H352,Inputs!$E$15:$X$15,0))*IF(H351&gt;5,(1+H$3)^0.5,(1+H$4)^0.5)</f>
        <v>0</v>
      </c>
      <c r="I363" s="2">
        <f>INDEX(Inputs!$E$28:$X$35,MATCH('Depr schedule'!$B346,Inputs!$B$28:$B$35,0),MATCH('Depr schedule'!I352,Inputs!$E$15:$X$15,0))*IF(I351&gt;5,(1+I$3)^0.5,(1+I$4)^0.5)</f>
        <v>0</v>
      </c>
      <c r="J363" s="2">
        <f>INDEX(Inputs!$E$28:$X$35,MATCH('Depr schedule'!$B346,Inputs!$B$28:$B$35,0),MATCH('Depr schedule'!J352,Inputs!$E$15:$X$15,0))*IF(J351&gt;5,(1+J$3)^0.5,(1+J$4)^0.5)</f>
        <v>0</v>
      </c>
      <c r="K363" s="2">
        <f>INDEX(Inputs!$E$28:$X$35,MATCH('Depr schedule'!$B346,Inputs!$B$28:$B$35,0),MATCH('Depr schedule'!K352,Inputs!$E$15:$X$15,0))*IF(K351&gt;5,(1+K$3)^0.5,(1+K$4)^0.5)</f>
        <v>0</v>
      </c>
      <c r="L363" s="2">
        <f>INDEX(Inputs!$E$28:$X$35,MATCH('Depr schedule'!$B346,Inputs!$B$28:$B$35,0),MATCH('Depr schedule'!L352,Inputs!$E$15:$X$15,0))*IF(L351&gt;5,(1+L$3)^0.5,(1+L$4)^0.5)</f>
        <v>0</v>
      </c>
      <c r="M363" s="2">
        <f>INDEX(Inputs!$E$28:$X$35,MATCH('Depr schedule'!$B346,Inputs!$B$28:$B$35,0),MATCH('Depr schedule'!M352,Inputs!$E$15:$X$15,0))*IF(M351&gt;5,(1+M$3)^0.5,(1+M$4)^0.5)</f>
        <v>0</v>
      </c>
      <c r="N363" s="2">
        <f>INDEX(Inputs!$E$28:$X$35,MATCH('Depr schedule'!$B346,Inputs!$B$28:$B$35,0),MATCH('Depr schedule'!N352,Inputs!$E$15:$X$15,0))*IF(N351&gt;5,(1+N$3)^0.5,(1+N$4)^0.5)</f>
        <v>0</v>
      </c>
      <c r="O363" s="2">
        <f>INDEX(Inputs!$E$28:$X$35,MATCH('Depr schedule'!$B346,Inputs!$B$28:$B$35,0),MATCH('Depr schedule'!O352,Inputs!$E$15:$X$15,0))*IF(O351&gt;5,(1+O$3)^0.5,(1+O$4)^0.5)</f>
        <v>0</v>
      </c>
      <c r="P363" s="2">
        <f>INDEX(Inputs!$E$28:$X$35,MATCH('Depr schedule'!$B346,Inputs!$B$28:$B$35,0),MATCH('Depr schedule'!P352,Inputs!$E$15:$X$15,0))*IF(P351&gt;5,(1+P$3)^0.5,(1+P$4)^0.5)</f>
        <v>0</v>
      </c>
      <c r="Q363" s="2">
        <f>INDEX(Inputs!$E$28:$X$35,MATCH('Depr schedule'!$B346,Inputs!$B$28:$B$35,0),MATCH('Depr schedule'!Q352,Inputs!$E$15:$X$15,0))*IF(Q351&gt;5,(1+Q$3)^0.5,(1+Q$4)^0.5)</f>
        <v>0</v>
      </c>
      <c r="R363" s="2">
        <f>INDEX(Inputs!$E$28:$X$35,MATCH('Depr schedule'!$B346,Inputs!$B$28:$B$35,0),MATCH('Depr schedule'!R352,Inputs!$E$15:$X$15,0))*IF(R351&gt;5,(1+R$3)^0.5,(1+R$4)^0.5)</f>
        <v>0</v>
      </c>
      <c r="S363" s="2">
        <f>INDEX(Inputs!$E$28:$X$35,MATCH('Depr schedule'!$B346,Inputs!$B$28:$B$35,0),MATCH('Depr schedule'!S352,Inputs!$E$15:$X$15,0))*IF(S351&gt;5,(1+S$3)^0.5,(1+S$4)^0.5)</f>
        <v>0</v>
      </c>
      <c r="T363" s="2">
        <f>INDEX(Inputs!$E$28:$X$35,MATCH('Depr schedule'!$B346,Inputs!$B$28:$B$35,0),MATCH('Depr schedule'!T352,Inputs!$E$15:$X$15,0))*IF(T351&gt;5,(1+T$3)^0.5,(1+T$4)^0.5)</f>
        <v>0</v>
      </c>
      <c r="U363" s="2">
        <f>INDEX(Inputs!$E$28:$X$35,MATCH('Depr schedule'!$B346,Inputs!$B$28:$B$35,0),MATCH('Depr schedule'!U352,Inputs!$E$15:$X$15,0))*IF(U351&gt;5,(1+U$3)^0.5,(1+U$4)^0.5)</f>
        <v>0</v>
      </c>
      <c r="V363" s="2">
        <f>INDEX(Inputs!$E$28:$X$35,MATCH('Depr schedule'!$B346,Inputs!$B$28:$B$35,0),MATCH('Depr schedule'!V352,Inputs!$E$15:$X$15,0))*IF(V351&gt;5,(1+V$3)^0.5,(1+V$4)^0.5)</f>
        <v>0</v>
      </c>
      <c r="W363" s="2">
        <f>INDEX(Inputs!$E$28:$X$35,MATCH('Depr schedule'!$B346,Inputs!$B$28:$B$35,0),MATCH('Depr schedule'!W352,Inputs!$E$15:$X$15,0))*IF(W351&gt;5,(1+W$3)^0.5,(1+W$4)^0.5)</f>
        <v>0</v>
      </c>
    </row>
    <row r="365" spans="2:63" x14ac:dyDescent="0.25">
      <c r="B365" t="s">
        <v>27</v>
      </c>
    </row>
    <row r="366" spans="2:63" x14ac:dyDescent="0.25">
      <c r="B366" s="24">
        <v>2011</v>
      </c>
      <c r="C366" s="24">
        <v>1</v>
      </c>
      <c r="E366" s="2">
        <f>IF($F$349="n/a",0,IF(E$351&lt;=$C366,0,IF(E$351&gt;($F$349+$C366),INDEX($D$363:$W$363,,$C366)-SUM($D366:D366),INDEX($D$363:$W$363,,$C366)/$F$349)))</f>
        <v>3.2558859048178131E-2</v>
      </c>
      <c r="F366" s="2">
        <f>IF($F$349="n/a",0,IF(F$351&lt;=$C366,0,IF(F$351&gt;($F$349+$C366),INDEX($D$363:$W$363,,$C366)-SUM($D366:E366),INDEX($D$363:$W$363,,$C366)/$F$349)))</f>
        <v>3.2558859048178131E-2</v>
      </c>
      <c r="G366" s="2">
        <f>IF($F$349="n/a",0,IF(G$351&lt;=$C366,0,IF(G$351&gt;($F$349+$C366),INDEX($D$363:$W$363,,$C366)-SUM($D366:F366),INDEX($D$363:$W$363,,$C366)/$F$349)))</f>
        <v>3.2558859048178131E-2</v>
      </c>
      <c r="H366" s="2">
        <f>IF($F$349="n/a",0,IF(H$351&lt;=$C366,0,IF(H$351&gt;($F$349+$C366),INDEX($D$363:$W$363,,$C366)-SUM($D366:G366),INDEX($D$363:$W$363,,$C366)/$F$349)))</f>
        <v>3.2558859048178131E-2</v>
      </c>
      <c r="I366" s="2">
        <f>IF($F$349="n/a",0,IF(I$351&lt;=$C366,0,IF(I$351&gt;($F$349+$C366),INDEX($D$363:$W$363,,$C366)-SUM($D366:H366),INDEX($D$363:$W$363,,$C366)/$F$349)))</f>
        <v>3.2558859048178131E-2</v>
      </c>
      <c r="J366" s="2">
        <f>IF($F$349="n/a",0,IF(J$351&lt;=$C366,0,IF(J$351&gt;($F$349+$C366),INDEX($D$363:$W$363,,$C366)-SUM($D366:I366),INDEX($D$363:$W$363,,$C366)/$F$349)))</f>
        <v>3.2558859048178131E-2</v>
      </c>
      <c r="K366" s="2">
        <f>IF($F$349="n/a",0,IF(K$351&lt;=$C366,0,IF(K$351&gt;($F$349+$C366),INDEX($D$363:$W$363,,$C366)-SUM($D366:J366),INDEX($D$363:$W$363,,$C366)/$F$349)))</f>
        <v>3.2558859048178131E-2</v>
      </c>
      <c r="L366" s="2">
        <f>IF($F$349="n/a",0,IF(L$351&lt;=$C366,0,IF(L$351&gt;($F$349+$C366),INDEX($D$363:$W$363,,$C366)-SUM($D366:K366),INDEX($D$363:$W$363,,$C366)/$F$349)))</f>
        <v>3.2558859048178131E-2</v>
      </c>
      <c r="M366" s="2">
        <f>IF($F$349="n/a",0,IF(M$351&lt;=$C366,0,IF(M$351&gt;($F$349+$C366),INDEX($D$363:$W$363,,$C366)-SUM($D366:L366),INDEX($D$363:$W$363,,$C366)/$F$349)))</f>
        <v>3.2558859048178131E-2</v>
      </c>
      <c r="N366" s="2">
        <f>IF($F$349="n/a",0,IF(N$351&lt;=$C366,0,IF(N$351&gt;($F$349+$C366),INDEX($D$363:$W$363,,$C366)-SUM($D366:M366),INDEX($D$363:$W$363,,$C366)/$F$349)))</f>
        <v>3.2558859048178131E-2</v>
      </c>
      <c r="O366" s="2">
        <f>IF($F$349="n/a",0,IF(O$351&lt;=$C366,0,IF(O$351&gt;($F$349+$C366),INDEX($D$363:$W$363,,$C366)-SUM($D366:N366),INDEX($D$363:$W$363,,$C366)/$F$349)))</f>
        <v>3.2558859048178131E-2</v>
      </c>
      <c r="P366" s="2">
        <f>IF($F$349="n/a",0,IF(P$351&lt;=$C366,0,IF(P$351&gt;($F$349+$C366),INDEX($D$363:$W$363,,$C366)-SUM($D366:O366),INDEX($D$363:$W$363,,$C366)/$F$349)))</f>
        <v>3.2558859048178131E-2</v>
      </c>
      <c r="Q366" s="2">
        <f>IF($F$349="n/a",0,IF(Q$351&lt;=$C366,0,IF(Q$351&gt;($F$349+$C366),INDEX($D$363:$W$363,,$C366)-SUM($D366:P366),INDEX($D$363:$W$363,,$C366)/$F$349)))</f>
        <v>3.2558859048178131E-2</v>
      </c>
      <c r="R366" s="2">
        <f>IF($F$349="n/a",0,IF(R$351&lt;=$C366,0,IF(R$351&gt;($F$349+$C366),INDEX($D$363:$W$363,,$C366)-SUM($D366:Q366),INDEX($D$363:$W$363,,$C366)/$F$349)))</f>
        <v>3.2558859048178131E-2</v>
      </c>
      <c r="S366" s="2">
        <f>IF($F$349="n/a",0,IF(S$351&lt;=$C366,0,IF(S$351&gt;($F$349+$C366),INDEX($D$363:$W$363,,$C366)-SUM($D366:R366),INDEX($D$363:$W$363,,$C366)/$F$349)))</f>
        <v>3.2558859048178131E-2</v>
      </c>
      <c r="T366" s="2">
        <f>IF($F$349="n/a",0,IF(T$351&lt;=$C366,0,IF(T$351&gt;($F$349+$C366),INDEX($D$363:$W$363,,$C366)-SUM($D366:S366),INDEX($D$363:$W$363,,$C366)/$F$349)))</f>
        <v>3.2558859048178131E-2</v>
      </c>
      <c r="U366" s="2">
        <f>IF($F$349="n/a",0,IF(U$351&lt;=$C366,0,IF(U$351&gt;($F$349+$C366),INDEX($D$363:$W$363,,$C366)-SUM($D366:T366),INDEX($D$363:$W$363,,$C366)/$F$349)))</f>
        <v>3.2558859048178131E-2</v>
      </c>
      <c r="V366" s="2">
        <f>IF($F$349="n/a",0,IF(V$351&lt;=$C366,0,IF(V$351&gt;($F$349+$C366),INDEX($D$363:$W$363,,$C366)-SUM($D366:U366),INDEX($D$363:$W$363,,$C366)/$F$349)))</f>
        <v>3.2558859048178131E-2</v>
      </c>
      <c r="W366" s="2">
        <f>IF($F$349="n/a",0,IF(W$351&lt;=$C366,0,IF(W$351&gt;($F$349+$C366),INDEX($D$363:$W$363,,$C366)-SUM($D366:V366),INDEX($D$363:$W$363,,$C366)/$F$349)))</f>
        <v>3.2558859048178131E-2</v>
      </c>
      <c r="X366" s="2">
        <f>IF($F$349="n/a",0,IF(X$351&lt;=$C366,0,IF(X$351&gt;($F$349+$C366),INDEX($D$363:$W$363,,$C366)-SUM($D366:W366),INDEX($D$363:$W$363,,$C366)/$F$349)))</f>
        <v>3.2558859048178131E-2</v>
      </c>
      <c r="Y366" s="2">
        <f>IF($F$349="n/a",0,IF(Y$351&lt;=$C366,0,IF(Y$351&gt;($F$349+$C366),INDEX($D$363:$W$363,,$C366)-SUM($D366:X366),INDEX($D$363:$W$363,,$C366)/$F$349)))</f>
        <v>3.2558859048178131E-2</v>
      </c>
      <c r="Z366" s="2">
        <f>IF($F$349="n/a",0,IF(Z$351&lt;=$C366,0,IF(Z$351&gt;($F$349+$C366),INDEX($D$363:$W$363,,$C366)-SUM($D366:Y366),INDEX($D$363:$W$363,,$C366)/$F$349)))</f>
        <v>3.2558859048178131E-2</v>
      </c>
      <c r="AA366" s="2">
        <f>IF($F$349="n/a",0,IF(AA$351&lt;=$C366,0,IF(AA$351&gt;($F$349+$C366),INDEX($D$363:$W$363,,$C366)-SUM($D366:Z366),INDEX($D$363:$W$363,,$C366)/$F$349)))</f>
        <v>3.2558859048178131E-2</v>
      </c>
      <c r="AB366" s="2">
        <f>IF($F$349="n/a",0,IF(AB$351&lt;=$C366,0,IF(AB$351&gt;($F$349+$C366),INDEX($D$363:$W$363,,$C366)-SUM($D366:AA366),INDEX($D$363:$W$363,,$C366)/$F$349)))</f>
        <v>3.2558859048178131E-2</v>
      </c>
      <c r="AC366" s="2">
        <f>IF($F$349="n/a",0,IF(AC$351&lt;=$C366,0,IF(AC$351&gt;($F$349+$C366),INDEX($D$363:$W$363,,$C366)-SUM($D366:AB366),INDEX($D$363:$W$363,,$C366)/$F$349)))</f>
        <v>3.2558859048178131E-2</v>
      </c>
      <c r="AD366" s="2">
        <f>IF($F$349="n/a",0,IF(AD$351&lt;=$C366,0,IF(AD$351&gt;($F$349+$C366),INDEX($D$363:$W$363,,$C366)-SUM($D366:AC366),INDEX($D$363:$W$363,,$C366)/$F$349)))</f>
        <v>3.2558859048178131E-2</v>
      </c>
      <c r="AE366" s="2">
        <f>IF($F$349="n/a",0,IF(AE$351&lt;=$C366,0,IF(AE$351&gt;($F$349+$C366),INDEX($D$363:$W$363,,$C366)-SUM($D366:AD366),INDEX($D$363:$W$363,,$C366)/$F$349)))</f>
        <v>3.2558859048178131E-2</v>
      </c>
      <c r="AF366" s="2">
        <f>IF($F$349="n/a",0,IF(AF$351&lt;=$C366,0,IF(AF$351&gt;($F$349+$C366),INDEX($D$363:$W$363,,$C366)-SUM($D366:AE366),INDEX($D$363:$W$363,,$C366)/$F$349)))</f>
        <v>3.2558859048178131E-2</v>
      </c>
      <c r="AG366" s="2">
        <f>IF($F$349="n/a",0,IF(AG$351&lt;=$C366,0,IF(AG$351&gt;($F$349+$C366),INDEX($D$363:$W$363,,$C366)-SUM($D366:AF366),INDEX($D$363:$W$363,,$C366)/$F$349)))</f>
        <v>3.2558859048178131E-2</v>
      </c>
      <c r="AH366" s="2">
        <f>IF($F$349="n/a",0,IF(AH$351&lt;=$C366,0,IF(AH$351&gt;($F$349+$C366),INDEX($D$363:$W$363,,$C366)-SUM($D366:AG366),INDEX($D$363:$W$363,,$C366)/$F$349)))</f>
        <v>3.2558859048178131E-2</v>
      </c>
      <c r="AI366" s="2">
        <f>IF($F$349="n/a",0,IF(AI$351&lt;=$C366,0,IF(AI$351&gt;($F$349+$C366),INDEX($D$363:$W$363,,$C366)-SUM($D366:AH366),INDEX($D$363:$W$363,,$C366)/$F$349)))</f>
        <v>3.2558859048178131E-2</v>
      </c>
      <c r="AJ366" s="2">
        <f>IF($F$349="n/a",0,IF(AJ$351&lt;=$C366,0,IF(AJ$351&gt;($F$349+$C366),INDEX($D$363:$W$363,,$C366)-SUM($D366:AI366),INDEX($D$363:$W$363,,$C366)/$F$349)))</f>
        <v>3.2558859048178131E-2</v>
      </c>
      <c r="AK366" s="2">
        <f>IF($F$349="n/a",0,IF(AK$351&lt;=$C366,0,IF(AK$351&gt;($F$349+$C366),INDEX($D$363:$W$363,,$C366)-SUM($D366:AJ366),INDEX($D$363:$W$363,,$C366)/$F$349)))</f>
        <v>3.2558859048178131E-2</v>
      </c>
      <c r="AL366" s="2">
        <f>IF($F$349="n/a",0,IF(AL$351&lt;=$C366,0,IF(AL$351&gt;($F$349+$C366),INDEX($D$363:$W$363,,$C366)-SUM($D366:AK366),INDEX($D$363:$W$363,,$C366)/$F$349)))</f>
        <v>3.2558859048178131E-2</v>
      </c>
      <c r="AM366" s="2">
        <f>IF($F$349="n/a",0,IF(AM$351&lt;=$C366,0,IF(AM$351&gt;($F$349+$C366),INDEX($D$363:$W$363,,$C366)-SUM($D366:AL366),INDEX($D$363:$W$363,,$C366)/$F$349)))</f>
        <v>3.2558859048178131E-2</v>
      </c>
      <c r="AN366" s="2">
        <f>IF($F$349="n/a",0,IF(AN$351&lt;=$C366,0,IF(AN$351&gt;($F$349+$C366),INDEX($D$363:$W$363,,$C366)-SUM($D366:AM366),INDEX($D$363:$W$363,,$C366)/$F$349)))</f>
        <v>3.2558859048178131E-2</v>
      </c>
      <c r="AO366" s="2">
        <f>IF($F$349="n/a",0,IF(AO$351&lt;=$C366,0,IF(AO$351&gt;($F$349+$C366),INDEX($D$363:$W$363,,$C366)-SUM($D366:AN366),INDEX($D$363:$W$363,,$C366)/$F$349)))</f>
        <v>3.2558859048178131E-2</v>
      </c>
      <c r="AP366" s="2">
        <f>IF($F$349="n/a",0,IF(AP$351&lt;=$C366,0,IF(AP$351&gt;($F$349+$C366),INDEX($D$363:$W$363,,$C366)-SUM($D366:AO366),INDEX($D$363:$W$363,,$C366)/$F$349)))</f>
        <v>3.2558859048178131E-2</v>
      </c>
      <c r="AQ366" s="2">
        <f>IF($F$349="n/a",0,IF(AQ$351&lt;=$C366,0,IF(AQ$351&gt;($F$349+$C366),INDEX($D$363:$W$363,,$C366)-SUM($D366:AP366),INDEX($D$363:$W$363,,$C366)/$F$349)))</f>
        <v>3.2558859048178131E-2</v>
      </c>
      <c r="AR366" s="2">
        <f>IF($F$349="n/a",0,IF(AR$351&lt;=$C366,0,IF(AR$351&gt;($F$349+$C366),INDEX($D$363:$W$363,,$C366)-SUM($D366:AQ366),INDEX($D$363:$W$363,,$C366)/$F$349)))</f>
        <v>3.2558859048178131E-2</v>
      </c>
      <c r="AS366" s="2">
        <f>IF($F$349="n/a",0,IF(AS$351&lt;=$C366,0,IF(AS$351&gt;($F$349+$C366),INDEX($D$363:$W$363,,$C366)-SUM($D366:AR366),INDEX($D$363:$W$363,,$C366)/$F$349)))</f>
        <v>3.2558859048178131E-2</v>
      </c>
      <c r="AT366" s="2">
        <f>IF($F$349="n/a",0,IF(AT$351&lt;=$C366,0,IF(AT$351&gt;($F$349+$C366),INDEX($D$363:$W$363,,$C366)-SUM($D366:AS366),INDEX($D$363:$W$363,,$C366)/$F$349)))</f>
        <v>3.2558859048178131E-2</v>
      </c>
      <c r="AU366" s="2">
        <f>IF($F$349="n/a",0,IF(AU$351&lt;=$C366,0,IF(AU$351&gt;($F$349+$C366),INDEX($D$363:$W$363,,$C366)-SUM($D366:AT366),INDEX($D$363:$W$363,,$C366)/$F$349)))</f>
        <v>3.2558859048178131E-2</v>
      </c>
      <c r="AV366" s="2">
        <f>IF($F$349="n/a",0,IF(AV$351&lt;=$C366,0,IF(AV$351&gt;($F$349+$C366),INDEX($D$363:$W$363,,$C366)-SUM($D366:AU366),INDEX($D$363:$W$363,,$C366)/$F$349)))</f>
        <v>3.2558859048178131E-2</v>
      </c>
      <c r="AW366" s="2">
        <f>IF($F$349="n/a",0,IF(AW$351&lt;=$C366,0,IF(AW$351&gt;($F$349+$C366),INDEX($D$363:$W$363,,$C366)-SUM($D366:AV366),INDEX($D$363:$W$363,,$C366)/$F$349)))</f>
        <v>3.2558859048178131E-2</v>
      </c>
      <c r="AX366" s="2">
        <f>IF($F$349="n/a",0,IF(AX$351&lt;=$C366,0,IF(AX$351&gt;($F$349+$C366),INDEX($D$363:$W$363,,$C366)-SUM($D366:AW366),INDEX($D$363:$W$363,,$C366)/$F$349)))</f>
        <v>3.2558859048178131E-2</v>
      </c>
      <c r="AY366" s="2">
        <f>IF($F$349="n/a",0,IF(AY$351&lt;=$C366,0,IF(AY$351&gt;($F$349+$C366),INDEX($D$363:$W$363,,$C366)-SUM($D366:AX366),INDEX($D$363:$W$363,,$C366)/$F$349)))</f>
        <v>1.5454783386650295E-2</v>
      </c>
      <c r="AZ366" s="2">
        <f>IF($F$349="n/a",0,IF(AZ$351&lt;=$C366,0,IF(AZ$351&gt;($F$349+$C366),INDEX($D$363:$W$363,,$C366)-SUM($D366:AY366),INDEX($D$363:$W$363,,$C366)/$F$349)))</f>
        <v>0</v>
      </c>
      <c r="BA366" s="2">
        <f>IF($F$349="n/a",0,IF(BA$351&lt;=$C366,0,IF(BA$351&gt;($F$349+$C366),INDEX($D$363:$W$363,,$C366)-SUM($D366:AZ366),INDEX($D$363:$W$363,,$C366)/$F$349)))</f>
        <v>0</v>
      </c>
      <c r="BB366" s="2">
        <f>IF($F$349="n/a",0,IF(BB$351&lt;=$C366,0,IF(BB$351&gt;($F$349+$C366),INDEX($D$363:$W$363,,$C366)-SUM($D366:BA366),INDEX($D$363:$W$363,,$C366)/$F$349)))</f>
        <v>0</v>
      </c>
      <c r="BC366" s="2">
        <f>IF($F$349="n/a",0,IF(BC$351&lt;=$C366,0,IF(BC$351&gt;($F$349+$C366),INDEX($D$363:$W$363,,$C366)-SUM($D366:BB366),INDEX($D$363:$W$363,,$C366)/$F$349)))</f>
        <v>0</v>
      </c>
      <c r="BD366" s="2">
        <f>IF($F$349="n/a",0,IF(BD$351&lt;=$C366,0,IF(BD$351&gt;($F$349+$C366),INDEX($D$363:$W$363,,$C366)-SUM($D366:BC366),INDEX($D$363:$W$363,,$C366)/$F$349)))</f>
        <v>0</v>
      </c>
      <c r="BE366" s="2">
        <f>IF($F$349="n/a",0,IF(BE$351&lt;=$C366,0,IF(BE$351&gt;($F$349+$C366),INDEX($D$363:$W$363,,$C366)-SUM($D366:BD366),INDEX($D$363:$W$363,,$C366)/$F$349)))</f>
        <v>0</v>
      </c>
      <c r="BF366" s="2">
        <f>IF($F$349="n/a",0,IF(BF$351&lt;=$C366,0,IF(BF$351&gt;($F$349+$C366),INDEX($D$363:$W$363,,$C366)-SUM($D366:BE366),INDEX($D$363:$W$363,,$C366)/$F$349)))</f>
        <v>0</v>
      </c>
      <c r="BG366" s="2">
        <f>IF($F$349="n/a",0,IF(BG$351&lt;=$C366,0,IF(BG$351&gt;($F$349+$C366),INDEX($D$363:$W$363,,$C366)-SUM($D366:BF366),INDEX($D$363:$W$363,,$C366)/$F$349)))</f>
        <v>0</v>
      </c>
      <c r="BH366" s="2">
        <f>IF($F$349="n/a",0,IF(BH$351&lt;=$C366,0,IF(BH$351&gt;($F$349+$C366),INDEX($D$363:$W$363,,$C366)-SUM($D366:BG366),INDEX($D$363:$W$363,,$C366)/$F$349)))</f>
        <v>0</v>
      </c>
      <c r="BI366" s="2">
        <f>IF($F$349="n/a",0,IF(BI$351&lt;=$C366,0,IF(BI$351&gt;($F$349+$C366),INDEX($D$363:$W$363,,$C366)-SUM($D366:BH366),INDEX($D$363:$W$363,,$C366)/$F$349)))</f>
        <v>0</v>
      </c>
      <c r="BJ366" s="2">
        <f>IF($F$349="n/a",0,IF(BJ$351&lt;=$C366,0,IF(BJ$351&gt;($F$349+$C366),INDEX($D$363:$W$363,,$C366)-SUM($D366:BI366),INDEX($D$363:$W$363,,$C366)/$F$349)))</f>
        <v>0</v>
      </c>
      <c r="BK366" s="2">
        <f>IF($F$349="n/a",0,IF(BK$351&lt;=$C366,0,IF(BK$351&gt;($F$349+$C366),INDEX($D$363:$W$363,,$C366)-SUM($D366:BJ366),INDEX($D$363:$W$363,,$C366)/$F$349)))</f>
        <v>0</v>
      </c>
    </row>
    <row r="367" spans="2:63" x14ac:dyDescent="0.25">
      <c r="B367" s="24">
        <v>2012</v>
      </c>
      <c r="C367" s="24">
        <v>2</v>
      </c>
      <c r="E367" s="2">
        <f>IF($F$349="n/a",0,IF(E$351&lt;=$C367,0,IF(E$351&gt;($F$349+$C367),INDEX($D$363:$W$363,,$C367)-SUM($D367:D367),INDEX($D$363:$W$363,,$C367)/$F$349)))</f>
        <v>0</v>
      </c>
      <c r="F367" s="2">
        <f>IF($F$349="n/a",0,IF(F$351&lt;=$C367,0,IF(F$351&gt;($F$349+$C367),INDEX($D$363:$W$363,,$C367)-SUM($D367:E367),INDEX($D$363:$W$363,,$C367)/$F$349)))</f>
        <v>0</v>
      </c>
      <c r="G367" s="2">
        <f>IF($F$349="n/a",0,IF(G$351&lt;=$C367,0,IF(G$351&gt;($F$349+$C367),INDEX($D$363:$W$363,,$C367)-SUM($D367:F367),INDEX($D$363:$W$363,,$C367)/$F$349)))</f>
        <v>0</v>
      </c>
      <c r="H367" s="2">
        <f>IF($F$349="n/a",0,IF(H$351&lt;=$C367,0,IF(H$351&gt;($F$349+$C367),INDEX($D$363:$W$363,,$C367)-SUM($D367:G367),INDEX($D$363:$W$363,,$C367)/$F$349)))</f>
        <v>0</v>
      </c>
      <c r="I367" s="2">
        <f>IF($F$349="n/a",0,IF(I$351&lt;=$C367,0,IF(I$351&gt;($F$349+$C367),INDEX($D$363:$W$363,,$C367)-SUM($D367:H367),INDEX($D$363:$W$363,,$C367)/$F$349)))</f>
        <v>0</v>
      </c>
      <c r="J367" s="2">
        <f>IF($F$349="n/a",0,IF(J$351&lt;=$C367,0,IF(J$351&gt;($F$349+$C367),INDEX($D$363:$W$363,,$C367)-SUM($D367:I367),INDEX($D$363:$W$363,,$C367)/$F$349)))</f>
        <v>0</v>
      </c>
      <c r="K367" s="2">
        <f>IF($F$349="n/a",0,IF(K$351&lt;=$C367,0,IF(K$351&gt;($F$349+$C367),INDEX($D$363:$W$363,,$C367)-SUM($D367:J367),INDEX($D$363:$W$363,,$C367)/$F$349)))</f>
        <v>0</v>
      </c>
      <c r="L367" s="2">
        <f>IF($F$349="n/a",0,IF(L$351&lt;=$C367,0,IF(L$351&gt;($F$349+$C367),INDEX($D$363:$W$363,,$C367)-SUM($D367:K367),INDEX($D$363:$W$363,,$C367)/$F$349)))</f>
        <v>0</v>
      </c>
      <c r="M367" s="2">
        <f>IF($F$349="n/a",0,IF(M$351&lt;=$C367,0,IF(M$351&gt;($F$349+$C367),INDEX($D$363:$W$363,,$C367)-SUM($D367:L367),INDEX($D$363:$W$363,,$C367)/$F$349)))</f>
        <v>0</v>
      </c>
      <c r="N367" s="2">
        <f>IF($F$349="n/a",0,IF(N$351&lt;=$C367,0,IF(N$351&gt;($F$349+$C367),INDEX($D$363:$W$363,,$C367)-SUM($D367:M367),INDEX($D$363:$W$363,,$C367)/$F$349)))</f>
        <v>0</v>
      </c>
      <c r="O367" s="2">
        <f>IF($F$349="n/a",0,IF(O$351&lt;=$C367,0,IF(O$351&gt;($F$349+$C367),INDEX($D$363:$W$363,,$C367)-SUM($D367:N367),INDEX($D$363:$W$363,,$C367)/$F$349)))</f>
        <v>0</v>
      </c>
      <c r="P367" s="2">
        <f>IF($F$349="n/a",0,IF(P$351&lt;=$C367,0,IF(P$351&gt;($F$349+$C367),INDEX($D$363:$W$363,,$C367)-SUM($D367:O367),INDEX($D$363:$W$363,,$C367)/$F$349)))</f>
        <v>0</v>
      </c>
      <c r="Q367" s="2">
        <f>IF($F$349="n/a",0,IF(Q$351&lt;=$C367,0,IF(Q$351&gt;($F$349+$C367),INDEX($D$363:$W$363,,$C367)-SUM($D367:P367),INDEX($D$363:$W$363,,$C367)/$F$349)))</f>
        <v>0</v>
      </c>
      <c r="R367" s="2">
        <f>IF($F$349="n/a",0,IF(R$351&lt;=$C367,0,IF(R$351&gt;($F$349+$C367),INDEX($D$363:$W$363,,$C367)-SUM($D367:Q367),INDEX($D$363:$W$363,,$C367)/$F$349)))</f>
        <v>0</v>
      </c>
      <c r="S367" s="2">
        <f>IF($F$349="n/a",0,IF(S$351&lt;=$C367,0,IF(S$351&gt;($F$349+$C367),INDEX($D$363:$W$363,,$C367)-SUM($D367:R367),INDEX($D$363:$W$363,,$C367)/$F$349)))</f>
        <v>0</v>
      </c>
      <c r="T367" s="2">
        <f>IF($F$349="n/a",0,IF(T$351&lt;=$C367,0,IF(T$351&gt;($F$349+$C367),INDEX($D$363:$W$363,,$C367)-SUM($D367:S367),INDEX($D$363:$W$363,,$C367)/$F$349)))</f>
        <v>0</v>
      </c>
      <c r="U367" s="2">
        <f>IF($F$349="n/a",0,IF(U$351&lt;=$C367,0,IF(U$351&gt;($F$349+$C367),INDEX($D$363:$W$363,,$C367)-SUM($D367:T367),INDEX($D$363:$W$363,,$C367)/$F$349)))</f>
        <v>0</v>
      </c>
      <c r="V367" s="2">
        <f>IF($F$349="n/a",0,IF(V$351&lt;=$C367,0,IF(V$351&gt;($F$349+$C367),INDEX($D$363:$W$363,,$C367)-SUM($D367:U367),INDEX($D$363:$W$363,,$C367)/$F$349)))</f>
        <v>0</v>
      </c>
      <c r="W367" s="2">
        <f>IF($F$349="n/a",0,IF(W$351&lt;=$C367,0,IF(W$351&gt;($F$349+$C367),INDEX($D$363:$W$363,,$C367)-SUM($D367:V367),INDEX($D$363:$W$363,,$C367)/$F$349)))</f>
        <v>0</v>
      </c>
      <c r="X367" s="2">
        <f>IF($F$349="n/a",0,IF(X$351&lt;=$C367,0,IF(X$351&gt;($F$349+$C367),INDEX($D$363:$W$363,,$C367)-SUM($D367:W367),INDEX($D$363:$W$363,,$C367)/$F$349)))</f>
        <v>0</v>
      </c>
      <c r="Y367" s="2">
        <f>IF($F$349="n/a",0,IF(Y$351&lt;=$C367,0,IF(Y$351&gt;($F$349+$C367),INDEX($D$363:$W$363,,$C367)-SUM($D367:X367),INDEX($D$363:$W$363,,$C367)/$F$349)))</f>
        <v>0</v>
      </c>
      <c r="Z367" s="2">
        <f>IF($F$349="n/a",0,IF(Z$351&lt;=$C367,0,IF(Z$351&gt;($F$349+$C367),INDEX($D$363:$W$363,,$C367)-SUM($D367:Y367),INDEX($D$363:$W$363,,$C367)/$F$349)))</f>
        <v>0</v>
      </c>
      <c r="AA367" s="2">
        <f>IF($F$349="n/a",0,IF(AA$351&lt;=$C367,0,IF(AA$351&gt;($F$349+$C367),INDEX($D$363:$W$363,,$C367)-SUM($D367:Z367),INDEX($D$363:$W$363,,$C367)/$F$349)))</f>
        <v>0</v>
      </c>
      <c r="AB367" s="2">
        <f>IF($F$349="n/a",0,IF(AB$351&lt;=$C367,0,IF(AB$351&gt;($F$349+$C367),INDEX($D$363:$W$363,,$C367)-SUM($D367:AA367),INDEX($D$363:$W$363,,$C367)/$F$349)))</f>
        <v>0</v>
      </c>
      <c r="AC367" s="2">
        <f>IF($F$349="n/a",0,IF(AC$351&lt;=$C367,0,IF(AC$351&gt;($F$349+$C367),INDEX($D$363:$W$363,,$C367)-SUM($D367:AB367),INDEX($D$363:$W$363,,$C367)/$F$349)))</f>
        <v>0</v>
      </c>
      <c r="AD367" s="2">
        <f>IF($F$349="n/a",0,IF(AD$351&lt;=$C367,0,IF(AD$351&gt;($F$349+$C367),INDEX($D$363:$W$363,,$C367)-SUM($D367:AC367),INDEX($D$363:$W$363,,$C367)/$F$349)))</f>
        <v>0</v>
      </c>
      <c r="AE367" s="2">
        <f>IF($F$349="n/a",0,IF(AE$351&lt;=$C367,0,IF(AE$351&gt;($F$349+$C367),INDEX($D$363:$W$363,,$C367)-SUM($D367:AD367),INDEX($D$363:$W$363,,$C367)/$F$349)))</f>
        <v>0</v>
      </c>
      <c r="AF367" s="2">
        <f>IF($F$349="n/a",0,IF(AF$351&lt;=$C367,0,IF(AF$351&gt;($F$349+$C367),INDEX($D$363:$W$363,,$C367)-SUM($D367:AE367),INDEX($D$363:$W$363,,$C367)/$F$349)))</f>
        <v>0</v>
      </c>
      <c r="AG367" s="2">
        <f>IF($F$349="n/a",0,IF(AG$351&lt;=$C367,0,IF(AG$351&gt;($F$349+$C367),INDEX($D$363:$W$363,,$C367)-SUM($D367:AF367),INDEX($D$363:$W$363,,$C367)/$F$349)))</f>
        <v>0</v>
      </c>
      <c r="AH367" s="2">
        <f>IF($F$349="n/a",0,IF(AH$351&lt;=$C367,0,IF(AH$351&gt;($F$349+$C367),INDEX($D$363:$W$363,,$C367)-SUM($D367:AG367),INDEX($D$363:$W$363,,$C367)/$F$349)))</f>
        <v>0</v>
      </c>
      <c r="AI367" s="2">
        <f>IF($F$349="n/a",0,IF(AI$351&lt;=$C367,0,IF(AI$351&gt;($F$349+$C367),INDEX($D$363:$W$363,,$C367)-SUM($D367:AH367),INDEX($D$363:$W$363,,$C367)/$F$349)))</f>
        <v>0</v>
      </c>
      <c r="AJ367" s="2">
        <f>IF($F$349="n/a",0,IF(AJ$351&lt;=$C367,0,IF(AJ$351&gt;($F$349+$C367),INDEX($D$363:$W$363,,$C367)-SUM($D367:AI367),INDEX($D$363:$W$363,,$C367)/$F$349)))</f>
        <v>0</v>
      </c>
      <c r="AK367" s="2">
        <f>IF($F$349="n/a",0,IF(AK$351&lt;=$C367,0,IF(AK$351&gt;($F$349+$C367),INDEX($D$363:$W$363,,$C367)-SUM($D367:AJ367),INDEX($D$363:$W$363,,$C367)/$F$349)))</f>
        <v>0</v>
      </c>
      <c r="AL367" s="2">
        <f>IF($F$349="n/a",0,IF(AL$351&lt;=$C367,0,IF(AL$351&gt;($F$349+$C367),INDEX($D$363:$W$363,,$C367)-SUM($D367:AK367),INDEX($D$363:$W$363,,$C367)/$F$349)))</f>
        <v>0</v>
      </c>
      <c r="AM367" s="2">
        <f>IF($F$349="n/a",0,IF(AM$351&lt;=$C367,0,IF(AM$351&gt;($F$349+$C367),INDEX($D$363:$W$363,,$C367)-SUM($D367:AL367),INDEX($D$363:$W$363,,$C367)/$F$349)))</f>
        <v>0</v>
      </c>
      <c r="AN367" s="2">
        <f>IF($F$349="n/a",0,IF(AN$351&lt;=$C367,0,IF(AN$351&gt;($F$349+$C367),INDEX($D$363:$W$363,,$C367)-SUM($D367:AM367),INDEX($D$363:$W$363,,$C367)/$F$349)))</f>
        <v>0</v>
      </c>
      <c r="AO367" s="2">
        <f>IF($F$349="n/a",0,IF(AO$351&lt;=$C367,0,IF(AO$351&gt;($F$349+$C367),INDEX($D$363:$W$363,,$C367)-SUM($D367:AN367),INDEX($D$363:$W$363,,$C367)/$F$349)))</f>
        <v>0</v>
      </c>
      <c r="AP367" s="2">
        <f>IF($F$349="n/a",0,IF(AP$351&lt;=$C367,0,IF(AP$351&gt;($F$349+$C367),INDEX($D$363:$W$363,,$C367)-SUM($D367:AO367),INDEX($D$363:$W$363,,$C367)/$F$349)))</f>
        <v>0</v>
      </c>
      <c r="AQ367" s="2">
        <f>IF($F$349="n/a",0,IF(AQ$351&lt;=$C367,0,IF(AQ$351&gt;($F$349+$C367),INDEX($D$363:$W$363,,$C367)-SUM($D367:AP367),INDEX($D$363:$W$363,,$C367)/$F$349)))</f>
        <v>0</v>
      </c>
      <c r="AR367" s="2">
        <f>IF($F$349="n/a",0,IF(AR$351&lt;=$C367,0,IF(AR$351&gt;($F$349+$C367),INDEX($D$363:$W$363,,$C367)-SUM($D367:AQ367),INDEX($D$363:$W$363,,$C367)/$F$349)))</f>
        <v>0</v>
      </c>
      <c r="AS367" s="2">
        <f>IF($F$349="n/a",0,IF(AS$351&lt;=$C367,0,IF(AS$351&gt;($F$349+$C367),INDEX($D$363:$W$363,,$C367)-SUM($D367:AR367),INDEX($D$363:$W$363,,$C367)/$F$349)))</f>
        <v>0</v>
      </c>
      <c r="AT367" s="2">
        <f>IF($F$349="n/a",0,IF(AT$351&lt;=$C367,0,IF(AT$351&gt;($F$349+$C367),INDEX($D$363:$W$363,,$C367)-SUM($D367:AS367),INDEX($D$363:$W$363,,$C367)/$F$349)))</f>
        <v>0</v>
      </c>
      <c r="AU367" s="2">
        <f>IF($F$349="n/a",0,IF(AU$351&lt;=$C367,0,IF(AU$351&gt;($F$349+$C367),INDEX($D$363:$W$363,,$C367)-SUM($D367:AT367),INDEX($D$363:$W$363,,$C367)/$F$349)))</f>
        <v>0</v>
      </c>
      <c r="AV367" s="2">
        <f>IF($F$349="n/a",0,IF(AV$351&lt;=$C367,0,IF(AV$351&gt;($F$349+$C367),INDEX($D$363:$W$363,,$C367)-SUM($D367:AU367),INDEX($D$363:$W$363,,$C367)/$F$349)))</f>
        <v>0</v>
      </c>
      <c r="AW367" s="2">
        <f>IF($F$349="n/a",0,IF(AW$351&lt;=$C367,0,IF(AW$351&gt;($F$349+$C367),INDEX($D$363:$W$363,,$C367)-SUM($D367:AV367),INDEX($D$363:$W$363,,$C367)/$F$349)))</f>
        <v>0</v>
      </c>
      <c r="AX367" s="2">
        <f>IF($F$349="n/a",0,IF(AX$351&lt;=$C367,0,IF(AX$351&gt;($F$349+$C367),INDEX($D$363:$W$363,,$C367)-SUM($D367:AW367),INDEX($D$363:$W$363,,$C367)/$F$349)))</f>
        <v>0</v>
      </c>
      <c r="AY367" s="2">
        <f>IF($F$349="n/a",0,IF(AY$351&lt;=$C367,0,IF(AY$351&gt;($F$349+$C367),INDEX($D$363:$W$363,,$C367)-SUM($D367:AX367),INDEX($D$363:$W$363,,$C367)/$F$349)))</f>
        <v>0</v>
      </c>
      <c r="AZ367" s="2">
        <f>IF($F$349="n/a",0,IF(AZ$351&lt;=$C367,0,IF(AZ$351&gt;($F$349+$C367),INDEX($D$363:$W$363,,$C367)-SUM($D367:AY367),INDEX($D$363:$W$363,,$C367)/$F$349)))</f>
        <v>0</v>
      </c>
      <c r="BA367" s="2">
        <f>IF($F$349="n/a",0,IF(BA$351&lt;=$C367,0,IF(BA$351&gt;($F$349+$C367),INDEX($D$363:$W$363,,$C367)-SUM($D367:AZ367),INDEX($D$363:$W$363,,$C367)/$F$349)))</f>
        <v>0</v>
      </c>
      <c r="BB367" s="2">
        <f>IF($F$349="n/a",0,IF(BB$351&lt;=$C367,0,IF(BB$351&gt;($F$349+$C367),INDEX($D$363:$W$363,,$C367)-SUM($D367:BA367),INDEX($D$363:$W$363,,$C367)/$F$349)))</f>
        <v>0</v>
      </c>
      <c r="BC367" s="2">
        <f>IF($F$349="n/a",0,IF(BC$351&lt;=$C367,0,IF(BC$351&gt;($F$349+$C367),INDEX($D$363:$W$363,,$C367)-SUM($D367:BB367),INDEX($D$363:$W$363,,$C367)/$F$349)))</f>
        <v>0</v>
      </c>
      <c r="BD367" s="2">
        <f>IF($F$349="n/a",0,IF(BD$351&lt;=$C367,0,IF(BD$351&gt;($F$349+$C367),INDEX($D$363:$W$363,,$C367)-SUM($D367:BC367),INDEX($D$363:$W$363,,$C367)/$F$349)))</f>
        <v>0</v>
      </c>
      <c r="BE367" s="2">
        <f>IF($F$349="n/a",0,IF(BE$351&lt;=$C367,0,IF(BE$351&gt;($F$349+$C367),INDEX($D$363:$W$363,,$C367)-SUM($D367:BD367),INDEX($D$363:$W$363,,$C367)/$F$349)))</f>
        <v>0</v>
      </c>
      <c r="BF367" s="2">
        <f>IF($F$349="n/a",0,IF(BF$351&lt;=$C367,0,IF(BF$351&gt;($F$349+$C367),INDEX($D$363:$W$363,,$C367)-SUM($D367:BE367),INDEX($D$363:$W$363,,$C367)/$F$349)))</f>
        <v>0</v>
      </c>
      <c r="BG367" s="2">
        <f>IF($F$349="n/a",0,IF(BG$351&lt;=$C367,0,IF(BG$351&gt;($F$349+$C367),INDEX($D$363:$W$363,,$C367)-SUM($D367:BF367),INDEX($D$363:$W$363,,$C367)/$F$349)))</f>
        <v>0</v>
      </c>
      <c r="BH367" s="2">
        <f>IF($F$349="n/a",0,IF(BH$351&lt;=$C367,0,IF(BH$351&gt;($F$349+$C367),INDEX($D$363:$W$363,,$C367)-SUM($D367:BG367),INDEX($D$363:$W$363,,$C367)/$F$349)))</f>
        <v>0</v>
      </c>
      <c r="BI367" s="2">
        <f>IF($F$349="n/a",0,IF(BI$351&lt;=$C367,0,IF(BI$351&gt;($F$349+$C367),INDEX($D$363:$W$363,,$C367)-SUM($D367:BH367),INDEX($D$363:$W$363,,$C367)/$F$349)))</f>
        <v>0</v>
      </c>
      <c r="BJ367" s="2">
        <f>IF($F$349="n/a",0,IF(BJ$351&lt;=$C367,0,IF(BJ$351&gt;($F$349+$C367),INDEX($D$363:$W$363,,$C367)-SUM($D367:BI367),INDEX($D$363:$W$363,,$C367)/$F$349)))</f>
        <v>0</v>
      </c>
      <c r="BK367" s="2">
        <f>IF($F$349="n/a",0,IF(BK$351&lt;=$C367,0,IF(BK$351&gt;($F$349+$C367),INDEX($D$363:$W$363,,$C367)-SUM($D367:BJ367),INDEX($D$363:$W$363,,$C367)/$F$349)))</f>
        <v>0</v>
      </c>
    </row>
    <row r="368" spans="2:63" x14ac:dyDescent="0.25">
      <c r="B368" s="24">
        <v>2013</v>
      </c>
      <c r="C368" s="24">
        <v>3</v>
      </c>
      <c r="E368" s="2">
        <f>IF($F$349="n/a",0,IF(E$351&lt;=$C368,0,IF(E$351&gt;($F$349+$C368),INDEX($D$363:$W$363,,$C368)-SUM($D368:D368),INDEX($D$363:$W$363,,$C368)/$F$349)))</f>
        <v>0</v>
      </c>
      <c r="F368" s="2">
        <f>IF($F$349="n/a",0,IF(F$351&lt;=$C368,0,IF(F$351&gt;($F$349+$C368),INDEX($D$363:$W$363,,$C368)-SUM($D368:E368),INDEX($D$363:$W$363,,$C368)/$F$349)))</f>
        <v>0</v>
      </c>
      <c r="G368" s="2">
        <f>IF($F$349="n/a",0,IF(G$351&lt;=$C368,0,IF(G$351&gt;($F$349+$C368),INDEX($D$363:$W$363,,$C368)-SUM($D368:F368),INDEX($D$363:$W$363,,$C368)/$F$349)))</f>
        <v>0</v>
      </c>
      <c r="H368" s="2">
        <f>IF($F$349="n/a",0,IF(H$351&lt;=$C368,0,IF(H$351&gt;($F$349+$C368),INDEX($D$363:$W$363,,$C368)-SUM($D368:G368),INDEX($D$363:$W$363,,$C368)/$F$349)))</f>
        <v>0</v>
      </c>
      <c r="I368" s="2">
        <f>IF($F$349="n/a",0,IF(I$351&lt;=$C368,0,IF(I$351&gt;($F$349+$C368),INDEX($D$363:$W$363,,$C368)-SUM($D368:H368),INDEX($D$363:$W$363,,$C368)/$F$349)))</f>
        <v>0</v>
      </c>
      <c r="J368" s="2">
        <f>IF($F$349="n/a",0,IF(J$351&lt;=$C368,0,IF(J$351&gt;($F$349+$C368),INDEX($D$363:$W$363,,$C368)-SUM($D368:I368),INDEX($D$363:$W$363,,$C368)/$F$349)))</f>
        <v>0</v>
      </c>
      <c r="K368" s="2">
        <f>IF($F$349="n/a",0,IF(K$351&lt;=$C368,0,IF(K$351&gt;($F$349+$C368),INDEX($D$363:$W$363,,$C368)-SUM($D368:J368),INDEX($D$363:$W$363,,$C368)/$F$349)))</f>
        <v>0</v>
      </c>
      <c r="L368" s="2">
        <f>IF($F$349="n/a",0,IF(L$351&lt;=$C368,0,IF(L$351&gt;($F$349+$C368),INDEX($D$363:$W$363,,$C368)-SUM($D368:K368),INDEX($D$363:$W$363,,$C368)/$F$349)))</f>
        <v>0</v>
      </c>
      <c r="M368" s="2">
        <f>IF($F$349="n/a",0,IF(M$351&lt;=$C368,0,IF(M$351&gt;($F$349+$C368),INDEX($D$363:$W$363,,$C368)-SUM($D368:L368),INDEX($D$363:$W$363,,$C368)/$F$349)))</f>
        <v>0</v>
      </c>
      <c r="N368" s="2">
        <f>IF($F$349="n/a",0,IF(N$351&lt;=$C368,0,IF(N$351&gt;($F$349+$C368),INDEX($D$363:$W$363,,$C368)-SUM($D368:M368),INDEX($D$363:$W$363,,$C368)/$F$349)))</f>
        <v>0</v>
      </c>
      <c r="O368" s="2">
        <f>IF($F$349="n/a",0,IF(O$351&lt;=$C368,0,IF(O$351&gt;($F$349+$C368),INDEX($D$363:$W$363,,$C368)-SUM($D368:N368),INDEX($D$363:$W$363,,$C368)/$F$349)))</f>
        <v>0</v>
      </c>
      <c r="P368" s="2">
        <f>IF($F$349="n/a",0,IF(P$351&lt;=$C368,0,IF(P$351&gt;($F$349+$C368),INDEX($D$363:$W$363,,$C368)-SUM($D368:O368),INDEX($D$363:$W$363,,$C368)/$F$349)))</f>
        <v>0</v>
      </c>
      <c r="Q368" s="2">
        <f>IF($F$349="n/a",0,IF(Q$351&lt;=$C368,0,IF(Q$351&gt;($F$349+$C368),INDEX($D$363:$W$363,,$C368)-SUM($D368:P368),INDEX($D$363:$W$363,,$C368)/$F$349)))</f>
        <v>0</v>
      </c>
      <c r="R368" s="2">
        <f>IF($F$349="n/a",0,IF(R$351&lt;=$C368,0,IF(R$351&gt;($F$349+$C368),INDEX($D$363:$W$363,,$C368)-SUM($D368:Q368),INDEX($D$363:$W$363,,$C368)/$F$349)))</f>
        <v>0</v>
      </c>
      <c r="S368" s="2">
        <f>IF($F$349="n/a",0,IF(S$351&lt;=$C368,0,IF(S$351&gt;($F$349+$C368),INDEX($D$363:$W$363,,$C368)-SUM($D368:R368),INDEX($D$363:$W$363,,$C368)/$F$349)))</f>
        <v>0</v>
      </c>
      <c r="T368" s="2">
        <f>IF($F$349="n/a",0,IF(T$351&lt;=$C368,0,IF(T$351&gt;($F$349+$C368),INDEX($D$363:$W$363,,$C368)-SUM($D368:S368),INDEX($D$363:$W$363,,$C368)/$F$349)))</f>
        <v>0</v>
      </c>
      <c r="U368" s="2">
        <f>IF($F$349="n/a",0,IF(U$351&lt;=$C368,0,IF(U$351&gt;($F$349+$C368),INDEX($D$363:$W$363,,$C368)-SUM($D368:T368),INDEX($D$363:$W$363,,$C368)/$F$349)))</f>
        <v>0</v>
      </c>
      <c r="V368" s="2">
        <f>IF($F$349="n/a",0,IF(V$351&lt;=$C368,0,IF(V$351&gt;($F$349+$C368),INDEX($D$363:$W$363,,$C368)-SUM($D368:U368),INDEX($D$363:$W$363,,$C368)/$F$349)))</f>
        <v>0</v>
      </c>
      <c r="W368" s="2">
        <f>IF($F$349="n/a",0,IF(W$351&lt;=$C368,0,IF(W$351&gt;($F$349+$C368),INDEX($D$363:$W$363,,$C368)-SUM($D368:V368),INDEX($D$363:$W$363,,$C368)/$F$349)))</f>
        <v>0</v>
      </c>
      <c r="X368" s="2">
        <f>IF($F$349="n/a",0,IF(X$351&lt;=$C368,0,IF(X$351&gt;($F$349+$C368),INDEX($D$363:$W$363,,$C368)-SUM($D368:W368),INDEX($D$363:$W$363,,$C368)/$F$349)))</f>
        <v>0</v>
      </c>
      <c r="Y368" s="2">
        <f>IF($F$349="n/a",0,IF(Y$351&lt;=$C368,0,IF(Y$351&gt;($F$349+$C368),INDEX($D$363:$W$363,,$C368)-SUM($D368:X368),INDEX($D$363:$W$363,,$C368)/$F$349)))</f>
        <v>0</v>
      </c>
      <c r="Z368" s="2">
        <f>IF($F$349="n/a",0,IF(Z$351&lt;=$C368,0,IF(Z$351&gt;($F$349+$C368),INDEX($D$363:$W$363,,$C368)-SUM($D368:Y368),INDEX($D$363:$W$363,,$C368)/$F$349)))</f>
        <v>0</v>
      </c>
      <c r="AA368" s="2">
        <f>IF($F$349="n/a",0,IF(AA$351&lt;=$C368,0,IF(AA$351&gt;($F$349+$C368),INDEX($D$363:$W$363,,$C368)-SUM($D368:Z368),INDEX($D$363:$W$363,,$C368)/$F$349)))</f>
        <v>0</v>
      </c>
      <c r="AB368" s="2">
        <f>IF($F$349="n/a",0,IF(AB$351&lt;=$C368,0,IF(AB$351&gt;($F$349+$C368),INDEX($D$363:$W$363,,$C368)-SUM($D368:AA368),INDEX($D$363:$W$363,,$C368)/$F$349)))</f>
        <v>0</v>
      </c>
      <c r="AC368" s="2">
        <f>IF($F$349="n/a",0,IF(AC$351&lt;=$C368,0,IF(AC$351&gt;($F$349+$C368),INDEX($D$363:$W$363,,$C368)-SUM($D368:AB368),INDEX($D$363:$W$363,,$C368)/$F$349)))</f>
        <v>0</v>
      </c>
      <c r="AD368" s="2">
        <f>IF($F$349="n/a",0,IF(AD$351&lt;=$C368,0,IF(AD$351&gt;($F$349+$C368),INDEX($D$363:$W$363,,$C368)-SUM($D368:AC368),INDEX($D$363:$W$363,,$C368)/$F$349)))</f>
        <v>0</v>
      </c>
      <c r="AE368" s="2">
        <f>IF($F$349="n/a",0,IF(AE$351&lt;=$C368,0,IF(AE$351&gt;($F$349+$C368),INDEX($D$363:$W$363,,$C368)-SUM($D368:AD368),INDEX($D$363:$W$363,,$C368)/$F$349)))</f>
        <v>0</v>
      </c>
      <c r="AF368" s="2">
        <f>IF($F$349="n/a",0,IF(AF$351&lt;=$C368,0,IF(AF$351&gt;($F$349+$C368),INDEX($D$363:$W$363,,$C368)-SUM($D368:AE368),INDEX($D$363:$W$363,,$C368)/$F$349)))</f>
        <v>0</v>
      </c>
      <c r="AG368" s="2">
        <f>IF($F$349="n/a",0,IF(AG$351&lt;=$C368,0,IF(AG$351&gt;($F$349+$C368),INDEX($D$363:$W$363,,$C368)-SUM($D368:AF368),INDEX($D$363:$W$363,,$C368)/$F$349)))</f>
        <v>0</v>
      </c>
      <c r="AH368" s="2">
        <f>IF($F$349="n/a",0,IF(AH$351&lt;=$C368,0,IF(AH$351&gt;($F$349+$C368),INDEX($D$363:$W$363,,$C368)-SUM($D368:AG368),INDEX($D$363:$W$363,,$C368)/$F$349)))</f>
        <v>0</v>
      </c>
      <c r="AI368" s="2">
        <f>IF($F$349="n/a",0,IF(AI$351&lt;=$C368,0,IF(AI$351&gt;($F$349+$C368),INDEX($D$363:$W$363,,$C368)-SUM($D368:AH368),INDEX($D$363:$W$363,,$C368)/$F$349)))</f>
        <v>0</v>
      </c>
      <c r="AJ368" s="2">
        <f>IF($F$349="n/a",0,IF(AJ$351&lt;=$C368,0,IF(AJ$351&gt;($F$349+$C368),INDEX($D$363:$W$363,,$C368)-SUM($D368:AI368),INDEX($D$363:$W$363,,$C368)/$F$349)))</f>
        <v>0</v>
      </c>
      <c r="AK368" s="2">
        <f>IF($F$349="n/a",0,IF(AK$351&lt;=$C368,0,IF(AK$351&gt;($F$349+$C368),INDEX($D$363:$W$363,,$C368)-SUM($D368:AJ368),INDEX($D$363:$W$363,,$C368)/$F$349)))</f>
        <v>0</v>
      </c>
      <c r="AL368" s="2">
        <f>IF($F$349="n/a",0,IF(AL$351&lt;=$C368,0,IF(AL$351&gt;($F$349+$C368),INDEX($D$363:$W$363,,$C368)-SUM($D368:AK368),INDEX($D$363:$W$363,,$C368)/$F$349)))</f>
        <v>0</v>
      </c>
      <c r="AM368" s="2">
        <f>IF($F$349="n/a",0,IF(AM$351&lt;=$C368,0,IF(AM$351&gt;($F$349+$C368),INDEX($D$363:$W$363,,$C368)-SUM($D368:AL368),INDEX($D$363:$W$363,,$C368)/$F$349)))</f>
        <v>0</v>
      </c>
      <c r="AN368" s="2">
        <f>IF($F$349="n/a",0,IF(AN$351&lt;=$C368,0,IF(AN$351&gt;($F$349+$C368),INDEX($D$363:$W$363,,$C368)-SUM($D368:AM368),INDEX($D$363:$W$363,,$C368)/$F$349)))</f>
        <v>0</v>
      </c>
      <c r="AO368" s="2">
        <f>IF($F$349="n/a",0,IF(AO$351&lt;=$C368,0,IF(AO$351&gt;($F$349+$C368),INDEX($D$363:$W$363,,$C368)-SUM($D368:AN368),INDEX($D$363:$W$363,,$C368)/$F$349)))</f>
        <v>0</v>
      </c>
      <c r="AP368" s="2">
        <f>IF($F$349="n/a",0,IF(AP$351&lt;=$C368,0,IF(AP$351&gt;($F$349+$C368),INDEX($D$363:$W$363,,$C368)-SUM($D368:AO368),INDEX($D$363:$W$363,,$C368)/$F$349)))</f>
        <v>0</v>
      </c>
      <c r="AQ368" s="2">
        <f>IF($F$349="n/a",0,IF(AQ$351&lt;=$C368,0,IF(AQ$351&gt;($F$349+$C368),INDEX($D$363:$W$363,,$C368)-SUM($D368:AP368),INDEX($D$363:$W$363,,$C368)/$F$349)))</f>
        <v>0</v>
      </c>
      <c r="AR368" s="2">
        <f>IF($F$349="n/a",0,IF(AR$351&lt;=$C368,0,IF(AR$351&gt;($F$349+$C368),INDEX($D$363:$W$363,,$C368)-SUM($D368:AQ368),INDEX($D$363:$W$363,,$C368)/$F$349)))</f>
        <v>0</v>
      </c>
      <c r="AS368" s="2">
        <f>IF($F$349="n/a",0,IF(AS$351&lt;=$C368,0,IF(AS$351&gt;($F$349+$C368),INDEX($D$363:$W$363,,$C368)-SUM($D368:AR368),INDEX($D$363:$W$363,,$C368)/$F$349)))</f>
        <v>0</v>
      </c>
      <c r="AT368" s="2">
        <f>IF($F$349="n/a",0,IF(AT$351&lt;=$C368,0,IF(AT$351&gt;($F$349+$C368),INDEX($D$363:$W$363,,$C368)-SUM($D368:AS368),INDEX($D$363:$W$363,,$C368)/$F$349)))</f>
        <v>0</v>
      </c>
      <c r="AU368" s="2">
        <f>IF($F$349="n/a",0,IF(AU$351&lt;=$C368,0,IF(AU$351&gt;($F$349+$C368),INDEX($D$363:$W$363,,$C368)-SUM($D368:AT368),INDEX($D$363:$W$363,,$C368)/$F$349)))</f>
        <v>0</v>
      </c>
      <c r="AV368" s="2">
        <f>IF($F$349="n/a",0,IF(AV$351&lt;=$C368,0,IF(AV$351&gt;($F$349+$C368),INDEX($D$363:$W$363,,$C368)-SUM($D368:AU368),INDEX($D$363:$W$363,,$C368)/$F$349)))</f>
        <v>0</v>
      </c>
      <c r="AW368" s="2">
        <f>IF($F$349="n/a",0,IF(AW$351&lt;=$C368,0,IF(AW$351&gt;($F$349+$C368),INDEX($D$363:$W$363,,$C368)-SUM($D368:AV368),INDEX($D$363:$W$363,,$C368)/$F$349)))</f>
        <v>0</v>
      </c>
      <c r="AX368" s="2">
        <f>IF($F$349="n/a",0,IF(AX$351&lt;=$C368,0,IF(AX$351&gt;($F$349+$C368),INDEX($D$363:$W$363,,$C368)-SUM($D368:AW368),INDEX($D$363:$W$363,,$C368)/$F$349)))</f>
        <v>0</v>
      </c>
      <c r="AY368" s="2">
        <f>IF($F$349="n/a",0,IF(AY$351&lt;=$C368,0,IF(AY$351&gt;($F$349+$C368),INDEX($D$363:$W$363,,$C368)-SUM($D368:AX368),INDEX($D$363:$W$363,,$C368)/$F$349)))</f>
        <v>0</v>
      </c>
      <c r="AZ368" s="2">
        <f>IF($F$349="n/a",0,IF(AZ$351&lt;=$C368,0,IF(AZ$351&gt;($F$349+$C368),INDEX($D$363:$W$363,,$C368)-SUM($D368:AY368),INDEX($D$363:$W$363,,$C368)/$F$349)))</f>
        <v>0</v>
      </c>
      <c r="BA368" s="2">
        <f>IF($F$349="n/a",0,IF(BA$351&lt;=$C368,0,IF(BA$351&gt;($F$349+$C368),INDEX($D$363:$W$363,,$C368)-SUM($D368:AZ368),INDEX($D$363:$W$363,,$C368)/$F$349)))</f>
        <v>0</v>
      </c>
      <c r="BB368" s="2">
        <f>IF($F$349="n/a",0,IF(BB$351&lt;=$C368,0,IF(BB$351&gt;($F$349+$C368),INDEX($D$363:$W$363,,$C368)-SUM($D368:BA368),INDEX($D$363:$W$363,,$C368)/$F$349)))</f>
        <v>0</v>
      </c>
      <c r="BC368" s="2">
        <f>IF($F$349="n/a",0,IF(BC$351&lt;=$C368,0,IF(BC$351&gt;($F$349+$C368),INDEX($D$363:$W$363,,$C368)-SUM($D368:BB368),INDEX($D$363:$W$363,,$C368)/$F$349)))</f>
        <v>0</v>
      </c>
      <c r="BD368" s="2">
        <f>IF($F$349="n/a",0,IF(BD$351&lt;=$C368,0,IF(BD$351&gt;($F$349+$C368),INDEX($D$363:$W$363,,$C368)-SUM($D368:BC368),INDEX($D$363:$W$363,,$C368)/$F$349)))</f>
        <v>0</v>
      </c>
      <c r="BE368" s="2">
        <f>IF($F$349="n/a",0,IF(BE$351&lt;=$C368,0,IF(BE$351&gt;($F$349+$C368),INDEX($D$363:$W$363,,$C368)-SUM($D368:BD368),INDEX($D$363:$W$363,,$C368)/$F$349)))</f>
        <v>0</v>
      </c>
      <c r="BF368" s="2">
        <f>IF($F$349="n/a",0,IF(BF$351&lt;=$C368,0,IF(BF$351&gt;($F$349+$C368),INDEX($D$363:$W$363,,$C368)-SUM($D368:BE368),INDEX($D$363:$W$363,,$C368)/$F$349)))</f>
        <v>0</v>
      </c>
      <c r="BG368" s="2">
        <f>IF($F$349="n/a",0,IF(BG$351&lt;=$C368,0,IF(BG$351&gt;($F$349+$C368),INDEX($D$363:$W$363,,$C368)-SUM($D368:BF368),INDEX($D$363:$W$363,,$C368)/$F$349)))</f>
        <v>0</v>
      </c>
      <c r="BH368" s="2">
        <f>IF($F$349="n/a",0,IF(BH$351&lt;=$C368,0,IF(BH$351&gt;($F$349+$C368),INDEX($D$363:$W$363,,$C368)-SUM($D368:BG368),INDEX($D$363:$W$363,,$C368)/$F$349)))</f>
        <v>0</v>
      </c>
      <c r="BI368" s="2">
        <f>IF($F$349="n/a",0,IF(BI$351&lt;=$C368,0,IF(BI$351&gt;($F$349+$C368),INDEX($D$363:$W$363,,$C368)-SUM($D368:BH368),INDEX($D$363:$W$363,,$C368)/$F$349)))</f>
        <v>0</v>
      </c>
      <c r="BJ368" s="2">
        <f>IF($F$349="n/a",0,IF(BJ$351&lt;=$C368,0,IF(BJ$351&gt;($F$349+$C368),INDEX($D$363:$W$363,,$C368)-SUM($D368:BI368),INDEX($D$363:$W$363,,$C368)/$F$349)))</f>
        <v>0</v>
      </c>
      <c r="BK368" s="2">
        <f>IF($F$349="n/a",0,IF(BK$351&lt;=$C368,0,IF(BK$351&gt;($F$349+$C368),INDEX($D$363:$W$363,,$C368)-SUM($D368:BJ368),INDEX($D$363:$W$363,,$C368)/$F$349)))</f>
        <v>0</v>
      </c>
    </row>
    <row r="369" spans="2:63" x14ac:dyDescent="0.25">
      <c r="B369" s="24">
        <v>2014</v>
      </c>
      <c r="C369" s="24">
        <v>4</v>
      </c>
      <c r="E369" s="2">
        <f>IF($F$349="n/a",0,IF(E$351&lt;=$C369,0,IF(E$351&gt;($F$349+$C369),INDEX($D$363:$W$363,,$C369)-SUM($D369:D369),INDEX($D$363:$W$363,,$C369)/$F$349)))</f>
        <v>0</v>
      </c>
      <c r="F369" s="2">
        <f>IF($F$349="n/a",0,IF(F$351&lt;=$C369,0,IF(F$351&gt;($F$349+$C369),INDEX($D$363:$W$363,,$C369)-SUM($D369:E369),INDEX($D$363:$W$363,,$C369)/$F$349)))</f>
        <v>0</v>
      </c>
      <c r="G369" s="2">
        <f>IF($F$349="n/a",0,IF(G$351&lt;=$C369,0,IF(G$351&gt;($F$349+$C369),INDEX($D$363:$W$363,,$C369)-SUM($D369:F369),INDEX($D$363:$W$363,,$C369)/$F$349)))</f>
        <v>0</v>
      </c>
      <c r="H369" s="2">
        <f>IF($F$349="n/a",0,IF(H$351&lt;=$C369,0,IF(H$351&gt;($F$349+$C369),INDEX($D$363:$W$363,,$C369)-SUM($D369:G369),INDEX($D$363:$W$363,,$C369)/$F$349)))</f>
        <v>0</v>
      </c>
      <c r="I369" s="2">
        <f>IF($F$349="n/a",0,IF(I$351&lt;=$C369,0,IF(I$351&gt;($F$349+$C369),INDEX($D$363:$W$363,,$C369)-SUM($D369:H369),INDEX($D$363:$W$363,,$C369)/$F$349)))</f>
        <v>0</v>
      </c>
      <c r="J369" s="2">
        <f>IF($F$349="n/a",0,IF(J$351&lt;=$C369,0,IF(J$351&gt;($F$349+$C369),INDEX($D$363:$W$363,,$C369)-SUM($D369:I369),INDEX($D$363:$W$363,,$C369)/$F$349)))</f>
        <v>0</v>
      </c>
      <c r="K369" s="2">
        <f>IF($F$349="n/a",0,IF(K$351&lt;=$C369,0,IF(K$351&gt;($F$349+$C369),INDEX($D$363:$W$363,,$C369)-SUM($D369:J369),INDEX($D$363:$W$363,,$C369)/$F$349)))</f>
        <v>0</v>
      </c>
      <c r="L369" s="2">
        <f>IF($F$349="n/a",0,IF(L$351&lt;=$C369,0,IF(L$351&gt;($F$349+$C369),INDEX($D$363:$W$363,,$C369)-SUM($D369:K369),INDEX($D$363:$W$363,,$C369)/$F$349)))</f>
        <v>0</v>
      </c>
      <c r="M369" s="2">
        <f>IF($F$349="n/a",0,IF(M$351&lt;=$C369,0,IF(M$351&gt;($F$349+$C369),INDEX($D$363:$W$363,,$C369)-SUM($D369:L369),INDEX($D$363:$W$363,,$C369)/$F$349)))</f>
        <v>0</v>
      </c>
      <c r="N369" s="2">
        <f>IF($F$349="n/a",0,IF(N$351&lt;=$C369,0,IF(N$351&gt;($F$349+$C369),INDEX($D$363:$W$363,,$C369)-SUM($D369:M369),INDEX($D$363:$W$363,,$C369)/$F$349)))</f>
        <v>0</v>
      </c>
      <c r="O369" s="2">
        <f>IF($F$349="n/a",0,IF(O$351&lt;=$C369,0,IF(O$351&gt;($F$349+$C369),INDEX($D$363:$W$363,,$C369)-SUM($D369:N369),INDEX($D$363:$W$363,,$C369)/$F$349)))</f>
        <v>0</v>
      </c>
      <c r="P369" s="2">
        <f>IF($F$349="n/a",0,IF(P$351&lt;=$C369,0,IF(P$351&gt;($F$349+$C369),INDEX($D$363:$W$363,,$C369)-SUM($D369:O369),INDEX($D$363:$W$363,,$C369)/$F$349)))</f>
        <v>0</v>
      </c>
      <c r="Q369" s="2">
        <f>IF($F$349="n/a",0,IF(Q$351&lt;=$C369,0,IF(Q$351&gt;($F$349+$C369),INDEX($D$363:$W$363,,$C369)-SUM($D369:P369),INDEX($D$363:$W$363,,$C369)/$F$349)))</f>
        <v>0</v>
      </c>
      <c r="R369" s="2">
        <f>IF($F$349="n/a",0,IF(R$351&lt;=$C369,0,IF(R$351&gt;($F$349+$C369),INDEX($D$363:$W$363,,$C369)-SUM($D369:Q369),INDEX($D$363:$W$363,,$C369)/$F$349)))</f>
        <v>0</v>
      </c>
      <c r="S369" s="2">
        <f>IF($F$349="n/a",0,IF(S$351&lt;=$C369,0,IF(S$351&gt;($F$349+$C369),INDEX($D$363:$W$363,,$C369)-SUM($D369:R369),INDEX($D$363:$W$363,,$C369)/$F$349)))</f>
        <v>0</v>
      </c>
      <c r="T369" s="2">
        <f>IF($F$349="n/a",0,IF(T$351&lt;=$C369,0,IF(T$351&gt;($F$349+$C369),INDEX($D$363:$W$363,,$C369)-SUM($D369:S369),INDEX($D$363:$W$363,,$C369)/$F$349)))</f>
        <v>0</v>
      </c>
      <c r="U369" s="2">
        <f>IF($F$349="n/a",0,IF(U$351&lt;=$C369,0,IF(U$351&gt;($F$349+$C369),INDEX($D$363:$W$363,,$C369)-SUM($D369:T369),INDEX($D$363:$W$363,,$C369)/$F$349)))</f>
        <v>0</v>
      </c>
      <c r="V369" s="2">
        <f>IF($F$349="n/a",0,IF(V$351&lt;=$C369,0,IF(V$351&gt;($F$349+$C369),INDEX($D$363:$W$363,,$C369)-SUM($D369:U369),INDEX($D$363:$W$363,,$C369)/$F$349)))</f>
        <v>0</v>
      </c>
      <c r="W369" s="2">
        <f>IF($F$349="n/a",0,IF(W$351&lt;=$C369,0,IF(W$351&gt;($F$349+$C369),INDEX($D$363:$W$363,,$C369)-SUM($D369:V369),INDEX($D$363:$W$363,,$C369)/$F$349)))</f>
        <v>0</v>
      </c>
      <c r="X369" s="2">
        <f>IF($F$349="n/a",0,IF(X$351&lt;=$C369,0,IF(X$351&gt;($F$349+$C369),INDEX($D$363:$W$363,,$C369)-SUM($D369:W369),INDEX($D$363:$W$363,,$C369)/$F$349)))</f>
        <v>0</v>
      </c>
      <c r="Y369" s="2">
        <f>IF($F$349="n/a",0,IF(Y$351&lt;=$C369,0,IF(Y$351&gt;($F$349+$C369),INDEX($D$363:$W$363,,$C369)-SUM($D369:X369),INDEX($D$363:$W$363,,$C369)/$F$349)))</f>
        <v>0</v>
      </c>
      <c r="Z369" s="2">
        <f>IF($F$349="n/a",0,IF(Z$351&lt;=$C369,0,IF(Z$351&gt;($F$349+$C369),INDEX($D$363:$W$363,,$C369)-SUM($D369:Y369),INDEX($D$363:$W$363,,$C369)/$F$349)))</f>
        <v>0</v>
      </c>
      <c r="AA369" s="2">
        <f>IF($F$349="n/a",0,IF(AA$351&lt;=$C369,0,IF(AA$351&gt;($F$349+$C369),INDEX($D$363:$W$363,,$C369)-SUM($D369:Z369),INDEX($D$363:$W$363,,$C369)/$F$349)))</f>
        <v>0</v>
      </c>
      <c r="AB369" s="2">
        <f>IF($F$349="n/a",0,IF(AB$351&lt;=$C369,0,IF(AB$351&gt;($F$349+$C369),INDEX($D$363:$W$363,,$C369)-SUM($D369:AA369),INDEX($D$363:$W$363,,$C369)/$F$349)))</f>
        <v>0</v>
      </c>
      <c r="AC369" s="2">
        <f>IF($F$349="n/a",0,IF(AC$351&lt;=$C369,0,IF(AC$351&gt;($F$349+$C369),INDEX($D$363:$W$363,,$C369)-SUM($D369:AB369),INDEX($D$363:$W$363,,$C369)/$F$349)))</f>
        <v>0</v>
      </c>
      <c r="AD369" s="2">
        <f>IF($F$349="n/a",0,IF(AD$351&lt;=$C369,0,IF(AD$351&gt;($F$349+$C369),INDEX($D$363:$W$363,,$C369)-SUM($D369:AC369),INDEX($D$363:$W$363,,$C369)/$F$349)))</f>
        <v>0</v>
      </c>
      <c r="AE369" s="2">
        <f>IF($F$349="n/a",0,IF(AE$351&lt;=$C369,0,IF(AE$351&gt;($F$349+$C369),INDEX($D$363:$W$363,,$C369)-SUM($D369:AD369),INDEX($D$363:$W$363,,$C369)/$F$349)))</f>
        <v>0</v>
      </c>
      <c r="AF369" s="2">
        <f>IF($F$349="n/a",0,IF(AF$351&lt;=$C369,0,IF(AF$351&gt;($F$349+$C369),INDEX($D$363:$W$363,,$C369)-SUM($D369:AE369),INDEX($D$363:$W$363,,$C369)/$F$349)))</f>
        <v>0</v>
      </c>
      <c r="AG369" s="2">
        <f>IF($F$349="n/a",0,IF(AG$351&lt;=$C369,0,IF(AG$351&gt;($F$349+$C369),INDEX($D$363:$W$363,,$C369)-SUM($D369:AF369),INDEX($D$363:$W$363,,$C369)/$F$349)))</f>
        <v>0</v>
      </c>
      <c r="AH369" s="2">
        <f>IF($F$349="n/a",0,IF(AH$351&lt;=$C369,0,IF(AH$351&gt;($F$349+$C369),INDEX($D$363:$W$363,,$C369)-SUM($D369:AG369),INDEX($D$363:$W$363,,$C369)/$F$349)))</f>
        <v>0</v>
      </c>
      <c r="AI369" s="2">
        <f>IF($F$349="n/a",0,IF(AI$351&lt;=$C369,0,IF(AI$351&gt;($F$349+$C369),INDEX($D$363:$W$363,,$C369)-SUM($D369:AH369),INDEX($D$363:$W$363,,$C369)/$F$349)))</f>
        <v>0</v>
      </c>
      <c r="AJ369" s="2">
        <f>IF($F$349="n/a",0,IF(AJ$351&lt;=$C369,0,IF(AJ$351&gt;($F$349+$C369),INDEX($D$363:$W$363,,$C369)-SUM($D369:AI369),INDEX($D$363:$W$363,,$C369)/$F$349)))</f>
        <v>0</v>
      </c>
      <c r="AK369" s="2">
        <f>IF($F$349="n/a",0,IF(AK$351&lt;=$C369,0,IF(AK$351&gt;($F$349+$C369),INDEX($D$363:$W$363,,$C369)-SUM($D369:AJ369),INDEX($D$363:$W$363,,$C369)/$F$349)))</f>
        <v>0</v>
      </c>
      <c r="AL369" s="2">
        <f>IF($F$349="n/a",0,IF(AL$351&lt;=$C369,0,IF(AL$351&gt;($F$349+$C369),INDEX($D$363:$W$363,,$C369)-SUM($D369:AK369),INDEX($D$363:$W$363,,$C369)/$F$349)))</f>
        <v>0</v>
      </c>
      <c r="AM369" s="2">
        <f>IF($F$349="n/a",0,IF(AM$351&lt;=$C369,0,IF(AM$351&gt;($F$349+$C369),INDEX($D$363:$W$363,,$C369)-SUM($D369:AL369),INDEX($D$363:$W$363,,$C369)/$F$349)))</f>
        <v>0</v>
      </c>
      <c r="AN369" s="2">
        <f>IF($F$349="n/a",0,IF(AN$351&lt;=$C369,0,IF(AN$351&gt;($F$349+$C369),INDEX($D$363:$W$363,,$C369)-SUM($D369:AM369),INDEX($D$363:$W$363,,$C369)/$F$349)))</f>
        <v>0</v>
      </c>
      <c r="AO369" s="2">
        <f>IF($F$349="n/a",0,IF(AO$351&lt;=$C369,0,IF(AO$351&gt;($F$349+$C369),INDEX($D$363:$W$363,,$C369)-SUM($D369:AN369),INDEX($D$363:$W$363,,$C369)/$F$349)))</f>
        <v>0</v>
      </c>
      <c r="AP369" s="2">
        <f>IF($F$349="n/a",0,IF(AP$351&lt;=$C369,0,IF(AP$351&gt;($F$349+$C369),INDEX($D$363:$W$363,,$C369)-SUM($D369:AO369),INDEX($D$363:$W$363,,$C369)/$F$349)))</f>
        <v>0</v>
      </c>
      <c r="AQ369" s="2">
        <f>IF($F$349="n/a",0,IF(AQ$351&lt;=$C369,0,IF(AQ$351&gt;($F$349+$C369),INDEX($D$363:$W$363,,$C369)-SUM($D369:AP369),INDEX($D$363:$W$363,,$C369)/$F$349)))</f>
        <v>0</v>
      </c>
      <c r="AR369" s="2">
        <f>IF($F$349="n/a",0,IF(AR$351&lt;=$C369,0,IF(AR$351&gt;($F$349+$C369),INDEX($D$363:$W$363,,$C369)-SUM($D369:AQ369),INDEX($D$363:$W$363,,$C369)/$F$349)))</f>
        <v>0</v>
      </c>
      <c r="AS369" s="2">
        <f>IF($F$349="n/a",0,IF(AS$351&lt;=$C369,0,IF(AS$351&gt;($F$349+$C369),INDEX($D$363:$W$363,,$C369)-SUM($D369:AR369),INDEX($D$363:$W$363,,$C369)/$F$349)))</f>
        <v>0</v>
      </c>
      <c r="AT369" s="2">
        <f>IF($F$349="n/a",0,IF(AT$351&lt;=$C369,0,IF(AT$351&gt;($F$349+$C369),INDEX($D$363:$W$363,,$C369)-SUM($D369:AS369),INDEX($D$363:$W$363,,$C369)/$F$349)))</f>
        <v>0</v>
      </c>
      <c r="AU369" s="2">
        <f>IF($F$349="n/a",0,IF(AU$351&lt;=$C369,0,IF(AU$351&gt;($F$349+$C369),INDEX($D$363:$W$363,,$C369)-SUM($D369:AT369),INDEX($D$363:$W$363,,$C369)/$F$349)))</f>
        <v>0</v>
      </c>
      <c r="AV369" s="2">
        <f>IF($F$349="n/a",0,IF(AV$351&lt;=$C369,0,IF(AV$351&gt;($F$349+$C369),INDEX($D$363:$W$363,,$C369)-SUM($D369:AU369),INDEX($D$363:$W$363,,$C369)/$F$349)))</f>
        <v>0</v>
      </c>
      <c r="AW369" s="2">
        <f>IF($F$349="n/a",0,IF(AW$351&lt;=$C369,0,IF(AW$351&gt;($F$349+$C369),INDEX($D$363:$W$363,,$C369)-SUM($D369:AV369),INDEX($D$363:$W$363,,$C369)/$F$349)))</f>
        <v>0</v>
      </c>
      <c r="AX369" s="2">
        <f>IF($F$349="n/a",0,IF(AX$351&lt;=$C369,0,IF(AX$351&gt;($F$349+$C369),INDEX($D$363:$W$363,,$C369)-SUM($D369:AW369),INDEX($D$363:$W$363,,$C369)/$F$349)))</f>
        <v>0</v>
      </c>
      <c r="AY369" s="2">
        <f>IF($F$349="n/a",0,IF(AY$351&lt;=$C369,0,IF(AY$351&gt;($F$349+$C369),INDEX($D$363:$W$363,,$C369)-SUM($D369:AX369),INDEX($D$363:$W$363,,$C369)/$F$349)))</f>
        <v>0</v>
      </c>
      <c r="AZ369" s="2">
        <f>IF($F$349="n/a",0,IF(AZ$351&lt;=$C369,0,IF(AZ$351&gt;($F$349+$C369),INDEX($D$363:$W$363,,$C369)-SUM($D369:AY369),INDEX($D$363:$W$363,,$C369)/$F$349)))</f>
        <v>0</v>
      </c>
      <c r="BA369" s="2">
        <f>IF($F$349="n/a",0,IF(BA$351&lt;=$C369,0,IF(BA$351&gt;($F$349+$C369),INDEX($D$363:$W$363,,$C369)-SUM($D369:AZ369),INDEX($D$363:$W$363,,$C369)/$F$349)))</f>
        <v>0</v>
      </c>
      <c r="BB369" s="2">
        <f>IF($F$349="n/a",0,IF(BB$351&lt;=$C369,0,IF(BB$351&gt;($F$349+$C369),INDEX($D$363:$W$363,,$C369)-SUM($D369:BA369),INDEX($D$363:$W$363,,$C369)/$F$349)))</f>
        <v>0</v>
      </c>
      <c r="BC369" s="2">
        <f>IF($F$349="n/a",0,IF(BC$351&lt;=$C369,0,IF(BC$351&gt;($F$349+$C369),INDEX($D$363:$W$363,,$C369)-SUM($D369:BB369),INDEX($D$363:$W$363,,$C369)/$F$349)))</f>
        <v>0</v>
      </c>
      <c r="BD369" s="2">
        <f>IF($F$349="n/a",0,IF(BD$351&lt;=$C369,0,IF(BD$351&gt;($F$349+$C369),INDEX($D$363:$W$363,,$C369)-SUM($D369:BC369),INDEX($D$363:$W$363,,$C369)/$F$349)))</f>
        <v>0</v>
      </c>
      <c r="BE369" s="2">
        <f>IF($F$349="n/a",0,IF(BE$351&lt;=$C369,0,IF(BE$351&gt;($F$349+$C369),INDEX($D$363:$W$363,,$C369)-SUM($D369:BD369),INDEX($D$363:$W$363,,$C369)/$F$349)))</f>
        <v>0</v>
      </c>
      <c r="BF369" s="2">
        <f>IF($F$349="n/a",0,IF(BF$351&lt;=$C369,0,IF(BF$351&gt;($F$349+$C369),INDEX($D$363:$W$363,,$C369)-SUM($D369:BE369),INDEX($D$363:$W$363,,$C369)/$F$349)))</f>
        <v>0</v>
      </c>
      <c r="BG369" s="2">
        <f>IF($F$349="n/a",0,IF(BG$351&lt;=$C369,0,IF(BG$351&gt;($F$349+$C369),INDEX($D$363:$W$363,,$C369)-SUM($D369:BF369),INDEX($D$363:$W$363,,$C369)/$F$349)))</f>
        <v>0</v>
      </c>
      <c r="BH369" s="2">
        <f>IF($F$349="n/a",0,IF(BH$351&lt;=$C369,0,IF(BH$351&gt;($F$349+$C369),INDEX($D$363:$W$363,,$C369)-SUM($D369:BG369),INDEX($D$363:$W$363,,$C369)/$F$349)))</f>
        <v>0</v>
      </c>
      <c r="BI369" s="2">
        <f>IF($F$349="n/a",0,IF(BI$351&lt;=$C369,0,IF(BI$351&gt;($F$349+$C369),INDEX($D$363:$W$363,,$C369)-SUM($D369:BH369),INDEX($D$363:$W$363,,$C369)/$F$349)))</f>
        <v>0</v>
      </c>
      <c r="BJ369" s="2">
        <f>IF($F$349="n/a",0,IF(BJ$351&lt;=$C369,0,IF(BJ$351&gt;($F$349+$C369),INDEX($D$363:$W$363,,$C369)-SUM($D369:BI369),INDEX($D$363:$W$363,,$C369)/$F$349)))</f>
        <v>0</v>
      </c>
      <c r="BK369" s="2">
        <f>IF($F$349="n/a",0,IF(BK$351&lt;=$C369,0,IF(BK$351&gt;($F$349+$C369),INDEX($D$363:$W$363,,$C369)-SUM($D369:BJ369),INDEX($D$363:$W$363,,$C369)/$F$349)))</f>
        <v>0</v>
      </c>
    </row>
    <row r="370" spans="2:63" x14ac:dyDescent="0.25">
      <c r="B370" s="24">
        <v>2015</v>
      </c>
      <c r="C370" s="24">
        <v>5</v>
      </c>
      <c r="E370" s="2">
        <f>IF($F$349="n/a",0,IF(E$351&lt;=$C370,0,IF(E$351&gt;($F$349+$C370),INDEX($D$363:$W$363,,$C370)-SUM($D370:D370),INDEX($D$363:$W$363,,$C370)/$F$349)))</f>
        <v>0</v>
      </c>
      <c r="F370" s="2">
        <f>IF($F$349="n/a",0,IF(F$351&lt;=$C370,0,IF(F$351&gt;($F$349+$C370),INDEX($D$363:$W$363,,$C370)-SUM($D370:E370),INDEX($D$363:$W$363,,$C370)/$F$349)))</f>
        <v>0</v>
      </c>
      <c r="G370" s="2">
        <f>IF($F$349="n/a",0,IF(G$351&lt;=$C370,0,IF(G$351&gt;($F$349+$C370),INDEX($D$363:$W$363,,$C370)-SUM($D370:F370),INDEX($D$363:$W$363,,$C370)/$F$349)))</f>
        <v>0</v>
      </c>
      <c r="H370" s="2">
        <f>IF($F$349="n/a",0,IF(H$351&lt;=$C370,0,IF(H$351&gt;($F$349+$C370),INDEX($D$363:$W$363,,$C370)-SUM($D370:G370),INDEX($D$363:$W$363,,$C370)/$F$349)))</f>
        <v>0</v>
      </c>
      <c r="I370" s="2">
        <f>IF($F$349="n/a",0,IF(I$351&lt;=$C370,0,IF(I$351&gt;($F$349+$C370),INDEX($D$363:$W$363,,$C370)-SUM($D370:H370),INDEX($D$363:$W$363,,$C370)/$F$349)))</f>
        <v>0</v>
      </c>
      <c r="J370" s="2">
        <f>IF($F$349="n/a",0,IF(J$351&lt;=$C370,0,IF(J$351&gt;($F$349+$C370),INDEX($D$363:$W$363,,$C370)-SUM($D370:I370),INDEX($D$363:$W$363,,$C370)/$F$349)))</f>
        <v>0</v>
      </c>
      <c r="K370" s="2">
        <f>IF($F$349="n/a",0,IF(K$351&lt;=$C370,0,IF(K$351&gt;($F$349+$C370),INDEX($D$363:$W$363,,$C370)-SUM($D370:J370),INDEX($D$363:$W$363,,$C370)/$F$349)))</f>
        <v>0</v>
      </c>
      <c r="L370" s="2">
        <f>IF($F$349="n/a",0,IF(L$351&lt;=$C370,0,IF(L$351&gt;($F$349+$C370),INDEX($D$363:$W$363,,$C370)-SUM($D370:K370),INDEX($D$363:$W$363,,$C370)/$F$349)))</f>
        <v>0</v>
      </c>
      <c r="M370" s="2">
        <f>IF($F$349="n/a",0,IF(M$351&lt;=$C370,0,IF(M$351&gt;($F$349+$C370),INDEX($D$363:$W$363,,$C370)-SUM($D370:L370),INDEX($D$363:$W$363,,$C370)/$F$349)))</f>
        <v>0</v>
      </c>
      <c r="N370" s="2">
        <f>IF($F$349="n/a",0,IF(N$351&lt;=$C370,0,IF(N$351&gt;($F$349+$C370),INDEX($D$363:$W$363,,$C370)-SUM($D370:M370),INDEX($D$363:$W$363,,$C370)/$F$349)))</f>
        <v>0</v>
      </c>
      <c r="O370" s="2">
        <f>IF($F$349="n/a",0,IF(O$351&lt;=$C370,0,IF(O$351&gt;($F$349+$C370),INDEX($D$363:$W$363,,$C370)-SUM($D370:N370),INDEX($D$363:$W$363,,$C370)/$F$349)))</f>
        <v>0</v>
      </c>
      <c r="P370" s="2">
        <f>IF($F$349="n/a",0,IF(P$351&lt;=$C370,0,IF(P$351&gt;($F$349+$C370),INDEX($D$363:$W$363,,$C370)-SUM($D370:O370),INDEX($D$363:$W$363,,$C370)/$F$349)))</f>
        <v>0</v>
      </c>
      <c r="Q370" s="2">
        <f>IF($F$349="n/a",0,IF(Q$351&lt;=$C370,0,IF(Q$351&gt;($F$349+$C370),INDEX($D$363:$W$363,,$C370)-SUM($D370:P370),INDEX($D$363:$W$363,,$C370)/$F$349)))</f>
        <v>0</v>
      </c>
      <c r="R370" s="2">
        <f>IF($F$349="n/a",0,IF(R$351&lt;=$C370,0,IF(R$351&gt;($F$349+$C370),INDEX($D$363:$W$363,,$C370)-SUM($D370:Q370),INDEX($D$363:$W$363,,$C370)/$F$349)))</f>
        <v>0</v>
      </c>
      <c r="S370" s="2">
        <f>IF($F$349="n/a",0,IF(S$351&lt;=$C370,0,IF(S$351&gt;($F$349+$C370),INDEX($D$363:$W$363,,$C370)-SUM($D370:R370),INDEX($D$363:$W$363,,$C370)/$F$349)))</f>
        <v>0</v>
      </c>
      <c r="T370" s="2">
        <f>IF($F$349="n/a",0,IF(T$351&lt;=$C370,0,IF(T$351&gt;($F$349+$C370),INDEX($D$363:$W$363,,$C370)-SUM($D370:S370),INDEX($D$363:$W$363,,$C370)/$F$349)))</f>
        <v>0</v>
      </c>
      <c r="U370" s="2">
        <f>IF($F$349="n/a",0,IF(U$351&lt;=$C370,0,IF(U$351&gt;($F$349+$C370),INDEX($D$363:$W$363,,$C370)-SUM($D370:T370),INDEX($D$363:$W$363,,$C370)/$F$349)))</f>
        <v>0</v>
      </c>
      <c r="V370" s="2">
        <f>IF($F$349="n/a",0,IF(V$351&lt;=$C370,0,IF(V$351&gt;($F$349+$C370),INDEX($D$363:$W$363,,$C370)-SUM($D370:U370),INDEX($D$363:$W$363,,$C370)/$F$349)))</f>
        <v>0</v>
      </c>
      <c r="W370" s="2">
        <f>IF($F$349="n/a",0,IF(W$351&lt;=$C370,0,IF(W$351&gt;($F$349+$C370),INDEX($D$363:$W$363,,$C370)-SUM($D370:V370),INDEX($D$363:$W$363,,$C370)/$F$349)))</f>
        <v>0</v>
      </c>
      <c r="X370" s="2">
        <f>IF($F$349="n/a",0,IF(X$351&lt;=$C370,0,IF(X$351&gt;($F$349+$C370),INDEX($D$363:$W$363,,$C370)-SUM($D370:W370),INDEX($D$363:$W$363,,$C370)/$F$349)))</f>
        <v>0</v>
      </c>
      <c r="Y370" s="2">
        <f>IF($F$349="n/a",0,IF(Y$351&lt;=$C370,0,IF(Y$351&gt;($F$349+$C370),INDEX($D$363:$W$363,,$C370)-SUM($D370:X370),INDEX($D$363:$W$363,,$C370)/$F$349)))</f>
        <v>0</v>
      </c>
      <c r="Z370" s="2">
        <f>IF($F$349="n/a",0,IF(Z$351&lt;=$C370,0,IF(Z$351&gt;($F$349+$C370),INDEX($D$363:$W$363,,$C370)-SUM($D370:Y370),INDEX($D$363:$W$363,,$C370)/$F$349)))</f>
        <v>0</v>
      </c>
      <c r="AA370" s="2">
        <f>IF($F$349="n/a",0,IF(AA$351&lt;=$C370,0,IF(AA$351&gt;($F$349+$C370),INDEX($D$363:$W$363,,$C370)-SUM($D370:Z370),INDEX($D$363:$W$363,,$C370)/$F$349)))</f>
        <v>0</v>
      </c>
      <c r="AB370" s="2">
        <f>IF($F$349="n/a",0,IF(AB$351&lt;=$C370,0,IF(AB$351&gt;($F$349+$C370),INDEX($D$363:$W$363,,$C370)-SUM($D370:AA370),INDEX($D$363:$W$363,,$C370)/$F$349)))</f>
        <v>0</v>
      </c>
      <c r="AC370" s="2">
        <f>IF($F$349="n/a",0,IF(AC$351&lt;=$C370,0,IF(AC$351&gt;($F$349+$C370),INDEX($D$363:$W$363,,$C370)-SUM($D370:AB370),INDEX($D$363:$W$363,,$C370)/$F$349)))</f>
        <v>0</v>
      </c>
      <c r="AD370" s="2">
        <f>IF($F$349="n/a",0,IF(AD$351&lt;=$C370,0,IF(AD$351&gt;($F$349+$C370),INDEX($D$363:$W$363,,$C370)-SUM($D370:AC370),INDEX($D$363:$W$363,,$C370)/$F$349)))</f>
        <v>0</v>
      </c>
      <c r="AE370" s="2">
        <f>IF($F$349="n/a",0,IF(AE$351&lt;=$C370,0,IF(AE$351&gt;($F$349+$C370),INDEX($D$363:$W$363,,$C370)-SUM($D370:AD370),INDEX($D$363:$W$363,,$C370)/$F$349)))</f>
        <v>0</v>
      </c>
      <c r="AF370" s="2">
        <f>IF($F$349="n/a",0,IF(AF$351&lt;=$C370,0,IF(AF$351&gt;($F$349+$C370),INDEX($D$363:$W$363,,$C370)-SUM($D370:AE370),INDEX($D$363:$W$363,,$C370)/$F$349)))</f>
        <v>0</v>
      </c>
      <c r="AG370" s="2">
        <f>IF($F$349="n/a",0,IF(AG$351&lt;=$C370,0,IF(AG$351&gt;($F$349+$C370),INDEX($D$363:$W$363,,$C370)-SUM($D370:AF370),INDEX($D$363:$W$363,,$C370)/$F$349)))</f>
        <v>0</v>
      </c>
      <c r="AH370" s="2">
        <f>IF($F$349="n/a",0,IF(AH$351&lt;=$C370,0,IF(AH$351&gt;($F$349+$C370),INDEX($D$363:$W$363,,$C370)-SUM($D370:AG370),INDEX($D$363:$W$363,,$C370)/$F$349)))</f>
        <v>0</v>
      </c>
      <c r="AI370" s="2">
        <f>IF($F$349="n/a",0,IF(AI$351&lt;=$C370,0,IF(AI$351&gt;($F$349+$C370),INDEX($D$363:$W$363,,$C370)-SUM($D370:AH370),INDEX($D$363:$W$363,,$C370)/$F$349)))</f>
        <v>0</v>
      </c>
      <c r="AJ370" s="2">
        <f>IF($F$349="n/a",0,IF(AJ$351&lt;=$C370,0,IF(AJ$351&gt;($F$349+$C370),INDEX($D$363:$W$363,,$C370)-SUM($D370:AI370),INDEX($D$363:$W$363,,$C370)/$F$349)))</f>
        <v>0</v>
      </c>
      <c r="AK370" s="2">
        <f>IF($F$349="n/a",0,IF(AK$351&lt;=$C370,0,IF(AK$351&gt;($F$349+$C370),INDEX($D$363:$W$363,,$C370)-SUM($D370:AJ370),INDEX($D$363:$W$363,,$C370)/$F$349)))</f>
        <v>0</v>
      </c>
      <c r="AL370" s="2">
        <f>IF($F$349="n/a",0,IF(AL$351&lt;=$C370,0,IF(AL$351&gt;($F$349+$C370),INDEX($D$363:$W$363,,$C370)-SUM($D370:AK370),INDEX($D$363:$W$363,,$C370)/$F$349)))</f>
        <v>0</v>
      </c>
      <c r="AM370" s="2">
        <f>IF($F$349="n/a",0,IF(AM$351&lt;=$C370,0,IF(AM$351&gt;($F$349+$C370),INDEX($D$363:$W$363,,$C370)-SUM($D370:AL370),INDEX($D$363:$W$363,,$C370)/$F$349)))</f>
        <v>0</v>
      </c>
      <c r="AN370" s="2">
        <f>IF($F$349="n/a",0,IF(AN$351&lt;=$C370,0,IF(AN$351&gt;($F$349+$C370),INDEX($D$363:$W$363,,$C370)-SUM($D370:AM370),INDEX($D$363:$W$363,,$C370)/$F$349)))</f>
        <v>0</v>
      </c>
      <c r="AO370" s="2">
        <f>IF($F$349="n/a",0,IF(AO$351&lt;=$C370,0,IF(AO$351&gt;($F$349+$C370),INDEX($D$363:$W$363,,$C370)-SUM($D370:AN370),INDEX($D$363:$W$363,,$C370)/$F$349)))</f>
        <v>0</v>
      </c>
      <c r="AP370" s="2">
        <f>IF($F$349="n/a",0,IF(AP$351&lt;=$C370,0,IF(AP$351&gt;($F$349+$C370),INDEX($D$363:$W$363,,$C370)-SUM($D370:AO370),INDEX($D$363:$W$363,,$C370)/$F$349)))</f>
        <v>0</v>
      </c>
      <c r="AQ370" s="2">
        <f>IF($F$349="n/a",0,IF(AQ$351&lt;=$C370,0,IF(AQ$351&gt;($F$349+$C370),INDEX($D$363:$W$363,,$C370)-SUM($D370:AP370),INDEX($D$363:$W$363,,$C370)/$F$349)))</f>
        <v>0</v>
      </c>
      <c r="AR370" s="2">
        <f>IF($F$349="n/a",0,IF(AR$351&lt;=$C370,0,IF(AR$351&gt;($F$349+$C370),INDEX($D$363:$W$363,,$C370)-SUM($D370:AQ370),INDEX($D$363:$W$363,,$C370)/$F$349)))</f>
        <v>0</v>
      </c>
      <c r="AS370" s="2">
        <f>IF($F$349="n/a",0,IF(AS$351&lt;=$C370,0,IF(AS$351&gt;($F$349+$C370),INDEX($D$363:$W$363,,$C370)-SUM($D370:AR370),INDEX($D$363:$W$363,,$C370)/$F$349)))</f>
        <v>0</v>
      </c>
      <c r="AT370" s="2">
        <f>IF($F$349="n/a",0,IF(AT$351&lt;=$C370,0,IF(AT$351&gt;($F$349+$C370),INDEX($D$363:$W$363,,$C370)-SUM($D370:AS370),INDEX($D$363:$W$363,,$C370)/$F$349)))</f>
        <v>0</v>
      </c>
      <c r="AU370" s="2">
        <f>IF($F$349="n/a",0,IF(AU$351&lt;=$C370,0,IF(AU$351&gt;($F$349+$C370),INDEX($D$363:$W$363,,$C370)-SUM($D370:AT370),INDEX($D$363:$W$363,,$C370)/$F$349)))</f>
        <v>0</v>
      </c>
      <c r="AV370" s="2">
        <f>IF($F$349="n/a",0,IF(AV$351&lt;=$C370,0,IF(AV$351&gt;($F$349+$C370),INDEX($D$363:$W$363,,$C370)-SUM($D370:AU370),INDEX($D$363:$W$363,,$C370)/$F$349)))</f>
        <v>0</v>
      </c>
      <c r="AW370" s="2">
        <f>IF($F$349="n/a",0,IF(AW$351&lt;=$C370,0,IF(AW$351&gt;($F$349+$C370),INDEX($D$363:$W$363,,$C370)-SUM($D370:AV370),INDEX($D$363:$W$363,,$C370)/$F$349)))</f>
        <v>0</v>
      </c>
      <c r="AX370" s="2">
        <f>IF($F$349="n/a",0,IF(AX$351&lt;=$C370,0,IF(AX$351&gt;($F$349+$C370),INDEX($D$363:$W$363,,$C370)-SUM($D370:AW370),INDEX($D$363:$W$363,,$C370)/$F$349)))</f>
        <v>0</v>
      </c>
      <c r="AY370" s="2">
        <f>IF($F$349="n/a",0,IF(AY$351&lt;=$C370,0,IF(AY$351&gt;($F$349+$C370),INDEX($D$363:$W$363,,$C370)-SUM($D370:AX370),INDEX($D$363:$W$363,,$C370)/$F$349)))</f>
        <v>0</v>
      </c>
      <c r="AZ370" s="2">
        <f>IF($F$349="n/a",0,IF(AZ$351&lt;=$C370,0,IF(AZ$351&gt;($F$349+$C370),INDEX($D$363:$W$363,,$C370)-SUM($D370:AY370),INDEX($D$363:$W$363,,$C370)/$F$349)))</f>
        <v>0</v>
      </c>
      <c r="BA370" s="2">
        <f>IF($F$349="n/a",0,IF(BA$351&lt;=$C370,0,IF(BA$351&gt;($F$349+$C370),INDEX($D$363:$W$363,,$C370)-SUM($D370:AZ370),INDEX($D$363:$W$363,,$C370)/$F$349)))</f>
        <v>0</v>
      </c>
      <c r="BB370" s="2">
        <f>IF($F$349="n/a",0,IF(BB$351&lt;=$C370,0,IF(BB$351&gt;($F$349+$C370),INDEX($D$363:$W$363,,$C370)-SUM($D370:BA370),INDEX($D$363:$W$363,,$C370)/$F$349)))</f>
        <v>0</v>
      </c>
      <c r="BC370" s="2">
        <f>IF($F$349="n/a",0,IF(BC$351&lt;=$C370,0,IF(BC$351&gt;($F$349+$C370),INDEX($D$363:$W$363,,$C370)-SUM($D370:BB370),INDEX($D$363:$W$363,,$C370)/$F$349)))</f>
        <v>0</v>
      </c>
      <c r="BD370" s="2">
        <f>IF($F$349="n/a",0,IF(BD$351&lt;=$C370,0,IF(BD$351&gt;($F$349+$C370),INDEX($D$363:$W$363,,$C370)-SUM($D370:BC370),INDEX($D$363:$W$363,,$C370)/$F$349)))</f>
        <v>0</v>
      </c>
      <c r="BE370" s="2">
        <f>IF($F$349="n/a",0,IF(BE$351&lt;=$C370,0,IF(BE$351&gt;($F$349+$C370),INDEX($D$363:$W$363,,$C370)-SUM($D370:BD370),INDEX($D$363:$W$363,,$C370)/$F$349)))</f>
        <v>0</v>
      </c>
      <c r="BF370" s="2">
        <f>IF($F$349="n/a",0,IF(BF$351&lt;=$C370,0,IF(BF$351&gt;($F$349+$C370),INDEX($D$363:$W$363,,$C370)-SUM($D370:BE370),INDEX($D$363:$W$363,,$C370)/$F$349)))</f>
        <v>0</v>
      </c>
      <c r="BG370" s="2">
        <f>IF($F$349="n/a",0,IF(BG$351&lt;=$C370,0,IF(BG$351&gt;($F$349+$C370),INDEX($D$363:$W$363,,$C370)-SUM($D370:BF370),INDEX($D$363:$W$363,,$C370)/$F$349)))</f>
        <v>0</v>
      </c>
      <c r="BH370" s="2">
        <f>IF($F$349="n/a",0,IF(BH$351&lt;=$C370,0,IF(BH$351&gt;($F$349+$C370),INDEX($D$363:$W$363,,$C370)-SUM($D370:BG370),INDEX($D$363:$W$363,,$C370)/$F$349)))</f>
        <v>0</v>
      </c>
      <c r="BI370" s="2">
        <f>IF($F$349="n/a",0,IF(BI$351&lt;=$C370,0,IF(BI$351&gt;($F$349+$C370),INDEX($D$363:$W$363,,$C370)-SUM($D370:BH370),INDEX($D$363:$W$363,,$C370)/$F$349)))</f>
        <v>0</v>
      </c>
      <c r="BJ370" s="2">
        <f>IF($F$349="n/a",0,IF(BJ$351&lt;=$C370,0,IF(BJ$351&gt;($F$349+$C370),INDEX($D$363:$W$363,,$C370)-SUM($D370:BI370),INDEX($D$363:$W$363,,$C370)/$F$349)))</f>
        <v>0</v>
      </c>
      <c r="BK370" s="2">
        <f>IF($F$349="n/a",0,IF(BK$351&lt;=$C370,0,IF(BK$351&gt;($F$349+$C370),INDEX($D$363:$W$363,,$C370)-SUM($D370:BJ370),INDEX($D$363:$W$363,,$C370)/$F$349)))</f>
        <v>0</v>
      </c>
    </row>
    <row r="371" spans="2:63" x14ac:dyDescent="0.25">
      <c r="B371" s="24">
        <v>2016</v>
      </c>
      <c r="C371" s="24">
        <v>6</v>
      </c>
      <c r="E371" s="18">
        <f>IF($G$349="n/a",0,IF(E$351&lt;=$C371,0,IF(E$351&gt;($G$349+$C371),INDEX($D$363:$W$363,,$C371)-SUM($D371:D371),INDEX($D$363:$W$363,,$C371)/$G$349)))</f>
        <v>0</v>
      </c>
      <c r="F371" s="18">
        <f>IF($G$349="n/a",0,IF(F$351&lt;=$C371,0,IF(F$351&gt;($G$349+$C371),INDEX($D$363:$W$363,,$C371)-SUM($D371:E371),INDEX($D$363:$W$363,,$C371)/$G$349)))</f>
        <v>0</v>
      </c>
      <c r="G371" s="18">
        <f>IF($G$349="n/a",0,IF(G$351&lt;=$C371,0,IF(G$351&gt;($G$349+$C371),INDEX($D$363:$W$363,,$C371)-SUM($D371:F371),INDEX($D$363:$W$363,,$C371)/$G$349)))</f>
        <v>0</v>
      </c>
      <c r="H371" s="18">
        <f>IF($G$349="n/a",0,IF(H$351&lt;=$C371,0,IF(H$351&gt;($G$349+$C371),INDEX($D$363:$W$363,,$C371)-SUM($D371:G371),INDEX($D$363:$W$363,,$C371)/$G$349)))</f>
        <v>0</v>
      </c>
      <c r="I371" s="18">
        <f>IF($G$349="n/a",0,IF(I$351&lt;=$C371,0,IF(I$351&gt;($G$349+$C371),INDEX($D$363:$W$363,,$C371)-SUM($D371:H371),INDEX($D$363:$W$363,,$C371)/$G$349)))</f>
        <v>0</v>
      </c>
      <c r="J371" s="18">
        <f>IF($G$349="n/a",0,IF(J$351&lt;=$C371,0,IF(J$351&gt;($G$349+$C371),INDEX($D$363:$W$363,,$C371)-SUM($D371:I371),INDEX($D$363:$W$363,,$C371)/$G$349)))</f>
        <v>0</v>
      </c>
      <c r="K371" s="18">
        <f>IF($G$349="n/a",0,IF(K$351&lt;=$C371,0,IF(K$351&gt;($G$349+$C371),INDEX($D$363:$W$363,,$C371)-SUM($D371:J371),INDEX($D$363:$W$363,,$C371)/$G$349)))</f>
        <v>0</v>
      </c>
      <c r="L371" s="18">
        <f>IF($G$349="n/a",0,IF(L$351&lt;=$C371,0,IF(L$351&gt;($G$349+$C371),INDEX($D$363:$W$363,,$C371)-SUM($D371:K371),INDEX($D$363:$W$363,,$C371)/$G$349)))</f>
        <v>0</v>
      </c>
      <c r="M371" s="18">
        <f>IF($G$349="n/a",0,IF(M$351&lt;=$C371,0,IF(M$351&gt;($G$349+$C371),INDEX($D$363:$W$363,,$C371)-SUM($D371:L371),INDEX($D$363:$W$363,,$C371)/$G$349)))</f>
        <v>0</v>
      </c>
      <c r="N371" s="18">
        <f>IF($G$349="n/a",0,IF(N$351&lt;=$C371,0,IF(N$351&gt;($G$349+$C371),INDEX($D$363:$W$363,,$C371)-SUM($D371:M371),INDEX($D$363:$W$363,,$C371)/$G$349)))</f>
        <v>0</v>
      </c>
      <c r="O371" s="18">
        <f>IF($G$349="n/a",0,IF(O$351&lt;=$C371,0,IF(O$351&gt;($G$349+$C371),INDEX($D$363:$W$363,,$C371)-SUM($D371:N371),INDEX($D$363:$W$363,,$C371)/$G$349)))</f>
        <v>0</v>
      </c>
      <c r="P371" s="18">
        <f>IF($G$349="n/a",0,IF(P$351&lt;=$C371,0,IF(P$351&gt;($G$349+$C371),INDEX($D$363:$W$363,,$C371)-SUM($D371:O371),INDEX($D$363:$W$363,,$C371)/$G$349)))</f>
        <v>0</v>
      </c>
      <c r="Q371" s="18">
        <f>IF($G$349="n/a",0,IF(Q$351&lt;=$C371,0,IF(Q$351&gt;($G$349+$C371),INDEX($D$363:$W$363,,$C371)-SUM($D371:P371),INDEX($D$363:$W$363,,$C371)/$G$349)))</f>
        <v>0</v>
      </c>
      <c r="R371" s="18">
        <f>IF($G$349="n/a",0,IF(R$351&lt;=$C371,0,IF(R$351&gt;($G$349+$C371),INDEX($D$363:$W$363,,$C371)-SUM($D371:Q371),INDEX($D$363:$W$363,,$C371)/$G$349)))</f>
        <v>0</v>
      </c>
      <c r="S371" s="18">
        <f>IF($G$349="n/a",0,IF(S$351&lt;=$C371,0,IF(S$351&gt;($G$349+$C371),INDEX($D$363:$W$363,,$C371)-SUM($D371:R371),INDEX($D$363:$W$363,,$C371)/$G$349)))</f>
        <v>0</v>
      </c>
      <c r="T371" s="18">
        <f>IF($G$349="n/a",0,IF(T$351&lt;=$C371,0,IF(T$351&gt;($G$349+$C371),INDEX($D$363:$W$363,,$C371)-SUM($D371:S371),INDEX($D$363:$W$363,,$C371)/$G$349)))</f>
        <v>0</v>
      </c>
      <c r="U371" s="18">
        <f>IF($G$349="n/a",0,IF(U$351&lt;=$C371,0,IF(U$351&gt;($G$349+$C371),INDEX($D$363:$W$363,,$C371)-SUM($D371:T371),INDEX($D$363:$W$363,,$C371)/$G$349)))</f>
        <v>0</v>
      </c>
      <c r="V371" s="18">
        <f>IF($G$349="n/a",0,IF(V$351&lt;=$C371,0,IF(V$351&gt;($G$349+$C371),INDEX($D$363:$W$363,,$C371)-SUM($D371:U371),INDEX($D$363:$W$363,,$C371)/$G$349)))</f>
        <v>0</v>
      </c>
      <c r="W371" s="18">
        <f>IF($G$349="n/a",0,IF(W$351&lt;=$C371,0,IF(W$351&gt;($G$349+$C371),INDEX($D$363:$W$363,,$C371)-SUM($D371:V371),INDEX($D$363:$W$363,,$C371)/$G$349)))</f>
        <v>0</v>
      </c>
      <c r="X371" s="18">
        <f>IF($G$349="n/a",0,IF(X$351&lt;=$C371,0,IF(X$351&gt;($G$349+$C371),INDEX($D$363:$W$363,,$C371)-SUM($D371:W371),INDEX($D$363:$W$363,,$C371)/$G$349)))</f>
        <v>0</v>
      </c>
      <c r="Y371" s="18">
        <f>IF($G$349="n/a",0,IF(Y$351&lt;=$C371,0,IF(Y$351&gt;($G$349+$C371),INDEX($D$363:$W$363,,$C371)-SUM($D371:X371),INDEX($D$363:$W$363,,$C371)/$G$349)))</f>
        <v>0</v>
      </c>
      <c r="Z371" s="18">
        <f>IF($G$349="n/a",0,IF(Z$351&lt;=$C371,0,IF(Z$351&gt;($G$349+$C371),INDEX($D$363:$W$363,,$C371)-SUM($D371:Y371),INDEX($D$363:$W$363,,$C371)/$G$349)))</f>
        <v>0</v>
      </c>
      <c r="AA371" s="18">
        <f>IF($G$349="n/a",0,IF(AA$351&lt;=$C371,0,IF(AA$351&gt;($G$349+$C371),INDEX($D$363:$W$363,,$C371)-SUM($D371:Z371),INDEX($D$363:$W$363,,$C371)/$G$349)))</f>
        <v>0</v>
      </c>
      <c r="AB371" s="18">
        <f>IF($G$349="n/a",0,IF(AB$351&lt;=$C371,0,IF(AB$351&gt;($G$349+$C371),INDEX($D$363:$W$363,,$C371)-SUM($D371:AA371),INDEX($D$363:$W$363,,$C371)/$G$349)))</f>
        <v>0</v>
      </c>
      <c r="AC371" s="18">
        <f>IF($G$349="n/a",0,IF(AC$351&lt;=$C371,0,IF(AC$351&gt;($G$349+$C371),INDEX($D$363:$W$363,,$C371)-SUM($D371:AB371),INDEX($D$363:$W$363,,$C371)/$G$349)))</f>
        <v>0</v>
      </c>
      <c r="AD371" s="18">
        <f>IF($G$349="n/a",0,IF(AD$351&lt;=$C371,0,IF(AD$351&gt;($G$349+$C371),INDEX($D$363:$W$363,,$C371)-SUM($D371:AC371),INDEX($D$363:$W$363,,$C371)/$G$349)))</f>
        <v>0</v>
      </c>
      <c r="AE371" s="18">
        <f>IF($G$349="n/a",0,IF(AE$351&lt;=$C371,0,IF(AE$351&gt;($G$349+$C371),INDEX($D$363:$W$363,,$C371)-SUM($D371:AD371),INDEX($D$363:$W$363,,$C371)/$G$349)))</f>
        <v>0</v>
      </c>
      <c r="AF371" s="18">
        <f>IF($G$349="n/a",0,IF(AF$351&lt;=$C371,0,IF(AF$351&gt;($G$349+$C371),INDEX($D$363:$W$363,,$C371)-SUM($D371:AE371),INDEX($D$363:$W$363,,$C371)/$G$349)))</f>
        <v>0</v>
      </c>
      <c r="AG371" s="18">
        <f>IF($G$349="n/a",0,IF(AG$351&lt;=$C371,0,IF(AG$351&gt;($G$349+$C371),INDEX($D$363:$W$363,,$C371)-SUM($D371:AF371),INDEX($D$363:$W$363,,$C371)/$G$349)))</f>
        <v>0</v>
      </c>
      <c r="AH371" s="18">
        <f>IF($G$349="n/a",0,IF(AH$351&lt;=$C371,0,IF(AH$351&gt;($G$349+$C371),INDEX($D$363:$W$363,,$C371)-SUM($D371:AG371),INDEX($D$363:$W$363,,$C371)/$G$349)))</f>
        <v>0</v>
      </c>
      <c r="AI371" s="18">
        <f>IF($G$349="n/a",0,IF(AI$351&lt;=$C371,0,IF(AI$351&gt;($G$349+$C371),INDEX($D$363:$W$363,,$C371)-SUM($D371:AH371),INDEX($D$363:$W$363,,$C371)/$G$349)))</f>
        <v>0</v>
      </c>
      <c r="AJ371" s="18">
        <f>IF($G$349="n/a",0,IF(AJ$351&lt;=$C371,0,IF(AJ$351&gt;($G$349+$C371),INDEX($D$363:$W$363,,$C371)-SUM($D371:AI371),INDEX($D$363:$W$363,,$C371)/$G$349)))</f>
        <v>0</v>
      </c>
      <c r="AK371" s="18">
        <f>IF($G$349="n/a",0,IF(AK$351&lt;=$C371,0,IF(AK$351&gt;($G$349+$C371),INDEX($D$363:$W$363,,$C371)-SUM($D371:AJ371),INDEX($D$363:$W$363,,$C371)/$G$349)))</f>
        <v>0</v>
      </c>
      <c r="AL371" s="18">
        <f>IF($G$349="n/a",0,IF(AL$351&lt;=$C371,0,IF(AL$351&gt;($G$349+$C371),INDEX($D$363:$W$363,,$C371)-SUM($D371:AK371),INDEX($D$363:$W$363,,$C371)/$G$349)))</f>
        <v>0</v>
      </c>
      <c r="AM371" s="18">
        <f>IF($G$349="n/a",0,IF(AM$351&lt;=$C371,0,IF(AM$351&gt;($G$349+$C371),INDEX($D$363:$W$363,,$C371)-SUM($D371:AL371),INDEX($D$363:$W$363,,$C371)/$G$349)))</f>
        <v>0</v>
      </c>
      <c r="AN371" s="18">
        <f>IF($G$349="n/a",0,IF(AN$351&lt;=$C371,0,IF(AN$351&gt;($G$349+$C371),INDEX($D$363:$W$363,,$C371)-SUM($D371:AM371),INDEX($D$363:$W$363,,$C371)/$G$349)))</f>
        <v>0</v>
      </c>
      <c r="AO371" s="18">
        <f>IF($G$349="n/a",0,IF(AO$351&lt;=$C371,0,IF(AO$351&gt;($G$349+$C371),INDEX($D$363:$W$363,,$C371)-SUM($D371:AN371),INDEX($D$363:$W$363,,$C371)/$G$349)))</f>
        <v>0</v>
      </c>
      <c r="AP371" s="18">
        <f>IF($G$349="n/a",0,IF(AP$351&lt;=$C371,0,IF(AP$351&gt;($G$349+$C371),INDEX($D$363:$W$363,,$C371)-SUM($D371:AO371),INDEX($D$363:$W$363,,$C371)/$G$349)))</f>
        <v>0</v>
      </c>
      <c r="AQ371" s="18">
        <f>IF($G$349="n/a",0,IF(AQ$351&lt;=$C371,0,IF(AQ$351&gt;($G$349+$C371),INDEX($D$363:$W$363,,$C371)-SUM($D371:AP371),INDEX($D$363:$W$363,,$C371)/$G$349)))</f>
        <v>0</v>
      </c>
      <c r="AR371" s="18">
        <f>IF($G$349="n/a",0,IF(AR$351&lt;=$C371,0,IF(AR$351&gt;($G$349+$C371),INDEX($D$363:$W$363,,$C371)-SUM($D371:AQ371),INDEX($D$363:$W$363,,$C371)/$G$349)))</f>
        <v>0</v>
      </c>
      <c r="AS371" s="18">
        <f>IF($G$349="n/a",0,IF(AS$351&lt;=$C371,0,IF(AS$351&gt;($G$349+$C371),INDEX($D$363:$W$363,,$C371)-SUM($D371:AR371),INDEX($D$363:$W$363,,$C371)/$G$349)))</f>
        <v>0</v>
      </c>
      <c r="AT371" s="18">
        <f>IF($G$349="n/a",0,IF(AT$351&lt;=$C371,0,IF(AT$351&gt;($G$349+$C371),INDEX($D$363:$W$363,,$C371)-SUM($D371:AS371),INDEX($D$363:$W$363,,$C371)/$G$349)))</f>
        <v>0</v>
      </c>
      <c r="AU371" s="18">
        <f>IF($G$349="n/a",0,IF(AU$351&lt;=$C371,0,IF(AU$351&gt;($G$349+$C371),INDEX($D$363:$W$363,,$C371)-SUM($D371:AT371),INDEX($D$363:$W$363,,$C371)/$G$349)))</f>
        <v>0</v>
      </c>
      <c r="AV371" s="18">
        <f>IF($G$349="n/a",0,IF(AV$351&lt;=$C371,0,IF(AV$351&gt;($G$349+$C371),INDEX($D$363:$W$363,,$C371)-SUM($D371:AU371),INDEX($D$363:$W$363,,$C371)/$G$349)))</f>
        <v>0</v>
      </c>
      <c r="AW371" s="18">
        <f>IF($G$349="n/a",0,IF(AW$351&lt;=$C371,0,IF(AW$351&gt;($G$349+$C371),INDEX($D$363:$W$363,,$C371)-SUM($D371:AV371),INDEX($D$363:$W$363,,$C371)/$G$349)))</f>
        <v>0</v>
      </c>
      <c r="AX371" s="18">
        <f>IF($G$349="n/a",0,IF(AX$351&lt;=$C371,0,IF(AX$351&gt;($G$349+$C371),INDEX($D$363:$W$363,,$C371)-SUM($D371:AW371),INDEX($D$363:$W$363,,$C371)/$G$349)))</f>
        <v>0</v>
      </c>
      <c r="AY371" s="18">
        <f>IF($G$349="n/a",0,IF(AY$351&lt;=$C371,0,IF(AY$351&gt;($G$349+$C371),INDEX($D$363:$W$363,,$C371)-SUM($D371:AX371),INDEX($D$363:$W$363,,$C371)/$G$349)))</f>
        <v>0</v>
      </c>
      <c r="AZ371" s="18">
        <f>IF($G$349="n/a",0,IF(AZ$351&lt;=$C371,0,IF(AZ$351&gt;($G$349+$C371),INDEX($D$363:$W$363,,$C371)-SUM($D371:AY371),INDEX($D$363:$W$363,,$C371)/$G$349)))</f>
        <v>0</v>
      </c>
      <c r="BA371" s="18">
        <f>IF($G$349="n/a",0,IF(BA$351&lt;=$C371,0,IF(BA$351&gt;($G$349+$C371),INDEX($D$363:$W$363,,$C371)-SUM($D371:AZ371),INDEX($D$363:$W$363,,$C371)/$G$349)))</f>
        <v>0</v>
      </c>
      <c r="BB371" s="18">
        <f>IF($G$349="n/a",0,IF(BB$351&lt;=$C371,0,IF(BB$351&gt;($G$349+$C371),INDEX($D$363:$W$363,,$C371)-SUM($D371:BA371),INDEX($D$363:$W$363,,$C371)/$G$349)))</f>
        <v>0</v>
      </c>
      <c r="BC371" s="18">
        <f>IF($G$349="n/a",0,IF(BC$351&lt;=$C371,0,IF(BC$351&gt;($G$349+$C371),INDEX($D$363:$W$363,,$C371)-SUM($D371:BB371),INDEX($D$363:$W$363,,$C371)/$G$349)))</f>
        <v>0</v>
      </c>
      <c r="BD371" s="18">
        <f>IF($G$349="n/a",0,IF(BD$351&lt;=$C371,0,IF(BD$351&gt;($G$349+$C371),INDEX($D$363:$W$363,,$C371)-SUM($D371:BC371),INDEX($D$363:$W$363,,$C371)/$G$349)))</f>
        <v>0</v>
      </c>
      <c r="BE371" s="18">
        <f>IF($G$349="n/a",0,IF(BE$351&lt;=$C371,0,IF(BE$351&gt;($G$349+$C371),INDEX($D$363:$W$363,,$C371)-SUM($D371:BD371),INDEX($D$363:$W$363,,$C371)/$G$349)))</f>
        <v>0</v>
      </c>
      <c r="BF371" s="18">
        <f>IF($G$349="n/a",0,IF(BF$351&lt;=$C371,0,IF(BF$351&gt;($G$349+$C371),INDEX($D$363:$W$363,,$C371)-SUM($D371:BE371),INDEX($D$363:$W$363,,$C371)/$G$349)))</f>
        <v>0</v>
      </c>
      <c r="BG371" s="18">
        <f>IF($G$349="n/a",0,IF(BG$351&lt;=$C371,0,IF(BG$351&gt;($G$349+$C371),INDEX($D$363:$W$363,,$C371)-SUM($D371:BF371),INDEX($D$363:$W$363,,$C371)/$G$349)))</f>
        <v>0</v>
      </c>
      <c r="BH371" s="18">
        <f>IF($G$349="n/a",0,IF(BH$351&lt;=$C371,0,IF(BH$351&gt;($G$349+$C371),INDEX($D$363:$W$363,,$C371)-SUM($D371:BG371),INDEX($D$363:$W$363,,$C371)/$G$349)))</f>
        <v>0</v>
      </c>
      <c r="BI371" s="18">
        <f>IF($G$349="n/a",0,IF(BI$351&lt;=$C371,0,IF(BI$351&gt;($G$349+$C371),INDEX($D$363:$W$363,,$C371)-SUM($D371:BH371),INDEX($D$363:$W$363,,$C371)/$G$349)))</f>
        <v>0</v>
      </c>
      <c r="BJ371" s="18">
        <f>IF($G$349="n/a",0,IF(BJ$351&lt;=$C371,0,IF(BJ$351&gt;($G$349+$C371),INDEX($D$363:$W$363,,$C371)-SUM($D371:BI371),INDEX($D$363:$W$363,,$C371)/$G$349)))</f>
        <v>0</v>
      </c>
      <c r="BK371" s="18">
        <f>IF($G$349="n/a",0,IF(BK$351&lt;=$C371,0,IF(BK$351&gt;($G$349+$C371),INDEX($D$363:$W$363,,$C371)-SUM($D371:BJ371),INDEX($D$363:$W$363,,$C371)/$G$349)))</f>
        <v>0</v>
      </c>
    </row>
    <row r="372" spans="2:63" x14ac:dyDescent="0.25">
      <c r="B372" s="24">
        <v>2017</v>
      </c>
      <c r="C372" s="24">
        <v>7</v>
      </c>
      <c r="E372" s="18">
        <f>IF($G$349="n/a",0,IF(E$351&lt;=$C372,0,IF(E$351&gt;($G$349+$C372),INDEX($D$363:$W$363,,$C372)-SUM($D372:D372),INDEX($D$363:$W$363,,$C372)/$G$349)))</f>
        <v>0</v>
      </c>
      <c r="F372" s="18">
        <f>IF($G$349="n/a",0,IF(F$351&lt;=$C372,0,IF(F$351&gt;($G$349+$C372),INDEX($D$363:$W$363,,$C372)-SUM($D372:E372),INDEX($D$363:$W$363,,$C372)/$G$349)))</f>
        <v>0</v>
      </c>
      <c r="G372" s="18">
        <f>IF($G$349="n/a",0,IF(G$351&lt;=$C372,0,IF(G$351&gt;($G$349+$C372),INDEX($D$363:$W$363,,$C372)-SUM($D372:F372),INDEX($D$363:$W$363,,$C372)/$G$349)))</f>
        <v>0</v>
      </c>
      <c r="H372" s="18">
        <f>IF($G$349="n/a",0,IF(H$351&lt;=$C372,0,IF(H$351&gt;($G$349+$C372),INDEX($D$363:$W$363,,$C372)-SUM($D372:G372),INDEX($D$363:$W$363,,$C372)/$G$349)))</f>
        <v>0</v>
      </c>
      <c r="I372" s="18">
        <f>IF($G$349="n/a",0,IF(I$351&lt;=$C372,0,IF(I$351&gt;($G$349+$C372),INDEX($D$363:$W$363,,$C372)-SUM($D372:H372),INDEX($D$363:$W$363,,$C372)/$G$349)))</f>
        <v>0</v>
      </c>
      <c r="J372" s="18">
        <f>IF($G$349="n/a",0,IF(J$351&lt;=$C372,0,IF(J$351&gt;($G$349+$C372),INDEX($D$363:$W$363,,$C372)-SUM($D372:I372),INDEX($D$363:$W$363,,$C372)/$G$349)))</f>
        <v>0</v>
      </c>
      <c r="K372" s="18">
        <f>IF($G$349="n/a",0,IF(K$351&lt;=$C372,0,IF(K$351&gt;($G$349+$C372),INDEX($D$363:$W$363,,$C372)-SUM($D372:J372),INDEX($D$363:$W$363,,$C372)/$G$349)))</f>
        <v>0</v>
      </c>
      <c r="L372" s="18">
        <f>IF($G$349="n/a",0,IF(L$351&lt;=$C372,0,IF(L$351&gt;($G$349+$C372),INDEX($D$363:$W$363,,$C372)-SUM($D372:K372),INDEX($D$363:$W$363,,$C372)/$G$349)))</f>
        <v>0</v>
      </c>
      <c r="M372" s="18">
        <f>IF($G$349="n/a",0,IF(M$351&lt;=$C372,0,IF(M$351&gt;($G$349+$C372),INDEX($D$363:$W$363,,$C372)-SUM($D372:L372),INDEX($D$363:$W$363,,$C372)/$G$349)))</f>
        <v>0</v>
      </c>
      <c r="N372" s="18">
        <f>IF($G$349="n/a",0,IF(N$351&lt;=$C372,0,IF(N$351&gt;($G$349+$C372),INDEX($D$363:$W$363,,$C372)-SUM($D372:M372),INDEX($D$363:$W$363,,$C372)/$G$349)))</f>
        <v>0</v>
      </c>
      <c r="O372" s="18">
        <f>IF($G$349="n/a",0,IF(O$351&lt;=$C372,0,IF(O$351&gt;($G$349+$C372),INDEX($D$363:$W$363,,$C372)-SUM($D372:N372),INDEX($D$363:$W$363,,$C372)/$G$349)))</f>
        <v>0</v>
      </c>
      <c r="P372" s="18">
        <f>IF($G$349="n/a",0,IF(P$351&lt;=$C372,0,IF(P$351&gt;($G$349+$C372),INDEX($D$363:$W$363,,$C372)-SUM($D372:O372),INDEX($D$363:$W$363,,$C372)/$G$349)))</f>
        <v>0</v>
      </c>
      <c r="Q372" s="18">
        <f>IF($G$349="n/a",0,IF(Q$351&lt;=$C372,0,IF(Q$351&gt;($G$349+$C372),INDEX($D$363:$W$363,,$C372)-SUM($D372:P372),INDEX($D$363:$W$363,,$C372)/$G$349)))</f>
        <v>0</v>
      </c>
      <c r="R372" s="18">
        <f>IF($G$349="n/a",0,IF(R$351&lt;=$C372,0,IF(R$351&gt;($G$349+$C372),INDEX($D$363:$W$363,,$C372)-SUM($D372:Q372),INDEX($D$363:$W$363,,$C372)/$G$349)))</f>
        <v>0</v>
      </c>
      <c r="S372" s="18">
        <f>IF($G$349="n/a",0,IF(S$351&lt;=$C372,0,IF(S$351&gt;($G$349+$C372),INDEX($D$363:$W$363,,$C372)-SUM($D372:R372),INDEX($D$363:$W$363,,$C372)/$G$349)))</f>
        <v>0</v>
      </c>
      <c r="T372" s="18">
        <f>IF($G$349="n/a",0,IF(T$351&lt;=$C372,0,IF(T$351&gt;($G$349+$C372),INDEX($D$363:$W$363,,$C372)-SUM($D372:S372),INDEX($D$363:$W$363,,$C372)/$G$349)))</f>
        <v>0</v>
      </c>
      <c r="U372" s="18">
        <f>IF($G$349="n/a",0,IF(U$351&lt;=$C372,0,IF(U$351&gt;($G$349+$C372),INDEX($D$363:$W$363,,$C372)-SUM($D372:T372),INDEX($D$363:$W$363,,$C372)/$G$349)))</f>
        <v>0</v>
      </c>
      <c r="V372" s="18">
        <f>IF($G$349="n/a",0,IF(V$351&lt;=$C372,0,IF(V$351&gt;($G$349+$C372),INDEX($D$363:$W$363,,$C372)-SUM($D372:U372),INDEX($D$363:$W$363,,$C372)/$G$349)))</f>
        <v>0</v>
      </c>
      <c r="W372" s="18">
        <f>IF($G$349="n/a",0,IF(W$351&lt;=$C372,0,IF(W$351&gt;($G$349+$C372),INDEX($D$363:$W$363,,$C372)-SUM($D372:V372),INDEX($D$363:$W$363,,$C372)/$G$349)))</f>
        <v>0</v>
      </c>
      <c r="X372" s="18">
        <f>IF($G$349="n/a",0,IF(X$351&lt;=$C372,0,IF(X$351&gt;($G$349+$C372),INDEX($D$363:$W$363,,$C372)-SUM($D372:W372),INDEX($D$363:$W$363,,$C372)/$G$349)))</f>
        <v>0</v>
      </c>
      <c r="Y372" s="18">
        <f>IF($G$349="n/a",0,IF(Y$351&lt;=$C372,0,IF(Y$351&gt;($G$349+$C372),INDEX($D$363:$W$363,,$C372)-SUM($D372:X372),INDEX($D$363:$W$363,,$C372)/$G$349)))</f>
        <v>0</v>
      </c>
      <c r="Z372" s="18">
        <f>IF($G$349="n/a",0,IF(Z$351&lt;=$C372,0,IF(Z$351&gt;($G$349+$C372),INDEX($D$363:$W$363,,$C372)-SUM($D372:Y372),INDEX($D$363:$W$363,,$C372)/$G$349)))</f>
        <v>0</v>
      </c>
      <c r="AA372" s="18">
        <f>IF($G$349="n/a",0,IF(AA$351&lt;=$C372,0,IF(AA$351&gt;($G$349+$C372),INDEX($D$363:$W$363,,$C372)-SUM($D372:Z372),INDEX($D$363:$W$363,,$C372)/$G$349)))</f>
        <v>0</v>
      </c>
      <c r="AB372" s="18">
        <f>IF($G$349="n/a",0,IF(AB$351&lt;=$C372,0,IF(AB$351&gt;($G$349+$C372),INDEX($D$363:$W$363,,$C372)-SUM($D372:AA372),INDEX($D$363:$W$363,,$C372)/$G$349)))</f>
        <v>0</v>
      </c>
      <c r="AC372" s="18">
        <f>IF($G$349="n/a",0,IF(AC$351&lt;=$C372,0,IF(AC$351&gt;($G$349+$C372),INDEX($D$363:$W$363,,$C372)-SUM($D372:AB372),INDEX($D$363:$W$363,,$C372)/$G$349)))</f>
        <v>0</v>
      </c>
      <c r="AD372" s="18">
        <f>IF($G$349="n/a",0,IF(AD$351&lt;=$C372,0,IF(AD$351&gt;($G$349+$C372),INDEX($D$363:$W$363,,$C372)-SUM($D372:AC372),INDEX($D$363:$W$363,,$C372)/$G$349)))</f>
        <v>0</v>
      </c>
      <c r="AE372" s="18">
        <f>IF($G$349="n/a",0,IF(AE$351&lt;=$C372,0,IF(AE$351&gt;($G$349+$C372),INDEX($D$363:$W$363,,$C372)-SUM($D372:AD372),INDEX($D$363:$W$363,,$C372)/$G$349)))</f>
        <v>0</v>
      </c>
      <c r="AF372" s="18">
        <f>IF($G$349="n/a",0,IF(AF$351&lt;=$C372,0,IF(AF$351&gt;($G$349+$C372),INDEX($D$363:$W$363,,$C372)-SUM($D372:AE372),INDEX($D$363:$W$363,,$C372)/$G$349)))</f>
        <v>0</v>
      </c>
      <c r="AG372" s="18">
        <f>IF($G$349="n/a",0,IF(AG$351&lt;=$C372,0,IF(AG$351&gt;($G$349+$C372),INDEX($D$363:$W$363,,$C372)-SUM($D372:AF372),INDEX($D$363:$W$363,,$C372)/$G$349)))</f>
        <v>0</v>
      </c>
      <c r="AH372" s="18">
        <f>IF($G$349="n/a",0,IF(AH$351&lt;=$C372,0,IF(AH$351&gt;($G$349+$C372),INDEX($D$363:$W$363,,$C372)-SUM($D372:AG372),INDEX($D$363:$W$363,,$C372)/$G$349)))</f>
        <v>0</v>
      </c>
      <c r="AI372" s="18">
        <f>IF($G$349="n/a",0,IF(AI$351&lt;=$C372,0,IF(AI$351&gt;($G$349+$C372),INDEX($D$363:$W$363,,$C372)-SUM($D372:AH372),INDEX($D$363:$W$363,,$C372)/$G$349)))</f>
        <v>0</v>
      </c>
      <c r="AJ372" s="18">
        <f>IF($G$349="n/a",0,IF(AJ$351&lt;=$C372,0,IF(AJ$351&gt;($G$349+$C372),INDEX($D$363:$W$363,,$C372)-SUM($D372:AI372),INDEX($D$363:$W$363,,$C372)/$G$349)))</f>
        <v>0</v>
      </c>
      <c r="AK372" s="18">
        <f>IF($G$349="n/a",0,IF(AK$351&lt;=$C372,0,IF(AK$351&gt;($G$349+$C372),INDEX($D$363:$W$363,,$C372)-SUM($D372:AJ372),INDEX($D$363:$W$363,,$C372)/$G$349)))</f>
        <v>0</v>
      </c>
      <c r="AL372" s="18">
        <f>IF($G$349="n/a",0,IF(AL$351&lt;=$C372,0,IF(AL$351&gt;($G$349+$C372),INDEX($D$363:$W$363,,$C372)-SUM($D372:AK372),INDEX($D$363:$W$363,,$C372)/$G$349)))</f>
        <v>0</v>
      </c>
      <c r="AM372" s="18">
        <f>IF($G$349="n/a",0,IF(AM$351&lt;=$C372,0,IF(AM$351&gt;($G$349+$C372),INDEX($D$363:$W$363,,$C372)-SUM($D372:AL372),INDEX($D$363:$W$363,,$C372)/$G$349)))</f>
        <v>0</v>
      </c>
      <c r="AN372" s="18">
        <f>IF($G$349="n/a",0,IF(AN$351&lt;=$C372,0,IF(AN$351&gt;($G$349+$C372),INDEX($D$363:$W$363,,$C372)-SUM($D372:AM372),INDEX($D$363:$W$363,,$C372)/$G$349)))</f>
        <v>0</v>
      </c>
      <c r="AO372" s="18">
        <f>IF($G$349="n/a",0,IF(AO$351&lt;=$C372,0,IF(AO$351&gt;($G$349+$C372),INDEX($D$363:$W$363,,$C372)-SUM($D372:AN372),INDEX($D$363:$W$363,,$C372)/$G$349)))</f>
        <v>0</v>
      </c>
      <c r="AP372" s="18">
        <f>IF($G$349="n/a",0,IF(AP$351&lt;=$C372,0,IF(AP$351&gt;($G$349+$C372),INDEX($D$363:$W$363,,$C372)-SUM($D372:AO372),INDEX($D$363:$W$363,,$C372)/$G$349)))</f>
        <v>0</v>
      </c>
      <c r="AQ372" s="18">
        <f>IF($G$349="n/a",0,IF(AQ$351&lt;=$C372,0,IF(AQ$351&gt;($G$349+$C372),INDEX($D$363:$W$363,,$C372)-SUM($D372:AP372),INDEX($D$363:$W$363,,$C372)/$G$349)))</f>
        <v>0</v>
      </c>
      <c r="AR372" s="18">
        <f>IF($G$349="n/a",0,IF(AR$351&lt;=$C372,0,IF(AR$351&gt;($G$349+$C372),INDEX($D$363:$W$363,,$C372)-SUM($D372:AQ372),INDEX($D$363:$W$363,,$C372)/$G$349)))</f>
        <v>0</v>
      </c>
      <c r="AS372" s="18">
        <f>IF($G$349="n/a",0,IF(AS$351&lt;=$C372,0,IF(AS$351&gt;($G$349+$C372),INDEX($D$363:$W$363,,$C372)-SUM($D372:AR372),INDEX($D$363:$W$363,,$C372)/$G$349)))</f>
        <v>0</v>
      </c>
      <c r="AT372" s="18">
        <f>IF($G$349="n/a",0,IF(AT$351&lt;=$C372,0,IF(AT$351&gt;($G$349+$C372),INDEX($D$363:$W$363,,$C372)-SUM($D372:AS372),INDEX($D$363:$W$363,,$C372)/$G$349)))</f>
        <v>0</v>
      </c>
      <c r="AU372" s="18">
        <f>IF($G$349="n/a",0,IF(AU$351&lt;=$C372,0,IF(AU$351&gt;($G$349+$C372),INDEX($D$363:$W$363,,$C372)-SUM($D372:AT372),INDEX($D$363:$W$363,,$C372)/$G$349)))</f>
        <v>0</v>
      </c>
      <c r="AV372" s="18">
        <f>IF($G$349="n/a",0,IF(AV$351&lt;=$C372,0,IF(AV$351&gt;($G$349+$C372),INDEX($D$363:$W$363,,$C372)-SUM($D372:AU372),INDEX($D$363:$W$363,,$C372)/$G$349)))</f>
        <v>0</v>
      </c>
      <c r="AW372" s="18">
        <f>IF($G$349="n/a",0,IF(AW$351&lt;=$C372,0,IF(AW$351&gt;($G$349+$C372),INDEX($D$363:$W$363,,$C372)-SUM($D372:AV372),INDEX($D$363:$W$363,,$C372)/$G$349)))</f>
        <v>0</v>
      </c>
      <c r="AX372" s="18">
        <f>IF($G$349="n/a",0,IF(AX$351&lt;=$C372,0,IF(AX$351&gt;($G$349+$C372),INDEX($D$363:$W$363,,$C372)-SUM($D372:AW372),INDEX($D$363:$W$363,,$C372)/$G$349)))</f>
        <v>0</v>
      </c>
      <c r="AY372" s="18">
        <f>IF($G$349="n/a",0,IF(AY$351&lt;=$C372,0,IF(AY$351&gt;($G$349+$C372),INDEX($D$363:$W$363,,$C372)-SUM($D372:AX372),INDEX($D$363:$W$363,,$C372)/$G$349)))</f>
        <v>0</v>
      </c>
      <c r="AZ372" s="18">
        <f>IF($G$349="n/a",0,IF(AZ$351&lt;=$C372,0,IF(AZ$351&gt;($G$349+$C372),INDEX($D$363:$W$363,,$C372)-SUM($D372:AY372),INDEX($D$363:$W$363,,$C372)/$G$349)))</f>
        <v>0</v>
      </c>
      <c r="BA372" s="18">
        <f>IF($G$349="n/a",0,IF(BA$351&lt;=$C372,0,IF(BA$351&gt;($G$349+$C372),INDEX($D$363:$W$363,,$C372)-SUM($D372:AZ372),INDEX($D$363:$W$363,,$C372)/$G$349)))</f>
        <v>0</v>
      </c>
      <c r="BB372" s="18">
        <f>IF($G$349="n/a",0,IF(BB$351&lt;=$C372,0,IF(BB$351&gt;($G$349+$C372),INDEX($D$363:$W$363,,$C372)-SUM($D372:BA372),INDEX($D$363:$W$363,,$C372)/$G$349)))</f>
        <v>0</v>
      </c>
      <c r="BC372" s="18">
        <f>IF($G$349="n/a",0,IF(BC$351&lt;=$C372,0,IF(BC$351&gt;($G$349+$C372),INDEX($D$363:$W$363,,$C372)-SUM($D372:BB372),INDEX($D$363:$W$363,,$C372)/$G$349)))</f>
        <v>0</v>
      </c>
      <c r="BD372" s="18">
        <f>IF($G$349="n/a",0,IF(BD$351&lt;=$C372,0,IF(BD$351&gt;($G$349+$C372),INDEX($D$363:$W$363,,$C372)-SUM($D372:BC372),INDEX($D$363:$W$363,,$C372)/$G$349)))</f>
        <v>0</v>
      </c>
      <c r="BE372" s="18">
        <f>IF($G$349="n/a",0,IF(BE$351&lt;=$C372,0,IF(BE$351&gt;($G$349+$C372),INDEX($D$363:$W$363,,$C372)-SUM($D372:BD372),INDEX($D$363:$W$363,,$C372)/$G$349)))</f>
        <v>0</v>
      </c>
      <c r="BF372" s="18">
        <f>IF($G$349="n/a",0,IF(BF$351&lt;=$C372,0,IF(BF$351&gt;($G$349+$C372),INDEX($D$363:$W$363,,$C372)-SUM($D372:BE372),INDEX($D$363:$W$363,,$C372)/$G$349)))</f>
        <v>0</v>
      </c>
      <c r="BG372" s="18">
        <f>IF($G$349="n/a",0,IF(BG$351&lt;=$C372,0,IF(BG$351&gt;($G$349+$C372),INDEX($D$363:$W$363,,$C372)-SUM($D372:BF372),INDEX($D$363:$W$363,,$C372)/$G$349)))</f>
        <v>0</v>
      </c>
      <c r="BH372" s="18">
        <f>IF($G$349="n/a",0,IF(BH$351&lt;=$C372,0,IF(BH$351&gt;($G$349+$C372),INDEX($D$363:$W$363,,$C372)-SUM($D372:BG372),INDEX($D$363:$W$363,,$C372)/$G$349)))</f>
        <v>0</v>
      </c>
      <c r="BI372" s="18">
        <f>IF($G$349="n/a",0,IF(BI$351&lt;=$C372,0,IF(BI$351&gt;($G$349+$C372),INDEX($D$363:$W$363,,$C372)-SUM($D372:BH372),INDEX($D$363:$W$363,,$C372)/$G$349)))</f>
        <v>0</v>
      </c>
      <c r="BJ372" s="18">
        <f>IF($G$349="n/a",0,IF(BJ$351&lt;=$C372,0,IF(BJ$351&gt;($G$349+$C372),INDEX($D$363:$W$363,,$C372)-SUM($D372:BI372),INDEX($D$363:$W$363,,$C372)/$G$349)))</f>
        <v>0</v>
      </c>
      <c r="BK372" s="18">
        <f>IF($G$349="n/a",0,IF(BK$351&lt;=$C372,0,IF(BK$351&gt;($G$349+$C372),INDEX($D$363:$W$363,,$C372)-SUM($D372:BJ372),INDEX($D$363:$W$363,,$C372)/$G$349)))</f>
        <v>0</v>
      </c>
    </row>
    <row r="373" spans="2:63" x14ac:dyDescent="0.25">
      <c r="B373" s="24">
        <v>2018</v>
      </c>
      <c r="C373" s="24">
        <v>8</v>
      </c>
      <c r="E373" s="18">
        <f>IF($G$349="n/a",0,IF(E$351&lt;=$C373,0,IF(E$351&gt;($G$349+$C373),INDEX($D$363:$W$363,,$C373)-SUM($D373:D373),INDEX($D$363:$W$363,,$C373)/$G$349)))</f>
        <v>0</v>
      </c>
      <c r="F373" s="18">
        <f>IF($G$349="n/a",0,IF(F$351&lt;=$C373,0,IF(F$351&gt;($G$349+$C373),INDEX($D$363:$W$363,,$C373)-SUM($D373:E373),INDEX($D$363:$W$363,,$C373)/$G$349)))</f>
        <v>0</v>
      </c>
      <c r="G373" s="18">
        <f>IF($G$349="n/a",0,IF(G$351&lt;=$C373,0,IF(G$351&gt;($G$349+$C373),INDEX($D$363:$W$363,,$C373)-SUM($D373:F373),INDEX($D$363:$W$363,,$C373)/$G$349)))</f>
        <v>0</v>
      </c>
      <c r="H373" s="18">
        <f>IF($G$349="n/a",0,IF(H$351&lt;=$C373,0,IF(H$351&gt;($G$349+$C373),INDEX($D$363:$W$363,,$C373)-SUM($D373:G373),INDEX($D$363:$W$363,,$C373)/$G$349)))</f>
        <v>0</v>
      </c>
      <c r="I373" s="18">
        <f>IF($G$349="n/a",0,IF(I$351&lt;=$C373,0,IF(I$351&gt;($G$349+$C373),INDEX($D$363:$W$363,,$C373)-SUM($D373:H373),INDEX($D$363:$W$363,,$C373)/$G$349)))</f>
        <v>0</v>
      </c>
      <c r="J373" s="18">
        <f>IF($G$349="n/a",0,IF(J$351&lt;=$C373,0,IF(J$351&gt;($G$349+$C373),INDEX($D$363:$W$363,,$C373)-SUM($D373:I373),INDEX($D$363:$W$363,,$C373)/$G$349)))</f>
        <v>0</v>
      </c>
      <c r="K373" s="18">
        <f>IF($G$349="n/a",0,IF(K$351&lt;=$C373,0,IF(K$351&gt;($G$349+$C373),INDEX($D$363:$W$363,,$C373)-SUM($D373:J373),INDEX($D$363:$W$363,,$C373)/$G$349)))</f>
        <v>0</v>
      </c>
      <c r="L373" s="18">
        <f>IF($G$349="n/a",0,IF(L$351&lt;=$C373,0,IF(L$351&gt;($G$349+$C373),INDEX($D$363:$W$363,,$C373)-SUM($D373:K373),INDEX($D$363:$W$363,,$C373)/$G$349)))</f>
        <v>0</v>
      </c>
      <c r="M373" s="18">
        <f>IF($G$349="n/a",0,IF(M$351&lt;=$C373,0,IF(M$351&gt;($G$349+$C373),INDEX($D$363:$W$363,,$C373)-SUM($D373:L373),INDEX($D$363:$W$363,,$C373)/$G$349)))</f>
        <v>0</v>
      </c>
      <c r="N373" s="18">
        <f>IF($G$349="n/a",0,IF(N$351&lt;=$C373,0,IF(N$351&gt;($G$349+$C373),INDEX($D$363:$W$363,,$C373)-SUM($D373:M373),INDEX($D$363:$W$363,,$C373)/$G$349)))</f>
        <v>0</v>
      </c>
      <c r="O373" s="18">
        <f>IF($G$349="n/a",0,IF(O$351&lt;=$C373,0,IF(O$351&gt;($G$349+$C373),INDEX($D$363:$W$363,,$C373)-SUM($D373:N373),INDEX($D$363:$W$363,,$C373)/$G$349)))</f>
        <v>0</v>
      </c>
      <c r="P373" s="18">
        <f>IF($G$349="n/a",0,IF(P$351&lt;=$C373,0,IF(P$351&gt;($G$349+$C373),INDEX($D$363:$W$363,,$C373)-SUM($D373:O373),INDEX($D$363:$W$363,,$C373)/$G$349)))</f>
        <v>0</v>
      </c>
      <c r="Q373" s="18">
        <f>IF($G$349="n/a",0,IF(Q$351&lt;=$C373,0,IF(Q$351&gt;($G$349+$C373),INDEX($D$363:$W$363,,$C373)-SUM($D373:P373),INDEX($D$363:$W$363,,$C373)/$G$349)))</f>
        <v>0</v>
      </c>
      <c r="R373" s="18">
        <f>IF($G$349="n/a",0,IF(R$351&lt;=$C373,0,IF(R$351&gt;($G$349+$C373),INDEX($D$363:$W$363,,$C373)-SUM($D373:Q373),INDEX($D$363:$W$363,,$C373)/$G$349)))</f>
        <v>0</v>
      </c>
      <c r="S373" s="18">
        <f>IF($G$349="n/a",0,IF(S$351&lt;=$C373,0,IF(S$351&gt;($G$349+$C373),INDEX($D$363:$W$363,,$C373)-SUM($D373:R373),INDEX($D$363:$W$363,,$C373)/$G$349)))</f>
        <v>0</v>
      </c>
      <c r="T373" s="18">
        <f>IF($G$349="n/a",0,IF(T$351&lt;=$C373,0,IF(T$351&gt;($G$349+$C373),INDEX($D$363:$W$363,,$C373)-SUM($D373:S373),INDEX($D$363:$W$363,,$C373)/$G$349)))</f>
        <v>0</v>
      </c>
      <c r="U373" s="18">
        <f>IF($G$349="n/a",0,IF(U$351&lt;=$C373,0,IF(U$351&gt;($G$349+$C373),INDEX($D$363:$W$363,,$C373)-SUM($D373:T373),INDEX($D$363:$W$363,,$C373)/$G$349)))</f>
        <v>0</v>
      </c>
      <c r="V373" s="18">
        <f>IF($G$349="n/a",0,IF(V$351&lt;=$C373,0,IF(V$351&gt;($G$349+$C373),INDEX($D$363:$W$363,,$C373)-SUM($D373:U373),INDEX($D$363:$W$363,,$C373)/$G$349)))</f>
        <v>0</v>
      </c>
      <c r="W373" s="18">
        <f>IF($G$349="n/a",0,IF(W$351&lt;=$C373,0,IF(W$351&gt;($G$349+$C373),INDEX($D$363:$W$363,,$C373)-SUM($D373:V373),INDEX($D$363:$W$363,,$C373)/$G$349)))</f>
        <v>0</v>
      </c>
      <c r="X373" s="18">
        <f>IF($G$349="n/a",0,IF(X$351&lt;=$C373,0,IF(X$351&gt;($G$349+$C373),INDEX($D$363:$W$363,,$C373)-SUM($D373:W373),INDEX($D$363:$W$363,,$C373)/$G$349)))</f>
        <v>0</v>
      </c>
      <c r="Y373" s="18">
        <f>IF($G$349="n/a",0,IF(Y$351&lt;=$C373,0,IF(Y$351&gt;($G$349+$C373),INDEX($D$363:$W$363,,$C373)-SUM($D373:X373),INDEX($D$363:$W$363,,$C373)/$G$349)))</f>
        <v>0</v>
      </c>
      <c r="Z373" s="18">
        <f>IF($G$349="n/a",0,IF(Z$351&lt;=$C373,0,IF(Z$351&gt;($G$349+$C373),INDEX($D$363:$W$363,,$C373)-SUM($D373:Y373),INDEX($D$363:$W$363,,$C373)/$G$349)))</f>
        <v>0</v>
      </c>
      <c r="AA373" s="18">
        <f>IF($G$349="n/a",0,IF(AA$351&lt;=$C373,0,IF(AA$351&gt;($G$349+$C373),INDEX($D$363:$W$363,,$C373)-SUM($D373:Z373),INDEX($D$363:$W$363,,$C373)/$G$349)))</f>
        <v>0</v>
      </c>
      <c r="AB373" s="18">
        <f>IF($G$349="n/a",0,IF(AB$351&lt;=$C373,0,IF(AB$351&gt;($G$349+$C373),INDEX($D$363:$W$363,,$C373)-SUM($D373:AA373),INDEX($D$363:$W$363,,$C373)/$G$349)))</f>
        <v>0</v>
      </c>
      <c r="AC373" s="18">
        <f>IF($G$349="n/a",0,IF(AC$351&lt;=$C373,0,IF(AC$351&gt;($G$349+$C373),INDEX($D$363:$W$363,,$C373)-SUM($D373:AB373),INDEX($D$363:$W$363,,$C373)/$G$349)))</f>
        <v>0</v>
      </c>
      <c r="AD373" s="18">
        <f>IF($G$349="n/a",0,IF(AD$351&lt;=$C373,0,IF(AD$351&gt;($G$349+$C373),INDEX($D$363:$W$363,,$C373)-SUM($D373:AC373),INDEX($D$363:$W$363,,$C373)/$G$349)))</f>
        <v>0</v>
      </c>
      <c r="AE373" s="18">
        <f>IF($G$349="n/a",0,IF(AE$351&lt;=$C373,0,IF(AE$351&gt;($G$349+$C373),INDEX($D$363:$W$363,,$C373)-SUM($D373:AD373),INDEX($D$363:$W$363,,$C373)/$G$349)))</f>
        <v>0</v>
      </c>
      <c r="AF373" s="18">
        <f>IF($G$349="n/a",0,IF(AF$351&lt;=$C373,0,IF(AF$351&gt;($G$349+$C373),INDEX($D$363:$W$363,,$C373)-SUM($D373:AE373),INDEX($D$363:$W$363,,$C373)/$G$349)))</f>
        <v>0</v>
      </c>
      <c r="AG373" s="18">
        <f>IF($G$349="n/a",0,IF(AG$351&lt;=$C373,0,IF(AG$351&gt;($G$349+$C373),INDEX($D$363:$W$363,,$C373)-SUM($D373:AF373),INDEX($D$363:$W$363,,$C373)/$G$349)))</f>
        <v>0</v>
      </c>
      <c r="AH373" s="18">
        <f>IF($G$349="n/a",0,IF(AH$351&lt;=$C373,0,IF(AH$351&gt;($G$349+$C373),INDEX($D$363:$W$363,,$C373)-SUM($D373:AG373),INDEX($D$363:$W$363,,$C373)/$G$349)))</f>
        <v>0</v>
      </c>
      <c r="AI373" s="18">
        <f>IF($G$349="n/a",0,IF(AI$351&lt;=$C373,0,IF(AI$351&gt;($G$349+$C373),INDEX($D$363:$W$363,,$C373)-SUM($D373:AH373),INDEX($D$363:$W$363,,$C373)/$G$349)))</f>
        <v>0</v>
      </c>
      <c r="AJ373" s="18">
        <f>IF($G$349="n/a",0,IF(AJ$351&lt;=$C373,0,IF(AJ$351&gt;($G$349+$C373),INDEX($D$363:$W$363,,$C373)-SUM($D373:AI373),INDEX($D$363:$W$363,,$C373)/$G$349)))</f>
        <v>0</v>
      </c>
      <c r="AK373" s="18">
        <f>IF($G$349="n/a",0,IF(AK$351&lt;=$C373,0,IF(AK$351&gt;($G$349+$C373),INDEX($D$363:$W$363,,$C373)-SUM($D373:AJ373),INDEX($D$363:$W$363,,$C373)/$G$349)))</f>
        <v>0</v>
      </c>
      <c r="AL373" s="18">
        <f>IF($G$349="n/a",0,IF(AL$351&lt;=$C373,0,IF(AL$351&gt;($G$349+$C373),INDEX($D$363:$W$363,,$C373)-SUM($D373:AK373),INDEX($D$363:$W$363,,$C373)/$G$349)))</f>
        <v>0</v>
      </c>
      <c r="AM373" s="18">
        <f>IF($G$349="n/a",0,IF(AM$351&lt;=$C373,0,IF(AM$351&gt;($G$349+$C373),INDEX($D$363:$W$363,,$C373)-SUM($D373:AL373),INDEX($D$363:$W$363,,$C373)/$G$349)))</f>
        <v>0</v>
      </c>
      <c r="AN373" s="18">
        <f>IF($G$349="n/a",0,IF(AN$351&lt;=$C373,0,IF(AN$351&gt;($G$349+$C373),INDEX($D$363:$W$363,,$C373)-SUM($D373:AM373),INDEX($D$363:$W$363,,$C373)/$G$349)))</f>
        <v>0</v>
      </c>
      <c r="AO373" s="18">
        <f>IF($G$349="n/a",0,IF(AO$351&lt;=$C373,0,IF(AO$351&gt;($G$349+$C373),INDEX($D$363:$W$363,,$C373)-SUM($D373:AN373),INDEX($D$363:$W$363,,$C373)/$G$349)))</f>
        <v>0</v>
      </c>
      <c r="AP373" s="18">
        <f>IF($G$349="n/a",0,IF(AP$351&lt;=$C373,0,IF(AP$351&gt;($G$349+$C373),INDEX($D$363:$W$363,,$C373)-SUM($D373:AO373),INDEX($D$363:$W$363,,$C373)/$G$349)))</f>
        <v>0</v>
      </c>
      <c r="AQ373" s="18">
        <f>IF($G$349="n/a",0,IF(AQ$351&lt;=$C373,0,IF(AQ$351&gt;($G$349+$C373),INDEX($D$363:$W$363,,$C373)-SUM($D373:AP373),INDEX($D$363:$W$363,,$C373)/$G$349)))</f>
        <v>0</v>
      </c>
      <c r="AR373" s="18">
        <f>IF($G$349="n/a",0,IF(AR$351&lt;=$C373,0,IF(AR$351&gt;($G$349+$C373),INDEX($D$363:$W$363,,$C373)-SUM($D373:AQ373),INDEX($D$363:$W$363,,$C373)/$G$349)))</f>
        <v>0</v>
      </c>
      <c r="AS373" s="18">
        <f>IF($G$349="n/a",0,IF(AS$351&lt;=$C373,0,IF(AS$351&gt;($G$349+$C373),INDEX($D$363:$W$363,,$C373)-SUM($D373:AR373),INDEX($D$363:$W$363,,$C373)/$G$349)))</f>
        <v>0</v>
      </c>
      <c r="AT373" s="18">
        <f>IF($G$349="n/a",0,IF(AT$351&lt;=$C373,0,IF(AT$351&gt;($G$349+$C373),INDEX($D$363:$W$363,,$C373)-SUM($D373:AS373),INDEX($D$363:$W$363,,$C373)/$G$349)))</f>
        <v>0</v>
      </c>
      <c r="AU373" s="18">
        <f>IF($G$349="n/a",0,IF(AU$351&lt;=$C373,0,IF(AU$351&gt;($G$349+$C373),INDEX($D$363:$W$363,,$C373)-SUM($D373:AT373),INDEX($D$363:$W$363,,$C373)/$G$349)))</f>
        <v>0</v>
      </c>
      <c r="AV373" s="18">
        <f>IF($G$349="n/a",0,IF(AV$351&lt;=$C373,0,IF(AV$351&gt;($G$349+$C373),INDEX($D$363:$W$363,,$C373)-SUM($D373:AU373),INDEX($D$363:$W$363,,$C373)/$G$349)))</f>
        <v>0</v>
      </c>
      <c r="AW373" s="18">
        <f>IF($G$349="n/a",0,IF(AW$351&lt;=$C373,0,IF(AW$351&gt;($G$349+$C373),INDEX($D$363:$W$363,,$C373)-SUM($D373:AV373),INDEX($D$363:$W$363,,$C373)/$G$349)))</f>
        <v>0</v>
      </c>
      <c r="AX373" s="18">
        <f>IF($G$349="n/a",0,IF(AX$351&lt;=$C373,0,IF(AX$351&gt;($G$349+$C373),INDEX($D$363:$W$363,,$C373)-SUM($D373:AW373),INDEX($D$363:$W$363,,$C373)/$G$349)))</f>
        <v>0</v>
      </c>
      <c r="AY373" s="18">
        <f>IF($G$349="n/a",0,IF(AY$351&lt;=$C373,0,IF(AY$351&gt;($G$349+$C373),INDEX($D$363:$W$363,,$C373)-SUM($D373:AX373),INDEX($D$363:$W$363,,$C373)/$G$349)))</f>
        <v>0</v>
      </c>
      <c r="AZ373" s="18">
        <f>IF($G$349="n/a",0,IF(AZ$351&lt;=$C373,0,IF(AZ$351&gt;($G$349+$C373),INDEX($D$363:$W$363,,$C373)-SUM($D373:AY373),INDEX($D$363:$W$363,,$C373)/$G$349)))</f>
        <v>0</v>
      </c>
      <c r="BA373" s="18">
        <f>IF($G$349="n/a",0,IF(BA$351&lt;=$C373,0,IF(BA$351&gt;($G$349+$C373),INDEX($D$363:$W$363,,$C373)-SUM($D373:AZ373),INDEX($D$363:$W$363,,$C373)/$G$349)))</f>
        <v>0</v>
      </c>
      <c r="BB373" s="18">
        <f>IF($G$349="n/a",0,IF(BB$351&lt;=$C373,0,IF(BB$351&gt;($G$349+$C373),INDEX($D$363:$W$363,,$C373)-SUM($D373:BA373),INDEX($D$363:$W$363,,$C373)/$G$349)))</f>
        <v>0</v>
      </c>
      <c r="BC373" s="18">
        <f>IF($G$349="n/a",0,IF(BC$351&lt;=$C373,0,IF(BC$351&gt;($G$349+$C373),INDEX($D$363:$W$363,,$C373)-SUM($D373:BB373),INDEX($D$363:$W$363,,$C373)/$G$349)))</f>
        <v>0</v>
      </c>
      <c r="BD373" s="18">
        <f>IF($G$349="n/a",0,IF(BD$351&lt;=$C373,0,IF(BD$351&gt;($G$349+$C373),INDEX($D$363:$W$363,,$C373)-SUM($D373:BC373),INDEX($D$363:$W$363,,$C373)/$G$349)))</f>
        <v>0</v>
      </c>
      <c r="BE373" s="18">
        <f>IF($G$349="n/a",0,IF(BE$351&lt;=$C373,0,IF(BE$351&gt;($G$349+$C373),INDEX($D$363:$W$363,,$C373)-SUM($D373:BD373),INDEX($D$363:$W$363,,$C373)/$G$349)))</f>
        <v>0</v>
      </c>
      <c r="BF373" s="18">
        <f>IF($G$349="n/a",0,IF(BF$351&lt;=$C373,0,IF(BF$351&gt;($G$349+$C373),INDEX($D$363:$W$363,,$C373)-SUM($D373:BE373),INDEX($D$363:$W$363,,$C373)/$G$349)))</f>
        <v>0</v>
      </c>
      <c r="BG373" s="18">
        <f>IF($G$349="n/a",0,IF(BG$351&lt;=$C373,0,IF(BG$351&gt;($G$349+$C373),INDEX($D$363:$W$363,,$C373)-SUM($D373:BF373),INDEX($D$363:$W$363,,$C373)/$G$349)))</f>
        <v>0</v>
      </c>
      <c r="BH373" s="18">
        <f>IF($G$349="n/a",0,IF(BH$351&lt;=$C373,0,IF(BH$351&gt;($G$349+$C373),INDEX($D$363:$W$363,,$C373)-SUM($D373:BG373),INDEX($D$363:$W$363,,$C373)/$G$349)))</f>
        <v>0</v>
      </c>
      <c r="BI373" s="18">
        <f>IF($G$349="n/a",0,IF(BI$351&lt;=$C373,0,IF(BI$351&gt;($G$349+$C373),INDEX($D$363:$W$363,,$C373)-SUM($D373:BH373),INDEX($D$363:$W$363,,$C373)/$G$349)))</f>
        <v>0</v>
      </c>
      <c r="BJ373" s="18">
        <f>IF($G$349="n/a",0,IF(BJ$351&lt;=$C373,0,IF(BJ$351&gt;($G$349+$C373),INDEX($D$363:$W$363,,$C373)-SUM($D373:BI373),INDEX($D$363:$W$363,,$C373)/$G$349)))</f>
        <v>0</v>
      </c>
      <c r="BK373" s="18">
        <f>IF($G$349="n/a",0,IF(BK$351&lt;=$C373,0,IF(BK$351&gt;($G$349+$C373),INDEX($D$363:$W$363,,$C373)-SUM($D373:BJ373),INDEX($D$363:$W$363,,$C373)/$G$349)))</f>
        <v>0</v>
      </c>
    </row>
    <row r="374" spans="2:63" x14ac:dyDescent="0.25">
      <c r="B374" s="24">
        <v>2019</v>
      </c>
      <c r="C374" s="24">
        <v>9</v>
      </c>
      <c r="E374" s="18">
        <f>IF($G$349="n/a",0,IF(E$351&lt;=$C374,0,IF(E$351&gt;($G$349+$C374),INDEX($D$363:$W$363,,$C374)-SUM($D374:D374),INDEX($D$363:$W$363,,$C374)/$G$349)))</f>
        <v>0</v>
      </c>
      <c r="F374" s="18">
        <f>IF($G$349="n/a",0,IF(F$351&lt;=$C374,0,IF(F$351&gt;($G$349+$C374),INDEX($D$363:$W$363,,$C374)-SUM($D374:E374),INDEX($D$363:$W$363,,$C374)/$G$349)))</f>
        <v>0</v>
      </c>
      <c r="G374" s="18">
        <f>IF($G$349="n/a",0,IF(G$351&lt;=$C374,0,IF(G$351&gt;($G$349+$C374),INDEX($D$363:$W$363,,$C374)-SUM($D374:F374),INDEX($D$363:$W$363,,$C374)/$G$349)))</f>
        <v>0</v>
      </c>
      <c r="H374" s="18">
        <f>IF($G$349="n/a",0,IF(H$351&lt;=$C374,0,IF(H$351&gt;($G$349+$C374),INDEX($D$363:$W$363,,$C374)-SUM($D374:G374),INDEX($D$363:$W$363,,$C374)/$G$349)))</f>
        <v>0</v>
      </c>
      <c r="I374" s="18">
        <f>IF($G$349="n/a",0,IF(I$351&lt;=$C374,0,IF(I$351&gt;($G$349+$C374),INDEX($D$363:$W$363,,$C374)-SUM($D374:H374),INDEX($D$363:$W$363,,$C374)/$G$349)))</f>
        <v>0</v>
      </c>
      <c r="J374" s="18">
        <f>IF($G$349="n/a",0,IF(J$351&lt;=$C374,0,IF(J$351&gt;($G$349+$C374),INDEX($D$363:$W$363,,$C374)-SUM($D374:I374),INDEX($D$363:$W$363,,$C374)/$G$349)))</f>
        <v>0</v>
      </c>
      <c r="K374" s="18">
        <f>IF($G$349="n/a",0,IF(K$351&lt;=$C374,0,IF(K$351&gt;($G$349+$C374),INDEX($D$363:$W$363,,$C374)-SUM($D374:J374),INDEX($D$363:$W$363,,$C374)/$G$349)))</f>
        <v>0</v>
      </c>
      <c r="L374" s="18">
        <f>IF($G$349="n/a",0,IF(L$351&lt;=$C374,0,IF(L$351&gt;($G$349+$C374),INDEX($D$363:$W$363,,$C374)-SUM($D374:K374),INDEX($D$363:$W$363,,$C374)/$G$349)))</f>
        <v>0</v>
      </c>
      <c r="M374" s="18">
        <f>IF($G$349="n/a",0,IF(M$351&lt;=$C374,0,IF(M$351&gt;($G$349+$C374),INDEX($D$363:$W$363,,$C374)-SUM($D374:L374),INDEX($D$363:$W$363,,$C374)/$G$349)))</f>
        <v>0</v>
      </c>
      <c r="N374" s="18">
        <f>IF($G$349="n/a",0,IF(N$351&lt;=$C374,0,IF(N$351&gt;($G$349+$C374),INDEX($D$363:$W$363,,$C374)-SUM($D374:M374),INDEX($D$363:$W$363,,$C374)/$G$349)))</f>
        <v>0</v>
      </c>
      <c r="O374" s="18">
        <f>IF($G$349="n/a",0,IF(O$351&lt;=$C374,0,IF(O$351&gt;($G$349+$C374),INDEX($D$363:$W$363,,$C374)-SUM($D374:N374),INDEX($D$363:$W$363,,$C374)/$G$349)))</f>
        <v>0</v>
      </c>
      <c r="P374" s="18">
        <f>IF($G$349="n/a",0,IF(P$351&lt;=$C374,0,IF(P$351&gt;($G$349+$C374),INDEX($D$363:$W$363,,$C374)-SUM($D374:O374),INDEX($D$363:$W$363,,$C374)/$G$349)))</f>
        <v>0</v>
      </c>
      <c r="Q374" s="18">
        <f>IF($G$349="n/a",0,IF(Q$351&lt;=$C374,0,IF(Q$351&gt;($G$349+$C374),INDEX($D$363:$W$363,,$C374)-SUM($D374:P374),INDEX($D$363:$W$363,,$C374)/$G$349)))</f>
        <v>0</v>
      </c>
      <c r="R374" s="18">
        <f>IF($G$349="n/a",0,IF(R$351&lt;=$C374,0,IF(R$351&gt;($G$349+$C374),INDEX($D$363:$W$363,,$C374)-SUM($D374:Q374),INDEX($D$363:$W$363,,$C374)/$G$349)))</f>
        <v>0</v>
      </c>
      <c r="S374" s="18">
        <f>IF($G$349="n/a",0,IF(S$351&lt;=$C374,0,IF(S$351&gt;($G$349+$C374),INDEX($D$363:$W$363,,$C374)-SUM($D374:R374),INDEX($D$363:$W$363,,$C374)/$G$349)))</f>
        <v>0</v>
      </c>
      <c r="T374" s="18">
        <f>IF($G$349="n/a",0,IF(T$351&lt;=$C374,0,IF(T$351&gt;($G$349+$C374),INDEX($D$363:$W$363,,$C374)-SUM($D374:S374),INDEX($D$363:$W$363,,$C374)/$G$349)))</f>
        <v>0</v>
      </c>
      <c r="U374" s="18">
        <f>IF($G$349="n/a",0,IF(U$351&lt;=$C374,0,IF(U$351&gt;($G$349+$C374),INDEX($D$363:$W$363,,$C374)-SUM($D374:T374),INDEX($D$363:$W$363,,$C374)/$G$349)))</f>
        <v>0</v>
      </c>
      <c r="V374" s="18">
        <f>IF($G$349="n/a",0,IF(V$351&lt;=$C374,0,IF(V$351&gt;($G$349+$C374),INDEX($D$363:$W$363,,$C374)-SUM($D374:U374),INDEX($D$363:$W$363,,$C374)/$G$349)))</f>
        <v>0</v>
      </c>
      <c r="W374" s="18">
        <f>IF($G$349="n/a",0,IF(W$351&lt;=$C374,0,IF(W$351&gt;($G$349+$C374),INDEX($D$363:$W$363,,$C374)-SUM($D374:V374),INDEX($D$363:$W$363,,$C374)/$G$349)))</f>
        <v>0</v>
      </c>
      <c r="X374" s="18">
        <f>IF($G$349="n/a",0,IF(X$351&lt;=$C374,0,IF(X$351&gt;($G$349+$C374),INDEX($D$363:$W$363,,$C374)-SUM($D374:W374),INDEX($D$363:$W$363,,$C374)/$G$349)))</f>
        <v>0</v>
      </c>
      <c r="Y374" s="18">
        <f>IF($G$349="n/a",0,IF(Y$351&lt;=$C374,0,IF(Y$351&gt;($G$349+$C374),INDEX($D$363:$W$363,,$C374)-SUM($D374:X374),INDEX($D$363:$W$363,,$C374)/$G$349)))</f>
        <v>0</v>
      </c>
      <c r="Z374" s="18">
        <f>IF($G$349="n/a",0,IF(Z$351&lt;=$C374,0,IF(Z$351&gt;($G$349+$C374),INDEX($D$363:$W$363,,$C374)-SUM($D374:Y374),INDEX($D$363:$W$363,,$C374)/$G$349)))</f>
        <v>0</v>
      </c>
      <c r="AA374" s="18">
        <f>IF($G$349="n/a",0,IF(AA$351&lt;=$C374,0,IF(AA$351&gt;($G$349+$C374),INDEX($D$363:$W$363,,$C374)-SUM($D374:Z374),INDEX($D$363:$W$363,,$C374)/$G$349)))</f>
        <v>0</v>
      </c>
      <c r="AB374" s="18">
        <f>IF($G$349="n/a",0,IF(AB$351&lt;=$C374,0,IF(AB$351&gt;($G$349+$C374),INDEX($D$363:$W$363,,$C374)-SUM($D374:AA374),INDEX($D$363:$W$363,,$C374)/$G$349)))</f>
        <v>0</v>
      </c>
      <c r="AC374" s="18">
        <f>IF($G$349="n/a",0,IF(AC$351&lt;=$C374,0,IF(AC$351&gt;($G$349+$C374),INDEX($D$363:$W$363,,$C374)-SUM($D374:AB374),INDEX($D$363:$W$363,,$C374)/$G$349)))</f>
        <v>0</v>
      </c>
      <c r="AD374" s="18">
        <f>IF($G$349="n/a",0,IF(AD$351&lt;=$C374,0,IF(AD$351&gt;($G$349+$C374),INDEX($D$363:$W$363,,$C374)-SUM($D374:AC374),INDEX($D$363:$W$363,,$C374)/$G$349)))</f>
        <v>0</v>
      </c>
      <c r="AE374" s="18">
        <f>IF($G$349="n/a",0,IF(AE$351&lt;=$C374,0,IF(AE$351&gt;($G$349+$C374),INDEX($D$363:$W$363,,$C374)-SUM($D374:AD374),INDEX($D$363:$W$363,,$C374)/$G$349)))</f>
        <v>0</v>
      </c>
      <c r="AF374" s="18">
        <f>IF($G$349="n/a",0,IF(AF$351&lt;=$C374,0,IF(AF$351&gt;($G$349+$C374),INDEX($D$363:$W$363,,$C374)-SUM($D374:AE374),INDEX($D$363:$W$363,,$C374)/$G$349)))</f>
        <v>0</v>
      </c>
      <c r="AG374" s="18">
        <f>IF($G$349="n/a",0,IF(AG$351&lt;=$C374,0,IF(AG$351&gt;($G$349+$C374),INDEX($D$363:$W$363,,$C374)-SUM($D374:AF374),INDEX($D$363:$W$363,,$C374)/$G$349)))</f>
        <v>0</v>
      </c>
      <c r="AH374" s="18">
        <f>IF($G$349="n/a",0,IF(AH$351&lt;=$C374,0,IF(AH$351&gt;($G$349+$C374),INDEX($D$363:$W$363,,$C374)-SUM($D374:AG374),INDEX($D$363:$W$363,,$C374)/$G$349)))</f>
        <v>0</v>
      </c>
      <c r="AI374" s="18">
        <f>IF($G$349="n/a",0,IF(AI$351&lt;=$C374,0,IF(AI$351&gt;($G$349+$C374),INDEX($D$363:$W$363,,$C374)-SUM($D374:AH374),INDEX($D$363:$W$363,,$C374)/$G$349)))</f>
        <v>0</v>
      </c>
      <c r="AJ374" s="18">
        <f>IF($G$349="n/a",0,IF(AJ$351&lt;=$C374,0,IF(AJ$351&gt;($G$349+$C374),INDEX($D$363:$W$363,,$C374)-SUM($D374:AI374),INDEX($D$363:$W$363,,$C374)/$G$349)))</f>
        <v>0</v>
      </c>
      <c r="AK374" s="18">
        <f>IF($G$349="n/a",0,IF(AK$351&lt;=$C374,0,IF(AK$351&gt;($G$349+$C374),INDEX($D$363:$W$363,,$C374)-SUM($D374:AJ374),INDEX($D$363:$W$363,,$C374)/$G$349)))</f>
        <v>0</v>
      </c>
      <c r="AL374" s="18">
        <f>IF($G$349="n/a",0,IF(AL$351&lt;=$C374,0,IF(AL$351&gt;($G$349+$C374),INDEX($D$363:$W$363,,$C374)-SUM($D374:AK374),INDEX($D$363:$W$363,,$C374)/$G$349)))</f>
        <v>0</v>
      </c>
      <c r="AM374" s="18">
        <f>IF($G$349="n/a",0,IF(AM$351&lt;=$C374,0,IF(AM$351&gt;($G$349+$C374),INDEX($D$363:$W$363,,$C374)-SUM($D374:AL374),INDEX($D$363:$W$363,,$C374)/$G$349)))</f>
        <v>0</v>
      </c>
      <c r="AN374" s="18">
        <f>IF($G$349="n/a",0,IF(AN$351&lt;=$C374,0,IF(AN$351&gt;($G$349+$C374),INDEX($D$363:$W$363,,$C374)-SUM($D374:AM374),INDEX($D$363:$W$363,,$C374)/$G$349)))</f>
        <v>0</v>
      </c>
      <c r="AO374" s="18">
        <f>IF($G$349="n/a",0,IF(AO$351&lt;=$C374,0,IF(AO$351&gt;($G$349+$C374),INDEX($D$363:$W$363,,$C374)-SUM($D374:AN374),INDEX($D$363:$W$363,,$C374)/$G$349)))</f>
        <v>0</v>
      </c>
      <c r="AP374" s="18">
        <f>IF($G$349="n/a",0,IF(AP$351&lt;=$C374,0,IF(AP$351&gt;($G$349+$C374),INDEX($D$363:$W$363,,$C374)-SUM($D374:AO374),INDEX($D$363:$W$363,,$C374)/$G$349)))</f>
        <v>0</v>
      </c>
      <c r="AQ374" s="18">
        <f>IF($G$349="n/a",0,IF(AQ$351&lt;=$C374,0,IF(AQ$351&gt;($G$349+$C374),INDEX($D$363:$W$363,,$C374)-SUM($D374:AP374),INDEX($D$363:$W$363,,$C374)/$G$349)))</f>
        <v>0</v>
      </c>
      <c r="AR374" s="18">
        <f>IF($G$349="n/a",0,IF(AR$351&lt;=$C374,0,IF(AR$351&gt;($G$349+$C374),INDEX($D$363:$W$363,,$C374)-SUM($D374:AQ374),INDEX($D$363:$W$363,,$C374)/$G$349)))</f>
        <v>0</v>
      </c>
      <c r="AS374" s="18">
        <f>IF($G$349="n/a",0,IF(AS$351&lt;=$C374,0,IF(AS$351&gt;($G$349+$C374),INDEX($D$363:$W$363,,$C374)-SUM($D374:AR374),INDEX($D$363:$W$363,,$C374)/$G$349)))</f>
        <v>0</v>
      </c>
      <c r="AT374" s="18">
        <f>IF($G$349="n/a",0,IF(AT$351&lt;=$C374,0,IF(AT$351&gt;($G$349+$C374),INDEX($D$363:$W$363,,$C374)-SUM($D374:AS374),INDEX($D$363:$W$363,,$C374)/$G$349)))</f>
        <v>0</v>
      </c>
      <c r="AU374" s="18">
        <f>IF($G$349="n/a",0,IF(AU$351&lt;=$C374,0,IF(AU$351&gt;($G$349+$C374),INDEX($D$363:$W$363,,$C374)-SUM($D374:AT374),INDEX($D$363:$W$363,,$C374)/$G$349)))</f>
        <v>0</v>
      </c>
      <c r="AV374" s="18">
        <f>IF($G$349="n/a",0,IF(AV$351&lt;=$C374,0,IF(AV$351&gt;($G$349+$C374),INDEX($D$363:$W$363,,$C374)-SUM($D374:AU374),INDEX($D$363:$W$363,,$C374)/$G$349)))</f>
        <v>0</v>
      </c>
      <c r="AW374" s="18">
        <f>IF($G$349="n/a",0,IF(AW$351&lt;=$C374,0,IF(AW$351&gt;($G$349+$C374),INDEX($D$363:$W$363,,$C374)-SUM($D374:AV374),INDEX($D$363:$W$363,,$C374)/$G$349)))</f>
        <v>0</v>
      </c>
      <c r="AX374" s="18">
        <f>IF($G$349="n/a",0,IF(AX$351&lt;=$C374,0,IF(AX$351&gt;($G$349+$C374),INDEX($D$363:$W$363,,$C374)-SUM($D374:AW374),INDEX($D$363:$W$363,,$C374)/$G$349)))</f>
        <v>0</v>
      </c>
      <c r="AY374" s="18">
        <f>IF($G$349="n/a",0,IF(AY$351&lt;=$C374,0,IF(AY$351&gt;($G$349+$C374),INDEX($D$363:$W$363,,$C374)-SUM($D374:AX374),INDEX($D$363:$W$363,,$C374)/$G$349)))</f>
        <v>0</v>
      </c>
      <c r="AZ374" s="18">
        <f>IF($G$349="n/a",0,IF(AZ$351&lt;=$C374,0,IF(AZ$351&gt;($G$349+$C374),INDEX($D$363:$W$363,,$C374)-SUM($D374:AY374),INDEX($D$363:$W$363,,$C374)/$G$349)))</f>
        <v>0</v>
      </c>
      <c r="BA374" s="18">
        <f>IF($G$349="n/a",0,IF(BA$351&lt;=$C374,0,IF(BA$351&gt;($G$349+$C374),INDEX($D$363:$W$363,,$C374)-SUM($D374:AZ374),INDEX($D$363:$W$363,,$C374)/$G$349)))</f>
        <v>0</v>
      </c>
      <c r="BB374" s="18">
        <f>IF($G$349="n/a",0,IF(BB$351&lt;=$C374,0,IF(BB$351&gt;($G$349+$C374),INDEX($D$363:$W$363,,$C374)-SUM($D374:BA374),INDEX($D$363:$W$363,,$C374)/$G$349)))</f>
        <v>0</v>
      </c>
      <c r="BC374" s="18">
        <f>IF($G$349="n/a",0,IF(BC$351&lt;=$C374,0,IF(BC$351&gt;($G$349+$C374),INDEX($D$363:$W$363,,$C374)-SUM($D374:BB374),INDEX($D$363:$W$363,,$C374)/$G$349)))</f>
        <v>0</v>
      </c>
      <c r="BD374" s="18">
        <f>IF($G$349="n/a",0,IF(BD$351&lt;=$C374,0,IF(BD$351&gt;($G$349+$C374),INDEX($D$363:$W$363,,$C374)-SUM($D374:BC374),INDEX($D$363:$W$363,,$C374)/$G$349)))</f>
        <v>0</v>
      </c>
      <c r="BE374" s="18">
        <f>IF($G$349="n/a",0,IF(BE$351&lt;=$C374,0,IF(BE$351&gt;($G$349+$C374),INDEX($D$363:$W$363,,$C374)-SUM($D374:BD374),INDEX($D$363:$W$363,,$C374)/$G$349)))</f>
        <v>0</v>
      </c>
      <c r="BF374" s="18">
        <f>IF($G$349="n/a",0,IF(BF$351&lt;=$C374,0,IF(BF$351&gt;($G$349+$C374),INDEX($D$363:$W$363,,$C374)-SUM($D374:BE374),INDEX($D$363:$W$363,,$C374)/$G$349)))</f>
        <v>0</v>
      </c>
      <c r="BG374" s="18">
        <f>IF($G$349="n/a",0,IF(BG$351&lt;=$C374,0,IF(BG$351&gt;($G$349+$C374),INDEX($D$363:$W$363,,$C374)-SUM($D374:BF374),INDEX($D$363:$W$363,,$C374)/$G$349)))</f>
        <v>0</v>
      </c>
      <c r="BH374" s="18">
        <f>IF($G$349="n/a",0,IF(BH$351&lt;=$C374,0,IF(BH$351&gt;($G$349+$C374),INDEX($D$363:$W$363,,$C374)-SUM($D374:BG374),INDEX($D$363:$W$363,,$C374)/$G$349)))</f>
        <v>0</v>
      </c>
      <c r="BI374" s="18">
        <f>IF($G$349="n/a",0,IF(BI$351&lt;=$C374,0,IF(BI$351&gt;($G$349+$C374),INDEX($D$363:$W$363,,$C374)-SUM($D374:BH374),INDEX($D$363:$W$363,,$C374)/$G$349)))</f>
        <v>0</v>
      </c>
      <c r="BJ374" s="18">
        <f>IF($G$349="n/a",0,IF(BJ$351&lt;=$C374,0,IF(BJ$351&gt;($G$349+$C374),INDEX($D$363:$W$363,,$C374)-SUM($D374:BI374),INDEX($D$363:$W$363,,$C374)/$G$349)))</f>
        <v>0</v>
      </c>
      <c r="BK374" s="18">
        <f>IF($G$349="n/a",0,IF(BK$351&lt;=$C374,0,IF(BK$351&gt;($G$349+$C374),INDEX($D$363:$W$363,,$C374)-SUM($D374:BJ374),INDEX($D$363:$W$363,,$C374)/$G$349)))</f>
        <v>0</v>
      </c>
    </row>
    <row r="375" spans="2:63" x14ac:dyDescent="0.25">
      <c r="B375" s="24">
        <v>2020</v>
      </c>
      <c r="C375" s="24">
        <v>10</v>
      </c>
      <c r="E375" s="18">
        <f>IF($G$349="n/a",0,IF(E$351&lt;=$C375,0,IF(E$351&gt;($G$349+$C375),INDEX($D$363:$W$363,,$C375)-SUM($D375:D375),INDEX($D$363:$W$363,,$C375)/$G$349)))</f>
        <v>0</v>
      </c>
      <c r="F375" s="18">
        <f>IF($G$349="n/a",0,IF(F$351&lt;=$C375,0,IF(F$351&gt;($G$349+$C375),INDEX($D$363:$W$363,,$C375)-SUM($D375:E375),INDEX($D$363:$W$363,,$C375)/$G$349)))</f>
        <v>0</v>
      </c>
      <c r="G375" s="18">
        <f>IF($G$349="n/a",0,IF(G$351&lt;=$C375,0,IF(G$351&gt;($G$349+$C375),INDEX($D$363:$W$363,,$C375)-SUM($D375:F375),INDEX($D$363:$W$363,,$C375)/$G$349)))</f>
        <v>0</v>
      </c>
      <c r="H375" s="18">
        <f>IF($G$349="n/a",0,IF(H$351&lt;=$C375,0,IF(H$351&gt;($G$349+$C375),INDEX($D$363:$W$363,,$C375)-SUM($D375:G375),INDEX($D$363:$W$363,,$C375)/$G$349)))</f>
        <v>0</v>
      </c>
      <c r="I375" s="18">
        <f>IF($G$349="n/a",0,IF(I$351&lt;=$C375,0,IF(I$351&gt;($G$349+$C375),INDEX($D$363:$W$363,,$C375)-SUM($D375:H375),INDEX($D$363:$W$363,,$C375)/$G$349)))</f>
        <v>0</v>
      </c>
      <c r="J375" s="18">
        <f>IF($G$349="n/a",0,IF(J$351&lt;=$C375,0,IF(J$351&gt;($G$349+$C375),INDEX($D$363:$W$363,,$C375)-SUM($D375:I375),INDEX($D$363:$W$363,,$C375)/$G$349)))</f>
        <v>0</v>
      </c>
      <c r="K375" s="18">
        <f>IF($G$349="n/a",0,IF(K$351&lt;=$C375,0,IF(K$351&gt;($G$349+$C375),INDEX($D$363:$W$363,,$C375)-SUM($D375:J375),INDEX($D$363:$W$363,,$C375)/$G$349)))</f>
        <v>0</v>
      </c>
      <c r="L375" s="18">
        <f>IF($G$349="n/a",0,IF(L$351&lt;=$C375,0,IF(L$351&gt;($G$349+$C375),INDEX($D$363:$W$363,,$C375)-SUM($D375:K375),INDEX($D$363:$W$363,,$C375)/$G$349)))</f>
        <v>0</v>
      </c>
      <c r="M375" s="18">
        <f>IF($G$349="n/a",0,IF(M$351&lt;=$C375,0,IF(M$351&gt;($G$349+$C375),INDEX($D$363:$W$363,,$C375)-SUM($D375:L375),INDEX($D$363:$W$363,,$C375)/$G$349)))</f>
        <v>0</v>
      </c>
      <c r="N375" s="18">
        <f>IF($G$349="n/a",0,IF(N$351&lt;=$C375,0,IF(N$351&gt;($G$349+$C375),INDEX($D$363:$W$363,,$C375)-SUM($D375:M375),INDEX($D$363:$W$363,,$C375)/$G$349)))</f>
        <v>0</v>
      </c>
      <c r="O375" s="18">
        <f>IF($G$349="n/a",0,IF(O$351&lt;=$C375,0,IF(O$351&gt;($G$349+$C375),INDEX($D$363:$W$363,,$C375)-SUM($D375:N375),INDEX($D$363:$W$363,,$C375)/$G$349)))</f>
        <v>0</v>
      </c>
      <c r="P375" s="18">
        <f>IF($G$349="n/a",0,IF(P$351&lt;=$C375,0,IF(P$351&gt;($G$349+$C375),INDEX($D$363:$W$363,,$C375)-SUM($D375:O375),INDEX($D$363:$W$363,,$C375)/$G$349)))</f>
        <v>0</v>
      </c>
      <c r="Q375" s="18">
        <f>IF($G$349="n/a",0,IF(Q$351&lt;=$C375,0,IF(Q$351&gt;($G$349+$C375),INDEX($D$363:$W$363,,$C375)-SUM($D375:P375),INDEX($D$363:$W$363,,$C375)/$G$349)))</f>
        <v>0</v>
      </c>
      <c r="R375" s="18">
        <f>IF($G$349="n/a",0,IF(R$351&lt;=$C375,0,IF(R$351&gt;($G$349+$C375),INDEX($D$363:$W$363,,$C375)-SUM($D375:Q375),INDEX($D$363:$W$363,,$C375)/$G$349)))</f>
        <v>0</v>
      </c>
      <c r="S375" s="18">
        <f>IF($G$349="n/a",0,IF(S$351&lt;=$C375,0,IF(S$351&gt;($G$349+$C375),INDEX($D$363:$W$363,,$C375)-SUM($D375:R375),INDEX($D$363:$W$363,,$C375)/$G$349)))</f>
        <v>0</v>
      </c>
      <c r="T375" s="18">
        <f>IF($G$349="n/a",0,IF(T$351&lt;=$C375,0,IF(T$351&gt;($G$349+$C375),INDEX($D$363:$W$363,,$C375)-SUM($D375:S375),INDEX($D$363:$W$363,,$C375)/$G$349)))</f>
        <v>0</v>
      </c>
      <c r="U375" s="18">
        <f>IF($G$349="n/a",0,IF(U$351&lt;=$C375,0,IF(U$351&gt;($G$349+$C375),INDEX($D$363:$W$363,,$C375)-SUM($D375:T375),INDEX($D$363:$W$363,,$C375)/$G$349)))</f>
        <v>0</v>
      </c>
      <c r="V375" s="18">
        <f>IF($G$349="n/a",0,IF(V$351&lt;=$C375,0,IF(V$351&gt;($G$349+$C375),INDEX($D$363:$W$363,,$C375)-SUM($D375:U375),INDEX($D$363:$W$363,,$C375)/$G$349)))</f>
        <v>0</v>
      </c>
      <c r="W375" s="18">
        <f>IF($G$349="n/a",0,IF(W$351&lt;=$C375,0,IF(W$351&gt;($G$349+$C375),INDEX($D$363:$W$363,,$C375)-SUM($D375:V375),INDEX($D$363:$W$363,,$C375)/$G$349)))</f>
        <v>0</v>
      </c>
      <c r="X375" s="18">
        <f>IF($G$349="n/a",0,IF(X$351&lt;=$C375,0,IF(X$351&gt;($G$349+$C375),INDEX($D$363:$W$363,,$C375)-SUM($D375:W375),INDEX($D$363:$W$363,,$C375)/$G$349)))</f>
        <v>0</v>
      </c>
      <c r="Y375" s="18">
        <f>IF($G$349="n/a",0,IF(Y$351&lt;=$C375,0,IF(Y$351&gt;($G$349+$C375),INDEX($D$363:$W$363,,$C375)-SUM($D375:X375),INDEX($D$363:$W$363,,$C375)/$G$349)))</f>
        <v>0</v>
      </c>
      <c r="Z375" s="18">
        <f>IF($G$349="n/a",0,IF(Z$351&lt;=$C375,0,IF(Z$351&gt;($G$349+$C375),INDEX($D$363:$W$363,,$C375)-SUM($D375:Y375),INDEX($D$363:$W$363,,$C375)/$G$349)))</f>
        <v>0</v>
      </c>
      <c r="AA375" s="18">
        <f>IF($G$349="n/a",0,IF(AA$351&lt;=$C375,0,IF(AA$351&gt;($G$349+$C375),INDEX($D$363:$W$363,,$C375)-SUM($D375:Z375),INDEX($D$363:$W$363,,$C375)/$G$349)))</f>
        <v>0</v>
      </c>
      <c r="AB375" s="18">
        <f>IF($G$349="n/a",0,IF(AB$351&lt;=$C375,0,IF(AB$351&gt;($G$349+$C375),INDEX($D$363:$W$363,,$C375)-SUM($D375:AA375),INDEX($D$363:$W$363,,$C375)/$G$349)))</f>
        <v>0</v>
      </c>
      <c r="AC375" s="18">
        <f>IF($G$349="n/a",0,IF(AC$351&lt;=$C375,0,IF(AC$351&gt;($G$349+$C375),INDEX($D$363:$W$363,,$C375)-SUM($D375:AB375),INDEX($D$363:$W$363,,$C375)/$G$349)))</f>
        <v>0</v>
      </c>
      <c r="AD375" s="18">
        <f>IF($G$349="n/a",0,IF(AD$351&lt;=$C375,0,IF(AD$351&gt;($G$349+$C375),INDEX($D$363:$W$363,,$C375)-SUM($D375:AC375),INDEX($D$363:$W$363,,$C375)/$G$349)))</f>
        <v>0</v>
      </c>
      <c r="AE375" s="18">
        <f>IF($G$349="n/a",0,IF(AE$351&lt;=$C375,0,IF(AE$351&gt;($G$349+$C375),INDEX($D$363:$W$363,,$C375)-SUM($D375:AD375),INDEX($D$363:$W$363,,$C375)/$G$349)))</f>
        <v>0</v>
      </c>
      <c r="AF375" s="18">
        <f>IF($G$349="n/a",0,IF(AF$351&lt;=$C375,0,IF(AF$351&gt;($G$349+$C375),INDEX($D$363:$W$363,,$C375)-SUM($D375:AE375),INDEX($D$363:$W$363,,$C375)/$G$349)))</f>
        <v>0</v>
      </c>
      <c r="AG375" s="18">
        <f>IF($G$349="n/a",0,IF(AG$351&lt;=$C375,0,IF(AG$351&gt;($G$349+$C375),INDEX($D$363:$W$363,,$C375)-SUM($D375:AF375),INDEX($D$363:$W$363,,$C375)/$G$349)))</f>
        <v>0</v>
      </c>
      <c r="AH375" s="18">
        <f>IF($G$349="n/a",0,IF(AH$351&lt;=$C375,0,IF(AH$351&gt;($G$349+$C375),INDEX($D$363:$W$363,,$C375)-SUM($D375:AG375),INDEX($D$363:$W$363,,$C375)/$G$349)))</f>
        <v>0</v>
      </c>
      <c r="AI375" s="18">
        <f>IF($G$349="n/a",0,IF(AI$351&lt;=$C375,0,IF(AI$351&gt;($G$349+$C375),INDEX($D$363:$W$363,,$C375)-SUM($D375:AH375),INDEX($D$363:$W$363,,$C375)/$G$349)))</f>
        <v>0</v>
      </c>
      <c r="AJ375" s="18">
        <f>IF($G$349="n/a",0,IF(AJ$351&lt;=$C375,0,IF(AJ$351&gt;($G$349+$C375),INDEX($D$363:$W$363,,$C375)-SUM($D375:AI375),INDEX($D$363:$W$363,,$C375)/$G$349)))</f>
        <v>0</v>
      </c>
      <c r="AK375" s="18">
        <f>IF($G$349="n/a",0,IF(AK$351&lt;=$C375,0,IF(AK$351&gt;($G$349+$C375),INDEX($D$363:$W$363,,$C375)-SUM($D375:AJ375),INDEX($D$363:$W$363,,$C375)/$G$349)))</f>
        <v>0</v>
      </c>
      <c r="AL375" s="18">
        <f>IF($G$349="n/a",0,IF(AL$351&lt;=$C375,0,IF(AL$351&gt;($G$349+$C375),INDEX($D$363:$W$363,,$C375)-SUM($D375:AK375),INDEX($D$363:$W$363,,$C375)/$G$349)))</f>
        <v>0</v>
      </c>
      <c r="AM375" s="18">
        <f>IF($G$349="n/a",0,IF(AM$351&lt;=$C375,0,IF(AM$351&gt;($G$349+$C375),INDEX($D$363:$W$363,,$C375)-SUM($D375:AL375),INDEX($D$363:$W$363,,$C375)/$G$349)))</f>
        <v>0</v>
      </c>
      <c r="AN375" s="18">
        <f>IF($G$349="n/a",0,IF(AN$351&lt;=$C375,0,IF(AN$351&gt;($G$349+$C375),INDEX($D$363:$W$363,,$C375)-SUM($D375:AM375),INDEX($D$363:$W$363,,$C375)/$G$349)))</f>
        <v>0</v>
      </c>
      <c r="AO375" s="18">
        <f>IF($G$349="n/a",0,IF(AO$351&lt;=$C375,0,IF(AO$351&gt;($G$349+$C375),INDEX($D$363:$W$363,,$C375)-SUM($D375:AN375),INDEX($D$363:$W$363,,$C375)/$G$349)))</f>
        <v>0</v>
      </c>
      <c r="AP375" s="18">
        <f>IF($G$349="n/a",0,IF(AP$351&lt;=$C375,0,IF(AP$351&gt;($G$349+$C375),INDEX($D$363:$W$363,,$C375)-SUM($D375:AO375),INDEX($D$363:$W$363,,$C375)/$G$349)))</f>
        <v>0</v>
      </c>
      <c r="AQ375" s="18">
        <f>IF($G$349="n/a",0,IF(AQ$351&lt;=$C375,0,IF(AQ$351&gt;($G$349+$C375),INDEX($D$363:$W$363,,$C375)-SUM($D375:AP375),INDEX($D$363:$W$363,,$C375)/$G$349)))</f>
        <v>0</v>
      </c>
      <c r="AR375" s="18">
        <f>IF($G$349="n/a",0,IF(AR$351&lt;=$C375,0,IF(AR$351&gt;($G$349+$C375),INDEX($D$363:$W$363,,$C375)-SUM($D375:AQ375),INDEX($D$363:$W$363,,$C375)/$G$349)))</f>
        <v>0</v>
      </c>
      <c r="AS375" s="18">
        <f>IF($G$349="n/a",0,IF(AS$351&lt;=$C375,0,IF(AS$351&gt;($G$349+$C375),INDEX($D$363:$W$363,,$C375)-SUM($D375:AR375),INDEX($D$363:$W$363,,$C375)/$G$349)))</f>
        <v>0</v>
      </c>
      <c r="AT375" s="18">
        <f>IF($G$349="n/a",0,IF(AT$351&lt;=$C375,0,IF(AT$351&gt;($G$349+$C375),INDEX($D$363:$W$363,,$C375)-SUM($D375:AS375),INDEX($D$363:$W$363,,$C375)/$G$349)))</f>
        <v>0</v>
      </c>
      <c r="AU375" s="18">
        <f>IF($G$349="n/a",0,IF(AU$351&lt;=$C375,0,IF(AU$351&gt;($G$349+$C375),INDEX($D$363:$W$363,,$C375)-SUM($D375:AT375),INDEX($D$363:$W$363,,$C375)/$G$349)))</f>
        <v>0</v>
      </c>
      <c r="AV375" s="18">
        <f>IF($G$349="n/a",0,IF(AV$351&lt;=$C375,0,IF(AV$351&gt;($G$349+$C375),INDEX($D$363:$W$363,,$C375)-SUM($D375:AU375),INDEX($D$363:$W$363,,$C375)/$G$349)))</f>
        <v>0</v>
      </c>
      <c r="AW375" s="18">
        <f>IF($G$349="n/a",0,IF(AW$351&lt;=$C375,0,IF(AW$351&gt;($G$349+$C375),INDEX($D$363:$W$363,,$C375)-SUM($D375:AV375),INDEX($D$363:$W$363,,$C375)/$G$349)))</f>
        <v>0</v>
      </c>
      <c r="AX375" s="18">
        <f>IF($G$349="n/a",0,IF(AX$351&lt;=$C375,0,IF(AX$351&gt;($G$349+$C375),INDEX($D$363:$W$363,,$C375)-SUM($D375:AW375),INDEX($D$363:$W$363,,$C375)/$G$349)))</f>
        <v>0</v>
      </c>
      <c r="AY375" s="18">
        <f>IF($G$349="n/a",0,IF(AY$351&lt;=$C375,0,IF(AY$351&gt;($G$349+$C375),INDEX($D$363:$W$363,,$C375)-SUM($D375:AX375),INDEX($D$363:$W$363,,$C375)/$G$349)))</f>
        <v>0</v>
      </c>
      <c r="AZ375" s="18">
        <f>IF($G$349="n/a",0,IF(AZ$351&lt;=$C375,0,IF(AZ$351&gt;($G$349+$C375),INDEX($D$363:$W$363,,$C375)-SUM($D375:AY375),INDEX($D$363:$W$363,,$C375)/$G$349)))</f>
        <v>0</v>
      </c>
      <c r="BA375" s="18">
        <f>IF($G$349="n/a",0,IF(BA$351&lt;=$C375,0,IF(BA$351&gt;($G$349+$C375),INDEX($D$363:$W$363,,$C375)-SUM($D375:AZ375),INDEX($D$363:$W$363,,$C375)/$G$349)))</f>
        <v>0</v>
      </c>
      <c r="BB375" s="18">
        <f>IF($G$349="n/a",0,IF(BB$351&lt;=$C375,0,IF(BB$351&gt;($G$349+$C375),INDEX($D$363:$W$363,,$C375)-SUM($D375:BA375),INDEX($D$363:$W$363,,$C375)/$G$349)))</f>
        <v>0</v>
      </c>
      <c r="BC375" s="18">
        <f>IF($G$349="n/a",0,IF(BC$351&lt;=$C375,0,IF(BC$351&gt;($G$349+$C375),INDEX($D$363:$W$363,,$C375)-SUM($D375:BB375),INDEX($D$363:$W$363,,$C375)/$G$349)))</f>
        <v>0</v>
      </c>
      <c r="BD375" s="18">
        <f>IF($G$349="n/a",0,IF(BD$351&lt;=$C375,0,IF(BD$351&gt;($G$349+$C375),INDEX($D$363:$W$363,,$C375)-SUM($D375:BC375),INDEX($D$363:$W$363,,$C375)/$G$349)))</f>
        <v>0</v>
      </c>
      <c r="BE375" s="18">
        <f>IF($G$349="n/a",0,IF(BE$351&lt;=$C375,0,IF(BE$351&gt;($G$349+$C375),INDEX($D$363:$W$363,,$C375)-SUM($D375:BD375),INDEX($D$363:$W$363,,$C375)/$G$349)))</f>
        <v>0</v>
      </c>
      <c r="BF375" s="18">
        <f>IF($G$349="n/a",0,IF(BF$351&lt;=$C375,0,IF(BF$351&gt;($G$349+$C375),INDEX($D$363:$W$363,,$C375)-SUM($D375:BE375),INDEX($D$363:$W$363,,$C375)/$G$349)))</f>
        <v>0</v>
      </c>
      <c r="BG375" s="18">
        <f>IF($G$349="n/a",0,IF(BG$351&lt;=$C375,0,IF(BG$351&gt;($G$349+$C375),INDEX($D$363:$W$363,,$C375)-SUM($D375:BF375),INDEX($D$363:$W$363,,$C375)/$G$349)))</f>
        <v>0</v>
      </c>
      <c r="BH375" s="18">
        <f>IF($G$349="n/a",0,IF(BH$351&lt;=$C375,0,IF(BH$351&gt;($G$349+$C375),INDEX($D$363:$W$363,,$C375)-SUM($D375:BG375),INDEX($D$363:$W$363,,$C375)/$G$349)))</f>
        <v>0</v>
      </c>
      <c r="BI375" s="18">
        <f>IF($G$349="n/a",0,IF(BI$351&lt;=$C375,0,IF(BI$351&gt;($G$349+$C375),INDEX($D$363:$W$363,,$C375)-SUM($D375:BH375),INDEX($D$363:$W$363,,$C375)/$G$349)))</f>
        <v>0</v>
      </c>
      <c r="BJ375" s="18">
        <f>IF($G$349="n/a",0,IF(BJ$351&lt;=$C375,0,IF(BJ$351&gt;($G$349+$C375),INDEX($D$363:$W$363,,$C375)-SUM($D375:BI375),INDEX($D$363:$W$363,,$C375)/$G$349)))</f>
        <v>0</v>
      </c>
      <c r="BK375" s="18">
        <f>IF($G$349="n/a",0,IF(BK$351&lt;=$C375,0,IF(BK$351&gt;($G$349+$C375),INDEX($D$363:$W$363,,$C375)-SUM($D375:BJ375),INDEX($D$363:$W$363,,$C375)/$G$349)))</f>
        <v>0</v>
      </c>
    </row>
    <row r="376" spans="2:63" hidden="1" outlineLevel="1" x14ac:dyDescent="0.25">
      <c r="B376" s="24">
        <v>2021</v>
      </c>
      <c r="C376" s="24">
        <v>11</v>
      </c>
      <c r="E376" s="18">
        <f>IF($G$349="n/a",0,IF(E$351&lt;=$C376,0,IF(E$351&gt;($G$349+$C376),INDEX($D$363:$W$363,,$C376)-SUM($D376:D376),INDEX($D$363:$W$363,,$C376)/$G$349)))</f>
        <v>0</v>
      </c>
      <c r="F376" s="18">
        <f>IF($G$349="n/a",0,IF(F$351&lt;=$C376,0,IF(F$351&gt;($G$349+$C376),INDEX($D$363:$W$363,,$C376)-SUM($D376:E376),INDEX($D$363:$W$363,,$C376)/$G$349)))</f>
        <v>0</v>
      </c>
      <c r="G376" s="18">
        <f>IF($G$349="n/a",0,IF(G$351&lt;=$C376,0,IF(G$351&gt;($G$349+$C376),INDEX($D$363:$W$363,,$C376)-SUM($D376:F376),INDEX($D$363:$W$363,,$C376)/$G$349)))</f>
        <v>0</v>
      </c>
      <c r="H376" s="18">
        <f>IF($G$349="n/a",0,IF(H$351&lt;=$C376,0,IF(H$351&gt;($G$349+$C376),INDEX($D$363:$W$363,,$C376)-SUM($D376:G376),INDEX($D$363:$W$363,,$C376)/$G$349)))</f>
        <v>0</v>
      </c>
      <c r="I376" s="18">
        <f>IF($G$349="n/a",0,IF(I$351&lt;=$C376,0,IF(I$351&gt;($G$349+$C376),INDEX($D$363:$W$363,,$C376)-SUM($D376:H376),INDEX($D$363:$W$363,,$C376)/$G$349)))</f>
        <v>0</v>
      </c>
      <c r="J376" s="18">
        <f>IF($G$349="n/a",0,IF(J$351&lt;=$C376,0,IF(J$351&gt;($G$349+$C376),INDEX($D$363:$W$363,,$C376)-SUM($D376:I376),INDEX($D$363:$W$363,,$C376)/$G$349)))</f>
        <v>0</v>
      </c>
      <c r="K376" s="18">
        <f>IF($G$349="n/a",0,IF(K$351&lt;=$C376,0,IF(K$351&gt;($G$349+$C376),INDEX($D$363:$W$363,,$C376)-SUM($D376:J376),INDEX($D$363:$W$363,,$C376)/$G$349)))</f>
        <v>0</v>
      </c>
      <c r="L376" s="18">
        <f>IF($G$349="n/a",0,IF(L$351&lt;=$C376,0,IF(L$351&gt;($G$349+$C376),INDEX($D$363:$W$363,,$C376)-SUM($D376:K376),INDEX($D$363:$W$363,,$C376)/$G$349)))</f>
        <v>0</v>
      </c>
      <c r="M376" s="18">
        <f>IF($G$349="n/a",0,IF(M$351&lt;=$C376,0,IF(M$351&gt;($G$349+$C376),INDEX($D$363:$W$363,,$C376)-SUM($D376:L376),INDEX($D$363:$W$363,,$C376)/$G$349)))</f>
        <v>0</v>
      </c>
      <c r="N376" s="18">
        <f>IF($G$349="n/a",0,IF(N$351&lt;=$C376,0,IF(N$351&gt;($G$349+$C376),INDEX($D$363:$W$363,,$C376)-SUM($D376:M376),INDEX($D$363:$W$363,,$C376)/$G$349)))</f>
        <v>0</v>
      </c>
      <c r="O376" s="18">
        <f>IF($G$349="n/a",0,IF(O$351&lt;=$C376,0,IF(O$351&gt;($G$349+$C376),INDEX($D$363:$W$363,,$C376)-SUM($D376:N376),INDEX($D$363:$W$363,,$C376)/$G$349)))</f>
        <v>0</v>
      </c>
      <c r="P376" s="18">
        <f>IF($G$349="n/a",0,IF(P$351&lt;=$C376,0,IF(P$351&gt;($G$349+$C376),INDEX($D$363:$W$363,,$C376)-SUM($D376:O376),INDEX($D$363:$W$363,,$C376)/$G$349)))</f>
        <v>0</v>
      </c>
      <c r="Q376" s="18">
        <f>IF($G$349="n/a",0,IF(Q$351&lt;=$C376,0,IF(Q$351&gt;($G$349+$C376),INDEX($D$363:$W$363,,$C376)-SUM($D376:P376),INDEX($D$363:$W$363,,$C376)/$G$349)))</f>
        <v>0</v>
      </c>
      <c r="R376" s="18">
        <f>IF($G$349="n/a",0,IF(R$351&lt;=$C376,0,IF(R$351&gt;($G$349+$C376),INDEX($D$363:$W$363,,$C376)-SUM($D376:Q376),INDEX($D$363:$W$363,,$C376)/$G$349)))</f>
        <v>0</v>
      </c>
      <c r="S376" s="18">
        <f>IF($G$349="n/a",0,IF(S$351&lt;=$C376,0,IF(S$351&gt;($G$349+$C376),INDEX($D$363:$W$363,,$C376)-SUM($D376:R376),INDEX($D$363:$W$363,,$C376)/$G$349)))</f>
        <v>0</v>
      </c>
      <c r="T376" s="18">
        <f>IF($G$349="n/a",0,IF(T$351&lt;=$C376,0,IF(T$351&gt;($G$349+$C376),INDEX($D$363:$W$363,,$C376)-SUM($D376:S376),INDEX($D$363:$W$363,,$C376)/$G$349)))</f>
        <v>0</v>
      </c>
      <c r="U376" s="18">
        <f>IF($G$349="n/a",0,IF(U$351&lt;=$C376,0,IF(U$351&gt;($G$349+$C376),INDEX($D$363:$W$363,,$C376)-SUM($D376:T376),INDEX($D$363:$W$363,,$C376)/$G$349)))</f>
        <v>0</v>
      </c>
      <c r="V376" s="18">
        <f>IF($G$349="n/a",0,IF(V$351&lt;=$C376,0,IF(V$351&gt;($G$349+$C376),INDEX($D$363:$W$363,,$C376)-SUM($D376:U376),INDEX($D$363:$W$363,,$C376)/$G$349)))</f>
        <v>0</v>
      </c>
      <c r="W376" s="18">
        <f>IF($G$349="n/a",0,IF(W$351&lt;=$C376,0,IF(W$351&gt;($G$349+$C376),INDEX($D$363:$W$363,,$C376)-SUM($D376:V376),INDEX($D$363:$W$363,,$C376)/$G$349)))</f>
        <v>0</v>
      </c>
      <c r="X376" s="18">
        <f>IF($G$349="n/a",0,IF(X$351&lt;=$C376,0,IF(X$351&gt;($G$349+$C376),INDEX($D$363:$W$363,,$C376)-SUM($D376:W376),INDEX($D$363:$W$363,,$C376)/$G$349)))</f>
        <v>0</v>
      </c>
      <c r="Y376" s="18">
        <f>IF($G$349="n/a",0,IF(Y$351&lt;=$C376,0,IF(Y$351&gt;($G$349+$C376),INDEX($D$363:$W$363,,$C376)-SUM($D376:X376),INDEX($D$363:$W$363,,$C376)/$G$349)))</f>
        <v>0</v>
      </c>
      <c r="Z376" s="18">
        <f>IF($G$349="n/a",0,IF(Z$351&lt;=$C376,0,IF(Z$351&gt;($G$349+$C376),INDEX($D$363:$W$363,,$C376)-SUM($D376:Y376),INDEX($D$363:$W$363,,$C376)/$G$349)))</f>
        <v>0</v>
      </c>
      <c r="AA376" s="18">
        <f>IF($G$349="n/a",0,IF(AA$351&lt;=$C376,0,IF(AA$351&gt;($G$349+$C376),INDEX($D$363:$W$363,,$C376)-SUM($D376:Z376),INDEX($D$363:$W$363,,$C376)/$G$349)))</f>
        <v>0</v>
      </c>
      <c r="AB376" s="18">
        <f>IF($G$349="n/a",0,IF(AB$351&lt;=$C376,0,IF(AB$351&gt;($G$349+$C376),INDEX($D$363:$W$363,,$C376)-SUM($D376:AA376),INDEX($D$363:$W$363,,$C376)/$G$349)))</f>
        <v>0</v>
      </c>
      <c r="AC376" s="18">
        <f>IF($G$349="n/a",0,IF(AC$351&lt;=$C376,0,IF(AC$351&gt;($G$349+$C376),INDEX($D$363:$W$363,,$C376)-SUM($D376:AB376),INDEX($D$363:$W$363,,$C376)/$G$349)))</f>
        <v>0</v>
      </c>
      <c r="AD376" s="18">
        <f>IF($G$349="n/a",0,IF(AD$351&lt;=$C376,0,IF(AD$351&gt;($G$349+$C376),INDEX($D$363:$W$363,,$C376)-SUM($D376:AC376),INDEX($D$363:$W$363,,$C376)/$G$349)))</f>
        <v>0</v>
      </c>
      <c r="AE376" s="18">
        <f>IF($G$349="n/a",0,IF(AE$351&lt;=$C376,0,IF(AE$351&gt;($G$349+$C376),INDEX($D$363:$W$363,,$C376)-SUM($D376:AD376),INDEX($D$363:$W$363,,$C376)/$G$349)))</f>
        <v>0</v>
      </c>
      <c r="AF376" s="18">
        <f>IF($G$349="n/a",0,IF(AF$351&lt;=$C376,0,IF(AF$351&gt;($G$349+$C376),INDEX($D$363:$W$363,,$C376)-SUM($D376:AE376),INDEX($D$363:$W$363,,$C376)/$G$349)))</f>
        <v>0</v>
      </c>
      <c r="AG376" s="18">
        <f>IF($G$349="n/a",0,IF(AG$351&lt;=$C376,0,IF(AG$351&gt;($G$349+$C376),INDEX($D$363:$W$363,,$C376)-SUM($D376:AF376),INDEX($D$363:$W$363,,$C376)/$G$349)))</f>
        <v>0</v>
      </c>
      <c r="AH376" s="18">
        <f>IF($G$349="n/a",0,IF(AH$351&lt;=$C376,0,IF(AH$351&gt;($G$349+$C376),INDEX($D$363:$W$363,,$C376)-SUM($D376:AG376),INDEX($D$363:$W$363,,$C376)/$G$349)))</f>
        <v>0</v>
      </c>
      <c r="AI376" s="18">
        <f>IF($G$349="n/a",0,IF(AI$351&lt;=$C376,0,IF(AI$351&gt;($G$349+$C376),INDEX($D$363:$W$363,,$C376)-SUM($D376:AH376),INDEX($D$363:$W$363,,$C376)/$G$349)))</f>
        <v>0</v>
      </c>
      <c r="AJ376" s="18">
        <f>IF($G$349="n/a",0,IF(AJ$351&lt;=$C376,0,IF(AJ$351&gt;($G$349+$C376),INDEX($D$363:$W$363,,$C376)-SUM($D376:AI376),INDEX($D$363:$W$363,,$C376)/$G$349)))</f>
        <v>0</v>
      </c>
      <c r="AK376" s="18">
        <f>IF($G$349="n/a",0,IF(AK$351&lt;=$C376,0,IF(AK$351&gt;($G$349+$C376),INDEX($D$363:$W$363,,$C376)-SUM($D376:AJ376),INDEX($D$363:$W$363,,$C376)/$G$349)))</f>
        <v>0</v>
      </c>
      <c r="AL376" s="18">
        <f>IF($G$349="n/a",0,IF(AL$351&lt;=$C376,0,IF(AL$351&gt;($G$349+$C376),INDEX($D$363:$W$363,,$C376)-SUM($D376:AK376),INDEX($D$363:$W$363,,$C376)/$G$349)))</f>
        <v>0</v>
      </c>
      <c r="AM376" s="18">
        <f>IF($G$349="n/a",0,IF(AM$351&lt;=$C376,0,IF(AM$351&gt;($G$349+$C376),INDEX($D$363:$W$363,,$C376)-SUM($D376:AL376),INDEX($D$363:$W$363,,$C376)/$G$349)))</f>
        <v>0</v>
      </c>
      <c r="AN376" s="18">
        <f>IF($G$349="n/a",0,IF(AN$351&lt;=$C376,0,IF(AN$351&gt;($G$349+$C376),INDEX($D$363:$W$363,,$C376)-SUM($D376:AM376),INDEX($D$363:$W$363,,$C376)/$G$349)))</f>
        <v>0</v>
      </c>
      <c r="AO376" s="18">
        <f>IF($G$349="n/a",0,IF(AO$351&lt;=$C376,0,IF(AO$351&gt;($G$349+$C376),INDEX($D$363:$W$363,,$C376)-SUM($D376:AN376),INDEX($D$363:$W$363,,$C376)/$G$349)))</f>
        <v>0</v>
      </c>
      <c r="AP376" s="18">
        <f>IF($G$349="n/a",0,IF(AP$351&lt;=$C376,0,IF(AP$351&gt;($G$349+$C376),INDEX($D$363:$W$363,,$C376)-SUM($D376:AO376),INDEX($D$363:$W$363,,$C376)/$G$349)))</f>
        <v>0</v>
      </c>
      <c r="AQ376" s="18">
        <f>IF($G$349="n/a",0,IF(AQ$351&lt;=$C376,0,IF(AQ$351&gt;($G$349+$C376),INDEX($D$363:$W$363,,$C376)-SUM($D376:AP376),INDEX($D$363:$W$363,,$C376)/$G$349)))</f>
        <v>0</v>
      </c>
      <c r="AR376" s="18">
        <f>IF($G$349="n/a",0,IF(AR$351&lt;=$C376,0,IF(AR$351&gt;($G$349+$C376),INDEX($D$363:$W$363,,$C376)-SUM($D376:AQ376),INDEX($D$363:$W$363,,$C376)/$G$349)))</f>
        <v>0</v>
      </c>
      <c r="AS376" s="18">
        <f>IF($G$349="n/a",0,IF(AS$351&lt;=$C376,0,IF(AS$351&gt;($G$349+$C376),INDEX($D$363:$W$363,,$C376)-SUM($D376:AR376),INDEX($D$363:$W$363,,$C376)/$G$349)))</f>
        <v>0</v>
      </c>
      <c r="AT376" s="18">
        <f>IF($G$349="n/a",0,IF(AT$351&lt;=$C376,0,IF(AT$351&gt;($G$349+$C376),INDEX($D$363:$W$363,,$C376)-SUM($D376:AS376),INDEX($D$363:$W$363,,$C376)/$G$349)))</f>
        <v>0</v>
      </c>
      <c r="AU376" s="18">
        <f>IF($G$349="n/a",0,IF(AU$351&lt;=$C376,0,IF(AU$351&gt;($G$349+$C376),INDEX($D$363:$W$363,,$C376)-SUM($D376:AT376),INDEX($D$363:$W$363,,$C376)/$G$349)))</f>
        <v>0</v>
      </c>
      <c r="AV376" s="18">
        <f>IF($G$349="n/a",0,IF(AV$351&lt;=$C376,0,IF(AV$351&gt;($G$349+$C376),INDEX($D$363:$W$363,,$C376)-SUM($D376:AU376),INDEX($D$363:$W$363,,$C376)/$G$349)))</f>
        <v>0</v>
      </c>
      <c r="AW376" s="18">
        <f>IF($G$349="n/a",0,IF(AW$351&lt;=$C376,0,IF(AW$351&gt;($G$349+$C376),INDEX($D$363:$W$363,,$C376)-SUM($D376:AV376),INDEX($D$363:$W$363,,$C376)/$G$349)))</f>
        <v>0</v>
      </c>
      <c r="AX376" s="18">
        <f>IF($G$349="n/a",0,IF(AX$351&lt;=$C376,0,IF(AX$351&gt;($G$349+$C376),INDEX($D$363:$W$363,,$C376)-SUM($D376:AW376),INDEX($D$363:$W$363,,$C376)/$G$349)))</f>
        <v>0</v>
      </c>
      <c r="AY376" s="18">
        <f>IF($G$349="n/a",0,IF(AY$351&lt;=$C376,0,IF(AY$351&gt;($G$349+$C376),INDEX($D$363:$W$363,,$C376)-SUM($D376:AX376),INDEX($D$363:$W$363,,$C376)/$G$349)))</f>
        <v>0</v>
      </c>
      <c r="AZ376" s="18">
        <f>IF($G$349="n/a",0,IF(AZ$351&lt;=$C376,0,IF(AZ$351&gt;($G$349+$C376),INDEX($D$363:$W$363,,$C376)-SUM($D376:AY376),INDEX($D$363:$W$363,,$C376)/$G$349)))</f>
        <v>0</v>
      </c>
      <c r="BA376" s="18">
        <f>IF($G$349="n/a",0,IF(BA$351&lt;=$C376,0,IF(BA$351&gt;($G$349+$C376),INDEX($D$363:$W$363,,$C376)-SUM($D376:AZ376),INDEX($D$363:$W$363,,$C376)/$G$349)))</f>
        <v>0</v>
      </c>
      <c r="BB376" s="18">
        <f>IF($G$349="n/a",0,IF(BB$351&lt;=$C376,0,IF(BB$351&gt;($G$349+$C376),INDEX($D$363:$W$363,,$C376)-SUM($D376:BA376),INDEX($D$363:$W$363,,$C376)/$G$349)))</f>
        <v>0</v>
      </c>
      <c r="BC376" s="18">
        <f>IF($G$349="n/a",0,IF(BC$351&lt;=$C376,0,IF(BC$351&gt;($G$349+$C376),INDEX($D$363:$W$363,,$C376)-SUM($D376:BB376),INDEX($D$363:$W$363,,$C376)/$G$349)))</f>
        <v>0</v>
      </c>
      <c r="BD376" s="18">
        <f>IF($G$349="n/a",0,IF(BD$351&lt;=$C376,0,IF(BD$351&gt;($G$349+$C376),INDEX($D$363:$W$363,,$C376)-SUM($D376:BC376),INDEX($D$363:$W$363,,$C376)/$G$349)))</f>
        <v>0</v>
      </c>
      <c r="BE376" s="18">
        <f>IF($G$349="n/a",0,IF(BE$351&lt;=$C376,0,IF(BE$351&gt;($G$349+$C376),INDEX($D$363:$W$363,,$C376)-SUM($D376:BD376),INDEX($D$363:$W$363,,$C376)/$G$349)))</f>
        <v>0</v>
      </c>
      <c r="BF376" s="18">
        <f>IF($G$349="n/a",0,IF(BF$351&lt;=$C376,0,IF(BF$351&gt;($G$349+$C376),INDEX($D$363:$W$363,,$C376)-SUM($D376:BE376),INDEX($D$363:$W$363,,$C376)/$G$349)))</f>
        <v>0</v>
      </c>
      <c r="BG376" s="18">
        <f>IF($G$349="n/a",0,IF(BG$351&lt;=$C376,0,IF(BG$351&gt;($G$349+$C376),INDEX($D$363:$W$363,,$C376)-SUM($D376:BF376),INDEX($D$363:$W$363,,$C376)/$G$349)))</f>
        <v>0</v>
      </c>
      <c r="BH376" s="18">
        <f>IF($G$349="n/a",0,IF(BH$351&lt;=$C376,0,IF(BH$351&gt;($G$349+$C376),INDEX($D$363:$W$363,,$C376)-SUM($D376:BG376),INDEX($D$363:$W$363,,$C376)/$G$349)))</f>
        <v>0</v>
      </c>
      <c r="BI376" s="18">
        <f>IF($G$349="n/a",0,IF(BI$351&lt;=$C376,0,IF(BI$351&gt;($G$349+$C376),INDEX($D$363:$W$363,,$C376)-SUM($D376:BH376),INDEX($D$363:$W$363,,$C376)/$G$349)))</f>
        <v>0</v>
      </c>
      <c r="BJ376" s="18">
        <f>IF($G$349="n/a",0,IF(BJ$351&lt;=$C376,0,IF(BJ$351&gt;($G$349+$C376),INDEX($D$363:$W$363,,$C376)-SUM($D376:BI376),INDEX($D$363:$W$363,,$C376)/$G$349)))</f>
        <v>0</v>
      </c>
      <c r="BK376" s="18">
        <f>IF($G$349="n/a",0,IF(BK$351&lt;=$C376,0,IF(BK$351&gt;($G$349+$C376),INDEX($D$363:$W$363,,$C376)-SUM($D376:BJ376),INDEX($D$363:$W$363,,$C376)/$G$349)))</f>
        <v>0</v>
      </c>
    </row>
    <row r="377" spans="2:63" hidden="1" outlineLevel="1" x14ac:dyDescent="0.25">
      <c r="B377" s="24">
        <v>2022</v>
      </c>
      <c r="C377" s="24">
        <v>12</v>
      </c>
      <c r="E377" s="18">
        <f>IF($G$349="n/a",0,IF(E$351&lt;=$C377,0,IF(E$351&gt;($G$349+$C377),INDEX($D$363:$W$363,,$C377)-SUM($D377:D377),INDEX($D$363:$W$363,,$C377)/$G$349)))</f>
        <v>0</v>
      </c>
      <c r="F377" s="18">
        <f>IF($G$349="n/a",0,IF(F$351&lt;=$C377,0,IF(F$351&gt;($G$349+$C377),INDEX($D$363:$W$363,,$C377)-SUM($D377:E377),INDEX($D$363:$W$363,,$C377)/$G$349)))</f>
        <v>0</v>
      </c>
      <c r="G377" s="18">
        <f>IF($G$349="n/a",0,IF(G$351&lt;=$C377,0,IF(G$351&gt;($G$349+$C377),INDEX($D$363:$W$363,,$C377)-SUM($D377:F377),INDEX($D$363:$W$363,,$C377)/$G$349)))</f>
        <v>0</v>
      </c>
      <c r="H377" s="18">
        <f>IF($G$349="n/a",0,IF(H$351&lt;=$C377,0,IF(H$351&gt;($G$349+$C377),INDEX($D$363:$W$363,,$C377)-SUM($D377:G377),INDEX($D$363:$W$363,,$C377)/$G$349)))</f>
        <v>0</v>
      </c>
      <c r="I377" s="18">
        <f>IF($G$349="n/a",0,IF(I$351&lt;=$C377,0,IF(I$351&gt;($G$349+$C377),INDEX($D$363:$W$363,,$C377)-SUM($D377:H377),INDEX($D$363:$W$363,,$C377)/$G$349)))</f>
        <v>0</v>
      </c>
      <c r="J377" s="18">
        <f>IF($G$349="n/a",0,IF(J$351&lt;=$C377,0,IF(J$351&gt;($G$349+$C377),INDEX($D$363:$W$363,,$C377)-SUM($D377:I377),INDEX($D$363:$W$363,,$C377)/$G$349)))</f>
        <v>0</v>
      </c>
      <c r="K377" s="18">
        <f>IF($G$349="n/a",0,IF(K$351&lt;=$C377,0,IF(K$351&gt;($G$349+$C377),INDEX($D$363:$W$363,,$C377)-SUM($D377:J377),INDEX($D$363:$W$363,,$C377)/$G$349)))</f>
        <v>0</v>
      </c>
      <c r="L377" s="18">
        <f>IF($G$349="n/a",0,IF(L$351&lt;=$C377,0,IF(L$351&gt;($G$349+$C377),INDEX($D$363:$W$363,,$C377)-SUM($D377:K377),INDEX($D$363:$W$363,,$C377)/$G$349)))</f>
        <v>0</v>
      </c>
      <c r="M377" s="18">
        <f>IF($G$349="n/a",0,IF(M$351&lt;=$C377,0,IF(M$351&gt;($G$349+$C377),INDEX($D$363:$W$363,,$C377)-SUM($D377:L377),INDEX($D$363:$W$363,,$C377)/$G$349)))</f>
        <v>0</v>
      </c>
      <c r="N377" s="18">
        <f>IF($G$349="n/a",0,IF(N$351&lt;=$C377,0,IF(N$351&gt;($G$349+$C377),INDEX($D$363:$W$363,,$C377)-SUM($D377:M377),INDEX($D$363:$W$363,,$C377)/$G$349)))</f>
        <v>0</v>
      </c>
      <c r="O377" s="18">
        <f>IF($G$349="n/a",0,IF(O$351&lt;=$C377,0,IF(O$351&gt;($G$349+$C377),INDEX($D$363:$W$363,,$C377)-SUM($D377:N377),INDEX($D$363:$W$363,,$C377)/$G$349)))</f>
        <v>0</v>
      </c>
      <c r="P377" s="18">
        <f>IF($G$349="n/a",0,IF(P$351&lt;=$C377,0,IF(P$351&gt;($G$349+$C377),INDEX($D$363:$W$363,,$C377)-SUM($D377:O377),INDEX($D$363:$W$363,,$C377)/$G$349)))</f>
        <v>0</v>
      </c>
      <c r="Q377" s="18">
        <f>IF($G$349="n/a",0,IF(Q$351&lt;=$C377,0,IF(Q$351&gt;($G$349+$C377),INDEX($D$363:$W$363,,$C377)-SUM($D377:P377),INDEX($D$363:$W$363,,$C377)/$G$349)))</f>
        <v>0</v>
      </c>
      <c r="R377" s="18">
        <f>IF($G$349="n/a",0,IF(R$351&lt;=$C377,0,IF(R$351&gt;($G$349+$C377),INDEX($D$363:$W$363,,$C377)-SUM($D377:Q377),INDEX($D$363:$W$363,,$C377)/$G$349)))</f>
        <v>0</v>
      </c>
      <c r="S377" s="18">
        <f>IF($G$349="n/a",0,IF(S$351&lt;=$C377,0,IF(S$351&gt;($G$349+$C377),INDEX($D$363:$W$363,,$C377)-SUM($D377:R377),INDEX($D$363:$W$363,,$C377)/$G$349)))</f>
        <v>0</v>
      </c>
      <c r="T377" s="18">
        <f>IF($G$349="n/a",0,IF(T$351&lt;=$C377,0,IF(T$351&gt;($G$349+$C377),INDEX($D$363:$W$363,,$C377)-SUM($D377:S377),INDEX($D$363:$W$363,,$C377)/$G$349)))</f>
        <v>0</v>
      </c>
      <c r="U377" s="18">
        <f>IF($G$349="n/a",0,IF(U$351&lt;=$C377,0,IF(U$351&gt;($G$349+$C377),INDEX($D$363:$W$363,,$C377)-SUM($D377:T377),INDEX($D$363:$W$363,,$C377)/$G$349)))</f>
        <v>0</v>
      </c>
      <c r="V377" s="18">
        <f>IF($G$349="n/a",0,IF(V$351&lt;=$C377,0,IF(V$351&gt;($G$349+$C377),INDEX($D$363:$W$363,,$C377)-SUM($D377:U377),INDEX($D$363:$W$363,,$C377)/$G$349)))</f>
        <v>0</v>
      </c>
      <c r="W377" s="18">
        <f>IF($G$349="n/a",0,IF(W$351&lt;=$C377,0,IF(W$351&gt;($G$349+$C377),INDEX($D$363:$W$363,,$C377)-SUM($D377:V377),INDEX($D$363:$W$363,,$C377)/$G$349)))</f>
        <v>0</v>
      </c>
      <c r="X377" s="18">
        <f>IF($G$349="n/a",0,IF(X$351&lt;=$C377,0,IF(X$351&gt;($G$349+$C377),INDEX($D$363:$W$363,,$C377)-SUM($D377:W377),INDEX($D$363:$W$363,,$C377)/$G$349)))</f>
        <v>0</v>
      </c>
      <c r="Y377" s="18">
        <f>IF($G$349="n/a",0,IF(Y$351&lt;=$C377,0,IF(Y$351&gt;($G$349+$C377),INDEX($D$363:$W$363,,$C377)-SUM($D377:X377),INDEX($D$363:$W$363,,$C377)/$G$349)))</f>
        <v>0</v>
      </c>
      <c r="Z377" s="18">
        <f>IF($G$349="n/a",0,IF(Z$351&lt;=$C377,0,IF(Z$351&gt;($G$349+$C377),INDEX($D$363:$W$363,,$C377)-SUM($D377:Y377),INDEX($D$363:$W$363,,$C377)/$G$349)))</f>
        <v>0</v>
      </c>
      <c r="AA377" s="18">
        <f>IF($G$349="n/a",0,IF(AA$351&lt;=$C377,0,IF(AA$351&gt;($G$349+$C377),INDEX($D$363:$W$363,,$C377)-SUM($D377:Z377),INDEX($D$363:$W$363,,$C377)/$G$349)))</f>
        <v>0</v>
      </c>
      <c r="AB377" s="18">
        <f>IF($G$349="n/a",0,IF(AB$351&lt;=$C377,0,IF(AB$351&gt;($G$349+$C377),INDEX($D$363:$W$363,,$C377)-SUM($D377:AA377),INDEX($D$363:$W$363,,$C377)/$G$349)))</f>
        <v>0</v>
      </c>
      <c r="AC377" s="18">
        <f>IF($G$349="n/a",0,IF(AC$351&lt;=$C377,0,IF(AC$351&gt;($G$349+$C377),INDEX($D$363:$W$363,,$C377)-SUM($D377:AB377),INDEX($D$363:$W$363,,$C377)/$G$349)))</f>
        <v>0</v>
      </c>
      <c r="AD377" s="18">
        <f>IF($G$349="n/a",0,IF(AD$351&lt;=$C377,0,IF(AD$351&gt;($G$349+$C377),INDEX($D$363:$W$363,,$C377)-SUM($D377:AC377),INDEX($D$363:$W$363,,$C377)/$G$349)))</f>
        <v>0</v>
      </c>
      <c r="AE377" s="18">
        <f>IF($G$349="n/a",0,IF(AE$351&lt;=$C377,0,IF(AE$351&gt;($G$349+$C377),INDEX($D$363:$W$363,,$C377)-SUM($D377:AD377),INDEX($D$363:$W$363,,$C377)/$G$349)))</f>
        <v>0</v>
      </c>
      <c r="AF377" s="18">
        <f>IF($G$349="n/a",0,IF(AF$351&lt;=$C377,0,IF(AF$351&gt;($G$349+$C377),INDEX($D$363:$W$363,,$C377)-SUM($D377:AE377),INDEX($D$363:$W$363,,$C377)/$G$349)))</f>
        <v>0</v>
      </c>
      <c r="AG377" s="18">
        <f>IF($G$349="n/a",0,IF(AG$351&lt;=$C377,0,IF(AG$351&gt;($G$349+$C377),INDEX($D$363:$W$363,,$C377)-SUM($D377:AF377),INDEX($D$363:$W$363,,$C377)/$G$349)))</f>
        <v>0</v>
      </c>
      <c r="AH377" s="18">
        <f>IF($G$349="n/a",0,IF(AH$351&lt;=$C377,0,IF(AH$351&gt;($G$349+$C377),INDEX($D$363:$W$363,,$C377)-SUM($D377:AG377),INDEX($D$363:$W$363,,$C377)/$G$349)))</f>
        <v>0</v>
      </c>
      <c r="AI377" s="18">
        <f>IF($G$349="n/a",0,IF(AI$351&lt;=$C377,0,IF(AI$351&gt;($G$349+$C377),INDEX($D$363:$W$363,,$C377)-SUM($D377:AH377),INDEX($D$363:$W$363,,$C377)/$G$349)))</f>
        <v>0</v>
      </c>
      <c r="AJ377" s="18">
        <f>IF($G$349="n/a",0,IF(AJ$351&lt;=$C377,0,IF(AJ$351&gt;($G$349+$C377),INDEX($D$363:$W$363,,$C377)-SUM($D377:AI377),INDEX($D$363:$W$363,,$C377)/$G$349)))</f>
        <v>0</v>
      </c>
      <c r="AK377" s="18">
        <f>IF($G$349="n/a",0,IF(AK$351&lt;=$C377,0,IF(AK$351&gt;($G$349+$C377),INDEX($D$363:$W$363,,$C377)-SUM($D377:AJ377),INDEX($D$363:$W$363,,$C377)/$G$349)))</f>
        <v>0</v>
      </c>
      <c r="AL377" s="18">
        <f>IF($G$349="n/a",0,IF(AL$351&lt;=$C377,0,IF(AL$351&gt;($G$349+$C377),INDEX($D$363:$W$363,,$C377)-SUM($D377:AK377),INDEX($D$363:$W$363,,$C377)/$G$349)))</f>
        <v>0</v>
      </c>
      <c r="AM377" s="18">
        <f>IF($G$349="n/a",0,IF(AM$351&lt;=$C377,0,IF(AM$351&gt;($G$349+$C377),INDEX($D$363:$W$363,,$C377)-SUM($D377:AL377),INDEX($D$363:$W$363,,$C377)/$G$349)))</f>
        <v>0</v>
      </c>
      <c r="AN377" s="18">
        <f>IF($G$349="n/a",0,IF(AN$351&lt;=$C377,0,IF(AN$351&gt;($G$349+$C377),INDEX($D$363:$W$363,,$C377)-SUM($D377:AM377),INDEX($D$363:$W$363,,$C377)/$G$349)))</f>
        <v>0</v>
      </c>
      <c r="AO377" s="18">
        <f>IF($G$349="n/a",0,IF(AO$351&lt;=$C377,0,IF(AO$351&gt;($G$349+$C377),INDEX($D$363:$W$363,,$C377)-SUM($D377:AN377),INDEX($D$363:$W$363,,$C377)/$G$349)))</f>
        <v>0</v>
      </c>
      <c r="AP377" s="18">
        <f>IF($G$349="n/a",0,IF(AP$351&lt;=$C377,0,IF(AP$351&gt;($G$349+$C377),INDEX($D$363:$W$363,,$C377)-SUM($D377:AO377),INDEX($D$363:$W$363,,$C377)/$G$349)))</f>
        <v>0</v>
      </c>
      <c r="AQ377" s="18">
        <f>IF($G$349="n/a",0,IF(AQ$351&lt;=$C377,0,IF(AQ$351&gt;($G$349+$C377),INDEX($D$363:$W$363,,$C377)-SUM($D377:AP377),INDEX($D$363:$W$363,,$C377)/$G$349)))</f>
        <v>0</v>
      </c>
      <c r="AR377" s="18">
        <f>IF($G$349="n/a",0,IF(AR$351&lt;=$C377,0,IF(AR$351&gt;($G$349+$C377),INDEX($D$363:$W$363,,$C377)-SUM($D377:AQ377),INDEX($D$363:$W$363,,$C377)/$G$349)))</f>
        <v>0</v>
      </c>
      <c r="AS377" s="18">
        <f>IF($G$349="n/a",0,IF(AS$351&lt;=$C377,0,IF(AS$351&gt;($G$349+$C377),INDEX($D$363:$W$363,,$C377)-SUM($D377:AR377),INDEX($D$363:$W$363,,$C377)/$G$349)))</f>
        <v>0</v>
      </c>
      <c r="AT377" s="18">
        <f>IF($G$349="n/a",0,IF(AT$351&lt;=$C377,0,IF(AT$351&gt;($G$349+$C377),INDEX($D$363:$W$363,,$C377)-SUM($D377:AS377),INDEX($D$363:$W$363,,$C377)/$G$349)))</f>
        <v>0</v>
      </c>
      <c r="AU377" s="18">
        <f>IF($G$349="n/a",0,IF(AU$351&lt;=$C377,0,IF(AU$351&gt;($G$349+$C377),INDEX($D$363:$W$363,,$C377)-SUM($D377:AT377),INDEX($D$363:$W$363,,$C377)/$G$349)))</f>
        <v>0</v>
      </c>
      <c r="AV377" s="18">
        <f>IF($G$349="n/a",0,IF(AV$351&lt;=$C377,0,IF(AV$351&gt;($G$349+$C377),INDEX($D$363:$W$363,,$C377)-SUM($D377:AU377),INDEX($D$363:$W$363,,$C377)/$G$349)))</f>
        <v>0</v>
      </c>
      <c r="AW377" s="18">
        <f>IF($G$349="n/a",0,IF(AW$351&lt;=$C377,0,IF(AW$351&gt;($G$349+$C377),INDEX($D$363:$W$363,,$C377)-SUM($D377:AV377),INDEX($D$363:$W$363,,$C377)/$G$349)))</f>
        <v>0</v>
      </c>
      <c r="AX377" s="18">
        <f>IF($G$349="n/a",0,IF(AX$351&lt;=$C377,0,IF(AX$351&gt;($G$349+$C377),INDEX($D$363:$W$363,,$C377)-SUM($D377:AW377),INDEX($D$363:$W$363,,$C377)/$G$349)))</f>
        <v>0</v>
      </c>
      <c r="AY377" s="18">
        <f>IF($G$349="n/a",0,IF(AY$351&lt;=$C377,0,IF(AY$351&gt;($G$349+$C377),INDEX($D$363:$W$363,,$C377)-SUM($D377:AX377),INDEX($D$363:$W$363,,$C377)/$G$349)))</f>
        <v>0</v>
      </c>
      <c r="AZ377" s="18">
        <f>IF($G$349="n/a",0,IF(AZ$351&lt;=$C377,0,IF(AZ$351&gt;($G$349+$C377),INDEX($D$363:$W$363,,$C377)-SUM($D377:AY377),INDEX($D$363:$W$363,,$C377)/$G$349)))</f>
        <v>0</v>
      </c>
      <c r="BA377" s="18">
        <f>IF($G$349="n/a",0,IF(BA$351&lt;=$C377,0,IF(BA$351&gt;($G$349+$C377),INDEX($D$363:$W$363,,$C377)-SUM($D377:AZ377),INDEX($D$363:$W$363,,$C377)/$G$349)))</f>
        <v>0</v>
      </c>
      <c r="BB377" s="18">
        <f>IF($G$349="n/a",0,IF(BB$351&lt;=$C377,0,IF(BB$351&gt;($G$349+$C377),INDEX($D$363:$W$363,,$C377)-SUM($D377:BA377),INDEX($D$363:$W$363,,$C377)/$G$349)))</f>
        <v>0</v>
      </c>
      <c r="BC377" s="18">
        <f>IF($G$349="n/a",0,IF(BC$351&lt;=$C377,0,IF(BC$351&gt;($G$349+$C377),INDEX($D$363:$W$363,,$C377)-SUM($D377:BB377),INDEX($D$363:$W$363,,$C377)/$G$349)))</f>
        <v>0</v>
      </c>
      <c r="BD377" s="18">
        <f>IF($G$349="n/a",0,IF(BD$351&lt;=$C377,0,IF(BD$351&gt;($G$349+$C377),INDEX($D$363:$W$363,,$C377)-SUM($D377:BC377),INDEX($D$363:$W$363,,$C377)/$G$349)))</f>
        <v>0</v>
      </c>
      <c r="BE377" s="18">
        <f>IF($G$349="n/a",0,IF(BE$351&lt;=$C377,0,IF(BE$351&gt;($G$349+$C377),INDEX($D$363:$W$363,,$C377)-SUM($D377:BD377),INDEX($D$363:$W$363,,$C377)/$G$349)))</f>
        <v>0</v>
      </c>
      <c r="BF377" s="18">
        <f>IF($G$349="n/a",0,IF(BF$351&lt;=$C377,0,IF(BF$351&gt;($G$349+$C377),INDEX($D$363:$W$363,,$C377)-SUM($D377:BE377),INDEX($D$363:$W$363,,$C377)/$G$349)))</f>
        <v>0</v>
      </c>
      <c r="BG377" s="18">
        <f>IF($G$349="n/a",0,IF(BG$351&lt;=$C377,0,IF(BG$351&gt;($G$349+$C377),INDEX($D$363:$W$363,,$C377)-SUM($D377:BF377),INDEX($D$363:$W$363,,$C377)/$G$349)))</f>
        <v>0</v>
      </c>
      <c r="BH377" s="18">
        <f>IF($G$349="n/a",0,IF(BH$351&lt;=$C377,0,IF(BH$351&gt;($G$349+$C377),INDEX($D$363:$W$363,,$C377)-SUM($D377:BG377),INDEX($D$363:$W$363,,$C377)/$G$349)))</f>
        <v>0</v>
      </c>
      <c r="BI377" s="18">
        <f>IF($G$349="n/a",0,IF(BI$351&lt;=$C377,0,IF(BI$351&gt;($G$349+$C377),INDEX($D$363:$W$363,,$C377)-SUM($D377:BH377),INDEX($D$363:$W$363,,$C377)/$G$349)))</f>
        <v>0</v>
      </c>
      <c r="BJ377" s="18">
        <f>IF($G$349="n/a",0,IF(BJ$351&lt;=$C377,0,IF(BJ$351&gt;($G$349+$C377),INDEX($D$363:$W$363,,$C377)-SUM($D377:BI377),INDEX($D$363:$W$363,,$C377)/$G$349)))</f>
        <v>0</v>
      </c>
      <c r="BK377" s="18">
        <f>IF($G$349="n/a",0,IF(BK$351&lt;=$C377,0,IF(BK$351&gt;($G$349+$C377),INDEX($D$363:$W$363,,$C377)-SUM($D377:BJ377),INDEX($D$363:$W$363,,$C377)/$G$349)))</f>
        <v>0</v>
      </c>
    </row>
    <row r="378" spans="2:63" hidden="1" outlineLevel="1" x14ac:dyDescent="0.25">
      <c r="B378" s="24">
        <v>2023</v>
      </c>
      <c r="C378" s="24">
        <v>13</v>
      </c>
      <c r="E378" s="18">
        <f>IF($G$349="n/a",0,IF(E$351&lt;=$C378,0,IF(E$351&gt;($G$349+$C378),INDEX($D$363:$W$363,,$C378)-SUM($D378:D378),INDEX($D$363:$W$363,,$C378)/$G$349)))</f>
        <v>0</v>
      </c>
      <c r="F378" s="18">
        <f>IF($G$349="n/a",0,IF(F$351&lt;=$C378,0,IF(F$351&gt;($G$349+$C378),INDEX($D$363:$W$363,,$C378)-SUM($D378:E378),INDEX($D$363:$W$363,,$C378)/$G$349)))</f>
        <v>0</v>
      </c>
      <c r="G378" s="18">
        <f>IF($G$349="n/a",0,IF(G$351&lt;=$C378,0,IF(G$351&gt;($G$349+$C378),INDEX($D$363:$W$363,,$C378)-SUM($D378:F378),INDEX($D$363:$W$363,,$C378)/$G$349)))</f>
        <v>0</v>
      </c>
      <c r="H378" s="18">
        <f>IF($G$349="n/a",0,IF(H$351&lt;=$C378,0,IF(H$351&gt;($G$349+$C378),INDEX($D$363:$W$363,,$C378)-SUM($D378:G378),INDEX($D$363:$W$363,,$C378)/$G$349)))</f>
        <v>0</v>
      </c>
      <c r="I378" s="18">
        <f>IF($G$349="n/a",0,IF(I$351&lt;=$C378,0,IF(I$351&gt;($G$349+$C378),INDEX($D$363:$W$363,,$C378)-SUM($D378:H378),INDEX($D$363:$W$363,,$C378)/$G$349)))</f>
        <v>0</v>
      </c>
      <c r="J378" s="18">
        <f>IF($G$349="n/a",0,IF(J$351&lt;=$C378,0,IF(J$351&gt;($G$349+$C378),INDEX($D$363:$W$363,,$C378)-SUM($D378:I378),INDEX($D$363:$W$363,,$C378)/$G$349)))</f>
        <v>0</v>
      </c>
      <c r="K378" s="18">
        <f>IF($G$349="n/a",0,IF(K$351&lt;=$C378,0,IF(K$351&gt;($G$349+$C378),INDEX($D$363:$W$363,,$C378)-SUM($D378:J378),INDEX($D$363:$W$363,,$C378)/$G$349)))</f>
        <v>0</v>
      </c>
      <c r="L378" s="18">
        <f>IF($G$349="n/a",0,IF(L$351&lt;=$C378,0,IF(L$351&gt;($G$349+$C378),INDEX($D$363:$W$363,,$C378)-SUM($D378:K378),INDEX($D$363:$W$363,,$C378)/$G$349)))</f>
        <v>0</v>
      </c>
      <c r="M378" s="18">
        <f>IF($G$349="n/a",0,IF(M$351&lt;=$C378,0,IF(M$351&gt;($G$349+$C378),INDEX($D$363:$W$363,,$C378)-SUM($D378:L378),INDEX($D$363:$W$363,,$C378)/$G$349)))</f>
        <v>0</v>
      </c>
      <c r="N378" s="18">
        <f>IF($G$349="n/a",0,IF(N$351&lt;=$C378,0,IF(N$351&gt;($G$349+$C378),INDEX($D$363:$W$363,,$C378)-SUM($D378:M378),INDEX($D$363:$W$363,,$C378)/$G$349)))</f>
        <v>0</v>
      </c>
      <c r="O378" s="18">
        <f>IF($G$349="n/a",0,IF(O$351&lt;=$C378,0,IF(O$351&gt;($G$349+$C378),INDEX($D$363:$W$363,,$C378)-SUM($D378:N378),INDEX($D$363:$W$363,,$C378)/$G$349)))</f>
        <v>0</v>
      </c>
      <c r="P378" s="18">
        <f>IF($G$349="n/a",0,IF(P$351&lt;=$C378,0,IF(P$351&gt;($G$349+$C378),INDEX($D$363:$W$363,,$C378)-SUM($D378:O378),INDEX($D$363:$W$363,,$C378)/$G$349)))</f>
        <v>0</v>
      </c>
      <c r="Q378" s="18">
        <f>IF($G$349="n/a",0,IF(Q$351&lt;=$C378,0,IF(Q$351&gt;($G$349+$C378),INDEX($D$363:$W$363,,$C378)-SUM($D378:P378),INDEX($D$363:$W$363,,$C378)/$G$349)))</f>
        <v>0</v>
      </c>
      <c r="R378" s="18">
        <f>IF($G$349="n/a",0,IF(R$351&lt;=$C378,0,IF(R$351&gt;($G$349+$C378),INDEX($D$363:$W$363,,$C378)-SUM($D378:Q378),INDEX($D$363:$W$363,,$C378)/$G$349)))</f>
        <v>0</v>
      </c>
      <c r="S378" s="18">
        <f>IF($G$349="n/a",0,IF(S$351&lt;=$C378,0,IF(S$351&gt;($G$349+$C378),INDEX($D$363:$W$363,,$C378)-SUM($D378:R378),INDEX($D$363:$W$363,,$C378)/$G$349)))</f>
        <v>0</v>
      </c>
      <c r="T378" s="18">
        <f>IF($G$349="n/a",0,IF(T$351&lt;=$C378,0,IF(T$351&gt;($G$349+$C378),INDEX($D$363:$W$363,,$C378)-SUM($D378:S378),INDEX($D$363:$W$363,,$C378)/$G$349)))</f>
        <v>0</v>
      </c>
      <c r="U378" s="18">
        <f>IF($G$349="n/a",0,IF(U$351&lt;=$C378,0,IF(U$351&gt;($G$349+$C378),INDEX($D$363:$W$363,,$C378)-SUM($D378:T378),INDEX($D$363:$W$363,,$C378)/$G$349)))</f>
        <v>0</v>
      </c>
      <c r="V378" s="18">
        <f>IF($G$349="n/a",0,IF(V$351&lt;=$C378,0,IF(V$351&gt;($G$349+$C378),INDEX($D$363:$W$363,,$C378)-SUM($D378:U378),INDEX($D$363:$W$363,,$C378)/$G$349)))</f>
        <v>0</v>
      </c>
      <c r="W378" s="18">
        <f>IF($G$349="n/a",0,IF(W$351&lt;=$C378,0,IF(W$351&gt;($G$349+$C378),INDEX($D$363:$W$363,,$C378)-SUM($D378:V378),INDEX($D$363:$W$363,,$C378)/$G$349)))</f>
        <v>0</v>
      </c>
      <c r="X378" s="18">
        <f>IF($G$349="n/a",0,IF(X$351&lt;=$C378,0,IF(X$351&gt;($G$349+$C378),INDEX($D$363:$W$363,,$C378)-SUM($D378:W378),INDEX($D$363:$W$363,,$C378)/$G$349)))</f>
        <v>0</v>
      </c>
      <c r="Y378" s="18">
        <f>IF($G$349="n/a",0,IF(Y$351&lt;=$C378,0,IF(Y$351&gt;($G$349+$C378),INDEX($D$363:$W$363,,$C378)-SUM($D378:X378),INDEX($D$363:$W$363,,$C378)/$G$349)))</f>
        <v>0</v>
      </c>
      <c r="Z378" s="18">
        <f>IF($G$349="n/a",0,IF(Z$351&lt;=$C378,0,IF(Z$351&gt;($G$349+$C378),INDEX($D$363:$W$363,,$C378)-SUM($D378:Y378),INDEX($D$363:$W$363,,$C378)/$G$349)))</f>
        <v>0</v>
      </c>
      <c r="AA378" s="18">
        <f>IF($G$349="n/a",0,IF(AA$351&lt;=$C378,0,IF(AA$351&gt;($G$349+$C378),INDEX($D$363:$W$363,,$C378)-SUM($D378:Z378),INDEX($D$363:$W$363,,$C378)/$G$349)))</f>
        <v>0</v>
      </c>
      <c r="AB378" s="18">
        <f>IF($G$349="n/a",0,IF(AB$351&lt;=$C378,0,IF(AB$351&gt;($G$349+$C378),INDEX($D$363:$W$363,,$C378)-SUM($D378:AA378),INDEX($D$363:$W$363,,$C378)/$G$349)))</f>
        <v>0</v>
      </c>
      <c r="AC378" s="18">
        <f>IF($G$349="n/a",0,IF(AC$351&lt;=$C378,0,IF(AC$351&gt;($G$349+$C378),INDEX($D$363:$W$363,,$C378)-SUM($D378:AB378),INDEX($D$363:$W$363,,$C378)/$G$349)))</f>
        <v>0</v>
      </c>
      <c r="AD378" s="18">
        <f>IF($G$349="n/a",0,IF(AD$351&lt;=$C378,0,IF(AD$351&gt;($G$349+$C378),INDEX($D$363:$W$363,,$C378)-SUM($D378:AC378),INDEX($D$363:$W$363,,$C378)/$G$349)))</f>
        <v>0</v>
      </c>
      <c r="AE378" s="18">
        <f>IF($G$349="n/a",0,IF(AE$351&lt;=$C378,0,IF(AE$351&gt;($G$349+$C378),INDEX($D$363:$W$363,,$C378)-SUM($D378:AD378),INDEX($D$363:$W$363,,$C378)/$G$349)))</f>
        <v>0</v>
      </c>
      <c r="AF378" s="18">
        <f>IF($G$349="n/a",0,IF(AF$351&lt;=$C378,0,IF(AF$351&gt;($G$349+$C378),INDEX($D$363:$W$363,,$C378)-SUM($D378:AE378),INDEX($D$363:$W$363,,$C378)/$G$349)))</f>
        <v>0</v>
      </c>
      <c r="AG378" s="18">
        <f>IF($G$349="n/a",0,IF(AG$351&lt;=$C378,0,IF(AG$351&gt;($G$349+$C378),INDEX($D$363:$W$363,,$C378)-SUM($D378:AF378),INDEX($D$363:$W$363,,$C378)/$G$349)))</f>
        <v>0</v>
      </c>
      <c r="AH378" s="18">
        <f>IF($G$349="n/a",0,IF(AH$351&lt;=$C378,0,IF(AH$351&gt;($G$349+$C378),INDEX($D$363:$W$363,,$C378)-SUM($D378:AG378),INDEX($D$363:$W$363,,$C378)/$G$349)))</f>
        <v>0</v>
      </c>
      <c r="AI378" s="18">
        <f>IF($G$349="n/a",0,IF(AI$351&lt;=$C378,0,IF(AI$351&gt;($G$349+$C378),INDEX($D$363:$W$363,,$C378)-SUM($D378:AH378),INDEX($D$363:$W$363,,$C378)/$G$349)))</f>
        <v>0</v>
      </c>
      <c r="AJ378" s="18">
        <f>IF($G$349="n/a",0,IF(AJ$351&lt;=$C378,0,IF(AJ$351&gt;($G$349+$C378),INDEX($D$363:$W$363,,$C378)-SUM($D378:AI378),INDEX($D$363:$W$363,,$C378)/$G$349)))</f>
        <v>0</v>
      </c>
      <c r="AK378" s="18">
        <f>IF($G$349="n/a",0,IF(AK$351&lt;=$C378,0,IF(AK$351&gt;($G$349+$C378),INDEX($D$363:$W$363,,$C378)-SUM($D378:AJ378),INDEX($D$363:$W$363,,$C378)/$G$349)))</f>
        <v>0</v>
      </c>
      <c r="AL378" s="18">
        <f>IF($G$349="n/a",0,IF(AL$351&lt;=$C378,0,IF(AL$351&gt;($G$349+$C378),INDEX($D$363:$W$363,,$C378)-SUM($D378:AK378),INDEX($D$363:$W$363,,$C378)/$G$349)))</f>
        <v>0</v>
      </c>
      <c r="AM378" s="18">
        <f>IF($G$349="n/a",0,IF(AM$351&lt;=$C378,0,IF(AM$351&gt;($G$349+$C378),INDEX($D$363:$W$363,,$C378)-SUM($D378:AL378),INDEX($D$363:$W$363,,$C378)/$G$349)))</f>
        <v>0</v>
      </c>
      <c r="AN378" s="18">
        <f>IF($G$349="n/a",0,IF(AN$351&lt;=$C378,0,IF(AN$351&gt;($G$349+$C378),INDEX($D$363:$W$363,,$C378)-SUM($D378:AM378),INDEX($D$363:$W$363,,$C378)/$G$349)))</f>
        <v>0</v>
      </c>
      <c r="AO378" s="18">
        <f>IF($G$349="n/a",0,IF(AO$351&lt;=$C378,0,IF(AO$351&gt;($G$349+$C378),INDEX($D$363:$W$363,,$C378)-SUM($D378:AN378),INDEX($D$363:$W$363,,$C378)/$G$349)))</f>
        <v>0</v>
      </c>
      <c r="AP378" s="18">
        <f>IF($G$349="n/a",0,IF(AP$351&lt;=$C378,0,IF(AP$351&gt;($G$349+$C378),INDEX($D$363:$W$363,,$C378)-SUM($D378:AO378),INDEX($D$363:$W$363,,$C378)/$G$349)))</f>
        <v>0</v>
      </c>
      <c r="AQ378" s="18">
        <f>IF($G$349="n/a",0,IF(AQ$351&lt;=$C378,0,IF(AQ$351&gt;($G$349+$C378),INDEX($D$363:$W$363,,$C378)-SUM($D378:AP378),INDEX($D$363:$W$363,,$C378)/$G$349)))</f>
        <v>0</v>
      </c>
      <c r="AR378" s="18">
        <f>IF($G$349="n/a",0,IF(AR$351&lt;=$C378,0,IF(AR$351&gt;($G$349+$C378),INDEX($D$363:$W$363,,$C378)-SUM($D378:AQ378),INDEX($D$363:$W$363,,$C378)/$G$349)))</f>
        <v>0</v>
      </c>
      <c r="AS378" s="18">
        <f>IF($G$349="n/a",0,IF(AS$351&lt;=$C378,0,IF(AS$351&gt;($G$349+$C378),INDEX($D$363:$W$363,,$C378)-SUM($D378:AR378),INDEX($D$363:$W$363,,$C378)/$G$349)))</f>
        <v>0</v>
      </c>
      <c r="AT378" s="18">
        <f>IF($G$349="n/a",0,IF(AT$351&lt;=$C378,0,IF(AT$351&gt;($G$349+$C378),INDEX($D$363:$W$363,,$C378)-SUM($D378:AS378),INDEX($D$363:$W$363,,$C378)/$G$349)))</f>
        <v>0</v>
      </c>
      <c r="AU378" s="18">
        <f>IF($G$349="n/a",0,IF(AU$351&lt;=$C378,0,IF(AU$351&gt;($G$349+$C378),INDEX($D$363:$W$363,,$C378)-SUM($D378:AT378),INDEX($D$363:$W$363,,$C378)/$G$349)))</f>
        <v>0</v>
      </c>
      <c r="AV378" s="18">
        <f>IF($G$349="n/a",0,IF(AV$351&lt;=$C378,0,IF(AV$351&gt;($G$349+$C378),INDEX($D$363:$W$363,,$C378)-SUM($D378:AU378),INDEX($D$363:$W$363,,$C378)/$G$349)))</f>
        <v>0</v>
      </c>
      <c r="AW378" s="18">
        <f>IF($G$349="n/a",0,IF(AW$351&lt;=$C378,0,IF(AW$351&gt;($G$349+$C378),INDEX($D$363:$W$363,,$C378)-SUM($D378:AV378),INDEX($D$363:$W$363,,$C378)/$G$349)))</f>
        <v>0</v>
      </c>
      <c r="AX378" s="18">
        <f>IF($G$349="n/a",0,IF(AX$351&lt;=$C378,0,IF(AX$351&gt;($G$349+$C378),INDEX($D$363:$W$363,,$C378)-SUM($D378:AW378),INDEX($D$363:$W$363,,$C378)/$G$349)))</f>
        <v>0</v>
      </c>
      <c r="AY378" s="18">
        <f>IF($G$349="n/a",0,IF(AY$351&lt;=$C378,0,IF(AY$351&gt;($G$349+$C378),INDEX($D$363:$W$363,,$C378)-SUM($D378:AX378),INDEX($D$363:$W$363,,$C378)/$G$349)))</f>
        <v>0</v>
      </c>
      <c r="AZ378" s="18">
        <f>IF($G$349="n/a",0,IF(AZ$351&lt;=$C378,0,IF(AZ$351&gt;($G$349+$C378),INDEX($D$363:$W$363,,$C378)-SUM($D378:AY378),INDEX($D$363:$W$363,,$C378)/$G$349)))</f>
        <v>0</v>
      </c>
      <c r="BA378" s="18">
        <f>IF($G$349="n/a",0,IF(BA$351&lt;=$C378,0,IF(BA$351&gt;($G$349+$C378),INDEX($D$363:$W$363,,$C378)-SUM($D378:AZ378),INDEX($D$363:$W$363,,$C378)/$G$349)))</f>
        <v>0</v>
      </c>
      <c r="BB378" s="18">
        <f>IF($G$349="n/a",0,IF(BB$351&lt;=$C378,0,IF(BB$351&gt;($G$349+$C378),INDEX($D$363:$W$363,,$C378)-SUM($D378:BA378),INDEX($D$363:$W$363,,$C378)/$G$349)))</f>
        <v>0</v>
      </c>
      <c r="BC378" s="18">
        <f>IF($G$349="n/a",0,IF(BC$351&lt;=$C378,0,IF(BC$351&gt;($G$349+$C378),INDEX($D$363:$W$363,,$C378)-SUM($D378:BB378),INDEX($D$363:$W$363,,$C378)/$G$349)))</f>
        <v>0</v>
      </c>
      <c r="BD378" s="18">
        <f>IF($G$349="n/a",0,IF(BD$351&lt;=$C378,0,IF(BD$351&gt;($G$349+$C378),INDEX($D$363:$W$363,,$C378)-SUM($D378:BC378),INDEX($D$363:$W$363,,$C378)/$G$349)))</f>
        <v>0</v>
      </c>
      <c r="BE378" s="18">
        <f>IF($G$349="n/a",0,IF(BE$351&lt;=$C378,0,IF(BE$351&gt;($G$349+$C378),INDEX($D$363:$W$363,,$C378)-SUM($D378:BD378),INDEX($D$363:$W$363,,$C378)/$G$349)))</f>
        <v>0</v>
      </c>
      <c r="BF378" s="18">
        <f>IF($G$349="n/a",0,IF(BF$351&lt;=$C378,0,IF(BF$351&gt;($G$349+$C378),INDEX($D$363:$W$363,,$C378)-SUM($D378:BE378),INDEX($D$363:$W$363,,$C378)/$G$349)))</f>
        <v>0</v>
      </c>
      <c r="BG378" s="18">
        <f>IF($G$349="n/a",0,IF(BG$351&lt;=$C378,0,IF(BG$351&gt;($G$349+$C378),INDEX($D$363:$W$363,,$C378)-SUM($D378:BF378),INDEX($D$363:$W$363,,$C378)/$G$349)))</f>
        <v>0</v>
      </c>
      <c r="BH378" s="18">
        <f>IF($G$349="n/a",0,IF(BH$351&lt;=$C378,0,IF(BH$351&gt;($G$349+$C378),INDEX($D$363:$W$363,,$C378)-SUM($D378:BG378),INDEX($D$363:$W$363,,$C378)/$G$349)))</f>
        <v>0</v>
      </c>
      <c r="BI378" s="18">
        <f>IF($G$349="n/a",0,IF(BI$351&lt;=$C378,0,IF(BI$351&gt;($G$349+$C378),INDEX($D$363:$W$363,,$C378)-SUM($D378:BH378),INDEX($D$363:$W$363,,$C378)/$G$349)))</f>
        <v>0</v>
      </c>
      <c r="BJ378" s="18">
        <f>IF($G$349="n/a",0,IF(BJ$351&lt;=$C378,0,IF(BJ$351&gt;($G$349+$C378),INDEX($D$363:$W$363,,$C378)-SUM($D378:BI378),INDEX($D$363:$W$363,,$C378)/$G$349)))</f>
        <v>0</v>
      </c>
      <c r="BK378" s="18">
        <f>IF($G$349="n/a",0,IF(BK$351&lt;=$C378,0,IF(BK$351&gt;($G$349+$C378),INDEX($D$363:$W$363,,$C378)-SUM($D378:BJ378),INDEX($D$363:$W$363,,$C378)/$G$349)))</f>
        <v>0</v>
      </c>
    </row>
    <row r="379" spans="2:63" hidden="1" outlineLevel="1" x14ac:dyDescent="0.25">
      <c r="B379" s="24">
        <v>2024</v>
      </c>
      <c r="C379" s="24">
        <v>14</v>
      </c>
      <c r="E379" s="18">
        <f>IF($G$349="n/a",0,IF(E$351&lt;=$C379,0,IF(E$351&gt;($G$349+$C379),INDEX($D$363:$W$363,,$C379)-SUM($D379:D379),INDEX($D$363:$W$363,,$C379)/$G$349)))</f>
        <v>0</v>
      </c>
      <c r="F379" s="18">
        <f>IF($G$349="n/a",0,IF(F$351&lt;=$C379,0,IF(F$351&gt;($G$349+$C379),INDEX($D$363:$W$363,,$C379)-SUM($D379:E379),INDEX($D$363:$W$363,,$C379)/$G$349)))</f>
        <v>0</v>
      </c>
      <c r="G379" s="18">
        <f>IF($G$349="n/a",0,IF(G$351&lt;=$C379,0,IF(G$351&gt;($G$349+$C379),INDEX($D$363:$W$363,,$C379)-SUM($D379:F379),INDEX($D$363:$W$363,,$C379)/$G$349)))</f>
        <v>0</v>
      </c>
      <c r="H379" s="18">
        <f>IF($G$349="n/a",0,IF(H$351&lt;=$C379,0,IF(H$351&gt;($G$349+$C379),INDEX($D$363:$W$363,,$C379)-SUM($D379:G379),INDEX($D$363:$W$363,,$C379)/$G$349)))</f>
        <v>0</v>
      </c>
      <c r="I379" s="18">
        <f>IF($G$349="n/a",0,IF(I$351&lt;=$C379,0,IF(I$351&gt;($G$349+$C379),INDEX($D$363:$W$363,,$C379)-SUM($D379:H379),INDEX($D$363:$W$363,,$C379)/$G$349)))</f>
        <v>0</v>
      </c>
      <c r="J379" s="18">
        <f>IF($G$349="n/a",0,IF(J$351&lt;=$C379,0,IF(J$351&gt;($G$349+$C379),INDEX($D$363:$W$363,,$C379)-SUM($D379:I379),INDEX($D$363:$W$363,,$C379)/$G$349)))</f>
        <v>0</v>
      </c>
      <c r="K379" s="18">
        <f>IF($G$349="n/a",0,IF(K$351&lt;=$C379,0,IF(K$351&gt;($G$349+$C379),INDEX($D$363:$W$363,,$C379)-SUM($D379:J379),INDEX($D$363:$W$363,,$C379)/$G$349)))</f>
        <v>0</v>
      </c>
      <c r="L379" s="18">
        <f>IF($G$349="n/a",0,IF(L$351&lt;=$C379,0,IF(L$351&gt;($G$349+$C379),INDEX($D$363:$W$363,,$C379)-SUM($D379:K379),INDEX($D$363:$W$363,,$C379)/$G$349)))</f>
        <v>0</v>
      </c>
      <c r="M379" s="18">
        <f>IF($G$349="n/a",0,IF(M$351&lt;=$C379,0,IF(M$351&gt;($G$349+$C379),INDEX($D$363:$W$363,,$C379)-SUM($D379:L379),INDEX($D$363:$W$363,,$C379)/$G$349)))</f>
        <v>0</v>
      </c>
      <c r="N379" s="18">
        <f>IF($G$349="n/a",0,IF(N$351&lt;=$C379,0,IF(N$351&gt;($G$349+$C379),INDEX($D$363:$W$363,,$C379)-SUM($D379:M379),INDEX($D$363:$W$363,,$C379)/$G$349)))</f>
        <v>0</v>
      </c>
      <c r="O379" s="18">
        <f>IF($G$349="n/a",0,IF(O$351&lt;=$C379,0,IF(O$351&gt;($G$349+$C379),INDEX($D$363:$W$363,,$C379)-SUM($D379:N379),INDEX($D$363:$W$363,,$C379)/$G$349)))</f>
        <v>0</v>
      </c>
      <c r="P379" s="18">
        <f>IF($G$349="n/a",0,IF(P$351&lt;=$C379,0,IF(P$351&gt;($G$349+$C379),INDEX($D$363:$W$363,,$C379)-SUM($D379:O379),INDEX($D$363:$W$363,,$C379)/$G$349)))</f>
        <v>0</v>
      </c>
      <c r="Q379" s="18">
        <f>IF($G$349="n/a",0,IF(Q$351&lt;=$C379,0,IF(Q$351&gt;($G$349+$C379),INDEX($D$363:$W$363,,$C379)-SUM($D379:P379),INDEX($D$363:$W$363,,$C379)/$G$349)))</f>
        <v>0</v>
      </c>
      <c r="R379" s="18">
        <f>IF($G$349="n/a",0,IF(R$351&lt;=$C379,0,IF(R$351&gt;($G$349+$C379),INDEX($D$363:$W$363,,$C379)-SUM($D379:Q379),INDEX($D$363:$W$363,,$C379)/$G$349)))</f>
        <v>0</v>
      </c>
      <c r="S379" s="18">
        <f>IF($G$349="n/a",0,IF(S$351&lt;=$C379,0,IF(S$351&gt;($G$349+$C379),INDEX($D$363:$W$363,,$C379)-SUM($D379:R379),INDEX($D$363:$W$363,,$C379)/$G$349)))</f>
        <v>0</v>
      </c>
      <c r="T379" s="18">
        <f>IF($G$349="n/a",0,IF(T$351&lt;=$C379,0,IF(T$351&gt;($G$349+$C379),INDEX($D$363:$W$363,,$C379)-SUM($D379:S379),INDEX($D$363:$W$363,,$C379)/$G$349)))</f>
        <v>0</v>
      </c>
      <c r="U379" s="18">
        <f>IF($G$349="n/a",0,IF(U$351&lt;=$C379,0,IF(U$351&gt;($G$349+$C379),INDEX($D$363:$W$363,,$C379)-SUM($D379:T379),INDEX($D$363:$W$363,,$C379)/$G$349)))</f>
        <v>0</v>
      </c>
      <c r="V379" s="18">
        <f>IF($G$349="n/a",0,IF(V$351&lt;=$C379,0,IF(V$351&gt;($G$349+$C379),INDEX($D$363:$W$363,,$C379)-SUM($D379:U379),INDEX($D$363:$W$363,,$C379)/$G$349)))</f>
        <v>0</v>
      </c>
      <c r="W379" s="18">
        <f>IF($G$349="n/a",0,IF(W$351&lt;=$C379,0,IF(W$351&gt;($G$349+$C379),INDEX($D$363:$W$363,,$C379)-SUM($D379:V379),INDEX($D$363:$W$363,,$C379)/$G$349)))</f>
        <v>0</v>
      </c>
      <c r="X379" s="18">
        <f>IF($G$349="n/a",0,IF(X$351&lt;=$C379,0,IF(X$351&gt;($G$349+$C379),INDEX($D$363:$W$363,,$C379)-SUM($D379:W379),INDEX($D$363:$W$363,,$C379)/$G$349)))</f>
        <v>0</v>
      </c>
      <c r="Y379" s="18">
        <f>IF($G$349="n/a",0,IF(Y$351&lt;=$C379,0,IF(Y$351&gt;($G$349+$C379),INDEX($D$363:$W$363,,$C379)-SUM($D379:X379),INDEX($D$363:$W$363,,$C379)/$G$349)))</f>
        <v>0</v>
      </c>
      <c r="Z379" s="18">
        <f>IF($G$349="n/a",0,IF(Z$351&lt;=$C379,0,IF(Z$351&gt;($G$349+$C379),INDEX($D$363:$W$363,,$C379)-SUM($D379:Y379),INDEX($D$363:$W$363,,$C379)/$G$349)))</f>
        <v>0</v>
      </c>
      <c r="AA379" s="18">
        <f>IF($G$349="n/a",0,IF(AA$351&lt;=$C379,0,IF(AA$351&gt;($G$349+$C379),INDEX($D$363:$W$363,,$C379)-SUM($D379:Z379),INDEX($D$363:$W$363,,$C379)/$G$349)))</f>
        <v>0</v>
      </c>
      <c r="AB379" s="18">
        <f>IF($G$349="n/a",0,IF(AB$351&lt;=$C379,0,IF(AB$351&gt;($G$349+$C379),INDEX($D$363:$W$363,,$C379)-SUM($D379:AA379),INDEX($D$363:$W$363,,$C379)/$G$349)))</f>
        <v>0</v>
      </c>
      <c r="AC379" s="18">
        <f>IF($G$349="n/a",0,IF(AC$351&lt;=$C379,0,IF(AC$351&gt;($G$349+$C379),INDEX($D$363:$W$363,,$C379)-SUM($D379:AB379),INDEX($D$363:$W$363,,$C379)/$G$349)))</f>
        <v>0</v>
      </c>
      <c r="AD379" s="18">
        <f>IF($G$349="n/a",0,IF(AD$351&lt;=$C379,0,IF(AD$351&gt;($G$349+$C379),INDEX($D$363:$W$363,,$C379)-SUM($D379:AC379),INDEX($D$363:$W$363,,$C379)/$G$349)))</f>
        <v>0</v>
      </c>
      <c r="AE379" s="18">
        <f>IF($G$349="n/a",0,IF(AE$351&lt;=$C379,0,IF(AE$351&gt;($G$349+$C379),INDEX($D$363:$W$363,,$C379)-SUM($D379:AD379),INDEX($D$363:$W$363,,$C379)/$G$349)))</f>
        <v>0</v>
      </c>
      <c r="AF379" s="18">
        <f>IF($G$349="n/a",0,IF(AF$351&lt;=$C379,0,IF(AF$351&gt;($G$349+$C379),INDEX($D$363:$W$363,,$C379)-SUM($D379:AE379),INDEX($D$363:$W$363,,$C379)/$G$349)))</f>
        <v>0</v>
      </c>
      <c r="AG379" s="18">
        <f>IF($G$349="n/a",0,IF(AG$351&lt;=$C379,0,IF(AG$351&gt;($G$349+$C379),INDEX($D$363:$W$363,,$C379)-SUM($D379:AF379),INDEX($D$363:$W$363,,$C379)/$G$349)))</f>
        <v>0</v>
      </c>
      <c r="AH379" s="18">
        <f>IF($G$349="n/a",0,IF(AH$351&lt;=$C379,0,IF(AH$351&gt;($G$349+$C379),INDEX($D$363:$W$363,,$C379)-SUM($D379:AG379),INDEX($D$363:$W$363,,$C379)/$G$349)))</f>
        <v>0</v>
      </c>
      <c r="AI379" s="18">
        <f>IF($G$349="n/a",0,IF(AI$351&lt;=$C379,0,IF(AI$351&gt;($G$349+$C379),INDEX($D$363:$W$363,,$C379)-SUM($D379:AH379),INDEX($D$363:$W$363,,$C379)/$G$349)))</f>
        <v>0</v>
      </c>
      <c r="AJ379" s="18">
        <f>IF($G$349="n/a",0,IF(AJ$351&lt;=$C379,0,IF(AJ$351&gt;($G$349+$C379),INDEX($D$363:$W$363,,$C379)-SUM($D379:AI379),INDEX($D$363:$W$363,,$C379)/$G$349)))</f>
        <v>0</v>
      </c>
      <c r="AK379" s="18">
        <f>IF($G$349="n/a",0,IF(AK$351&lt;=$C379,0,IF(AK$351&gt;($G$349+$C379),INDEX($D$363:$W$363,,$C379)-SUM($D379:AJ379),INDEX($D$363:$W$363,,$C379)/$G$349)))</f>
        <v>0</v>
      </c>
      <c r="AL379" s="18">
        <f>IF($G$349="n/a",0,IF(AL$351&lt;=$C379,0,IF(AL$351&gt;($G$349+$C379),INDEX($D$363:$W$363,,$C379)-SUM($D379:AK379),INDEX($D$363:$W$363,,$C379)/$G$349)))</f>
        <v>0</v>
      </c>
      <c r="AM379" s="18">
        <f>IF($G$349="n/a",0,IF(AM$351&lt;=$C379,0,IF(AM$351&gt;($G$349+$C379),INDEX($D$363:$W$363,,$C379)-SUM($D379:AL379),INDEX($D$363:$W$363,,$C379)/$G$349)))</f>
        <v>0</v>
      </c>
      <c r="AN379" s="18">
        <f>IF($G$349="n/a",0,IF(AN$351&lt;=$C379,0,IF(AN$351&gt;($G$349+$C379),INDEX($D$363:$W$363,,$C379)-SUM($D379:AM379),INDEX($D$363:$W$363,,$C379)/$G$349)))</f>
        <v>0</v>
      </c>
      <c r="AO379" s="18">
        <f>IF($G$349="n/a",0,IF(AO$351&lt;=$C379,0,IF(AO$351&gt;($G$349+$C379),INDEX($D$363:$W$363,,$C379)-SUM($D379:AN379),INDEX($D$363:$W$363,,$C379)/$G$349)))</f>
        <v>0</v>
      </c>
      <c r="AP379" s="18">
        <f>IF($G$349="n/a",0,IF(AP$351&lt;=$C379,0,IF(AP$351&gt;($G$349+$C379),INDEX($D$363:$W$363,,$C379)-SUM($D379:AO379),INDEX($D$363:$W$363,,$C379)/$G$349)))</f>
        <v>0</v>
      </c>
      <c r="AQ379" s="18">
        <f>IF($G$349="n/a",0,IF(AQ$351&lt;=$C379,0,IF(AQ$351&gt;($G$349+$C379),INDEX($D$363:$W$363,,$C379)-SUM($D379:AP379),INDEX($D$363:$W$363,,$C379)/$G$349)))</f>
        <v>0</v>
      </c>
      <c r="AR379" s="18">
        <f>IF($G$349="n/a",0,IF(AR$351&lt;=$C379,0,IF(AR$351&gt;($G$349+$C379),INDEX($D$363:$W$363,,$C379)-SUM($D379:AQ379),INDEX($D$363:$W$363,,$C379)/$G$349)))</f>
        <v>0</v>
      </c>
      <c r="AS379" s="18">
        <f>IF($G$349="n/a",0,IF(AS$351&lt;=$C379,0,IF(AS$351&gt;($G$349+$C379),INDEX($D$363:$W$363,,$C379)-SUM($D379:AR379),INDEX($D$363:$W$363,,$C379)/$G$349)))</f>
        <v>0</v>
      </c>
      <c r="AT379" s="18">
        <f>IF($G$349="n/a",0,IF(AT$351&lt;=$C379,0,IF(AT$351&gt;($G$349+$C379),INDEX($D$363:$W$363,,$C379)-SUM($D379:AS379),INDEX($D$363:$W$363,,$C379)/$G$349)))</f>
        <v>0</v>
      </c>
      <c r="AU379" s="18">
        <f>IF($G$349="n/a",0,IF(AU$351&lt;=$C379,0,IF(AU$351&gt;($G$349+$C379),INDEX($D$363:$W$363,,$C379)-SUM($D379:AT379),INDEX($D$363:$W$363,,$C379)/$G$349)))</f>
        <v>0</v>
      </c>
      <c r="AV379" s="18">
        <f>IF($G$349="n/a",0,IF(AV$351&lt;=$C379,0,IF(AV$351&gt;($G$349+$C379),INDEX($D$363:$W$363,,$C379)-SUM($D379:AU379),INDEX($D$363:$W$363,,$C379)/$G$349)))</f>
        <v>0</v>
      </c>
      <c r="AW379" s="18">
        <f>IF($G$349="n/a",0,IF(AW$351&lt;=$C379,0,IF(AW$351&gt;($G$349+$C379),INDEX($D$363:$W$363,,$C379)-SUM($D379:AV379),INDEX($D$363:$W$363,,$C379)/$G$349)))</f>
        <v>0</v>
      </c>
      <c r="AX379" s="18">
        <f>IF($G$349="n/a",0,IF(AX$351&lt;=$C379,0,IF(AX$351&gt;($G$349+$C379),INDEX($D$363:$W$363,,$C379)-SUM($D379:AW379),INDEX($D$363:$W$363,,$C379)/$G$349)))</f>
        <v>0</v>
      </c>
      <c r="AY379" s="18">
        <f>IF($G$349="n/a",0,IF(AY$351&lt;=$C379,0,IF(AY$351&gt;($G$349+$C379),INDEX($D$363:$W$363,,$C379)-SUM($D379:AX379),INDEX($D$363:$W$363,,$C379)/$G$349)))</f>
        <v>0</v>
      </c>
      <c r="AZ379" s="18">
        <f>IF($G$349="n/a",0,IF(AZ$351&lt;=$C379,0,IF(AZ$351&gt;($G$349+$C379),INDEX($D$363:$W$363,,$C379)-SUM($D379:AY379),INDEX($D$363:$W$363,,$C379)/$G$349)))</f>
        <v>0</v>
      </c>
      <c r="BA379" s="18">
        <f>IF($G$349="n/a",0,IF(BA$351&lt;=$C379,0,IF(BA$351&gt;($G$349+$C379),INDEX($D$363:$W$363,,$C379)-SUM($D379:AZ379),INDEX($D$363:$W$363,,$C379)/$G$349)))</f>
        <v>0</v>
      </c>
      <c r="BB379" s="18">
        <f>IF($G$349="n/a",0,IF(BB$351&lt;=$C379,0,IF(BB$351&gt;($G$349+$C379),INDEX($D$363:$W$363,,$C379)-SUM($D379:BA379),INDEX($D$363:$W$363,,$C379)/$G$349)))</f>
        <v>0</v>
      </c>
      <c r="BC379" s="18">
        <f>IF($G$349="n/a",0,IF(BC$351&lt;=$C379,0,IF(BC$351&gt;($G$349+$C379),INDEX($D$363:$W$363,,$C379)-SUM($D379:BB379),INDEX($D$363:$W$363,,$C379)/$G$349)))</f>
        <v>0</v>
      </c>
      <c r="BD379" s="18">
        <f>IF($G$349="n/a",0,IF(BD$351&lt;=$C379,0,IF(BD$351&gt;($G$349+$C379),INDEX($D$363:$W$363,,$C379)-SUM($D379:BC379),INDEX($D$363:$W$363,,$C379)/$G$349)))</f>
        <v>0</v>
      </c>
      <c r="BE379" s="18">
        <f>IF($G$349="n/a",0,IF(BE$351&lt;=$C379,0,IF(BE$351&gt;($G$349+$C379),INDEX($D$363:$W$363,,$C379)-SUM($D379:BD379),INDEX($D$363:$W$363,,$C379)/$G$349)))</f>
        <v>0</v>
      </c>
      <c r="BF379" s="18">
        <f>IF($G$349="n/a",0,IF(BF$351&lt;=$C379,0,IF(BF$351&gt;($G$349+$C379),INDEX($D$363:$W$363,,$C379)-SUM($D379:BE379),INDEX($D$363:$W$363,,$C379)/$G$349)))</f>
        <v>0</v>
      </c>
      <c r="BG379" s="18">
        <f>IF($G$349="n/a",0,IF(BG$351&lt;=$C379,0,IF(BG$351&gt;($G$349+$C379),INDEX($D$363:$W$363,,$C379)-SUM($D379:BF379),INDEX($D$363:$W$363,,$C379)/$G$349)))</f>
        <v>0</v>
      </c>
      <c r="BH379" s="18">
        <f>IF($G$349="n/a",0,IF(BH$351&lt;=$C379,0,IF(BH$351&gt;($G$349+$C379),INDEX($D$363:$W$363,,$C379)-SUM($D379:BG379),INDEX($D$363:$W$363,,$C379)/$G$349)))</f>
        <v>0</v>
      </c>
      <c r="BI379" s="18">
        <f>IF($G$349="n/a",0,IF(BI$351&lt;=$C379,0,IF(BI$351&gt;($G$349+$C379),INDEX($D$363:$W$363,,$C379)-SUM($D379:BH379),INDEX($D$363:$W$363,,$C379)/$G$349)))</f>
        <v>0</v>
      </c>
      <c r="BJ379" s="18">
        <f>IF($G$349="n/a",0,IF(BJ$351&lt;=$C379,0,IF(BJ$351&gt;($G$349+$C379),INDEX($D$363:$W$363,,$C379)-SUM($D379:BI379),INDEX($D$363:$W$363,,$C379)/$G$349)))</f>
        <v>0</v>
      </c>
      <c r="BK379" s="18">
        <f>IF($G$349="n/a",0,IF(BK$351&lt;=$C379,0,IF(BK$351&gt;($G$349+$C379),INDEX($D$363:$W$363,,$C379)-SUM($D379:BJ379),INDEX($D$363:$W$363,,$C379)/$G$349)))</f>
        <v>0</v>
      </c>
    </row>
    <row r="380" spans="2:63" hidden="1" outlineLevel="1" x14ac:dyDescent="0.25">
      <c r="B380" s="24">
        <v>2025</v>
      </c>
      <c r="C380" s="24">
        <v>15</v>
      </c>
      <c r="E380" s="18">
        <f>IF($G$349="n/a",0,IF(E$351&lt;=$C380,0,IF(E$351&gt;($G$349+$C380),INDEX($D$363:$W$363,,$C380)-SUM($D380:D380),INDEX($D$363:$W$363,,$C380)/$G$349)))</f>
        <v>0</v>
      </c>
      <c r="F380" s="18">
        <f>IF($G$349="n/a",0,IF(F$351&lt;=$C380,0,IF(F$351&gt;($G$349+$C380),INDEX($D$363:$W$363,,$C380)-SUM($D380:E380),INDEX($D$363:$W$363,,$C380)/$G$349)))</f>
        <v>0</v>
      </c>
      <c r="G380" s="18">
        <f>IF($G$349="n/a",0,IF(G$351&lt;=$C380,0,IF(G$351&gt;($G$349+$C380),INDEX($D$363:$W$363,,$C380)-SUM($D380:F380),INDEX($D$363:$W$363,,$C380)/$G$349)))</f>
        <v>0</v>
      </c>
      <c r="H380" s="18">
        <f>IF($G$349="n/a",0,IF(H$351&lt;=$C380,0,IF(H$351&gt;($G$349+$C380),INDEX($D$363:$W$363,,$C380)-SUM($D380:G380),INDEX($D$363:$W$363,,$C380)/$G$349)))</f>
        <v>0</v>
      </c>
      <c r="I380" s="18">
        <f>IF($G$349="n/a",0,IF(I$351&lt;=$C380,0,IF(I$351&gt;($G$349+$C380),INDEX($D$363:$W$363,,$C380)-SUM($D380:H380),INDEX($D$363:$W$363,,$C380)/$G$349)))</f>
        <v>0</v>
      </c>
      <c r="J380" s="18">
        <f>IF($G$349="n/a",0,IF(J$351&lt;=$C380,0,IF(J$351&gt;($G$349+$C380),INDEX($D$363:$W$363,,$C380)-SUM($D380:I380),INDEX($D$363:$W$363,,$C380)/$G$349)))</f>
        <v>0</v>
      </c>
      <c r="K380" s="18">
        <f>IF($G$349="n/a",0,IF(K$351&lt;=$C380,0,IF(K$351&gt;($G$349+$C380),INDEX($D$363:$W$363,,$C380)-SUM($D380:J380),INDEX($D$363:$W$363,,$C380)/$G$349)))</f>
        <v>0</v>
      </c>
      <c r="L380" s="18">
        <f>IF($G$349="n/a",0,IF(L$351&lt;=$C380,0,IF(L$351&gt;($G$349+$C380),INDEX($D$363:$W$363,,$C380)-SUM($D380:K380),INDEX($D$363:$W$363,,$C380)/$G$349)))</f>
        <v>0</v>
      </c>
      <c r="M380" s="18">
        <f>IF($G$349="n/a",0,IF(M$351&lt;=$C380,0,IF(M$351&gt;($G$349+$C380),INDEX($D$363:$W$363,,$C380)-SUM($D380:L380),INDEX($D$363:$W$363,,$C380)/$G$349)))</f>
        <v>0</v>
      </c>
      <c r="N380" s="18">
        <f>IF($G$349="n/a",0,IF(N$351&lt;=$C380,0,IF(N$351&gt;($G$349+$C380),INDEX($D$363:$W$363,,$C380)-SUM($D380:M380),INDEX($D$363:$W$363,,$C380)/$G$349)))</f>
        <v>0</v>
      </c>
      <c r="O380" s="18">
        <f>IF($G$349="n/a",0,IF(O$351&lt;=$C380,0,IF(O$351&gt;($G$349+$C380),INDEX($D$363:$W$363,,$C380)-SUM($D380:N380),INDEX($D$363:$W$363,,$C380)/$G$349)))</f>
        <v>0</v>
      </c>
      <c r="P380" s="18">
        <f>IF($G$349="n/a",0,IF(P$351&lt;=$C380,0,IF(P$351&gt;($G$349+$C380),INDEX($D$363:$W$363,,$C380)-SUM($D380:O380),INDEX($D$363:$W$363,,$C380)/$G$349)))</f>
        <v>0</v>
      </c>
      <c r="Q380" s="18">
        <f>IF($G$349="n/a",0,IF(Q$351&lt;=$C380,0,IF(Q$351&gt;($G$349+$C380),INDEX($D$363:$W$363,,$C380)-SUM($D380:P380),INDEX($D$363:$W$363,,$C380)/$G$349)))</f>
        <v>0</v>
      </c>
      <c r="R380" s="18">
        <f>IF($G$349="n/a",0,IF(R$351&lt;=$C380,0,IF(R$351&gt;($G$349+$C380),INDEX($D$363:$W$363,,$C380)-SUM($D380:Q380),INDEX($D$363:$W$363,,$C380)/$G$349)))</f>
        <v>0</v>
      </c>
      <c r="S380" s="18">
        <f>IF($G$349="n/a",0,IF(S$351&lt;=$C380,0,IF(S$351&gt;($G$349+$C380),INDEX($D$363:$W$363,,$C380)-SUM($D380:R380),INDEX($D$363:$W$363,,$C380)/$G$349)))</f>
        <v>0</v>
      </c>
      <c r="T380" s="18">
        <f>IF($G$349="n/a",0,IF(T$351&lt;=$C380,0,IF(T$351&gt;($G$349+$C380),INDEX($D$363:$W$363,,$C380)-SUM($D380:S380),INDEX($D$363:$W$363,,$C380)/$G$349)))</f>
        <v>0</v>
      </c>
      <c r="U380" s="18">
        <f>IF($G$349="n/a",0,IF(U$351&lt;=$C380,0,IF(U$351&gt;($G$349+$C380),INDEX($D$363:$W$363,,$C380)-SUM($D380:T380),INDEX($D$363:$W$363,,$C380)/$G$349)))</f>
        <v>0</v>
      </c>
      <c r="V380" s="18">
        <f>IF($G$349="n/a",0,IF(V$351&lt;=$C380,0,IF(V$351&gt;($G$349+$C380),INDEX($D$363:$W$363,,$C380)-SUM($D380:U380),INDEX($D$363:$W$363,,$C380)/$G$349)))</f>
        <v>0</v>
      </c>
      <c r="W380" s="18">
        <f>IF($G$349="n/a",0,IF(W$351&lt;=$C380,0,IF(W$351&gt;($G$349+$C380),INDEX($D$363:$W$363,,$C380)-SUM($D380:V380),INDEX($D$363:$W$363,,$C380)/$G$349)))</f>
        <v>0</v>
      </c>
      <c r="X380" s="18">
        <f>IF($G$349="n/a",0,IF(X$351&lt;=$C380,0,IF(X$351&gt;($G$349+$C380),INDEX($D$363:$W$363,,$C380)-SUM($D380:W380),INDEX($D$363:$W$363,,$C380)/$G$349)))</f>
        <v>0</v>
      </c>
      <c r="Y380" s="18">
        <f>IF($G$349="n/a",0,IF(Y$351&lt;=$C380,0,IF(Y$351&gt;($G$349+$C380),INDEX($D$363:$W$363,,$C380)-SUM($D380:X380),INDEX($D$363:$W$363,,$C380)/$G$349)))</f>
        <v>0</v>
      </c>
      <c r="Z380" s="18">
        <f>IF($G$349="n/a",0,IF(Z$351&lt;=$C380,0,IF(Z$351&gt;($G$349+$C380),INDEX($D$363:$W$363,,$C380)-SUM($D380:Y380),INDEX($D$363:$W$363,,$C380)/$G$349)))</f>
        <v>0</v>
      </c>
      <c r="AA380" s="18">
        <f>IF($G$349="n/a",0,IF(AA$351&lt;=$C380,0,IF(AA$351&gt;($G$349+$C380),INDEX($D$363:$W$363,,$C380)-SUM($D380:Z380),INDEX($D$363:$W$363,,$C380)/$G$349)))</f>
        <v>0</v>
      </c>
      <c r="AB380" s="18">
        <f>IF($G$349="n/a",0,IF(AB$351&lt;=$C380,0,IF(AB$351&gt;($G$349+$C380),INDEX($D$363:$W$363,,$C380)-SUM($D380:AA380),INDEX($D$363:$W$363,,$C380)/$G$349)))</f>
        <v>0</v>
      </c>
      <c r="AC380" s="18">
        <f>IF($G$349="n/a",0,IF(AC$351&lt;=$C380,0,IF(AC$351&gt;($G$349+$C380),INDEX($D$363:$W$363,,$C380)-SUM($D380:AB380),INDEX($D$363:$W$363,,$C380)/$G$349)))</f>
        <v>0</v>
      </c>
      <c r="AD380" s="18">
        <f>IF($G$349="n/a",0,IF(AD$351&lt;=$C380,0,IF(AD$351&gt;($G$349+$C380),INDEX($D$363:$W$363,,$C380)-SUM($D380:AC380),INDEX($D$363:$W$363,,$C380)/$G$349)))</f>
        <v>0</v>
      </c>
      <c r="AE380" s="18">
        <f>IF($G$349="n/a",0,IF(AE$351&lt;=$C380,0,IF(AE$351&gt;($G$349+$C380),INDEX($D$363:$W$363,,$C380)-SUM($D380:AD380),INDEX($D$363:$W$363,,$C380)/$G$349)))</f>
        <v>0</v>
      </c>
      <c r="AF380" s="18">
        <f>IF($G$349="n/a",0,IF(AF$351&lt;=$C380,0,IF(AF$351&gt;($G$349+$C380),INDEX($D$363:$W$363,,$C380)-SUM($D380:AE380),INDEX($D$363:$W$363,,$C380)/$G$349)))</f>
        <v>0</v>
      </c>
      <c r="AG380" s="18">
        <f>IF($G$349="n/a",0,IF(AG$351&lt;=$C380,0,IF(AG$351&gt;($G$349+$C380),INDEX($D$363:$W$363,,$C380)-SUM($D380:AF380),INDEX($D$363:$W$363,,$C380)/$G$349)))</f>
        <v>0</v>
      </c>
      <c r="AH380" s="18">
        <f>IF($G$349="n/a",0,IF(AH$351&lt;=$C380,0,IF(AH$351&gt;($G$349+$C380),INDEX($D$363:$W$363,,$C380)-SUM($D380:AG380),INDEX($D$363:$W$363,,$C380)/$G$349)))</f>
        <v>0</v>
      </c>
      <c r="AI380" s="18">
        <f>IF($G$349="n/a",0,IF(AI$351&lt;=$C380,0,IF(AI$351&gt;($G$349+$C380),INDEX($D$363:$W$363,,$C380)-SUM($D380:AH380),INDEX($D$363:$W$363,,$C380)/$G$349)))</f>
        <v>0</v>
      </c>
      <c r="AJ380" s="18">
        <f>IF($G$349="n/a",0,IF(AJ$351&lt;=$C380,0,IF(AJ$351&gt;($G$349+$C380),INDEX($D$363:$W$363,,$C380)-SUM($D380:AI380),INDEX($D$363:$W$363,,$C380)/$G$349)))</f>
        <v>0</v>
      </c>
      <c r="AK380" s="18">
        <f>IF($G$349="n/a",0,IF(AK$351&lt;=$C380,0,IF(AK$351&gt;($G$349+$C380),INDEX($D$363:$W$363,,$C380)-SUM($D380:AJ380),INDEX($D$363:$W$363,,$C380)/$G$349)))</f>
        <v>0</v>
      </c>
      <c r="AL380" s="18">
        <f>IF($G$349="n/a",0,IF(AL$351&lt;=$C380,0,IF(AL$351&gt;($G$349+$C380),INDEX($D$363:$W$363,,$C380)-SUM($D380:AK380),INDEX($D$363:$W$363,,$C380)/$G$349)))</f>
        <v>0</v>
      </c>
      <c r="AM380" s="18">
        <f>IF($G$349="n/a",0,IF(AM$351&lt;=$C380,0,IF(AM$351&gt;($G$349+$C380),INDEX($D$363:$W$363,,$C380)-SUM($D380:AL380),INDEX($D$363:$W$363,,$C380)/$G$349)))</f>
        <v>0</v>
      </c>
      <c r="AN380" s="18">
        <f>IF($G$349="n/a",0,IF(AN$351&lt;=$C380,0,IF(AN$351&gt;($G$349+$C380),INDEX($D$363:$W$363,,$C380)-SUM($D380:AM380),INDEX($D$363:$W$363,,$C380)/$G$349)))</f>
        <v>0</v>
      </c>
      <c r="AO380" s="18">
        <f>IF($G$349="n/a",0,IF(AO$351&lt;=$C380,0,IF(AO$351&gt;($G$349+$C380),INDEX($D$363:$W$363,,$C380)-SUM($D380:AN380),INDEX($D$363:$W$363,,$C380)/$G$349)))</f>
        <v>0</v>
      </c>
      <c r="AP380" s="18">
        <f>IF($G$349="n/a",0,IF(AP$351&lt;=$C380,0,IF(AP$351&gt;($G$349+$C380),INDEX($D$363:$W$363,,$C380)-SUM($D380:AO380),INDEX($D$363:$W$363,,$C380)/$G$349)))</f>
        <v>0</v>
      </c>
      <c r="AQ380" s="18">
        <f>IF($G$349="n/a",0,IF(AQ$351&lt;=$C380,0,IF(AQ$351&gt;($G$349+$C380),INDEX($D$363:$W$363,,$C380)-SUM($D380:AP380),INDEX($D$363:$W$363,,$C380)/$G$349)))</f>
        <v>0</v>
      </c>
      <c r="AR380" s="18">
        <f>IF($G$349="n/a",0,IF(AR$351&lt;=$C380,0,IF(AR$351&gt;($G$349+$C380),INDEX($D$363:$W$363,,$C380)-SUM($D380:AQ380),INDEX($D$363:$W$363,,$C380)/$G$349)))</f>
        <v>0</v>
      </c>
      <c r="AS380" s="18">
        <f>IF($G$349="n/a",0,IF(AS$351&lt;=$C380,0,IF(AS$351&gt;($G$349+$C380),INDEX($D$363:$W$363,,$C380)-SUM($D380:AR380),INDEX($D$363:$W$363,,$C380)/$G$349)))</f>
        <v>0</v>
      </c>
      <c r="AT380" s="18">
        <f>IF($G$349="n/a",0,IF(AT$351&lt;=$C380,0,IF(AT$351&gt;($G$349+$C380),INDEX($D$363:$W$363,,$C380)-SUM($D380:AS380),INDEX($D$363:$W$363,,$C380)/$G$349)))</f>
        <v>0</v>
      </c>
      <c r="AU380" s="18">
        <f>IF($G$349="n/a",0,IF(AU$351&lt;=$C380,0,IF(AU$351&gt;($G$349+$C380),INDEX($D$363:$W$363,,$C380)-SUM($D380:AT380),INDEX($D$363:$W$363,,$C380)/$G$349)))</f>
        <v>0</v>
      </c>
      <c r="AV380" s="18">
        <f>IF($G$349="n/a",0,IF(AV$351&lt;=$C380,0,IF(AV$351&gt;($G$349+$C380),INDEX($D$363:$W$363,,$C380)-SUM($D380:AU380),INDEX($D$363:$W$363,,$C380)/$G$349)))</f>
        <v>0</v>
      </c>
      <c r="AW380" s="18">
        <f>IF($G$349="n/a",0,IF(AW$351&lt;=$C380,0,IF(AW$351&gt;($G$349+$C380),INDEX($D$363:$W$363,,$C380)-SUM($D380:AV380),INDEX($D$363:$W$363,,$C380)/$G$349)))</f>
        <v>0</v>
      </c>
      <c r="AX380" s="18">
        <f>IF($G$349="n/a",0,IF(AX$351&lt;=$C380,0,IF(AX$351&gt;($G$349+$C380),INDEX($D$363:$W$363,,$C380)-SUM($D380:AW380),INDEX($D$363:$W$363,,$C380)/$G$349)))</f>
        <v>0</v>
      </c>
      <c r="AY380" s="18">
        <f>IF($G$349="n/a",0,IF(AY$351&lt;=$C380,0,IF(AY$351&gt;($G$349+$C380),INDEX($D$363:$W$363,,$C380)-SUM($D380:AX380),INDEX($D$363:$W$363,,$C380)/$G$349)))</f>
        <v>0</v>
      </c>
      <c r="AZ380" s="18">
        <f>IF($G$349="n/a",0,IF(AZ$351&lt;=$C380,0,IF(AZ$351&gt;($G$349+$C380),INDEX($D$363:$W$363,,$C380)-SUM($D380:AY380),INDEX($D$363:$W$363,,$C380)/$G$349)))</f>
        <v>0</v>
      </c>
      <c r="BA380" s="18">
        <f>IF($G$349="n/a",0,IF(BA$351&lt;=$C380,0,IF(BA$351&gt;($G$349+$C380),INDEX($D$363:$W$363,,$C380)-SUM($D380:AZ380),INDEX($D$363:$W$363,,$C380)/$G$349)))</f>
        <v>0</v>
      </c>
      <c r="BB380" s="18">
        <f>IF($G$349="n/a",0,IF(BB$351&lt;=$C380,0,IF(BB$351&gt;($G$349+$C380),INDEX($D$363:$W$363,,$C380)-SUM($D380:BA380),INDEX($D$363:$W$363,,$C380)/$G$349)))</f>
        <v>0</v>
      </c>
      <c r="BC380" s="18">
        <f>IF($G$349="n/a",0,IF(BC$351&lt;=$C380,0,IF(BC$351&gt;($G$349+$C380),INDEX($D$363:$W$363,,$C380)-SUM($D380:BB380),INDEX($D$363:$W$363,,$C380)/$G$349)))</f>
        <v>0</v>
      </c>
      <c r="BD380" s="18">
        <f>IF($G$349="n/a",0,IF(BD$351&lt;=$C380,0,IF(BD$351&gt;($G$349+$C380),INDEX($D$363:$W$363,,$C380)-SUM($D380:BC380),INDEX($D$363:$W$363,,$C380)/$G$349)))</f>
        <v>0</v>
      </c>
      <c r="BE380" s="18">
        <f>IF($G$349="n/a",0,IF(BE$351&lt;=$C380,0,IF(BE$351&gt;($G$349+$C380),INDEX($D$363:$W$363,,$C380)-SUM($D380:BD380),INDEX($D$363:$W$363,,$C380)/$G$349)))</f>
        <v>0</v>
      </c>
      <c r="BF380" s="18">
        <f>IF($G$349="n/a",0,IF(BF$351&lt;=$C380,0,IF(BF$351&gt;($G$349+$C380),INDEX($D$363:$W$363,,$C380)-SUM($D380:BE380),INDEX($D$363:$W$363,,$C380)/$G$349)))</f>
        <v>0</v>
      </c>
      <c r="BG380" s="18">
        <f>IF($G$349="n/a",0,IF(BG$351&lt;=$C380,0,IF(BG$351&gt;($G$349+$C380),INDEX($D$363:$W$363,,$C380)-SUM($D380:BF380),INDEX($D$363:$W$363,,$C380)/$G$349)))</f>
        <v>0</v>
      </c>
      <c r="BH380" s="18">
        <f>IF($G$349="n/a",0,IF(BH$351&lt;=$C380,0,IF(BH$351&gt;($G$349+$C380),INDEX($D$363:$W$363,,$C380)-SUM($D380:BG380),INDEX($D$363:$W$363,,$C380)/$G$349)))</f>
        <v>0</v>
      </c>
      <c r="BI380" s="18">
        <f>IF($G$349="n/a",0,IF(BI$351&lt;=$C380,0,IF(BI$351&gt;($G$349+$C380),INDEX($D$363:$W$363,,$C380)-SUM($D380:BH380),INDEX($D$363:$W$363,,$C380)/$G$349)))</f>
        <v>0</v>
      </c>
      <c r="BJ380" s="18">
        <f>IF($G$349="n/a",0,IF(BJ$351&lt;=$C380,0,IF(BJ$351&gt;($G$349+$C380),INDEX($D$363:$W$363,,$C380)-SUM($D380:BI380),INDEX($D$363:$W$363,,$C380)/$G$349)))</f>
        <v>0</v>
      </c>
      <c r="BK380" s="18">
        <f>IF($G$349="n/a",0,IF(BK$351&lt;=$C380,0,IF(BK$351&gt;($G$349+$C380),INDEX($D$363:$W$363,,$C380)-SUM($D380:BJ380),INDEX($D$363:$W$363,,$C380)/$G$349)))</f>
        <v>0</v>
      </c>
    </row>
    <row r="381" spans="2:63" hidden="1" outlineLevel="1" x14ac:dyDescent="0.25">
      <c r="B381" s="24">
        <v>2026</v>
      </c>
      <c r="C381" s="24">
        <v>16</v>
      </c>
      <c r="E381" s="18">
        <f>IF($G$349="n/a",0,IF(E$351&lt;=$C381,0,IF(E$351&gt;($G$349+$C381),INDEX($D$363:$W$363,,$C381)-SUM($D381:D381),INDEX($D$363:$W$363,,$C381)/$G$349)))</f>
        <v>0</v>
      </c>
      <c r="F381" s="18">
        <f>IF($G$349="n/a",0,IF(F$351&lt;=$C381,0,IF(F$351&gt;($G$349+$C381),INDEX($D$363:$W$363,,$C381)-SUM($D381:E381),INDEX($D$363:$W$363,,$C381)/$G$349)))</f>
        <v>0</v>
      </c>
      <c r="G381" s="18">
        <f>IF($G$349="n/a",0,IF(G$351&lt;=$C381,0,IF(G$351&gt;($G$349+$C381),INDEX($D$363:$W$363,,$C381)-SUM($D381:F381),INDEX($D$363:$W$363,,$C381)/$G$349)))</f>
        <v>0</v>
      </c>
      <c r="H381" s="18">
        <f>IF($G$349="n/a",0,IF(H$351&lt;=$C381,0,IF(H$351&gt;($G$349+$C381),INDEX($D$363:$W$363,,$C381)-SUM($D381:G381),INDEX($D$363:$W$363,,$C381)/$G$349)))</f>
        <v>0</v>
      </c>
      <c r="I381" s="18">
        <f>IF($G$349="n/a",0,IF(I$351&lt;=$C381,0,IF(I$351&gt;($G$349+$C381),INDEX($D$363:$W$363,,$C381)-SUM($D381:H381),INDEX($D$363:$W$363,,$C381)/$G$349)))</f>
        <v>0</v>
      </c>
      <c r="J381" s="18">
        <f>IF($G$349="n/a",0,IF(J$351&lt;=$C381,0,IF(J$351&gt;($G$349+$C381),INDEX($D$363:$W$363,,$C381)-SUM($D381:I381),INDEX($D$363:$W$363,,$C381)/$G$349)))</f>
        <v>0</v>
      </c>
      <c r="K381" s="18">
        <f>IF($G$349="n/a",0,IF(K$351&lt;=$C381,0,IF(K$351&gt;($G$349+$C381),INDEX($D$363:$W$363,,$C381)-SUM($D381:J381),INDEX($D$363:$W$363,,$C381)/$G$349)))</f>
        <v>0</v>
      </c>
      <c r="L381" s="18">
        <f>IF($G$349="n/a",0,IF(L$351&lt;=$C381,0,IF(L$351&gt;($G$349+$C381),INDEX($D$363:$W$363,,$C381)-SUM($D381:K381),INDEX($D$363:$W$363,,$C381)/$G$349)))</f>
        <v>0</v>
      </c>
      <c r="M381" s="18">
        <f>IF($G$349="n/a",0,IF(M$351&lt;=$C381,0,IF(M$351&gt;($G$349+$C381),INDEX($D$363:$W$363,,$C381)-SUM($D381:L381),INDEX($D$363:$W$363,,$C381)/$G$349)))</f>
        <v>0</v>
      </c>
      <c r="N381" s="18">
        <f>IF($G$349="n/a",0,IF(N$351&lt;=$C381,0,IF(N$351&gt;($G$349+$C381),INDEX($D$363:$W$363,,$C381)-SUM($D381:M381),INDEX($D$363:$W$363,,$C381)/$G$349)))</f>
        <v>0</v>
      </c>
      <c r="O381" s="18">
        <f>IF($G$349="n/a",0,IF(O$351&lt;=$C381,0,IF(O$351&gt;($G$349+$C381),INDEX($D$363:$W$363,,$C381)-SUM($D381:N381),INDEX($D$363:$W$363,,$C381)/$G$349)))</f>
        <v>0</v>
      </c>
      <c r="P381" s="18">
        <f>IF($G$349="n/a",0,IF(P$351&lt;=$C381,0,IF(P$351&gt;($G$349+$C381),INDEX($D$363:$W$363,,$C381)-SUM($D381:O381),INDEX($D$363:$W$363,,$C381)/$G$349)))</f>
        <v>0</v>
      </c>
      <c r="Q381" s="18">
        <f>IF($G$349="n/a",0,IF(Q$351&lt;=$C381,0,IF(Q$351&gt;($G$349+$C381),INDEX($D$363:$W$363,,$C381)-SUM($D381:P381),INDEX($D$363:$W$363,,$C381)/$G$349)))</f>
        <v>0</v>
      </c>
      <c r="R381" s="18">
        <f>IF($G$349="n/a",0,IF(R$351&lt;=$C381,0,IF(R$351&gt;($G$349+$C381),INDEX($D$363:$W$363,,$C381)-SUM($D381:Q381),INDEX($D$363:$W$363,,$C381)/$G$349)))</f>
        <v>0</v>
      </c>
      <c r="S381" s="18">
        <f>IF($G$349="n/a",0,IF(S$351&lt;=$C381,0,IF(S$351&gt;($G$349+$C381),INDEX($D$363:$W$363,,$C381)-SUM($D381:R381),INDEX($D$363:$W$363,,$C381)/$G$349)))</f>
        <v>0</v>
      </c>
      <c r="T381" s="18">
        <f>IF($G$349="n/a",0,IF(T$351&lt;=$C381,0,IF(T$351&gt;($G$349+$C381),INDEX($D$363:$W$363,,$C381)-SUM($D381:S381),INDEX($D$363:$W$363,,$C381)/$G$349)))</f>
        <v>0</v>
      </c>
      <c r="U381" s="18">
        <f>IF($G$349="n/a",0,IF(U$351&lt;=$C381,0,IF(U$351&gt;($G$349+$C381),INDEX($D$363:$W$363,,$C381)-SUM($D381:T381),INDEX($D$363:$W$363,,$C381)/$G$349)))</f>
        <v>0</v>
      </c>
      <c r="V381" s="18">
        <f>IF($G$349="n/a",0,IF(V$351&lt;=$C381,0,IF(V$351&gt;($G$349+$C381),INDEX($D$363:$W$363,,$C381)-SUM($D381:U381),INDEX($D$363:$W$363,,$C381)/$G$349)))</f>
        <v>0</v>
      </c>
      <c r="W381" s="18">
        <f>IF($G$349="n/a",0,IF(W$351&lt;=$C381,0,IF(W$351&gt;($G$349+$C381),INDEX($D$363:$W$363,,$C381)-SUM($D381:V381),INDEX($D$363:$W$363,,$C381)/$G$349)))</f>
        <v>0</v>
      </c>
      <c r="X381" s="18">
        <f>IF($G$349="n/a",0,IF(X$351&lt;=$C381,0,IF(X$351&gt;($G$349+$C381),INDEX($D$363:$W$363,,$C381)-SUM($D381:W381),INDEX($D$363:$W$363,,$C381)/$G$349)))</f>
        <v>0</v>
      </c>
      <c r="Y381" s="18">
        <f>IF($G$349="n/a",0,IF(Y$351&lt;=$C381,0,IF(Y$351&gt;($G$349+$C381),INDEX($D$363:$W$363,,$C381)-SUM($D381:X381),INDEX($D$363:$W$363,,$C381)/$G$349)))</f>
        <v>0</v>
      </c>
      <c r="Z381" s="18">
        <f>IF($G$349="n/a",0,IF(Z$351&lt;=$C381,0,IF(Z$351&gt;($G$349+$C381),INDEX($D$363:$W$363,,$C381)-SUM($D381:Y381),INDEX($D$363:$W$363,,$C381)/$G$349)))</f>
        <v>0</v>
      </c>
      <c r="AA381" s="18">
        <f>IF($G$349="n/a",0,IF(AA$351&lt;=$C381,0,IF(AA$351&gt;($G$349+$C381),INDEX($D$363:$W$363,,$C381)-SUM($D381:Z381),INDEX($D$363:$W$363,,$C381)/$G$349)))</f>
        <v>0</v>
      </c>
      <c r="AB381" s="18">
        <f>IF($G$349="n/a",0,IF(AB$351&lt;=$C381,0,IF(AB$351&gt;($G$349+$C381),INDEX($D$363:$W$363,,$C381)-SUM($D381:AA381),INDEX($D$363:$W$363,,$C381)/$G$349)))</f>
        <v>0</v>
      </c>
      <c r="AC381" s="18">
        <f>IF($G$349="n/a",0,IF(AC$351&lt;=$C381,0,IF(AC$351&gt;($G$349+$C381),INDEX($D$363:$W$363,,$C381)-SUM($D381:AB381),INDEX($D$363:$W$363,,$C381)/$G$349)))</f>
        <v>0</v>
      </c>
      <c r="AD381" s="18">
        <f>IF($G$349="n/a",0,IF(AD$351&lt;=$C381,0,IF(AD$351&gt;($G$349+$C381),INDEX($D$363:$W$363,,$C381)-SUM($D381:AC381),INDEX($D$363:$W$363,,$C381)/$G$349)))</f>
        <v>0</v>
      </c>
      <c r="AE381" s="18">
        <f>IF($G$349="n/a",0,IF(AE$351&lt;=$C381,0,IF(AE$351&gt;($G$349+$C381),INDEX($D$363:$W$363,,$C381)-SUM($D381:AD381),INDEX($D$363:$W$363,,$C381)/$G$349)))</f>
        <v>0</v>
      </c>
      <c r="AF381" s="18">
        <f>IF($G$349="n/a",0,IF(AF$351&lt;=$C381,0,IF(AF$351&gt;($G$349+$C381),INDEX($D$363:$W$363,,$C381)-SUM($D381:AE381),INDEX($D$363:$W$363,,$C381)/$G$349)))</f>
        <v>0</v>
      </c>
      <c r="AG381" s="18">
        <f>IF($G$349="n/a",0,IF(AG$351&lt;=$C381,0,IF(AG$351&gt;($G$349+$C381),INDEX($D$363:$W$363,,$C381)-SUM($D381:AF381),INDEX($D$363:$W$363,,$C381)/$G$349)))</f>
        <v>0</v>
      </c>
      <c r="AH381" s="18">
        <f>IF($G$349="n/a",0,IF(AH$351&lt;=$C381,0,IF(AH$351&gt;($G$349+$C381),INDEX($D$363:$W$363,,$C381)-SUM($D381:AG381),INDEX($D$363:$W$363,,$C381)/$G$349)))</f>
        <v>0</v>
      </c>
      <c r="AI381" s="18">
        <f>IF($G$349="n/a",0,IF(AI$351&lt;=$C381,0,IF(AI$351&gt;($G$349+$C381),INDEX($D$363:$W$363,,$C381)-SUM($D381:AH381),INDEX($D$363:$W$363,,$C381)/$G$349)))</f>
        <v>0</v>
      </c>
      <c r="AJ381" s="18">
        <f>IF($G$349="n/a",0,IF(AJ$351&lt;=$C381,0,IF(AJ$351&gt;($G$349+$C381),INDEX($D$363:$W$363,,$C381)-SUM($D381:AI381),INDEX($D$363:$W$363,,$C381)/$G$349)))</f>
        <v>0</v>
      </c>
      <c r="AK381" s="18">
        <f>IF($G$349="n/a",0,IF(AK$351&lt;=$C381,0,IF(AK$351&gt;($G$349+$C381),INDEX($D$363:$W$363,,$C381)-SUM($D381:AJ381),INDEX($D$363:$W$363,,$C381)/$G$349)))</f>
        <v>0</v>
      </c>
      <c r="AL381" s="18">
        <f>IF($G$349="n/a",0,IF(AL$351&lt;=$C381,0,IF(AL$351&gt;($G$349+$C381),INDEX($D$363:$W$363,,$C381)-SUM($D381:AK381),INDEX($D$363:$W$363,,$C381)/$G$349)))</f>
        <v>0</v>
      </c>
      <c r="AM381" s="18">
        <f>IF($G$349="n/a",0,IF(AM$351&lt;=$C381,0,IF(AM$351&gt;($G$349+$C381),INDEX($D$363:$W$363,,$C381)-SUM($D381:AL381),INDEX($D$363:$W$363,,$C381)/$G$349)))</f>
        <v>0</v>
      </c>
      <c r="AN381" s="18">
        <f>IF($G$349="n/a",0,IF(AN$351&lt;=$C381,0,IF(AN$351&gt;($G$349+$C381),INDEX($D$363:$W$363,,$C381)-SUM($D381:AM381),INDEX($D$363:$W$363,,$C381)/$G$349)))</f>
        <v>0</v>
      </c>
      <c r="AO381" s="18">
        <f>IF($G$349="n/a",0,IF(AO$351&lt;=$C381,0,IF(AO$351&gt;($G$349+$C381),INDEX($D$363:$W$363,,$C381)-SUM($D381:AN381),INDEX($D$363:$W$363,,$C381)/$G$349)))</f>
        <v>0</v>
      </c>
      <c r="AP381" s="18">
        <f>IF($G$349="n/a",0,IF(AP$351&lt;=$C381,0,IF(AP$351&gt;($G$349+$C381),INDEX($D$363:$W$363,,$C381)-SUM($D381:AO381),INDEX($D$363:$W$363,,$C381)/$G$349)))</f>
        <v>0</v>
      </c>
      <c r="AQ381" s="18">
        <f>IF($G$349="n/a",0,IF(AQ$351&lt;=$C381,0,IF(AQ$351&gt;($G$349+$C381),INDEX($D$363:$W$363,,$C381)-SUM($D381:AP381),INDEX($D$363:$W$363,,$C381)/$G$349)))</f>
        <v>0</v>
      </c>
      <c r="AR381" s="18">
        <f>IF($G$349="n/a",0,IF(AR$351&lt;=$C381,0,IF(AR$351&gt;($G$349+$C381),INDEX($D$363:$W$363,,$C381)-SUM($D381:AQ381),INDEX($D$363:$W$363,,$C381)/$G$349)))</f>
        <v>0</v>
      </c>
      <c r="AS381" s="18">
        <f>IF($G$349="n/a",0,IF(AS$351&lt;=$C381,0,IF(AS$351&gt;($G$349+$C381),INDEX($D$363:$W$363,,$C381)-SUM($D381:AR381),INDEX($D$363:$W$363,,$C381)/$G$349)))</f>
        <v>0</v>
      </c>
      <c r="AT381" s="18">
        <f>IF($G$349="n/a",0,IF(AT$351&lt;=$C381,0,IF(AT$351&gt;($G$349+$C381),INDEX($D$363:$W$363,,$C381)-SUM($D381:AS381),INDEX($D$363:$W$363,,$C381)/$G$349)))</f>
        <v>0</v>
      </c>
      <c r="AU381" s="18">
        <f>IF($G$349="n/a",0,IF(AU$351&lt;=$C381,0,IF(AU$351&gt;($G$349+$C381),INDEX($D$363:$W$363,,$C381)-SUM($D381:AT381),INDEX($D$363:$W$363,,$C381)/$G$349)))</f>
        <v>0</v>
      </c>
      <c r="AV381" s="18">
        <f>IF($G$349="n/a",0,IF(AV$351&lt;=$C381,0,IF(AV$351&gt;($G$349+$C381),INDEX($D$363:$W$363,,$C381)-SUM($D381:AU381),INDEX($D$363:$W$363,,$C381)/$G$349)))</f>
        <v>0</v>
      </c>
      <c r="AW381" s="18">
        <f>IF($G$349="n/a",0,IF(AW$351&lt;=$C381,0,IF(AW$351&gt;($G$349+$C381),INDEX($D$363:$W$363,,$C381)-SUM($D381:AV381),INDEX($D$363:$W$363,,$C381)/$G$349)))</f>
        <v>0</v>
      </c>
      <c r="AX381" s="18">
        <f>IF($G$349="n/a",0,IF(AX$351&lt;=$C381,0,IF(AX$351&gt;($G$349+$C381),INDEX($D$363:$W$363,,$C381)-SUM($D381:AW381),INDEX($D$363:$W$363,,$C381)/$G$349)))</f>
        <v>0</v>
      </c>
      <c r="AY381" s="18">
        <f>IF($G$349="n/a",0,IF(AY$351&lt;=$C381,0,IF(AY$351&gt;($G$349+$C381),INDEX($D$363:$W$363,,$C381)-SUM($D381:AX381),INDEX($D$363:$W$363,,$C381)/$G$349)))</f>
        <v>0</v>
      </c>
      <c r="AZ381" s="18">
        <f>IF($G$349="n/a",0,IF(AZ$351&lt;=$C381,0,IF(AZ$351&gt;($G$349+$C381),INDEX($D$363:$W$363,,$C381)-SUM($D381:AY381),INDEX($D$363:$W$363,,$C381)/$G$349)))</f>
        <v>0</v>
      </c>
      <c r="BA381" s="18">
        <f>IF($G$349="n/a",0,IF(BA$351&lt;=$C381,0,IF(BA$351&gt;($G$349+$C381),INDEX($D$363:$W$363,,$C381)-SUM($D381:AZ381),INDEX($D$363:$W$363,,$C381)/$G$349)))</f>
        <v>0</v>
      </c>
      <c r="BB381" s="18">
        <f>IF($G$349="n/a",0,IF(BB$351&lt;=$C381,0,IF(BB$351&gt;($G$349+$C381),INDEX($D$363:$W$363,,$C381)-SUM($D381:BA381),INDEX($D$363:$W$363,,$C381)/$G$349)))</f>
        <v>0</v>
      </c>
      <c r="BC381" s="18">
        <f>IF($G$349="n/a",0,IF(BC$351&lt;=$C381,0,IF(BC$351&gt;($G$349+$C381),INDEX($D$363:$W$363,,$C381)-SUM($D381:BB381),INDEX($D$363:$W$363,,$C381)/$G$349)))</f>
        <v>0</v>
      </c>
      <c r="BD381" s="18">
        <f>IF($G$349="n/a",0,IF(BD$351&lt;=$C381,0,IF(BD$351&gt;($G$349+$C381),INDEX($D$363:$W$363,,$C381)-SUM($D381:BC381),INDEX($D$363:$W$363,,$C381)/$G$349)))</f>
        <v>0</v>
      </c>
      <c r="BE381" s="18">
        <f>IF($G$349="n/a",0,IF(BE$351&lt;=$C381,0,IF(BE$351&gt;($G$349+$C381),INDEX($D$363:$W$363,,$C381)-SUM($D381:BD381),INDEX($D$363:$W$363,,$C381)/$G$349)))</f>
        <v>0</v>
      </c>
      <c r="BF381" s="18">
        <f>IF($G$349="n/a",0,IF(BF$351&lt;=$C381,0,IF(BF$351&gt;($G$349+$C381),INDEX($D$363:$W$363,,$C381)-SUM($D381:BE381),INDEX($D$363:$W$363,,$C381)/$G$349)))</f>
        <v>0</v>
      </c>
      <c r="BG381" s="18">
        <f>IF($G$349="n/a",0,IF(BG$351&lt;=$C381,0,IF(BG$351&gt;($G$349+$C381),INDEX($D$363:$W$363,,$C381)-SUM($D381:BF381),INDEX($D$363:$W$363,,$C381)/$G$349)))</f>
        <v>0</v>
      </c>
      <c r="BH381" s="18">
        <f>IF($G$349="n/a",0,IF(BH$351&lt;=$C381,0,IF(BH$351&gt;($G$349+$C381),INDEX($D$363:$W$363,,$C381)-SUM($D381:BG381),INDEX($D$363:$W$363,,$C381)/$G$349)))</f>
        <v>0</v>
      </c>
      <c r="BI381" s="18">
        <f>IF($G$349="n/a",0,IF(BI$351&lt;=$C381,0,IF(BI$351&gt;($G$349+$C381),INDEX($D$363:$W$363,,$C381)-SUM($D381:BH381),INDEX($D$363:$W$363,,$C381)/$G$349)))</f>
        <v>0</v>
      </c>
      <c r="BJ381" s="18">
        <f>IF($G$349="n/a",0,IF(BJ$351&lt;=$C381,0,IF(BJ$351&gt;($G$349+$C381),INDEX($D$363:$W$363,,$C381)-SUM($D381:BI381),INDEX($D$363:$W$363,,$C381)/$G$349)))</f>
        <v>0</v>
      </c>
      <c r="BK381" s="18">
        <f>IF($G$349="n/a",0,IF(BK$351&lt;=$C381,0,IF(BK$351&gt;($G$349+$C381),INDEX($D$363:$W$363,,$C381)-SUM($D381:BJ381),INDEX($D$363:$W$363,,$C381)/$G$349)))</f>
        <v>0</v>
      </c>
    </row>
    <row r="382" spans="2:63" hidden="1" outlineLevel="1" x14ac:dyDescent="0.25">
      <c r="B382" s="24">
        <v>2027</v>
      </c>
      <c r="C382" s="24">
        <v>17</v>
      </c>
      <c r="E382" s="18">
        <f>IF($G$349="n/a",0,IF(E$351&lt;=$C382,0,IF(E$351&gt;($G$349+$C382),INDEX($D$363:$W$363,,$C382)-SUM($D382:D382),INDEX($D$363:$W$363,,$C382)/$G$349)))</f>
        <v>0</v>
      </c>
      <c r="F382" s="18">
        <f>IF($G$349="n/a",0,IF(F$351&lt;=$C382,0,IF(F$351&gt;($G$349+$C382),INDEX($D$363:$W$363,,$C382)-SUM($D382:E382),INDEX($D$363:$W$363,,$C382)/$G$349)))</f>
        <v>0</v>
      </c>
      <c r="G382" s="18">
        <f>IF($G$349="n/a",0,IF(G$351&lt;=$C382,0,IF(G$351&gt;($G$349+$C382),INDEX($D$363:$W$363,,$C382)-SUM($D382:F382),INDEX($D$363:$W$363,,$C382)/$G$349)))</f>
        <v>0</v>
      </c>
      <c r="H382" s="18">
        <f>IF($G$349="n/a",0,IF(H$351&lt;=$C382,0,IF(H$351&gt;($G$349+$C382),INDEX($D$363:$W$363,,$C382)-SUM($D382:G382),INDEX($D$363:$W$363,,$C382)/$G$349)))</f>
        <v>0</v>
      </c>
      <c r="I382" s="18">
        <f>IF($G$349="n/a",0,IF(I$351&lt;=$C382,0,IF(I$351&gt;($G$349+$C382),INDEX($D$363:$W$363,,$C382)-SUM($D382:H382),INDEX($D$363:$W$363,,$C382)/$G$349)))</f>
        <v>0</v>
      </c>
      <c r="J382" s="18">
        <f>IF($G$349="n/a",0,IF(J$351&lt;=$C382,0,IF(J$351&gt;($G$349+$C382),INDEX($D$363:$W$363,,$C382)-SUM($D382:I382),INDEX($D$363:$W$363,,$C382)/$G$349)))</f>
        <v>0</v>
      </c>
      <c r="K382" s="18">
        <f>IF($G$349="n/a",0,IF(K$351&lt;=$C382,0,IF(K$351&gt;($G$349+$C382),INDEX($D$363:$W$363,,$C382)-SUM($D382:J382),INDEX($D$363:$W$363,,$C382)/$G$349)))</f>
        <v>0</v>
      </c>
      <c r="L382" s="18">
        <f>IF($G$349="n/a",0,IF(L$351&lt;=$C382,0,IF(L$351&gt;($G$349+$C382),INDEX($D$363:$W$363,,$C382)-SUM($D382:K382),INDEX($D$363:$W$363,,$C382)/$G$349)))</f>
        <v>0</v>
      </c>
      <c r="M382" s="18">
        <f>IF($G$349="n/a",0,IF(M$351&lt;=$C382,0,IF(M$351&gt;($G$349+$C382),INDEX($D$363:$W$363,,$C382)-SUM($D382:L382),INDEX($D$363:$W$363,,$C382)/$G$349)))</f>
        <v>0</v>
      </c>
      <c r="N382" s="18">
        <f>IF($G$349="n/a",0,IF(N$351&lt;=$C382,0,IF(N$351&gt;($G$349+$C382),INDEX($D$363:$W$363,,$C382)-SUM($D382:M382),INDEX($D$363:$W$363,,$C382)/$G$349)))</f>
        <v>0</v>
      </c>
      <c r="O382" s="18">
        <f>IF($G$349="n/a",0,IF(O$351&lt;=$C382,0,IF(O$351&gt;($G$349+$C382),INDEX($D$363:$W$363,,$C382)-SUM($D382:N382),INDEX($D$363:$W$363,,$C382)/$G$349)))</f>
        <v>0</v>
      </c>
      <c r="P382" s="18">
        <f>IF($G$349="n/a",0,IF(P$351&lt;=$C382,0,IF(P$351&gt;($G$349+$C382),INDEX($D$363:$W$363,,$C382)-SUM($D382:O382),INDEX($D$363:$W$363,,$C382)/$G$349)))</f>
        <v>0</v>
      </c>
      <c r="Q382" s="18">
        <f>IF($G$349="n/a",0,IF(Q$351&lt;=$C382,0,IF(Q$351&gt;($G$349+$C382),INDEX($D$363:$W$363,,$C382)-SUM($D382:P382),INDEX($D$363:$W$363,,$C382)/$G$349)))</f>
        <v>0</v>
      </c>
      <c r="R382" s="18">
        <f>IF($G$349="n/a",0,IF(R$351&lt;=$C382,0,IF(R$351&gt;($G$349+$C382),INDEX($D$363:$W$363,,$C382)-SUM($D382:Q382),INDEX($D$363:$W$363,,$C382)/$G$349)))</f>
        <v>0</v>
      </c>
      <c r="S382" s="18">
        <f>IF($G$349="n/a",0,IF(S$351&lt;=$C382,0,IF(S$351&gt;($G$349+$C382),INDEX($D$363:$W$363,,$C382)-SUM($D382:R382),INDEX($D$363:$W$363,,$C382)/$G$349)))</f>
        <v>0</v>
      </c>
      <c r="T382" s="18">
        <f>IF($G$349="n/a",0,IF(T$351&lt;=$C382,0,IF(T$351&gt;($G$349+$C382),INDEX($D$363:$W$363,,$C382)-SUM($D382:S382),INDEX($D$363:$W$363,,$C382)/$G$349)))</f>
        <v>0</v>
      </c>
      <c r="U382" s="18">
        <f>IF($G$349="n/a",0,IF(U$351&lt;=$C382,0,IF(U$351&gt;($G$349+$C382),INDEX($D$363:$W$363,,$C382)-SUM($D382:T382),INDEX($D$363:$W$363,,$C382)/$G$349)))</f>
        <v>0</v>
      </c>
      <c r="V382" s="18">
        <f>IF($G$349="n/a",0,IF(V$351&lt;=$C382,0,IF(V$351&gt;($G$349+$C382),INDEX($D$363:$W$363,,$C382)-SUM($D382:U382),INDEX($D$363:$W$363,,$C382)/$G$349)))</f>
        <v>0</v>
      </c>
      <c r="W382" s="18">
        <f>IF($G$349="n/a",0,IF(W$351&lt;=$C382,0,IF(W$351&gt;($G$349+$C382),INDEX($D$363:$W$363,,$C382)-SUM($D382:V382),INDEX($D$363:$W$363,,$C382)/$G$349)))</f>
        <v>0</v>
      </c>
      <c r="X382" s="18">
        <f>IF($G$349="n/a",0,IF(X$351&lt;=$C382,0,IF(X$351&gt;($G$349+$C382),INDEX($D$363:$W$363,,$C382)-SUM($D382:W382),INDEX($D$363:$W$363,,$C382)/$G$349)))</f>
        <v>0</v>
      </c>
      <c r="Y382" s="18">
        <f>IF($G$349="n/a",0,IF(Y$351&lt;=$C382,0,IF(Y$351&gt;($G$349+$C382),INDEX($D$363:$W$363,,$C382)-SUM($D382:X382),INDEX($D$363:$W$363,,$C382)/$G$349)))</f>
        <v>0</v>
      </c>
      <c r="Z382" s="18">
        <f>IF($G$349="n/a",0,IF(Z$351&lt;=$C382,0,IF(Z$351&gt;($G$349+$C382),INDEX($D$363:$W$363,,$C382)-SUM($D382:Y382),INDEX($D$363:$W$363,,$C382)/$G$349)))</f>
        <v>0</v>
      </c>
      <c r="AA382" s="18">
        <f>IF($G$349="n/a",0,IF(AA$351&lt;=$C382,0,IF(AA$351&gt;($G$349+$C382),INDEX($D$363:$W$363,,$C382)-SUM($D382:Z382),INDEX($D$363:$W$363,,$C382)/$G$349)))</f>
        <v>0</v>
      </c>
      <c r="AB382" s="18">
        <f>IF($G$349="n/a",0,IF(AB$351&lt;=$C382,0,IF(AB$351&gt;($G$349+$C382),INDEX($D$363:$W$363,,$C382)-SUM($D382:AA382),INDEX($D$363:$W$363,,$C382)/$G$349)))</f>
        <v>0</v>
      </c>
      <c r="AC382" s="18">
        <f>IF($G$349="n/a",0,IF(AC$351&lt;=$C382,0,IF(AC$351&gt;($G$349+$C382),INDEX($D$363:$W$363,,$C382)-SUM($D382:AB382),INDEX($D$363:$W$363,,$C382)/$G$349)))</f>
        <v>0</v>
      </c>
      <c r="AD382" s="18">
        <f>IF($G$349="n/a",0,IF(AD$351&lt;=$C382,0,IF(AD$351&gt;($G$349+$C382),INDEX($D$363:$W$363,,$C382)-SUM($D382:AC382),INDEX($D$363:$W$363,,$C382)/$G$349)))</f>
        <v>0</v>
      </c>
      <c r="AE382" s="18">
        <f>IF($G$349="n/a",0,IF(AE$351&lt;=$C382,0,IF(AE$351&gt;($G$349+$C382),INDEX($D$363:$W$363,,$C382)-SUM($D382:AD382),INDEX($D$363:$W$363,,$C382)/$G$349)))</f>
        <v>0</v>
      </c>
      <c r="AF382" s="18">
        <f>IF($G$349="n/a",0,IF(AF$351&lt;=$C382,0,IF(AF$351&gt;($G$349+$C382),INDEX($D$363:$W$363,,$C382)-SUM($D382:AE382),INDEX($D$363:$W$363,,$C382)/$G$349)))</f>
        <v>0</v>
      </c>
      <c r="AG382" s="18">
        <f>IF($G$349="n/a",0,IF(AG$351&lt;=$C382,0,IF(AG$351&gt;($G$349+$C382),INDEX($D$363:$W$363,,$C382)-SUM($D382:AF382),INDEX($D$363:$W$363,,$C382)/$G$349)))</f>
        <v>0</v>
      </c>
      <c r="AH382" s="18">
        <f>IF($G$349="n/a",0,IF(AH$351&lt;=$C382,0,IF(AH$351&gt;($G$349+$C382),INDEX($D$363:$W$363,,$C382)-SUM($D382:AG382),INDEX($D$363:$W$363,,$C382)/$G$349)))</f>
        <v>0</v>
      </c>
      <c r="AI382" s="18">
        <f>IF($G$349="n/a",0,IF(AI$351&lt;=$C382,0,IF(AI$351&gt;($G$349+$C382),INDEX($D$363:$W$363,,$C382)-SUM($D382:AH382),INDEX($D$363:$W$363,,$C382)/$G$349)))</f>
        <v>0</v>
      </c>
      <c r="AJ382" s="18">
        <f>IF($G$349="n/a",0,IF(AJ$351&lt;=$C382,0,IF(AJ$351&gt;($G$349+$C382),INDEX($D$363:$W$363,,$C382)-SUM($D382:AI382),INDEX($D$363:$W$363,,$C382)/$G$349)))</f>
        <v>0</v>
      </c>
      <c r="AK382" s="18">
        <f>IF($G$349="n/a",0,IF(AK$351&lt;=$C382,0,IF(AK$351&gt;($G$349+$C382),INDEX($D$363:$W$363,,$C382)-SUM($D382:AJ382),INDEX($D$363:$W$363,,$C382)/$G$349)))</f>
        <v>0</v>
      </c>
      <c r="AL382" s="18">
        <f>IF($G$349="n/a",0,IF(AL$351&lt;=$C382,0,IF(AL$351&gt;($G$349+$C382),INDEX($D$363:$W$363,,$C382)-SUM($D382:AK382),INDEX($D$363:$W$363,,$C382)/$G$349)))</f>
        <v>0</v>
      </c>
      <c r="AM382" s="18">
        <f>IF($G$349="n/a",0,IF(AM$351&lt;=$C382,0,IF(AM$351&gt;($G$349+$C382),INDEX($D$363:$W$363,,$C382)-SUM($D382:AL382),INDEX($D$363:$W$363,,$C382)/$G$349)))</f>
        <v>0</v>
      </c>
      <c r="AN382" s="18">
        <f>IF($G$349="n/a",0,IF(AN$351&lt;=$C382,0,IF(AN$351&gt;($G$349+$C382),INDEX($D$363:$W$363,,$C382)-SUM($D382:AM382),INDEX($D$363:$W$363,,$C382)/$G$349)))</f>
        <v>0</v>
      </c>
      <c r="AO382" s="18">
        <f>IF($G$349="n/a",0,IF(AO$351&lt;=$C382,0,IF(AO$351&gt;($G$349+$C382),INDEX($D$363:$W$363,,$C382)-SUM($D382:AN382),INDEX($D$363:$W$363,,$C382)/$G$349)))</f>
        <v>0</v>
      </c>
      <c r="AP382" s="18">
        <f>IF($G$349="n/a",0,IF(AP$351&lt;=$C382,0,IF(AP$351&gt;($G$349+$C382),INDEX($D$363:$W$363,,$C382)-SUM($D382:AO382),INDEX($D$363:$W$363,,$C382)/$G$349)))</f>
        <v>0</v>
      </c>
      <c r="AQ382" s="18">
        <f>IF($G$349="n/a",0,IF(AQ$351&lt;=$C382,0,IF(AQ$351&gt;($G$349+$C382),INDEX($D$363:$W$363,,$C382)-SUM($D382:AP382),INDEX($D$363:$W$363,,$C382)/$G$349)))</f>
        <v>0</v>
      </c>
      <c r="AR382" s="18">
        <f>IF($G$349="n/a",0,IF(AR$351&lt;=$C382,0,IF(AR$351&gt;($G$349+$C382),INDEX($D$363:$W$363,,$C382)-SUM($D382:AQ382),INDEX($D$363:$W$363,,$C382)/$G$349)))</f>
        <v>0</v>
      </c>
      <c r="AS382" s="18">
        <f>IF($G$349="n/a",0,IF(AS$351&lt;=$C382,0,IF(AS$351&gt;($G$349+$C382),INDEX($D$363:$W$363,,$C382)-SUM($D382:AR382),INDEX($D$363:$W$363,,$C382)/$G$349)))</f>
        <v>0</v>
      </c>
      <c r="AT382" s="18">
        <f>IF($G$349="n/a",0,IF(AT$351&lt;=$C382,0,IF(AT$351&gt;($G$349+$C382),INDEX($D$363:$W$363,,$C382)-SUM($D382:AS382),INDEX($D$363:$W$363,,$C382)/$G$349)))</f>
        <v>0</v>
      </c>
      <c r="AU382" s="18">
        <f>IF($G$349="n/a",0,IF(AU$351&lt;=$C382,0,IF(AU$351&gt;($G$349+$C382),INDEX($D$363:$W$363,,$C382)-SUM($D382:AT382),INDEX($D$363:$W$363,,$C382)/$G$349)))</f>
        <v>0</v>
      </c>
      <c r="AV382" s="18">
        <f>IF($G$349="n/a",0,IF(AV$351&lt;=$C382,0,IF(AV$351&gt;($G$349+$C382),INDEX($D$363:$W$363,,$C382)-SUM($D382:AU382),INDEX($D$363:$W$363,,$C382)/$G$349)))</f>
        <v>0</v>
      </c>
      <c r="AW382" s="18">
        <f>IF($G$349="n/a",0,IF(AW$351&lt;=$C382,0,IF(AW$351&gt;($G$349+$C382),INDEX($D$363:$W$363,,$C382)-SUM($D382:AV382),INDEX($D$363:$W$363,,$C382)/$G$349)))</f>
        <v>0</v>
      </c>
      <c r="AX382" s="18">
        <f>IF($G$349="n/a",0,IF(AX$351&lt;=$C382,0,IF(AX$351&gt;($G$349+$C382),INDEX($D$363:$W$363,,$C382)-SUM($D382:AW382),INDEX($D$363:$W$363,,$C382)/$G$349)))</f>
        <v>0</v>
      </c>
      <c r="AY382" s="18">
        <f>IF($G$349="n/a",0,IF(AY$351&lt;=$C382,0,IF(AY$351&gt;($G$349+$C382),INDEX($D$363:$W$363,,$C382)-SUM($D382:AX382),INDEX($D$363:$W$363,,$C382)/$G$349)))</f>
        <v>0</v>
      </c>
      <c r="AZ382" s="18">
        <f>IF($G$349="n/a",0,IF(AZ$351&lt;=$C382,0,IF(AZ$351&gt;($G$349+$C382),INDEX($D$363:$W$363,,$C382)-SUM($D382:AY382),INDEX($D$363:$W$363,,$C382)/$G$349)))</f>
        <v>0</v>
      </c>
      <c r="BA382" s="18">
        <f>IF($G$349="n/a",0,IF(BA$351&lt;=$C382,0,IF(BA$351&gt;($G$349+$C382),INDEX($D$363:$W$363,,$C382)-SUM($D382:AZ382),INDEX($D$363:$W$363,,$C382)/$G$349)))</f>
        <v>0</v>
      </c>
      <c r="BB382" s="18">
        <f>IF($G$349="n/a",0,IF(BB$351&lt;=$C382,0,IF(BB$351&gt;($G$349+$C382),INDEX($D$363:$W$363,,$C382)-SUM($D382:BA382),INDEX($D$363:$W$363,,$C382)/$G$349)))</f>
        <v>0</v>
      </c>
      <c r="BC382" s="18">
        <f>IF($G$349="n/a",0,IF(BC$351&lt;=$C382,0,IF(BC$351&gt;($G$349+$C382),INDEX($D$363:$W$363,,$C382)-SUM($D382:BB382),INDEX($D$363:$W$363,,$C382)/$G$349)))</f>
        <v>0</v>
      </c>
      <c r="BD382" s="18">
        <f>IF($G$349="n/a",0,IF(BD$351&lt;=$C382,0,IF(BD$351&gt;($G$349+$C382),INDEX($D$363:$W$363,,$C382)-SUM($D382:BC382),INDEX($D$363:$W$363,,$C382)/$G$349)))</f>
        <v>0</v>
      </c>
      <c r="BE382" s="18">
        <f>IF($G$349="n/a",0,IF(BE$351&lt;=$C382,0,IF(BE$351&gt;($G$349+$C382),INDEX($D$363:$W$363,,$C382)-SUM($D382:BD382),INDEX($D$363:$W$363,,$C382)/$G$349)))</f>
        <v>0</v>
      </c>
      <c r="BF382" s="18">
        <f>IF($G$349="n/a",0,IF(BF$351&lt;=$C382,0,IF(BF$351&gt;($G$349+$C382),INDEX($D$363:$W$363,,$C382)-SUM($D382:BE382),INDEX($D$363:$W$363,,$C382)/$G$349)))</f>
        <v>0</v>
      </c>
      <c r="BG382" s="18">
        <f>IF($G$349="n/a",0,IF(BG$351&lt;=$C382,0,IF(BG$351&gt;($G$349+$C382),INDEX($D$363:$W$363,,$C382)-SUM($D382:BF382),INDEX($D$363:$W$363,,$C382)/$G$349)))</f>
        <v>0</v>
      </c>
      <c r="BH382" s="18">
        <f>IF($G$349="n/a",0,IF(BH$351&lt;=$C382,0,IF(BH$351&gt;($G$349+$C382),INDEX($D$363:$W$363,,$C382)-SUM($D382:BG382),INDEX($D$363:$W$363,,$C382)/$G$349)))</f>
        <v>0</v>
      </c>
      <c r="BI382" s="18">
        <f>IF($G$349="n/a",0,IF(BI$351&lt;=$C382,0,IF(BI$351&gt;($G$349+$C382),INDEX($D$363:$W$363,,$C382)-SUM($D382:BH382),INDEX($D$363:$W$363,,$C382)/$G$349)))</f>
        <v>0</v>
      </c>
      <c r="BJ382" s="18">
        <f>IF($G$349="n/a",0,IF(BJ$351&lt;=$C382,0,IF(BJ$351&gt;($G$349+$C382),INDEX($D$363:$W$363,,$C382)-SUM($D382:BI382),INDEX($D$363:$W$363,,$C382)/$G$349)))</f>
        <v>0</v>
      </c>
      <c r="BK382" s="18">
        <f>IF($G$349="n/a",0,IF(BK$351&lt;=$C382,0,IF(BK$351&gt;($G$349+$C382),INDEX($D$363:$W$363,,$C382)-SUM($D382:BJ382),INDEX($D$363:$W$363,,$C382)/$G$349)))</f>
        <v>0</v>
      </c>
    </row>
    <row r="383" spans="2:63" hidden="1" outlineLevel="1" x14ac:dyDescent="0.25">
      <c r="B383" s="24">
        <v>2028</v>
      </c>
      <c r="C383" s="24">
        <v>18</v>
      </c>
      <c r="E383" s="18">
        <f>IF($G$349="n/a",0,IF(E$351&lt;=$C383,0,IF(E$351&gt;($G$349+$C383),INDEX($D$363:$W$363,,$C383)-SUM($D383:D383),INDEX($D$363:$W$363,,$C383)/$G$349)))</f>
        <v>0</v>
      </c>
      <c r="F383" s="18">
        <f>IF($G$349="n/a",0,IF(F$351&lt;=$C383,0,IF(F$351&gt;($G$349+$C383),INDEX($D$363:$W$363,,$C383)-SUM($D383:E383),INDEX($D$363:$W$363,,$C383)/$G$349)))</f>
        <v>0</v>
      </c>
      <c r="G383" s="18">
        <f>IF($G$349="n/a",0,IF(G$351&lt;=$C383,0,IF(G$351&gt;($G$349+$C383),INDEX($D$363:$W$363,,$C383)-SUM($D383:F383),INDEX($D$363:$W$363,,$C383)/$G$349)))</f>
        <v>0</v>
      </c>
      <c r="H383" s="18">
        <f>IF($G$349="n/a",0,IF(H$351&lt;=$C383,0,IF(H$351&gt;($G$349+$C383),INDEX($D$363:$W$363,,$C383)-SUM($D383:G383),INDEX($D$363:$W$363,,$C383)/$G$349)))</f>
        <v>0</v>
      </c>
      <c r="I383" s="18">
        <f>IF($G$349="n/a",0,IF(I$351&lt;=$C383,0,IF(I$351&gt;($G$349+$C383),INDEX($D$363:$W$363,,$C383)-SUM($D383:H383),INDEX($D$363:$W$363,,$C383)/$G$349)))</f>
        <v>0</v>
      </c>
      <c r="J383" s="18">
        <f>IF($G$349="n/a",0,IF(J$351&lt;=$C383,0,IF(J$351&gt;($G$349+$C383),INDEX($D$363:$W$363,,$C383)-SUM($D383:I383),INDEX($D$363:$W$363,,$C383)/$G$349)))</f>
        <v>0</v>
      </c>
      <c r="K383" s="18">
        <f>IF($G$349="n/a",0,IF(K$351&lt;=$C383,0,IF(K$351&gt;($G$349+$C383),INDEX($D$363:$W$363,,$C383)-SUM($D383:J383),INDEX($D$363:$W$363,,$C383)/$G$349)))</f>
        <v>0</v>
      </c>
      <c r="L383" s="18">
        <f>IF($G$349="n/a",0,IF(L$351&lt;=$C383,0,IF(L$351&gt;($G$349+$C383),INDEX($D$363:$W$363,,$C383)-SUM($D383:K383),INDEX($D$363:$W$363,,$C383)/$G$349)))</f>
        <v>0</v>
      </c>
      <c r="M383" s="18">
        <f>IF($G$349="n/a",0,IF(M$351&lt;=$C383,0,IF(M$351&gt;($G$349+$C383),INDEX($D$363:$W$363,,$C383)-SUM($D383:L383),INDEX($D$363:$W$363,,$C383)/$G$349)))</f>
        <v>0</v>
      </c>
      <c r="N383" s="18">
        <f>IF($G$349="n/a",0,IF(N$351&lt;=$C383,0,IF(N$351&gt;($G$349+$C383),INDEX($D$363:$W$363,,$C383)-SUM($D383:M383),INDEX($D$363:$W$363,,$C383)/$G$349)))</f>
        <v>0</v>
      </c>
      <c r="O383" s="18">
        <f>IF($G$349="n/a",0,IF(O$351&lt;=$C383,0,IF(O$351&gt;($G$349+$C383),INDEX($D$363:$W$363,,$C383)-SUM($D383:N383),INDEX($D$363:$W$363,,$C383)/$G$349)))</f>
        <v>0</v>
      </c>
      <c r="P383" s="18">
        <f>IF($G$349="n/a",0,IF(P$351&lt;=$C383,0,IF(P$351&gt;($G$349+$C383),INDEX($D$363:$W$363,,$C383)-SUM($D383:O383),INDEX($D$363:$W$363,,$C383)/$G$349)))</f>
        <v>0</v>
      </c>
      <c r="Q383" s="18">
        <f>IF($G$349="n/a",0,IF(Q$351&lt;=$C383,0,IF(Q$351&gt;($G$349+$C383),INDEX($D$363:$W$363,,$C383)-SUM($D383:P383),INDEX($D$363:$W$363,,$C383)/$G$349)))</f>
        <v>0</v>
      </c>
      <c r="R383" s="18">
        <f>IF($G$349="n/a",0,IF(R$351&lt;=$C383,0,IF(R$351&gt;($G$349+$C383),INDEX($D$363:$W$363,,$C383)-SUM($D383:Q383),INDEX($D$363:$W$363,,$C383)/$G$349)))</f>
        <v>0</v>
      </c>
      <c r="S383" s="18">
        <f>IF($G$349="n/a",0,IF(S$351&lt;=$C383,0,IF(S$351&gt;($G$349+$C383),INDEX($D$363:$W$363,,$C383)-SUM($D383:R383),INDEX($D$363:$W$363,,$C383)/$G$349)))</f>
        <v>0</v>
      </c>
      <c r="T383" s="18">
        <f>IF($G$349="n/a",0,IF(T$351&lt;=$C383,0,IF(T$351&gt;($G$349+$C383),INDEX($D$363:$W$363,,$C383)-SUM($D383:S383),INDEX($D$363:$W$363,,$C383)/$G$349)))</f>
        <v>0</v>
      </c>
      <c r="U383" s="18">
        <f>IF($G$349="n/a",0,IF(U$351&lt;=$C383,0,IF(U$351&gt;($G$349+$C383),INDEX($D$363:$W$363,,$C383)-SUM($D383:T383),INDEX($D$363:$W$363,,$C383)/$G$349)))</f>
        <v>0</v>
      </c>
      <c r="V383" s="18">
        <f>IF($G$349="n/a",0,IF(V$351&lt;=$C383,0,IF(V$351&gt;($G$349+$C383),INDEX($D$363:$W$363,,$C383)-SUM($D383:U383),INDEX($D$363:$W$363,,$C383)/$G$349)))</f>
        <v>0</v>
      </c>
      <c r="W383" s="18">
        <f>IF($G$349="n/a",0,IF(W$351&lt;=$C383,0,IF(W$351&gt;($G$349+$C383),INDEX($D$363:$W$363,,$C383)-SUM($D383:V383),INDEX($D$363:$W$363,,$C383)/$G$349)))</f>
        <v>0</v>
      </c>
      <c r="X383" s="18">
        <f>IF($G$349="n/a",0,IF(X$351&lt;=$C383,0,IF(X$351&gt;($G$349+$C383),INDEX($D$363:$W$363,,$C383)-SUM($D383:W383),INDEX($D$363:$W$363,,$C383)/$G$349)))</f>
        <v>0</v>
      </c>
      <c r="Y383" s="18">
        <f>IF($G$349="n/a",0,IF(Y$351&lt;=$C383,0,IF(Y$351&gt;($G$349+$C383),INDEX($D$363:$W$363,,$C383)-SUM($D383:X383),INDEX($D$363:$W$363,,$C383)/$G$349)))</f>
        <v>0</v>
      </c>
      <c r="Z383" s="18">
        <f>IF($G$349="n/a",0,IF(Z$351&lt;=$C383,0,IF(Z$351&gt;($G$349+$C383),INDEX($D$363:$W$363,,$C383)-SUM($D383:Y383),INDEX($D$363:$W$363,,$C383)/$G$349)))</f>
        <v>0</v>
      </c>
      <c r="AA383" s="18">
        <f>IF($G$349="n/a",0,IF(AA$351&lt;=$C383,0,IF(AA$351&gt;($G$349+$C383),INDEX($D$363:$W$363,,$C383)-SUM($D383:Z383),INDEX($D$363:$W$363,,$C383)/$G$349)))</f>
        <v>0</v>
      </c>
      <c r="AB383" s="18">
        <f>IF($G$349="n/a",0,IF(AB$351&lt;=$C383,0,IF(AB$351&gt;($G$349+$C383),INDEX($D$363:$W$363,,$C383)-SUM($D383:AA383),INDEX($D$363:$W$363,,$C383)/$G$349)))</f>
        <v>0</v>
      </c>
      <c r="AC383" s="18">
        <f>IF($G$349="n/a",0,IF(AC$351&lt;=$C383,0,IF(AC$351&gt;($G$349+$C383),INDEX($D$363:$W$363,,$C383)-SUM($D383:AB383),INDEX($D$363:$W$363,,$C383)/$G$349)))</f>
        <v>0</v>
      </c>
      <c r="AD383" s="18">
        <f>IF($G$349="n/a",0,IF(AD$351&lt;=$C383,0,IF(AD$351&gt;($G$349+$C383),INDEX($D$363:$W$363,,$C383)-SUM($D383:AC383),INDEX($D$363:$W$363,,$C383)/$G$349)))</f>
        <v>0</v>
      </c>
      <c r="AE383" s="18">
        <f>IF($G$349="n/a",0,IF(AE$351&lt;=$C383,0,IF(AE$351&gt;($G$349+$C383),INDEX($D$363:$W$363,,$C383)-SUM($D383:AD383),INDEX($D$363:$W$363,,$C383)/$G$349)))</f>
        <v>0</v>
      </c>
      <c r="AF383" s="18">
        <f>IF($G$349="n/a",0,IF(AF$351&lt;=$C383,0,IF(AF$351&gt;($G$349+$C383),INDEX($D$363:$W$363,,$C383)-SUM($D383:AE383),INDEX($D$363:$W$363,,$C383)/$G$349)))</f>
        <v>0</v>
      </c>
      <c r="AG383" s="18">
        <f>IF($G$349="n/a",0,IF(AG$351&lt;=$C383,0,IF(AG$351&gt;($G$349+$C383),INDEX($D$363:$W$363,,$C383)-SUM($D383:AF383),INDEX($D$363:$W$363,,$C383)/$G$349)))</f>
        <v>0</v>
      </c>
      <c r="AH383" s="18">
        <f>IF($G$349="n/a",0,IF(AH$351&lt;=$C383,0,IF(AH$351&gt;($G$349+$C383),INDEX($D$363:$W$363,,$C383)-SUM($D383:AG383),INDEX($D$363:$W$363,,$C383)/$G$349)))</f>
        <v>0</v>
      </c>
      <c r="AI383" s="18">
        <f>IF($G$349="n/a",0,IF(AI$351&lt;=$C383,0,IF(AI$351&gt;($G$349+$C383),INDEX($D$363:$W$363,,$C383)-SUM($D383:AH383),INDEX($D$363:$W$363,,$C383)/$G$349)))</f>
        <v>0</v>
      </c>
      <c r="AJ383" s="18">
        <f>IF($G$349="n/a",0,IF(AJ$351&lt;=$C383,0,IF(AJ$351&gt;($G$349+$C383),INDEX($D$363:$W$363,,$C383)-SUM($D383:AI383),INDEX($D$363:$W$363,,$C383)/$G$349)))</f>
        <v>0</v>
      </c>
      <c r="AK383" s="18">
        <f>IF($G$349="n/a",0,IF(AK$351&lt;=$C383,0,IF(AK$351&gt;($G$349+$C383),INDEX($D$363:$W$363,,$C383)-SUM($D383:AJ383),INDEX($D$363:$W$363,,$C383)/$G$349)))</f>
        <v>0</v>
      </c>
      <c r="AL383" s="18">
        <f>IF($G$349="n/a",0,IF(AL$351&lt;=$C383,0,IF(AL$351&gt;($G$349+$C383),INDEX($D$363:$W$363,,$C383)-SUM($D383:AK383),INDEX($D$363:$W$363,,$C383)/$G$349)))</f>
        <v>0</v>
      </c>
      <c r="AM383" s="18">
        <f>IF($G$349="n/a",0,IF(AM$351&lt;=$C383,0,IF(AM$351&gt;($G$349+$C383),INDEX($D$363:$W$363,,$C383)-SUM($D383:AL383),INDEX($D$363:$W$363,,$C383)/$G$349)))</f>
        <v>0</v>
      </c>
      <c r="AN383" s="18">
        <f>IF($G$349="n/a",0,IF(AN$351&lt;=$C383,0,IF(AN$351&gt;($G$349+$C383),INDEX($D$363:$W$363,,$C383)-SUM($D383:AM383),INDEX($D$363:$W$363,,$C383)/$G$349)))</f>
        <v>0</v>
      </c>
      <c r="AO383" s="18">
        <f>IF($G$349="n/a",0,IF(AO$351&lt;=$C383,0,IF(AO$351&gt;($G$349+$C383),INDEX($D$363:$W$363,,$C383)-SUM($D383:AN383),INDEX($D$363:$W$363,,$C383)/$G$349)))</f>
        <v>0</v>
      </c>
      <c r="AP383" s="18">
        <f>IF($G$349="n/a",0,IF(AP$351&lt;=$C383,0,IF(AP$351&gt;($G$349+$C383),INDEX($D$363:$W$363,,$C383)-SUM($D383:AO383),INDEX($D$363:$W$363,,$C383)/$G$349)))</f>
        <v>0</v>
      </c>
      <c r="AQ383" s="18">
        <f>IF($G$349="n/a",0,IF(AQ$351&lt;=$C383,0,IF(AQ$351&gt;($G$349+$C383),INDEX($D$363:$W$363,,$C383)-SUM($D383:AP383),INDEX($D$363:$W$363,,$C383)/$G$349)))</f>
        <v>0</v>
      </c>
      <c r="AR383" s="18">
        <f>IF($G$349="n/a",0,IF(AR$351&lt;=$C383,0,IF(AR$351&gt;($G$349+$C383),INDEX($D$363:$W$363,,$C383)-SUM($D383:AQ383),INDEX($D$363:$W$363,,$C383)/$G$349)))</f>
        <v>0</v>
      </c>
      <c r="AS383" s="18">
        <f>IF($G$349="n/a",0,IF(AS$351&lt;=$C383,0,IF(AS$351&gt;($G$349+$C383),INDEX($D$363:$W$363,,$C383)-SUM($D383:AR383),INDEX($D$363:$W$363,,$C383)/$G$349)))</f>
        <v>0</v>
      </c>
      <c r="AT383" s="18">
        <f>IF($G$349="n/a",0,IF(AT$351&lt;=$C383,0,IF(AT$351&gt;($G$349+$C383),INDEX($D$363:$W$363,,$C383)-SUM($D383:AS383),INDEX($D$363:$W$363,,$C383)/$G$349)))</f>
        <v>0</v>
      </c>
      <c r="AU383" s="18">
        <f>IF($G$349="n/a",0,IF(AU$351&lt;=$C383,0,IF(AU$351&gt;($G$349+$C383),INDEX($D$363:$W$363,,$C383)-SUM($D383:AT383),INDEX($D$363:$W$363,,$C383)/$G$349)))</f>
        <v>0</v>
      </c>
      <c r="AV383" s="18">
        <f>IF($G$349="n/a",0,IF(AV$351&lt;=$C383,0,IF(AV$351&gt;($G$349+$C383),INDEX($D$363:$W$363,,$C383)-SUM($D383:AU383),INDEX($D$363:$W$363,,$C383)/$G$349)))</f>
        <v>0</v>
      </c>
      <c r="AW383" s="18">
        <f>IF($G$349="n/a",0,IF(AW$351&lt;=$C383,0,IF(AW$351&gt;($G$349+$C383),INDEX($D$363:$W$363,,$C383)-SUM($D383:AV383),INDEX($D$363:$W$363,,$C383)/$G$349)))</f>
        <v>0</v>
      </c>
      <c r="AX383" s="18">
        <f>IF($G$349="n/a",0,IF(AX$351&lt;=$C383,0,IF(AX$351&gt;($G$349+$C383),INDEX($D$363:$W$363,,$C383)-SUM($D383:AW383),INDEX($D$363:$W$363,,$C383)/$G$349)))</f>
        <v>0</v>
      </c>
      <c r="AY383" s="18">
        <f>IF($G$349="n/a",0,IF(AY$351&lt;=$C383,0,IF(AY$351&gt;($G$349+$C383),INDEX($D$363:$W$363,,$C383)-SUM($D383:AX383),INDEX($D$363:$W$363,,$C383)/$G$349)))</f>
        <v>0</v>
      </c>
      <c r="AZ383" s="18">
        <f>IF($G$349="n/a",0,IF(AZ$351&lt;=$C383,0,IF(AZ$351&gt;($G$349+$C383),INDEX($D$363:$W$363,,$C383)-SUM($D383:AY383),INDEX($D$363:$W$363,,$C383)/$G$349)))</f>
        <v>0</v>
      </c>
      <c r="BA383" s="18">
        <f>IF($G$349="n/a",0,IF(BA$351&lt;=$C383,0,IF(BA$351&gt;($G$349+$C383),INDEX($D$363:$W$363,,$C383)-SUM($D383:AZ383),INDEX($D$363:$W$363,,$C383)/$G$349)))</f>
        <v>0</v>
      </c>
      <c r="BB383" s="18">
        <f>IF($G$349="n/a",0,IF(BB$351&lt;=$C383,0,IF(BB$351&gt;($G$349+$C383),INDEX($D$363:$W$363,,$C383)-SUM($D383:BA383),INDEX($D$363:$W$363,,$C383)/$G$349)))</f>
        <v>0</v>
      </c>
      <c r="BC383" s="18">
        <f>IF($G$349="n/a",0,IF(BC$351&lt;=$C383,0,IF(BC$351&gt;($G$349+$C383),INDEX($D$363:$W$363,,$C383)-SUM($D383:BB383),INDEX($D$363:$W$363,,$C383)/$G$349)))</f>
        <v>0</v>
      </c>
      <c r="BD383" s="18">
        <f>IF($G$349="n/a",0,IF(BD$351&lt;=$C383,0,IF(BD$351&gt;($G$349+$C383),INDEX($D$363:$W$363,,$C383)-SUM($D383:BC383),INDEX($D$363:$W$363,,$C383)/$G$349)))</f>
        <v>0</v>
      </c>
      <c r="BE383" s="18">
        <f>IF($G$349="n/a",0,IF(BE$351&lt;=$C383,0,IF(BE$351&gt;($G$349+$C383),INDEX($D$363:$W$363,,$C383)-SUM($D383:BD383),INDEX($D$363:$W$363,,$C383)/$G$349)))</f>
        <v>0</v>
      </c>
      <c r="BF383" s="18">
        <f>IF($G$349="n/a",0,IF(BF$351&lt;=$C383,0,IF(BF$351&gt;($G$349+$C383),INDEX($D$363:$W$363,,$C383)-SUM($D383:BE383),INDEX($D$363:$W$363,,$C383)/$G$349)))</f>
        <v>0</v>
      </c>
      <c r="BG383" s="18">
        <f>IF($G$349="n/a",0,IF(BG$351&lt;=$C383,0,IF(BG$351&gt;($G$349+$C383),INDEX($D$363:$W$363,,$C383)-SUM($D383:BF383),INDEX($D$363:$W$363,,$C383)/$G$349)))</f>
        <v>0</v>
      </c>
      <c r="BH383" s="18">
        <f>IF($G$349="n/a",0,IF(BH$351&lt;=$C383,0,IF(BH$351&gt;($G$349+$C383),INDEX($D$363:$W$363,,$C383)-SUM($D383:BG383),INDEX($D$363:$W$363,,$C383)/$G$349)))</f>
        <v>0</v>
      </c>
      <c r="BI383" s="18">
        <f>IF($G$349="n/a",0,IF(BI$351&lt;=$C383,0,IF(BI$351&gt;($G$349+$C383),INDEX($D$363:$W$363,,$C383)-SUM($D383:BH383),INDEX($D$363:$W$363,,$C383)/$G$349)))</f>
        <v>0</v>
      </c>
      <c r="BJ383" s="18">
        <f>IF($G$349="n/a",0,IF(BJ$351&lt;=$C383,0,IF(BJ$351&gt;($G$349+$C383),INDEX($D$363:$W$363,,$C383)-SUM($D383:BI383),INDEX($D$363:$W$363,,$C383)/$G$349)))</f>
        <v>0</v>
      </c>
      <c r="BK383" s="18">
        <f>IF($G$349="n/a",0,IF(BK$351&lt;=$C383,0,IF(BK$351&gt;($G$349+$C383),INDEX($D$363:$W$363,,$C383)-SUM($D383:BJ383),INDEX($D$363:$W$363,,$C383)/$G$349)))</f>
        <v>0</v>
      </c>
    </row>
    <row r="384" spans="2:63" hidden="1" outlineLevel="1" x14ac:dyDescent="0.25">
      <c r="B384" s="24">
        <v>2029</v>
      </c>
      <c r="C384" s="24">
        <v>19</v>
      </c>
      <c r="E384" s="18">
        <f>IF($G$349="n/a",0,IF(E$351&lt;=$C384,0,IF(E$351&gt;($G$349+$C384),INDEX($D$363:$W$363,,$C384)-SUM($D384:D384),INDEX($D$363:$W$363,,$C384)/$G$349)))</f>
        <v>0</v>
      </c>
      <c r="F384" s="18">
        <f>IF($G$349="n/a",0,IF(F$351&lt;=$C384,0,IF(F$351&gt;($G$349+$C384),INDEX($D$363:$W$363,,$C384)-SUM($D384:E384),INDEX($D$363:$W$363,,$C384)/$G$349)))</f>
        <v>0</v>
      </c>
      <c r="G384" s="18">
        <f>IF($G$349="n/a",0,IF(G$351&lt;=$C384,0,IF(G$351&gt;($G$349+$C384),INDEX($D$363:$W$363,,$C384)-SUM($D384:F384),INDEX($D$363:$W$363,,$C384)/$G$349)))</f>
        <v>0</v>
      </c>
      <c r="H384" s="18">
        <f>IF($G$349="n/a",0,IF(H$351&lt;=$C384,0,IF(H$351&gt;($G$349+$C384),INDEX($D$363:$W$363,,$C384)-SUM($D384:G384),INDEX($D$363:$W$363,,$C384)/$G$349)))</f>
        <v>0</v>
      </c>
      <c r="I384" s="18">
        <f>IF($G$349="n/a",0,IF(I$351&lt;=$C384,0,IF(I$351&gt;($G$349+$C384),INDEX($D$363:$W$363,,$C384)-SUM($D384:H384),INDEX($D$363:$W$363,,$C384)/$G$349)))</f>
        <v>0</v>
      </c>
      <c r="J384" s="18">
        <f>IF($G$349="n/a",0,IF(J$351&lt;=$C384,0,IF(J$351&gt;($G$349+$C384),INDEX($D$363:$W$363,,$C384)-SUM($D384:I384),INDEX($D$363:$W$363,,$C384)/$G$349)))</f>
        <v>0</v>
      </c>
      <c r="K384" s="18">
        <f>IF($G$349="n/a",0,IF(K$351&lt;=$C384,0,IF(K$351&gt;($G$349+$C384),INDEX($D$363:$W$363,,$C384)-SUM($D384:J384),INDEX($D$363:$W$363,,$C384)/$G$349)))</f>
        <v>0</v>
      </c>
      <c r="L384" s="18">
        <f>IF($G$349="n/a",0,IF(L$351&lt;=$C384,0,IF(L$351&gt;($G$349+$C384),INDEX($D$363:$W$363,,$C384)-SUM($D384:K384),INDEX($D$363:$W$363,,$C384)/$G$349)))</f>
        <v>0</v>
      </c>
      <c r="M384" s="18">
        <f>IF($G$349="n/a",0,IF(M$351&lt;=$C384,0,IF(M$351&gt;($G$349+$C384),INDEX($D$363:$W$363,,$C384)-SUM($D384:L384),INDEX($D$363:$W$363,,$C384)/$G$349)))</f>
        <v>0</v>
      </c>
      <c r="N384" s="18">
        <f>IF($G$349="n/a",0,IF(N$351&lt;=$C384,0,IF(N$351&gt;($G$349+$C384),INDEX($D$363:$W$363,,$C384)-SUM($D384:M384),INDEX($D$363:$W$363,,$C384)/$G$349)))</f>
        <v>0</v>
      </c>
      <c r="O384" s="18">
        <f>IF($G$349="n/a",0,IF(O$351&lt;=$C384,0,IF(O$351&gt;($G$349+$C384),INDEX($D$363:$W$363,,$C384)-SUM($D384:N384),INDEX($D$363:$W$363,,$C384)/$G$349)))</f>
        <v>0</v>
      </c>
      <c r="P384" s="18">
        <f>IF($G$349="n/a",0,IF(P$351&lt;=$C384,0,IF(P$351&gt;($G$349+$C384),INDEX($D$363:$W$363,,$C384)-SUM($D384:O384),INDEX($D$363:$W$363,,$C384)/$G$349)))</f>
        <v>0</v>
      </c>
      <c r="Q384" s="18">
        <f>IF($G$349="n/a",0,IF(Q$351&lt;=$C384,0,IF(Q$351&gt;($G$349+$C384),INDEX($D$363:$W$363,,$C384)-SUM($D384:P384),INDEX($D$363:$W$363,,$C384)/$G$349)))</f>
        <v>0</v>
      </c>
      <c r="R384" s="18">
        <f>IF($G$349="n/a",0,IF(R$351&lt;=$C384,0,IF(R$351&gt;($G$349+$C384),INDEX($D$363:$W$363,,$C384)-SUM($D384:Q384),INDEX($D$363:$W$363,,$C384)/$G$349)))</f>
        <v>0</v>
      </c>
      <c r="S384" s="18">
        <f>IF($G$349="n/a",0,IF(S$351&lt;=$C384,0,IF(S$351&gt;($G$349+$C384),INDEX($D$363:$W$363,,$C384)-SUM($D384:R384),INDEX($D$363:$W$363,,$C384)/$G$349)))</f>
        <v>0</v>
      </c>
      <c r="T384" s="18">
        <f>IF($G$349="n/a",0,IF(T$351&lt;=$C384,0,IF(T$351&gt;($G$349+$C384),INDEX($D$363:$W$363,,$C384)-SUM($D384:S384),INDEX($D$363:$W$363,,$C384)/$G$349)))</f>
        <v>0</v>
      </c>
      <c r="U384" s="18">
        <f>IF($G$349="n/a",0,IF(U$351&lt;=$C384,0,IF(U$351&gt;($G$349+$C384),INDEX($D$363:$W$363,,$C384)-SUM($D384:T384),INDEX($D$363:$W$363,,$C384)/$G$349)))</f>
        <v>0</v>
      </c>
      <c r="V384" s="18">
        <f>IF($G$349="n/a",0,IF(V$351&lt;=$C384,0,IF(V$351&gt;($G$349+$C384),INDEX($D$363:$W$363,,$C384)-SUM($D384:U384),INDEX($D$363:$W$363,,$C384)/$G$349)))</f>
        <v>0</v>
      </c>
      <c r="W384" s="18">
        <f>IF($G$349="n/a",0,IF(W$351&lt;=$C384,0,IF(W$351&gt;($G$349+$C384),INDEX($D$363:$W$363,,$C384)-SUM($D384:V384),INDEX($D$363:$W$363,,$C384)/$G$349)))</f>
        <v>0</v>
      </c>
      <c r="X384" s="18">
        <f>IF($G$349="n/a",0,IF(X$351&lt;=$C384,0,IF(X$351&gt;($G$349+$C384),INDEX($D$363:$W$363,,$C384)-SUM($D384:W384),INDEX($D$363:$W$363,,$C384)/$G$349)))</f>
        <v>0</v>
      </c>
      <c r="Y384" s="18">
        <f>IF($G$349="n/a",0,IF(Y$351&lt;=$C384,0,IF(Y$351&gt;($G$349+$C384),INDEX($D$363:$W$363,,$C384)-SUM($D384:X384),INDEX($D$363:$W$363,,$C384)/$G$349)))</f>
        <v>0</v>
      </c>
      <c r="Z384" s="18">
        <f>IF($G$349="n/a",0,IF(Z$351&lt;=$C384,0,IF(Z$351&gt;($G$349+$C384),INDEX($D$363:$W$363,,$C384)-SUM($D384:Y384),INDEX($D$363:$W$363,,$C384)/$G$349)))</f>
        <v>0</v>
      </c>
      <c r="AA384" s="18">
        <f>IF($G$349="n/a",0,IF(AA$351&lt;=$C384,0,IF(AA$351&gt;($G$349+$C384),INDEX($D$363:$W$363,,$C384)-SUM($D384:Z384),INDEX($D$363:$W$363,,$C384)/$G$349)))</f>
        <v>0</v>
      </c>
      <c r="AB384" s="18">
        <f>IF($G$349="n/a",0,IF(AB$351&lt;=$C384,0,IF(AB$351&gt;($G$349+$C384),INDEX($D$363:$W$363,,$C384)-SUM($D384:AA384),INDEX($D$363:$W$363,,$C384)/$G$349)))</f>
        <v>0</v>
      </c>
      <c r="AC384" s="18">
        <f>IF($G$349="n/a",0,IF(AC$351&lt;=$C384,0,IF(AC$351&gt;($G$349+$C384),INDEX($D$363:$W$363,,$C384)-SUM($D384:AB384),INDEX($D$363:$W$363,,$C384)/$G$349)))</f>
        <v>0</v>
      </c>
      <c r="AD384" s="18">
        <f>IF($G$349="n/a",0,IF(AD$351&lt;=$C384,0,IF(AD$351&gt;($G$349+$C384),INDEX($D$363:$W$363,,$C384)-SUM($D384:AC384),INDEX($D$363:$W$363,,$C384)/$G$349)))</f>
        <v>0</v>
      </c>
      <c r="AE384" s="18">
        <f>IF($G$349="n/a",0,IF(AE$351&lt;=$C384,0,IF(AE$351&gt;($G$349+$C384),INDEX($D$363:$W$363,,$C384)-SUM($D384:AD384),INDEX($D$363:$W$363,,$C384)/$G$349)))</f>
        <v>0</v>
      </c>
      <c r="AF384" s="18">
        <f>IF($G$349="n/a",0,IF(AF$351&lt;=$C384,0,IF(AF$351&gt;($G$349+$C384),INDEX($D$363:$W$363,,$C384)-SUM($D384:AE384),INDEX($D$363:$W$363,,$C384)/$G$349)))</f>
        <v>0</v>
      </c>
      <c r="AG384" s="18">
        <f>IF($G$349="n/a",0,IF(AG$351&lt;=$C384,0,IF(AG$351&gt;($G$349+$C384),INDEX($D$363:$W$363,,$C384)-SUM($D384:AF384),INDEX($D$363:$W$363,,$C384)/$G$349)))</f>
        <v>0</v>
      </c>
      <c r="AH384" s="18">
        <f>IF($G$349="n/a",0,IF(AH$351&lt;=$C384,0,IF(AH$351&gt;($G$349+$C384),INDEX($D$363:$W$363,,$C384)-SUM($D384:AG384),INDEX($D$363:$W$363,,$C384)/$G$349)))</f>
        <v>0</v>
      </c>
      <c r="AI384" s="18">
        <f>IF($G$349="n/a",0,IF(AI$351&lt;=$C384,0,IF(AI$351&gt;($G$349+$C384),INDEX($D$363:$W$363,,$C384)-SUM($D384:AH384),INDEX($D$363:$W$363,,$C384)/$G$349)))</f>
        <v>0</v>
      </c>
      <c r="AJ384" s="18">
        <f>IF($G$349="n/a",0,IF(AJ$351&lt;=$C384,0,IF(AJ$351&gt;($G$349+$C384),INDEX($D$363:$W$363,,$C384)-SUM($D384:AI384),INDEX($D$363:$W$363,,$C384)/$G$349)))</f>
        <v>0</v>
      </c>
      <c r="AK384" s="18">
        <f>IF($G$349="n/a",0,IF(AK$351&lt;=$C384,0,IF(AK$351&gt;($G$349+$C384),INDEX($D$363:$W$363,,$C384)-SUM($D384:AJ384),INDEX($D$363:$W$363,,$C384)/$G$349)))</f>
        <v>0</v>
      </c>
      <c r="AL384" s="18">
        <f>IF($G$349="n/a",0,IF(AL$351&lt;=$C384,0,IF(AL$351&gt;($G$349+$C384),INDEX($D$363:$W$363,,$C384)-SUM($D384:AK384),INDEX($D$363:$W$363,,$C384)/$G$349)))</f>
        <v>0</v>
      </c>
      <c r="AM384" s="18">
        <f>IF($G$349="n/a",0,IF(AM$351&lt;=$C384,0,IF(AM$351&gt;($G$349+$C384),INDEX($D$363:$W$363,,$C384)-SUM($D384:AL384),INDEX($D$363:$W$363,,$C384)/$G$349)))</f>
        <v>0</v>
      </c>
      <c r="AN384" s="18">
        <f>IF($G$349="n/a",0,IF(AN$351&lt;=$C384,0,IF(AN$351&gt;($G$349+$C384),INDEX($D$363:$W$363,,$C384)-SUM($D384:AM384),INDEX($D$363:$W$363,,$C384)/$G$349)))</f>
        <v>0</v>
      </c>
      <c r="AO384" s="18">
        <f>IF($G$349="n/a",0,IF(AO$351&lt;=$C384,0,IF(AO$351&gt;($G$349+$C384),INDEX($D$363:$W$363,,$C384)-SUM($D384:AN384),INDEX($D$363:$W$363,,$C384)/$G$349)))</f>
        <v>0</v>
      </c>
      <c r="AP384" s="18">
        <f>IF($G$349="n/a",0,IF(AP$351&lt;=$C384,0,IF(AP$351&gt;($G$349+$C384),INDEX($D$363:$W$363,,$C384)-SUM($D384:AO384),INDEX($D$363:$W$363,,$C384)/$G$349)))</f>
        <v>0</v>
      </c>
      <c r="AQ384" s="18">
        <f>IF($G$349="n/a",0,IF(AQ$351&lt;=$C384,0,IF(AQ$351&gt;($G$349+$C384),INDEX($D$363:$W$363,,$C384)-SUM($D384:AP384),INDEX($D$363:$W$363,,$C384)/$G$349)))</f>
        <v>0</v>
      </c>
      <c r="AR384" s="18">
        <f>IF($G$349="n/a",0,IF(AR$351&lt;=$C384,0,IF(AR$351&gt;($G$349+$C384),INDEX($D$363:$W$363,,$C384)-SUM($D384:AQ384),INDEX($D$363:$W$363,,$C384)/$G$349)))</f>
        <v>0</v>
      </c>
      <c r="AS384" s="18">
        <f>IF($G$349="n/a",0,IF(AS$351&lt;=$C384,0,IF(AS$351&gt;($G$349+$C384),INDEX($D$363:$W$363,,$C384)-SUM($D384:AR384),INDEX($D$363:$W$363,,$C384)/$G$349)))</f>
        <v>0</v>
      </c>
      <c r="AT384" s="18">
        <f>IF($G$349="n/a",0,IF(AT$351&lt;=$C384,0,IF(AT$351&gt;($G$349+$C384),INDEX($D$363:$W$363,,$C384)-SUM($D384:AS384),INDEX($D$363:$W$363,,$C384)/$G$349)))</f>
        <v>0</v>
      </c>
      <c r="AU384" s="18">
        <f>IF($G$349="n/a",0,IF(AU$351&lt;=$C384,0,IF(AU$351&gt;($G$349+$C384),INDEX($D$363:$W$363,,$C384)-SUM($D384:AT384),INDEX($D$363:$W$363,,$C384)/$G$349)))</f>
        <v>0</v>
      </c>
      <c r="AV384" s="18">
        <f>IF($G$349="n/a",0,IF(AV$351&lt;=$C384,0,IF(AV$351&gt;($G$349+$C384),INDEX($D$363:$W$363,,$C384)-SUM($D384:AU384),INDEX($D$363:$W$363,,$C384)/$G$349)))</f>
        <v>0</v>
      </c>
      <c r="AW384" s="18">
        <f>IF($G$349="n/a",0,IF(AW$351&lt;=$C384,0,IF(AW$351&gt;($G$349+$C384),INDEX($D$363:$W$363,,$C384)-SUM($D384:AV384),INDEX($D$363:$W$363,,$C384)/$G$349)))</f>
        <v>0</v>
      </c>
      <c r="AX384" s="18">
        <f>IF($G$349="n/a",0,IF(AX$351&lt;=$C384,0,IF(AX$351&gt;($G$349+$C384),INDEX($D$363:$W$363,,$C384)-SUM($D384:AW384),INDEX($D$363:$W$363,,$C384)/$G$349)))</f>
        <v>0</v>
      </c>
      <c r="AY384" s="18">
        <f>IF($G$349="n/a",0,IF(AY$351&lt;=$C384,0,IF(AY$351&gt;($G$349+$C384),INDEX($D$363:$W$363,,$C384)-SUM($D384:AX384),INDEX($D$363:$W$363,,$C384)/$G$349)))</f>
        <v>0</v>
      </c>
      <c r="AZ384" s="18">
        <f>IF($G$349="n/a",0,IF(AZ$351&lt;=$C384,0,IF(AZ$351&gt;($G$349+$C384),INDEX($D$363:$W$363,,$C384)-SUM($D384:AY384),INDEX($D$363:$W$363,,$C384)/$G$349)))</f>
        <v>0</v>
      </c>
      <c r="BA384" s="18">
        <f>IF($G$349="n/a",0,IF(BA$351&lt;=$C384,0,IF(BA$351&gt;($G$349+$C384),INDEX($D$363:$W$363,,$C384)-SUM($D384:AZ384),INDEX($D$363:$W$363,,$C384)/$G$349)))</f>
        <v>0</v>
      </c>
      <c r="BB384" s="18">
        <f>IF($G$349="n/a",0,IF(BB$351&lt;=$C384,0,IF(BB$351&gt;($G$349+$C384),INDEX($D$363:$W$363,,$C384)-SUM($D384:BA384),INDEX($D$363:$W$363,,$C384)/$G$349)))</f>
        <v>0</v>
      </c>
      <c r="BC384" s="18">
        <f>IF($G$349="n/a",0,IF(BC$351&lt;=$C384,0,IF(BC$351&gt;($G$349+$C384),INDEX($D$363:$W$363,,$C384)-SUM($D384:BB384),INDEX($D$363:$W$363,,$C384)/$G$349)))</f>
        <v>0</v>
      </c>
      <c r="BD384" s="18">
        <f>IF($G$349="n/a",0,IF(BD$351&lt;=$C384,0,IF(BD$351&gt;($G$349+$C384),INDEX($D$363:$W$363,,$C384)-SUM($D384:BC384),INDEX($D$363:$W$363,,$C384)/$G$349)))</f>
        <v>0</v>
      </c>
      <c r="BE384" s="18">
        <f>IF($G$349="n/a",0,IF(BE$351&lt;=$C384,0,IF(BE$351&gt;($G$349+$C384),INDEX($D$363:$W$363,,$C384)-SUM($D384:BD384),INDEX($D$363:$W$363,,$C384)/$G$349)))</f>
        <v>0</v>
      </c>
      <c r="BF384" s="18">
        <f>IF($G$349="n/a",0,IF(BF$351&lt;=$C384,0,IF(BF$351&gt;($G$349+$C384),INDEX($D$363:$W$363,,$C384)-SUM($D384:BE384),INDEX($D$363:$W$363,,$C384)/$G$349)))</f>
        <v>0</v>
      </c>
      <c r="BG384" s="18">
        <f>IF($G$349="n/a",0,IF(BG$351&lt;=$C384,0,IF(BG$351&gt;($G$349+$C384),INDEX($D$363:$W$363,,$C384)-SUM($D384:BF384),INDEX($D$363:$W$363,,$C384)/$G$349)))</f>
        <v>0</v>
      </c>
      <c r="BH384" s="18">
        <f>IF($G$349="n/a",0,IF(BH$351&lt;=$C384,0,IF(BH$351&gt;($G$349+$C384),INDEX($D$363:$W$363,,$C384)-SUM($D384:BG384),INDEX($D$363:$W$363,,$C384)/$G$349)))</f>
        <v>0</v>
      </c>
      <c r="BI384" s="18">
        <f>IF($G$349="n/a",0,IF(BI$351&lt;=$C384,0,IF(BI$351&gt;($G$349+$C384),INDEX($D$363:$W$363,,$C384)-SUM($D384:BH384),INDEX($D$363:$W$363,,$C384)/$G$349)))</f>
        <v>0</v>
      </c>
      <c r="BJ384" s="18">
        <f>IF($G$349="n/a",0,IF(BJ$351&lt;=$C384,0,IF(BJ$351&gt;($G$349+$C384),INDEX($D$363:$W$363,,$C384)-SUM($D384:BI384),INDEX($D$363:$W$363,,$C384)/$G$349)))</f>
        <v>0</v>
      </c>
      <c r="BK384" s="18">
        <f>IF($G$349="n/a",0,IF(BK$351&lt;=$C384,0,IF(BK$351&gt;($G$349+$C384),INDEX($D$363:$W$363,,$C384)-SUM($D384:BJ384),INDEX($D$363:$W$363,,$C384)/$G$349)))</f>
        <v>0</v>
      </c>
    </row>
    <row r="385" spans="2:63" hidden="1" outlineLevel="1" x14ac:dyDescent="0.25">
      <c r="B385" s="24">
        <v>2030</v>
      </c>
      <c r="C385" s="24">
        <v>20</v>
      </c>
      <c r="E385" s="18">
        <f>IF($G$349="n/a",0,IF(E$351&lt;=$C385,0,IF(E$351&gt;($G$349+$C385),INDEX($D$363:$W$363,,$C385)-SUM($D385:D385),INDEX($D$363:$W$363,,$C385)/$G$349)))</f>
        <v>0</v>
      </c>
      <c r="F385" s="18">
        <f>IF($G$349="n/a",0,IF(F$351&lt;=$C385,0,IF(F$351&gt;($G$349+$C385),INDEX($D$363:$W$363,,$C385)-SUM($D385:E385),INDEX($D$363:$W$363,,$C385)/$G$349)))</f>
        <v>0</v>
      </c>
      <c r="G385" s="18">
        <f>IF($G$349="n/a",0,IF(G$351&lt;=$C385,0,IF(G$351&gt;($G$349+$C385),INDEX($D$363:$W$363,,$C385)-SUM($D385:F385),INDEX($D$363:$W$363,,$C385)/$G$349)))</f>
        <v>0</v>
      </c>
      <c r="H385" s="18">
        <f>IF($G$349="n/a",0,IF(H$351&lt;=$C385,0,IF(H$351&gt;($G$349+$C385),INDEX($D$363:$W$363,,$C385)-SUM($D385:G385),INDEX($D$363:$W$363,,$C385)/$G$349)))</f>
        <v>0</v>
      </c>
      <c r="I385" s="18">
        <f>IF($G$349="n/a",0,IF(I$351&lt;=$C385,0,IF(I$351&gt;($G$349+$C385),INDEX($D$363:$W$363,,$C385)-SUM($D385:H385),INDEX($D$363:$W$363,,$C385)/$G$349)))</f>
        <v>0</v>
      </c>
      <c r="J385" s="18">
        <f>IF($G$349="n/a",0,IF(J$351&lt;=$C385,0,IF(J$351&gt;($G$349+$C385),INDEX($D$363:$W$363,,$C385)-SUM($D385:I385),INDEX($D$363:$W$363,,$C385)/$G$349)))</f>
        <v>0</v>
      </c>
      <c r="K385" s="18">
        <f>IF($G$349="n/a",0,IF(K$351&lt;=$C385,0,IF(K$351&gt;($G$349+$C385),INDEX($D$363:$W$363,,$C385)-SUM($D385:J385),INDEX($D$363:$W$363,,$C385)/$G$349)))</f>
        <v>0</v>
      </c>
      <c r="L385" s="18">
        <f>IF($G$349="n/a",0,IF(L$351&lt;=$C385,0,IF(L$351&gt;($G$349+$C385),INDEX($D$363:$W$363,,$C385)-SUM($D385:K385),INDEX($D$363:$W$363,,$C385)/$G$349)))</f>
        <v>0</v>
      </c>
      <c r="M385" s="18">
        <f>IF($G$349="n/a",0,IF(M$351&lt;=$C385,0,IF(M$351&gt;($G$349+$C385),INDEX($D$363:$W$363,,$C385)-SUM($D385:L385),INDEX($D$363:$W$363,,$C385)/$G$349)))</f>
        <v>0</v>
      </c>
      <c r="N385" s="18">
        <f>IF($G$349="n/a",0,IF(N$351&lt;=$C385,0,IF(N$351&gt;($G$349+$C385),INDEX($D$363:$W$363,,$C385)-SUM($D385:M385),INDEX($D$363:$W$363,,$C385)/$G$349)))</f>
        <v>0</v>
      </c>
      <c r="O385" s="18">
        <f>IF($G$349="n/a",0,IF(O$351&lt;=$C385,0,IF(O$351&gt;($G$349+$C385),INDEX($D$363:$W$363,,$C385)-SUM($D385:N385),INDEX($D$363:$W$363,,$C385)/$G$349)))</f>
        <v>0</v>
      </c>
      <c r="P385" s="18">
        <f>IF($G$349="n/a",0,IF(P$351&lt;=$C385,0,IF(P$351&gt;($G$349+$C385),INDEX($D$363:$W$363,,$C385)-SUM($D385:O385),INDEX($D$363:$W$363,,$C385)/$G$349)))</f>
        <v>0</v>
      </c>
      <c r="Q385" s="18">
        <f>IF($G$349="n/a",0,IF(Q$351&lt;=$C385,0,IF(Q$351&gt;($G$349+$C385),INDEX($D$363:$W$363,,$C385)-SUM($D385:P385),INDEX($D$363:$W$363,,$C385)/$G$349)))</f>
        <v>0</v>
      </c>
      <c r="R385" s="18">
        <f>IF($G$349="n/a",0,IF(R$351&lt;=$C385,0,IF(R$351&gt;($G$349+$C385),INDEX($D$363:$W$363,,$C385)-SUM($D385:Q385),INDEX($D$363:$W$363,,$C385)/$G$349)))</f>
        <v>0</v>
      </c>
      <c r="S385" s="18">
        <f>IF($G$349="n/a",0,IF(S$351&lt;=$C385,0,IF(S$351&gt;($G$349+$C385),INDEX($D$363:$W$363,,$C385)-SUM($D385:R385),INDEX($D$363:$W$363,,$C385)/$G$349)))</f>
        <v>0</v>
      </c>
      <c r="T385" s="18">
        <f>IF($G$349="n/a",0,IF(T$351&lt;=$C385,0,IF(T$351&gt;($G$349+$C385),INDEX($D$363:$W$363,,$C385)-SUM($D385:S385),INDEX($D$363:$W$363,,$C385)/$G$349)))</f>
        <v>0</v>
      </c>
      <c r="U385" s="18">
        <f>IF($G$349="n/a",0,IF(U$351&lt;=$C385,0,IF(U$351&gt;($G$349+$C385),INDEX($D$363:$W$363,,$C385)-SUM($D385:T385),INDEX($D$363:$W$363,,$C385)/$G$349)))</f>
        <v>0</v>
      </c>
      <c r="V385" s="18">
        <f>IF($G$349="n/a",0,IF(V$351&lt;=$C385,0,IF(V$351&gt;($G$349+$C385),INDEX($D$363:$W$363,,$C385)-SUM($D385:U385),INDEX($D$363:$W$363,,$C385)/$G$349)))</f>
        <v>0</v>
      </c>
      <c r="W385" s="18">
        <f>IF($G$349="n/a",0,IF(W$351&lt;=$C385,0,IF(W$351&gt;($G$349+$C385),INDEX($D$363:$W$363,,$C385)-SUM($D385:V385),INDEX($D$363:$W$363,,$C385)/$G$349)))</f>
        <v>0</v>
      </c>
      <c r="X385" s="18">
        <f>IF($G$349="n/a",0,IF(X$351&lt;=$C385,0,IF(X$351&gt;($G$349+$C385),INDEX($D$363:$W$363,,$C385)-SUM($D385:W385),INDEX($D$363:$W$363,,$C385)/$G$349)))</f>
        <v>0</v>
      </c>
      <c r="Y385" s="18">
        <f>IF($G$349="n/a",0,IF(Y$351&lt;=$C385,0,IF(Y$351&gt;($G$349+$C385),INDEX($D$363:$W$363,,$C385)-SUM($D385:X385),INDEX($D$363:$W$363,,$C385)/$G$349)))</f>
        <v>0</v>
      </c>
      <c r="Z385" s="18">
        <f>IF($G$349="n/a",0,IF(Z$351&lt;=$C385,0,IF(Z$351&gt;($G$349+$C385),INDEX($D$363:$W$363,,$C385)-SUM($D385:Y385),INDEX($D$363:$W$363,,$C385)/$G$349)))</f>
        <v>0</v>
      </c>
      <c r="AA385" s="18">
        <f>IF($G$349="n/a",0,IF(AA$351&lt;=$C385,0,IF(AA$351&gt;($G$349+$C385),INDEX($D$363:$W$363,,$C385)-SUM($D385:Z385),INDEX($D$363:$W$363,,$C385)/$G$349)))</f>
        <v>0</v>
      </c>
      <c r="AB385" s="18">
        <f>IF($G$349="n/a",0,IF(AB$351&lt;=$C385,0,IF(AB$351&gt;($G$349+$C385),INDEX($D$363:$W$363,,$C385)-SUM($D385:AA385),INDEX($D$363:$W$363,,$C385)/$G$349)))</f>
        <v>0</v>
      </c>
      <c r="AC385" s="18">
        <f>IF($G$349="n/a",0,IF(AC$351&lt;=$C385,0,IF(AC$351&gt;($G$349+$C385),INDEX($D$363:$W$363,,$C385)-SUM($D385:AB385),INDEX($D$363:$W$363,,$C385)/$G$349)))</f>
        <v>0</v>
      </c>
      <c r="AD385" s="18">
        <f>IF($G$349="n/a",0,IF(AD$351&lt;=$C385,0,IF(AD$351&gt;($G$349+$C385),INDEX($D$363:$W$363,,$C385)-SUM($D385:AC385),INDEX($D$363:$W$363,,$C385)/$G$349)))</f>
        <v>0</v>
      </c>
      <c r="AE385" s="18">
        <f>IF($G$349="n/a",0,IF(AE$351&lt;=$C385,0,IF(AE$351&gt;($G$349+$C385),INDEX($D$363:$W$363,,$C385)-SUM($D385:AD385),INDEX($D$363:$W$363,,$C385)/$G$349)))</f>
        <v>0</v>
      </c>
      <c r="AF385" s="18">
        <f>IF($G$349="n/a",0,IF(AF$351&lt;=$C385,0,IF(AF$351&gt;($G$349+$C385),INDEX($D$363:$W$363,,$C385)-SUM($D385:AE385),INDEX($D$363:$W$363,,$C385)/$G$349)))</f>
        <v>0</v>
      </c>
      <c r="AG385" s="18">
        <f>IF($G$349="n/a",0,IF(AG$351&lt;=$C385,0,IF(AG$351&gt;($G$349+$C385),INDEX($D$363:$W$363,,$C385)-SUM($D385:AF385),INDEX($D$363:$W$363,,$C385)/$G$349)))</f>
        <v>0</v>
      </c>
      <c r="AH385" s="18">
        <f>IF($G$349="n/a",0,IF(AH$351&lt;=$C385,0,IF(AH$351&gt;($G$349+$C385),INDEX($D$363:$W$363,,$C385)-SUM($D385:AG385),INDEX($D$363:$W$363,,$C385)/$G$349)))</f>
        <v>0</v>
      </c>
      <c r="AI385" s="18">
        <f>IF($G$349="n/a",0,IF(AI$351&lt;=$C385,0,IF(AI$351&gt;($G$349+$C385),INDEX($D$363:$W$363,,$C385)-SUM($D385:AH385),INDEX($D$363:$W$363,,$C385)/$G$349)))</f>
        <v>0</v>
      </c>
      <c r="AJ385" s="18">
        <f>IF($G$349="n/a",0,IF(AJ$351&lt;=$C385,0,IF(AJ$351&gt;($G$349+$C385),INDEX($D$363:$W$363,,$C385)-SUM($D385:AI385),INDEX($D$363:$W$363,,$C385)/$G$349)))</f>
        <v>0</v>
      </c>
      <c r="AK385" s="18">
        <f>IF($G$349="n/a",0,IF(AK$351&lt;=$C385,0,IF(AK$351&gt;($G$349+$C385),INDEX($D$363:$W$363,,$C385)-SUM($D385:AJ385),INDEX($D$363:$W$363,,$C385)/$G$349)))</f>
        <v>0</v>
      </c>
      <c r="AL385" s="18">
        <f>IF($G$349="n/a",0,IF(AL$351&lt;=$C385,0,IF(AL$351&gt;($G$349+$C385),INDEX($D$363:$W$363,,$C385)-SUM($D385:AK385),INDEX($D$363:$W$363,,$C385)/$G$349)))</f>
        <v>0</v>
      </c>
      <c r="AM385" s="18">
        <f>IF($G$349="n/a",0,IF(AM$351&lt;=$C385,0,IF(AM$351&gt;($G$349+$C385),INDEX($D$363:$W$363,,$C385)-SUM($D385:AL385),INDEX($D$363:$W$363,,$C385)/$G$349)))</f>
        <v>0</v>
      </c>
      <c r="AN385" s="18">
        <f>IF($G$349="n/a",0,IF(AN$351&lt;=$C385,0,IF(AN$351&gt;($G$349+$C385),INDEX($D$363:$W$363,,$C385)-SUM($D385:AM385),INDEX($D$363:$W$363,,$C385)/$G$349)))</f>
        <v>0</v>
      </c>
      <c r="AO385" s="18">
        <f>IF($G$349="n/a",0,IF(AO$351&lt;=$C385,0,IF(AO$351&gt;($G$349+$C385),INDEX($D$363:$W$363,,$C385)-SUM($D385:AN385),INDEX($D$363:$W$363,,$C385)/$G$349)))</f>
        <v>0</v>
      </c>
      <c r="AP385" s="18">
        <f>IF($G$349="n/a",0,IF(AP$351&lt;=$C385,0,IF(AP$351&gt;($G$349+$C385),INDEX($D$363:$W$363,,$C385)-SUM($D385:AO385),INDEX($D$363:$W$363,,$C385)/$G$349)))</f>
        <v>0</v>
      </c>
      <c r="AQ385" s="18">
        <f>IF($G$349="n/a",0,IF(AQ$351&lt;=$C385,0,IF(AQ$351&gt;($G$349+$C385),INDEX($D$363:$W$363,,$C385)-SUM($D385:AP385),INDEX($D$363:$W$363,,$C385)/$G$349)))</f>
        <v>0</v>
      </c>
      <c r="AR385" s="18">
        <f>IF($G$349="n/a",0,IF(AR$351&lt;=$C385,0,IF(AR$351&gt;($G$349+$C385),INDEX($D$363:$W$363,,$C385)-SUM($D385:AQ385),INDEX($D$363:$W$363,,$C385)/$G$349)))</f>
        <v>0</v>
      </c>
      <c r="AS385" s="18">
        <f>IF($G$349="n/a",0,IF(AS$351&lt;=$C385,0,IF(AS$351&gt;($G$349+$C385),INDEX($D$363:$W$363,,$C385)-SUM($D385:AR385),INDEX($D$363:$W$363,,$C385)/$G$349)))</f>
        <v>0</v>
      </c>
      <c r="AT385" s="18">
        <f>IF($G$349="n/a",0,IF(AT$351&lt;=$C385,0,IF(AT$351&gt;($G$349+$C385),INDEX($D$363:$W$363,,$C385)-SUM($D385:AS385),INDEX($D$363:$W$363,,$C385)/$G$349)))</f>
        <v>0</v>
      </c>
      <c r="AU385" s="18">
        <f>IF($G$349="n/a",0,IF(AU$351&lt;=$C385,0,IF(AU$351&gt;($G$349+$C385),INDEX($D$363:$W$363,,$C385)-SUM($D385:AT385),INDEX($D$363:$W$363,,$C385)/$G$349)))</f>
        <v>0</v>
      </c>
      <c r="AV385" s="18">
        <f>IF($G$349="n/a",0,IF(AV$351&lt;=$C385,0,IF(AV$351&gt;($G$349+$C385),INDEX($D$363:$W$363,,$C385)-SUM($D385:AU385),INDEX($D$363:$W$363,,$C385)/$G$349)))</f>
        <v>0</v>
      </c>
      <c r="AW385" s="18">
        <f>IF($G$349="n/a",0,IF(AW$351&lt;=$C385,0,IF(AW$351&gt;($G$349+$C385),INDEX($D$363:$W$363,,$C385)-SUM($D385:AV385),INDEX($D$363:$W$363,,$C385)/$G$349)))</f>
        <v>0</v>
      </c>
      <c r="AX385" s="18">
        <f>IF($G$349="n/a",0,IF(AX$351&lt;=$C385,0,IF(AX$351&gt;($G$349+$C385),INDEX($D$363:$W$363,,$C385)-SUM($D385:AW385),INDEX($D$363:$W$363,,$C385)/$G$349)))</f>
        <v>0</v>
      </c>
      <c r="AY385" s="18">
        <f>IF($G$349="n/a",0,IF(AY$351&lt;=$C385,0,IF(AY$351&gt;($G$349+$C385),INDEX($D$363:$W$363,,$C385)-SUM($D385:AX385),INDEX($D$363:$W$363,,$C385)/$G$349)))</f>
        <v>0</v>
      </c>
      <c r="AZ385" s="18">
        <f>IF($G$349="n/a",0,IF(AZ$351&lt;=$C385,0,IF(AZ$351&gt;($G$349+$C385),INDEX($D$363:$W$363,,$C385)-SUM($D385:AY385),INDEX($D$363:$W$363,,$C385)/$G$349)))</f>
        <v>0</v>
      </c>
      <c r="BA385" s="18">
        <f>IF($G$349="n/a",0,IF(BA$351&lt;=$C385,0,IF(BA$351&gt;($G$349+$C385),INDEX($D$363:$W$363,,$C385)-SUM($D385:AZ385),INDEX($D$363:$W$363,,$C385)/$G$349)))</f>
        <v>0</v>
      </c>
      <c r="BB385" s="18">
        <f>IF($G$349="n/a",0,IF(BB$351&lt;=$C385,0,IF(BB$351&gt;($G$349+$C385),INDEX($D$363:$W$363,,$C385)-SUM($D385:BA385),INDEX($D$363:$W$363,,$C385)/$G$349)))</f>
        <v>0</v>
      </c>
      <c r="BC385" s="18">
        <f>IF($G$349="n/a",0,IF(BC$351&lt;=$C385,0,IF(BC$351&gt;($G$349+$C385),INDEX($D$363:$W$363,,$C385)-SUM($D385:BB385),INDEX($D$363:$W$363,,$C385)/$G$349)))</f>
        <v>0</v>
      </c>
      <c r="BD385" s="18">
        <f>IF($G$349="n/a",0,IF(BD$351&lt;=$C385,0,IF(BD$351&gt;($G$349+$C385),INDEX($D$363:$W$363,,$C385)-SUM($D385:BC385),INDEX($D$363:$W$363,,$C385)/$G$349)))</f>
        <v>0</v>
      </c>
      <c r="BE385" s="18">
        <f>IF($G$349="n/a",0,IF(BE$351&lt;=$C385,0,IF(BE$351&gt;($G$349+$C385),INDEX($D$363:$W$363,,$C385)-SUM($D385:BD385),INDEX($D$363:$W$363,,$C385)/$G$349)))</f>
        <v>0</v>
      </c>
      <c r="BF385" s="18">
        <f>IF($G$349="n/a",0,IF(BF$351&lt;=$C385,0,IF(BF$351&gt;($G$349+$C385),INDEX($D$363:$W$363,,$C385)-SUM($D385:BE385),INDEX($D$363:$W$363,,$C385)/$G$349)))</f>
        <v>0</v>
      </c>
      <c r="BG385" s="18">
        <f>IF($G$349="n/a",0,IF(BG$351&lt;=$C385,0,IF(BG$351&gt;($G$349+$C385),INDEX($D$363:$W$363,,$C385)-SUM($D385:BF385),INDEX($D$363:$W$363,,$C385)/$G$349)))</f>
        <v>0</v>
      </c>
      <c r="BH385" s="18">
        <f>IF($G$349="n/a",0,IF(BH$351&lt;=$C385,0,IF(BH$351&gt;($G$349+$C385),INDEX($D$363:$W$363,,$C385)-SUM($D385:BG385),INDEX($D$363:$W$363,,$C385)/$G$349)))</f>
        <v>0</v>
      </c>
      <c r="BI385" s="18">
        <f>IF($G$349="n/a",0,IF(BI$351&lt;=$C385,0,IF(BI$351&gt;($G$349+$C385),INDEX($D$363:$W$363,,$C385)-SUM($D385:BH385),INDEX($D$363:$W$363,,$C385)/$G$349)))</f>
        <v>0</v>
      </c>
      <c r="BJ385" s="18">
        <f>IF($G$349="n/a",0,IF(BJ$351&lt;=$C385,0,IF(BJ$351&gt;($G$349+$C385),INDEX($D$363:$W$363,,$C385)-SUM($D385:BI385),INDEX($D$363:$W$363,,$C385)/$G$349)))</f>
        <v>0</v>
      </c>
      <c r="BK385" s="18">
        <f>IF($G$349="n/a",0,IF(BK$351&lt;=$C385,0,IF(BK$351&gt;($G$349+$C385),INDEX($D$363:$W$363,,$C385)-SUM($D385:BJ385),INDEX($D$363:$W$363,,$C385)/$G$349)))</f>
        <v>0</v>
      </c>
    </row>
    <row r="386" spans="2:63" collapsed="1" x14ac:dyDescent="0.25">
      <c r="B386" s="24"/>
      <c r="C386" s="24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</row>
    <row r="387" spans="2:63" x14ac:dyDescent="0.25">
      <c r="B387" t="s">
        <v>30</v>
      </c>
      <c r="D387" s="2">
        <f>SUM(D366:D385)</f>
        <v>0</v>
      </c>
      <c r="E387" s="2">
        <f t="shared" ref="E387:BK387" si="1155">SUM(E366:E385)</f>
        <v>3.2558859048178131E-2</v>
      </c>
      <c r="F387" s="2">
        <f t="shared" si="1155"/>
        <v>3.2558859048178131E-2</v>
      </c>
      <c r="G387" s="2">
        <f t="shared" si="1155"/>
        <v>3.2558859048178131E-2</v>
      </c>
      <c r="H387" s="2">
        <f t="shared" si="1155"/>
        <v>3.2558859048178131E-2</v>
      </c>
      <c r="I387" s="2">
        <f t="shared" si="1155"/>
        <v>3.2558859048178131E-2</v>
      </c>
      <c r="J387" s="2">
        <f t="shared" si="1155"/>
        <v>3.2558859048178131E-2</v>
      </c>
      <c r="K387" s="2">
        <f t="shared" si="1155"/>
        <v>3.2558859048178131E-2</v>
      </c>
      <c r="L387" s="2">
        <f t="shared" si="1155"/>
        <v>3.2558859048178131E-2</v>
      </c>
      <c r="M387" s="2">
        <f t="shared" si="1155"/>
        <v>3.2558859048178131E-2</v>
      </c>
      <c r="N387" s="2">
        <f t="shared" si="1155"/>
        <v>3.2558859048178131E-2</v>
      </c>
      <c r="O387" s="2">
        <f t="shared" si="1155"/>
        <v>3.2558859048178131E-2</v>
      </c>
      <c r="P387" s="2">
        <f t="shared" si="1155"/>
        <v>3.2558859048178131E-2</v>
      </c>
      <c r="Q387" s="2">
        <f t="shared" si="1155"/>
        <v>3.2558859048178131E-2</v>
      </c>
      <c r="R387" s="2">
        <f t="shared" si="1155"/>
        <v>3.2558859048178131E-2</v>
      </c>
      <c r="S387" s="2">
        <f t="shared" si="1155"/>
        <v>3.2558859048178131E-2</v>
      </c>
      <c r="T387" s="2">
        <f t="shared" si="1155"/>
        <v>3.2558859048178131E-2</v>
      </c>
      <c r="U387" s="2">
        <f t="shared" si="1155"/>
        <v>3.2558859048178131E-2</v>
      </c>
      <c r="V387" s="2">
        <f t="shared" si="1155"/>
        <v>3.2558859048178131E-2</v>
      </c>
      <c r="W387" s="2">
        <f t="shared" si="1155"/>
        <v>3.2558859048178131E-2</v>
      </c>
      <c r="X387" s="2">
        <f t="shared" si="1155"/>
        <v>3.2558859048178131E-2</v>
      </c>
      <c r="Y387" s="2">
        <f t="shared" si="1155"/>
        <v>3.2558859048178131E-2</v>
      </c>
      <c r="Z387" s="2">
        <f t="shared" si="1155"/>
        <v>3.2558859048178131E-2</v>
      </c>
      <c r="AA387" s="2">
        <f t="shared" si="1155"/>
        <v>3.2558859048178131E-2</v>
      </c>
      <c r="AB387" s="2">
        <f t="shared" si="1155"/>
        <v>3.2558859048178131E-2</v>
      </c>
      <c r="AC387" s="2">
        <f t="shared" si="1155"/>
        <v>3.2558859048178131E-2</v>
      </c>
      <c r="AD387" s="2">
        <f t="shared" si="1155"/>
        <v>3.2558859048178131E-2</v>
      </c>
      <c r="AE387" s="2">
        <f t="shared" si="1155"/>
        <v>3.2558859048178131E-2</v>
      </c>
      <c r="AF387" s="2">
        <f t="shared" si="1155"/>
        <v>3.2558859048178131E-2</v>
      </c>
      <c r="AG387" s="2">
        <f t="shared" si="1155"/>
        <v>3.2558859048178131E-2</v>
      </c>
      <c r="AH387" s="2">
        <f t="shared" si="1155"/>
        <v>3.2558859048178131E-2</v>
      </c>
      <c r="AI387" s="2">
        <f t="shared" si="1155"/>
        <v>3.2558859048178131E-2</v>
      </c>
      <c r="AJ387" s="2">
        <f t="shared" si="1155"/>
        <v>3.2558859048178131E-2</v>
      </c>
      <c r="AK387" s="2">
        <f t="shared" si="1155"/>
        <v>3.2558859048178131E-2</v>
      </c>
      <c r="AL387" s="2">
        <f t="shared" si="1155"/>
        <v>3.2558859048178131E-2</v>
      </c>
      <c r="AM387" s="2">
        <f t="shared" si="1155"/>
        <v>3.2558859048178131E-2</v>
      </c>
      <c r="AN387" s="2">
        <f t="shared" si="1155"/>
        <v>3.2558859048178131E-2</v>
      </c>
      <c r="AO387" s="2">
        <f t="shared" si="1155"/>
        <v>3.2558859048178131E-2</v>
      </c>
      <c r="AP387" s="2">
        <f t="shared" si="1155"/>
        <v>3.2558859048178131E-2</v>
      </c>
      <c r="AQ387" s="2">
        <f t="shared" si="1155"/>
        <v>3.2558859048178131E-2</v>
      </c>
      <c r="AR387" s="2">
        <f t="shared" si="1155"/>
        <v>3.2558859048178131E-2</v>
      </c>
      <c r="AS387" s="2">
        <f t="shared" si="1155"/>
        <v>3.2558859048178131E-2</v>
      </c>
      <c r="AT387" s="2">
        <f t="shared" si="1155"/>
        <v>3.2558859048178131E-2</v>
      </c>
      <c r="AU387" s="2">
        <f t="shared" si="1155"/>
        <v>3.2558859048178131E-2</v>
      </c>
      <c r="AV387" s="2">
        <f t="shared" si="1155"/>
        <v>3.2558859048178131E-2</v>
      </c>
      <c r="AW387" s="2">
        <f t="shared" si="1155"/>
        <v>3.2558859048178131E-2</v>
      </c>
      <c r="AX387" s="2">
        <f t="shared" si="1155"/>
        <v>3.2558859048178131E-2</v>
      </c>
      <c r="AY387" s="2">
        <f t="shared" si="1155"/>
        <v>1.5454783386650295E-2</v>
      </c>
      <c r="AZ387" s="2">
        <f t="shared" si="1155"/>
        <v>0</v>
      </c>
      <c r="BA387" s="2">
        <f t="shared" si="1155"/>
        <v>0</v>
      </c>
      <c r="BB387" s="2">
        <f t="shared" si="1155"/>
        <v>0</v>
      </c>
      <c r="BC387" s="2">
        <f t="shared" si="1155"/>
        <v>0</v>
      </c>
      <c r="BD387" s="2">
        <f t="shared" si="1155"/>
        <v>0</v>
      </c>
      <c r="BE387" s="2">
        <f t="shared" si="1155"/>
        <v>0</v>
      </c>
      <c r="BF387" s="2">
        <f t="shared" si="1155"/>
        <v>0</v>
      </c>
      <c r="BG387" s="2">
        <f t="shared" si="1155"/>
        <v>0</v>
      </c>
      <c r="BH387" s="2">
        <f t="shared" si="1155"/>
        <v>0</v>
      </c>
      <c r="BI387" s="2">
        <f t="shared" si="1155"/>
        <v>0</v>
      </c>
      <c r="BJ387" s="2">
        <f t="shared" si="1155"/>
        <v>0</v>
      </c>
      <c r="BK387" s="2">
        <f t="shared" si="1155"/>
        <v>0</v>
      </c>
    </row>
    <row r="388" spans="2:63" x14ac:dyDescent="0.25"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</row>
    <row r="389" spans="2:63" x14ac:dyDescent="0.25">
      <c r="B389" t="s">
        <v>28</v>
      </c>
      <c r="D389" s="2">
        <f t="shared" ref="D389:AI389" si="1156">D354+D387</f>
        <v>0</v>
      </c>
      <c r="E389" s="2">
        <f t="shared" si="1156"/>
        <v>3.2558859048178131E-2</v>
      </c>
      <c r="F389" s="2">
        <f t="shared" si="1156"/>
        <v>3.2558859048178131E-2</v>
      </c>
      <c r="G389" s="2">
        <f t="shared" si="1156"/>
        <v>3.2558859048178131E-2</v>
      </c>
      <c r="H389" s="2">
        <f t="shared" si="1156"/>
        <v>3.2558859048178131E-2</v>
      </c>
      <c r="I389" s="2">
        <f t="shared" si="1156"/>
        <v>3.2558859048178131E-2</v>
      </c>
      <c r="J389" s="2">
        <f t="shared" si="1156"/>
        <v>3.2558859048178131E-2</v>
      </c>
      <c r="K389" s="2">
        <f t="shared" si="1156"/>
        <v>3.2558859048178131E-2</v>
      </c>
      <c r="L389" s="2">
        <f t="shared" si="1156"/>
        <v>3.2558859048178131E-2</v>
      </c>
      <c r="M389" s="2">
        <f t="shared" si="1156"/>
        <v>3.2558859048178131E-2</v>
      </c>
      <c r="N389" s="2">
        <f t="shared" si="1156"/>
        <v>3.2558859048178131E-2</v>
      </c>
      <c r="O389" s="2">
        <f t="shared" si="1156"/>
        <v>3.2558859048178131E-2</v>
      </c>
      <c r="P389" s="2">
        <f t="shared" si="1156"/>
        <v>3.2558859048178131E-2</v>
      </c>
      <c r="Q389" s="2">
        <f t="shared" si="1156"/>
        <v>3.2558859048178131E-2</v>
      </c>
      <c r="R389" s="2">
        <f t="shared" si="1156"/>
        <v>3.2558859048178131E-2</v>
      </c>
      <c r="S389" s="2">
        <f t="shared" si="1156"/>
        <v>3.2558859048178131E-2</v>
      </c>
      <c r="T389" s="2">
        <f t="shared" si="1156"/>
        <v>3.2558859048178131E-2</v>
      </c>
      <c r="U389" s="2">
        <f t="shared" si="1156"/>
        <v>3.2558859048178131E-2</v>
      </c>
      <c r="V389" s="2">
        <f t="shared" si="1156"/>
        <v>3.2558859048178131E-2</v>
      </c>
      <c r="W389" s="2">
        <f t="shared" si="1156"/>
        <v>3.2558859048178131E-2</v>
      </c>
      <c r="X389" s="2">
        <f t="shared" si="1156"/>
        <v>3.2558859048178131E-2</v>
      </c>
      <c r="Y389" s="2">
        <f t="shared" si="1156"/>
        <v>3.2558859048178131E-2</v>
      </c>
      <c r="Z389" s="2">
        <f t="shared" si="1156"/>
        <v>3.2558859048178131E-2</v>
      </c>
      <c r="AA389" s="2">
        <f t="shared" si="1156"/>
        <v>3.2558859048178131E-2</v>
      </c>
      <c r="AB389" s="2">
        <f t="shared" si="1156"/>
        <v>3.2558859048178131E-2</v>
      </c>
      <c r="AC389" s="2">
        <f t="shared" si="1156"/>
        <v>3.2558859048178131E-2</v>
      </c>
      <c r="AD389" s="2">
        <f t="shared" si="1156"/>
        <v>3.2558859048178131E-2</v>
      </c>
      <c r="AE389" s="2">
        <f t="shared" si="1156"/>
        <v>3.2558859048178131E-2</v>
      </c>
      <c r="AF389" s="2">
        <f t="shared" si="1156"/>
        <v>3.2558859048178131E-2</v>
      </c>
      <c r="AG389" s="2">
        <f t="shared" si="1156"/>
        <v>3.2558859048178131E-2</v>
      </c>
      <c r="AH389" s="2">
        <f t="shared" si="1156"/>
        <v>3.2558859048178131E-2</v>
      </c>
      <c r="AI389" s="2">
        <f t="shared" si="1156"/>
        <v>3.2558859048178131E-2</v>
      </c>
      <c r="AJ389" s="2">
        <f t="shared" ref="AJ389:BK389" si="1157">AJ354+AJ387</f>
        <v>3.2558859048178131E-2</v>
      </c>
      <c r="AK389" s="2">
        <f t="shared" si="1157"/>
        <v>3.2558859048178131E-2</v>
      </c>
      <c r="AL389" s="2">
        <f t="shared" si="1157"/>
        <v>3.2558859048178131E-2</v>
      </c>
      <c r="AM389" s="2">
        <f t="shared" si="1157"/>
        <v>3.2558859048178131E-2</v>
      </c>
      <c r="AN389" s="2">
        <f t="shared" si="1157"/>
        <v>3.2558859048178131E-2</v>
      </c>
      <c r="AO389" s="2">
        <f t="shared" si="1157"/>
        <v>3.2558859048178131E-2</v>
      </c>
      <c r="AP389" s="2">
        <f t="shared" si="1157"/>
        <v>3.2558859048178131E-2</v>
      </c>
      <c r="AQ389" s="2">
        <f t="shared" si="1157"/>
        <v>3.2558859048178131E-2</v>
      </c>
      <c r="AR389" s="2">
        <f t="shared" si="1157"/>
        <v>3.2558859048178131E-2</v>
      </c>
      <c r="AS389" s="2">
        <f t="shared" si="1157"/>
        <v>3.2558859048178131E-2</v>
      </c>
      <c r="AT389" s="2">
        <f t="shared" si="1157"/>
        <v>3.2558859048178131E-2</v>
      </c>
      <c r="AU389" s="2">
        <f t="shared" si="1157"/>
        <v>3.2558859048178131E-2</v>
      </c>
      <c r="AV389" s="2">
        <f t="shared" si="1157"/>
        <v>3.2558859048178131E-2</v>
      </c>
      <c r="AW389" s="2">
        <f t="shared" si="1157"/>
        <v>3.2558859048178131E-2</v>
      </c>
      <c r="AX389" s="2">
        <f t="shared" si="1157"/>
        <v>3.2558859048178131E-2</v>
      </c>
      <c r="AY389" s="2">
        <f t="shared" si="1157"/>
        <v>1.5454783386650295E-2</v>
      </c>
      <c r="AZ389" s="2">
        <f t="shared" si="1157"/>
        <v>0</v>
      </c>
      <c r="BA389" s="2">
        <f t="shared" si="1157"/>
        <v>0</v>
      </c>
      <c r="BB389" s="2">
        <f t="shared" si="1157"/>
        <v>0</v>
      </c>
      <c r="BC389" s="2">
        <f t="shared" si="1157"/>
        <v>0</v>
      </c>
      <c r="BD389" s="2">
        <f t="shared" si="1157"/>
        <v>0</v>
      </c>
      <c r="BE389" s="2">
        <f t="shared" si="1157"/>
        <v>0</v>
      </c>
      <c r="BF389" s="2">
        <f t="shared" si="1157"/>
        <v>0</v>
      </c>
      <c r="BG389" s="2">
        <f t="shared" si="1157"/>
        <v>0</v>
      </c>
      <c r="BH389" s="2">
        <f t="shared" si="1157"/>
        <v>0</v>
      </c>
      <c r="BI389" s="2">
        <f t="shared" si="1157"/>
        <v>0</v>
      </c>
      <c r="BJ389" s="2">
        <f t="shared" si="1157"/>
        <v>0</v>
      </c>
      <c r="BK389" s="2">
        <f t="shared" si="1157"/>
        <v>0</v>
      </c>
    </row>
    <row r="390" spans="2:63" x14ac:dyDescent="0.25">
      <c r="B390" t="s">
        <v>29</v>
      </c>
      <c r="D390" s="2">
        <f>D363-D387</f>
        <v>1.5131622996028458</v>
      </c>
      <c r="E390" s="2">
        <f t="shared" ref="E390:AJ390" si="1158">E363-E387+D390</f>
        <v>1.4806034405546675</v>
      </c>
      <c r="F390" s="2">
        <f t="shared" si="1158"/>
        <v>1.4480445815064893</v>
      </c>
      <c r="G390" s="2">
        <f t="shared" si="1158"/>
        <v>1.4154857224583111</v>
      </c>
      <c r="H390" s="2">
        <f t="shared" si="1158"/>
        <v>1.3829268634101328</v>
      </c>
      <c r="I390" s="2">
        <f t="shared" si="1158"/>
        <v>1.3503680043619546</v>
      </c>
      <c r="J390" s="2">
        <f t="shared" si="1158"/>
        <v>1.3178091453137764</v>
      </c>
      <c r="K390" s="2">
        <f t="shared" si="1158"/>
        <v>1.2852502862655981</v>
      </c>
      <c r="L390" s="2">
        <f t="shared" si="1158"/>
        <v>1.2526914272174199</v>
      </c>
      <c r="M390" s="2">
        <f t="shared" si="1158"/>
        <v>1.2201325681692416</v>
      </c>
      <c r="N390" s="2">
        <f t="shared" si="1158"/>
        <v>1.1875737091210634</v>
      </c>
      <c r="O390" s="2">
        <f t="shared" si="1158"/>
        <v>1.1550148500728852</v>
      </c>
      <c r="P390" s="2">
        <f t="shared" si="1158"/>
        <v>1.1224559910247069</v>
      </c>
      <c r="Q390" s="2">
        <f t="shared" si="1158"/>
        <v>1.0898971319765287</v>
      </c>
      <c r="R390" s="2">
        <f t="shared" si="1158"/>
        <v>1.0573382729283505</v>
      </c>
      <c r="S390" s="2">
        <f t="shared" si="1158"/>
        <v>1.0247794138801722</v>
      </c>
      <c r="T390" s="2">
        <f t="shared" si="1158"/>
        <v>0.99222055483199412</v>
      </c>
      <c r="U390" s="2">
        <f t="shared" si="1158"/>
        <v>0.95966169578381599</v>
      </c>
      <c r="V390" s="2">
        <f t="shared" si="1158"/>
        <v>0.92710283673563787</v>
      </c>
      <c r="W390" s="2">
        <f t="shared" si="1158"/>
        <v>0.89454397768745975</v>
      </c>
      <c r="X390" s="2">
        <f t="shared" si="1158"/>
        <v>0.86198511863928162</v>
      </c>
      <c r="Y390" s="2">
        <f t="shared" si="1158"/>
        <v>0.8294262595911035</v>
      </c>
      <c r="Z390" s="2">
        <f t="shared" si="1158"/>
        <v>0.79686740054292537</v>
      </c>
      <c r="AA390" s="2">
        <f t="shared" si="1158"/>
        <v>0.76430854149474725</v>
      </c>
      <c r="AB390" s="2">
        <f t="shared" si="1158"/>
        <v>0.73174968244656913</v>
      </c>
      <c r="AC390" s="2">
        <f t="shared" si="1158"/>
        <v>0.699190823398391</v>
      </c>
      <c r="AD390" s="2">
        <f t="shared" si="1158"/>
        <v>0.66663196435021288</v>
      </c>
      <c r="AE390" s="2">
        <f t="shared" si="1158"/>
        <v>0.63407310530203476</v>
      </c>
      <c r="AF390" s="2">
        <f t="shared" si="1158"/>
        <v>0.60151424625385663</v>
      </c>
      <c r="AG390" s="2">
        <f t="shared" si="1158"/>
        <v>0.56895538720567851</v>
      </c>
      <c r="AH390" s="2">
        <f t="shared" si="1158"/>
        <v>0.53639652815750039</v>
      </c>
      <c r="AI390" s="2">
        <f t="shared" si="1158"/>
        <v>0.50383766910932226</v>
      </c>
      <c r="AJ390" s="2">
        <f t="shared" si="1158"/>
        <v>0.47127881006114414</v>
      </c>
      <c r="AK390" s="2">
        <f t="shared" ref="AK390:BK390" si="1159">AK363-AK387+AJ390</f>
        <v>0.43871995101296601</v>
      </c>
      <c r="AL390" s="2">
        <f t="shared" si="1159"/>
        <v>0.40616109196478789</v>
      </c>
      <c r="AM390" s="2">
        <f t="shared" si="1159"/>
        <v>0.37360223291660977</v>
      </c>
      <c r="AN390" s="2">
        <f t="shared" si="1159"/>
        <v>0.34104337386843164</v>
      </c>
      <c r="AO390" s="2">
        <f t="shared" si="1159"/>
        <v>0.30848451482025352</v>
      </c>
      <c r="AP390" s="2">
        <f t="shared" si="1159"/>
        <v>0.2759256557720754</v>
      </c>
      <c r="AQ390" s="2">
        <f t="shared" si="1159"/>
        <v>0.24336679672389727</v>
      </c>
      <c r="AR390" s="2">
        <f t="shared" si="1159"/>
        <v>0.21080793767571915</v>
      </c>
      <c r="AS390" s="2">
        <f t="shared" si="1159"/>
        <v>0.17824907862754102</v>
      </c>
      <c r="AT390" s="2">
        <f t="shared" si="1159"/>
        <v>0.1456902195793629</v>
      </c>
      <c r="AU390" s="2">
        <f t="shared" si="1159"/>
        <v>0.11313136053118478</v>
      </c>
      <c r="AV390" s="2">
        <f t="shared" si="1159"/>
        <v>8.0572501483006653E-2</v>
      </c>
      <c r="AW390" s="2">
        <f t="shared" si="1159"/>
        <v>4.8013642434828523E-2</v>
      </c>
      <c r="AX390" s="2">
        <f t="shared" si="1159"/>
        <v>1.5454783386650392E-2</v>
      </c>
      <c r="AY390" s="2">
        <f t="shared" si="1159"/>
        <v>9.7144514654701197E-17</v>
      </c>
      <c r="AZ390" s="2">
        <f t="shared" si="1159"/>
        <v>9.7144514654701197E-17</v>
      </c>
      <c r="BA390" s="2">
        <f t="shared" si="1159"/>
        <v>9.7144514654701197E-17</v>
      </c>
      <c r="BB390" s="2">
        <f t="shared" si="1159"/>
        <v>9.7144514654701197E-17</v>
      </c>
      <c r="BC390" s="2">
        <f t="shared" si="1159"/>
        <v>9.7144514654701197E-17</v>
      </c>
      <c r="BD390" s="2">
        <f t="shared" si="1159"/>
        <v>9.7144514654701197E-17</v>
      </c>
      <c r="BE390" s="2">
        <f t="shared" si="1159"/>
        <v>9.7144514654701197E-17</v>
      </c>
      <c r="BF390" s="2">
        <f t="shared" si="1159"/>
        <v>9.7144514654701197E-17</v>
      </c>
      <c r="BG390" s="2">
        <f t="shared" si="1159"/>
        <v>9.7144514654701197E-17</v>
      </c>
      <c r="BH390" s="2">
        <f t="shared" si="1159"/>
        <v>9.7144514654701197E-17</v>
      </c>
      <c r="BI390" s="2">
        <f t="shared" si="1159"/>
        <v>9.7144514654701197E-17</v>
      </c>
      <c r="BJ390" s="2">
        <f t="shared" si="1159"/>
        <v>9.7144514654701197E-17</v>
      </c>
      <c r="BK390" s="2">
        <f t="shared" si="1159"/>
        <v>9.7144514654701197E-17</v>
      </c>
    </row>
    <row r="391" spans="2:63" x14ac:dyDescent="0.25">
      <c r="B391" t="s">
        <v>31</v>
      </c>
      <c r="D391" s="2">
        <f t="shared" ref="D391:AI391" si="1160">D360+D390</f>
        <v>1.5131622996028458</v>
      </c>
      <c r="E391" s="2">
        <f t="shared" si="1160"/>
        <v>1.4806034405546675</v>
      </c>
      <c r="F391" s="2">
        <f t="shared" si="1160"/>
        <v>1.4480445815064893</v>
      </c>
      <c r="G391" s="2">
        <f t="shared" si="1160"/>
        <v>1.4154857224583111</v>
      </c>
      <c r="H391" s="2">
        <f t="shared" si="1160"/>
        <v>1.3829268634101328</v>
      </c>
      <c r="I391" s="2">
        <f t="shared" si="1160"/>
        <v>1.3503680043619546</v>
      </c>
      <c r="J391" s="2">
        <f t="shared" si="1160"/>
        <v>1.3178091453137764</v>
      </c>
      <c r="K391" s="2">
        <f t="shared" si="1160"/>
        <v>1.2852502862655981</v>
      </c>
      <c r="L391" s="2">
        <f t="shared" si="1160"/>
        <v>1.2526914272174199</v>
      </c>
      <c r="M391" s="2">
        <f t="shared" si="1160"/>
        <v>1.2201325681692416</v>
      </c>
      <c r="N391" s="2">
        <f t="shared" si="1160"/>
        <v>1.1875737091210634</v>
      </c>
      <c r="O391" s="2">
        <f t="shared" si="1160"/>
        <v>1.1550148500728852</v>
      </c>
      <c r="P391" s="2">
        <f t="shared" si="1160"/>
        <v>1.1224559910247069</v>
      </c>
      <c r="Q391" s="2">
        <f t="shared" si="1160"/>
        <v>1.0898971319765287</v>
      </c>
      <c r="R391" s="2">
        <f t="shared" si="1160"/>
        <v>1.0573382729283505</v>
      </c>
      <c r="S391" s="2">
        <f t="shared" si="1160"/>
        <v>1.0247794138801722</v>
      </c>
      <c r="T391" s="2">
        <f t="shared" si="1160"/>
        <v>0.99222055483199412</v>
      </c>
      <c r="U391" s="2">
        <f t="shared" si="1160"/>
        <v>0.95966169578381599</v>
      </c>
      <c r="V391" s="2">
        <f t="shared" si="1160"/>
        <v>0.92710283673563787</v>
      </c>
      <c r="W391" s="2">
        <f t="shared" si="1160"/>
        <v>0.89454397768745975</v>
      </c>
      <c r="X391" s="2">
        <f t="shared" si="1160"/>
        <v>0.86198511863928162</v>
      </c>
      <c r="Y391" s="2">
        <f t="shared" si="1160"/>
        <v>0.8294262595911035</v>
      </c>
      <c r="Z391" s="2">
        <f t="shared" si="1160"/>
        <v>0.79686740054292537</v>
      </c>
      <c r="AA391" s="2">
        <f t="shared" si="1160"/>
        <v>0.76430854149474725</v>
      </c>
      <c r="AB391" s="2">
        <f t="shared" si="1160"/>
        <v>0.73174968244656913</v>
      </c>
      <c r="AC391" s="2">
        <f t="shared" si="1160"/>
        <v>0.699190823398391</v>
      </c>
      <c r="AD391" s="2">
        <f t="shared" si="1160"/>
        <v>0.66663196435021288</v>
      </c>
      <c r="AE391" s="2">
        <f t="shared" si="1160"/>
        <v>0.63407310530203476</v>
      </c>
      <c r="AF391" s="2">
        <f t="shared" si="1160"/>
        <v>0.60151424625385663</v>
      </c>
      <c r="AG391" s="2">
        <f t="shared" si="1160"/>
        <v>0.56895538720567851</v>
      </c>
      <c r="AH391" s="2">
        <f t="shared" si="1160"/>
        <v>0.53639652815750039</v>
      </c>
      <c r="AI391" s="2">
        <f t="shared" si="1160"/>
        <v>0.50383766910932226</v>
      </c>
      <c r="AJ391" s="2">
        <f t="shared" ref="AJ391:BK391" si="1161">AJ360+AJ390</f>
        <v>0.47127881006114414</v>
      </c>
      <c r="AK391" s="2">
        <f t="shared" si="1161"/>
        <v>0.43871995101296601</v>
      </c>
      <c r="AL391" s="2">
        <f t="shared" si="1161"/>
        <v>0.40616109196478789</v>
      </c>
      <c r="AM391" s="2">
        <f t="shared" si="1161"/>
        <v>0.37360223291660977</v>
      </c>
      <c r="AN391" s="2">
        <f t="shared" si="1161"/>
        <v>0.34104337386843164</v>
      </c>
      <c r="AO391" s="2">
        <f t="shared" si="1161"/>
        <v>0.30848451482025352</v>
      </c>
      <c r="AP391" s="2">
        <f t="shared" si="1161"/>
        <v>0.2759256557720754</v>
      </c>
      <c r="AQ391" s="2">
        <f t="shared" si="1161"/>
        <v>0.24336679672389727</v>
      </c>
      <c r="AR391" s="2">
        <f t="shared" si="1161"/>
        <v>0.21080793767571915</v>
      </c>
      <c r="AS391" s="2">
        <f t="shared" si="1161"/>
        <v>0.17824907862754102</v>
      </c>
      <c r="AT391" s="2">
        <f t="shared" si="1161"/>
        <v>0.1456902195793629</v>
      </c>
      <c r="AU391" s="2">
        <f t="shared" si="1161"/>
        <v>0.11313136053118478</v>
      </c>
      <c r="AV391" s="2">
        <f t="shared" si="1161"/>
        <v>8.0572501483006653E-2</v>
      </c>
      <c r="AW391" s="2">
        <f t="shared" si="1161"/>
        <v>4.8013642434828523E-2</v>
      </c>
      <c r="AX391" s="2">
        <f t="shared" si="1161"/>
        <v>1.5454783386650392E-2</v>
      </c>
      <c r="AY391" s="2">
        <f t="shared" si="1161"/>
        <v>9.7144514654701197E-17</v>
      </c>
      <c r="AZ391" s="2">
        <f t="shared" si="1161"/>
        <v>9.7144514654701197E-17</v>
      </c>
      <c r="BA391" s="2">
        <f t="shared" si="1161"/>
        <v>9.7144514654701197E-17</v>
      </c>
      <c r="BB391" s="2">
        <f t="shared" si="1161"/>
        <v>9.7144514654701197E-17</v>
      </c>
      <c r="BC391" s="2">
        <f t="shared" si="1161"/>
        <v>9.7144514654701197E-17</v>
      </c>
      <c r="BD391" s="2">
        <f t="shared" si="1161"/>
        <v>9.7144514654701197E-17</v>
      </c>
      <c r="BE391" s="2">
        <f t="shared" si="1161"/>
        <v>9.7144514654701197E-17</v>
      </c>
      <c r="BF391" s="2">
        <f t="shared" si="1161"/>
        <v>9.7144514654701197E-17</v>
      </c>
      <c r="BG391" s="2">
        <f t="shared" si="1161"/>
        <v>9.7144514654701197E-17</v>
      </c>
      <c r="BH391" s="2">
        <f t="shared" si="1161"/>
        <v>9.7144514654701197E-17</v>
      </c>
      <c r="BI391" s="2">
        <f t="shared" si="1161"/>
        <v>9.7144514654701197E-17</v>
      </c>
      <c r="BJ391" s="2">
        <f t="shared" si="1161"/>
        <v>9.7144514654701197E-17</v>
      </c>
      <c r="BK391" s="2">
        <f t="shared" si="1161"/>
        <v>9.7144514654701197E-17</v>
      </c>
    </row>
    <row r="394" spans="2:63" s="3" customFormat="1" x14ac:dyDescent="0.25">
      <c r="B394" s="3" t="s">
        <v>87</v>
      </c>
    </row>
    <row r="396" spans="2:63" x14ac:dyDescent="0.25">
      <c r="D396" s="1">
        <v>2011</v>
      </c>
      <c r="E396" s="1">
        <v>2012</v>
      </c>
      <c r="F396" s="1">
        <v>2013</v>
      </c>
      <c r="G396" s="1">
        <v>2014</v>
      </c>
      <c r="H396" s="1">
        <v>2015</v>
      </c>
      <c r="I396" s="1">
        <v>2016</v>
      </c>
      <c r="J396" s="1">
        <v>2017</v>
      </c>
      <c r="K396" s="1">
        <v>2018</v>
      </c>
      <c r="L396" s="1">
        <v>2019</v>
      </c>
      <c r="M396" s="1">
        <v>2020</v>
      </c>
      <c r="N396" s="1">
        <v>2021</v>
      </c>
      <c r="O396" s="1">
        <v>2022</v>
      </c>
      <c r="P396" s="1">
        <v>2023</v>
      </c>
      <c r="Q396" s="1">
        <v>2024</v>
      </c>
      <c r="R396" s="1">
        <v>2025</v>
      </c>
      <c r="S396" s="1">
        <v>2026</v>
      </c>
      <c r="T396" s="1">
        <v>2027</v>
      </c>
      <c r="U396" s="1">
        <v>2028</v>
      </c>
      <c r="V396" s="1">
        <v>2029</v>
      </c>
      <c r="W396" s="1">
        <v>2030</v>
      </c>
      <c r="X396" s="1">
        <v>2031</v>
      </c>
      <c r="Y396" s="1">
        <v>2032</v>
      </c>
      <c r="Z396" s="1">
        <v>2033</v>
      </c>
      <c r="AA396" s="1">
        <v>2034</v>
      </c>
      <c r="AB396" s="1">
        <v>2035</v>
      </c>
      <c r="AC396" s="1">
        <v>2036</v>
      </c>
      <c r="AD396" s="1">
        <v>2037</v>
      </c>
      <c r="AE396" s="1">
        <v>2038</v>
      </c>
      <c r="AF396" s="1">
        <v>2039</v>
      </c>
      <c r="AG396" s="1">
        <v>2040</v>
      </c>
      <c r="AH396" s="1">
        <v>2041</v>
      </c>
      <c r="AI396" s="1">
        <v>2042</v>
      </c>
      <c r="AJ396" s="1">
        <v>2043</v>
      </c>
      <c r="AK396" s="1">
        <v>2044</v>
      </c>
      <c r="AL396" s="1">
        <v>2045</v>
      </c>
      <c r="AM396" s="1">
        <v>2046</v>
      </c>
      <c r="AN396" s="1">
        <v>2047</v>
      </c>
      <c r="AO396" s="1">
        <v>2048</v>
      </c>
      <c r="AP396" s="1">
        <v>2049</v>
      </c>
      <c r="AQ396" s="1">
        <v>2050</v>
      </c>
      <c r="AR396" s="1">
        <v>2051</v>
      </c>
      <c r="AS396" s="1">
        <v>2052</v>
      </c>
      <c r="AT396" s="1">
        <v>2053</v>
      </c>
      <c r="AU396" s="1">
        <v>2054</v>
      </c>
      <c r="AV396" s="1">
        <v>2055</v>
      </c>
      <c r="AW396" s="1">
        <v>2056</v>
      </c>
      <c r="AX396" s="1">
        <v>2057</v>
      </c>
      <c r="AY396" s="1">
        <v>2058</v>
      </c>
      <c r="AZ396" s="1">
        <v>2059</v>
      </c>
      <c r="BA396" s="1">
        <v>2060</v>
      </c>
      <c r="BB396" s="1">
        <v>2061</v>
      </c>
      <c r="BC396" s="1">
        <v>2062</v>
      </c>
      <c r="BD396" s="1">
        <v>2063</v>
      </c>
      <c r="BE396" s="1">
        <v>2064</v>
      </c>
      <c r="BF396" s="1">
        <v>2065</v>
      </c>
      <c r="BG396" s="1">
        <v>2066</v>
      </c>
      <c r="BH396" s="1">
        <v>2067</v>
      </c>
      <c r="BI396" s="1">
        <v>2068</v>
      </c>
      <c r="BJ396" s="1">
        <v>2069</v>
      </c>
      <c r="BK396" s="1">
        <v>2070</v>
      </c>
    </row>
    <row r="398" spans="2:63" x14ac:dyDescent="0.25">
      <c r="B398" t="s">
        <v>81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f t="shared" ref="I398:N398" si="1162">H408</f>
        <v>70.874168634143075</v>
      </c>
      <c r="J398" s="2">
        <f t="shared" si="1162"/>
        <v>25.249302219613377</v>
      </c>
      <c r="K398" s="2">
        <f t="shared" si="1162"/>
        <v>18.936976664710034</v>
      </c>
      <c r="L398" s="2">
        <f t="shared" si="1162"/>
        <v>12.624651109806692</v>
      </c>
      <c r="M398" s="2">
        <f t="shared" si="1162"/>
        <v>6.3123255549033495</v>
      </c>
      <c r="N398" s="2">
        <f t="shared" si="1162"/>
        <v>7.1054273576010019E-15</v>
      </c>
      <c r="O398" s="2">
        <f t="shared" ref="O398:BK398" si="1163">N408</f>
        <v>7.1054273576010019E-15</v>
      </c>
      <c r="P398" s="2">
        <f t="shared" si="1163"/>
        <v>7.1054273576010019E-15</v>
      </c>
      <c r="Q398" s="2">
        <f t="shared" si="1163"/>
        <v>7.1054273576010019E-15</v>
      </c>
      <c r="R398" s="2">
        <f t="shared" si="1163"/>
        <v>7.1054273576010019E-15</v>
      </c>
      <c r="S398" s="2">
        <f t="shared" si="1163"/>
        <v>7.1054273576010019E-15</v>
      </c>
      <c r="T398" s="2">
        <f t="shared" si="1163"/>
        <v>7.1054273576010019E-15</v>
      </c>
      <c r="U398" s="2">
        <f t="shared" si="1163"/>
        <v>7.1054273576010019E-15</v>
      </c>
      <c r="V398" s="2">
        <f t="shared" si="1163"/>
        <v>7.1054273576010019E-15</v>
      </c>
      <c r="W398" s="2">
        <f t="shared" si="1163"/>
        <v>7.1054273576010019E-15</v>
      </c>
      <c r="X398" s="2">
        <f t="shared" si="1163"/>
        <v>7.1054273576010019E-15</v>
      </c>
      <c r="Y398" s="2">
        <f t="shared" si="1163"/>
        <v>7.1054273576010019E-15</v>
      </c>
      <c r="Z398" s="2">
        <f t="shared" si="1163"/>
        <v>7.1054273576010019E-15</v>
      </c>
      <c r="AA398" s="2">
        <f t="shared" si="1163"/>
        <v>7.1054273576010019E-15</v>
      </c>
      <c r="AB398" s="2">
        <f t="shared" si="1163"/>
        <v>7.1054273576010019E-15</v>
      </c>
      <c r="AC398" s="2">
        <f t="shared" si="1163"/>
        <v>7.1054273576010019E-15</v>
      </c>
      <c r="AD398" s="2">
        <f t="shared" si="1163"/>
        <v>7.1054273576010019E-15</v>
      </c>
      <c r="AE398" s="2">
        <f t="shared" si="1163"/>
        <v>7.1054273576010019E-15</v>
      </c>
      <c r="AF398" s="2">
        <f t="shared" si="1163"/>
        <v>7.1054273576010019E-15</v>
      </c>
      <c r="AG398" s="2">
        <f t="shared" si="1163"/>
        <v>7.1054273576010019E-15</v>
      </c>
      <c r="AH398" s="2">
        <f t="shared" si="1163"/>
        <v>7.1054273576010019E-15</v>
      </c>
      <c r="AI398" s="2">
        <f t="shared" si="1163"/>
        <v>7.1054273576010019E-15</v>
      </c>
      <c r="AJ398" s="2">
        <f t="shared" si="1163"/>
        <v>7.1054273576010019E-15</v>
      </c>
      <c r="AK398" s="2">
        <f t="shared" si="1163"/>
        <v>7.1054273576010019E-15</v>
      </c>
      <c r="AL398" s="2">
        <f t="shared" si="1163"/>
        <v>7.1054273576010019E-15</v>
      </c>
      <c r="AM398" s="2">
        <f t="shared" si="1163"/>
        <v>7.1054273576010019E-15</v>
      </c>
      <c r="AN398" s="2">
        <f t="shared" si="1163"/>
        <v>7.1054273576010019E-15</v>
      </c>
      <c r="AO398" s="2">
        <f t="shared" si="1163"/>
        <v>7.1054273576010019E-15</v>
      </c>
      <c r="AP398" s="2">
        <f t="shared" si="1163"/>
        <v>7.1054273576010019E-15</v>
      </c>
      <c r="AQ398" s="2">
        <f t="shared" si="1163"/>
        <v>7.1054273576010019E-15</v>
      </c>
      <c r="AR398" s="2">
        <f t="shared" si="1163"/>
        <v>7.1054273576010019E-15</v>
      </c>
      <c r="AS398" s="2">
        <f t="shared" si="1163"/>
        <v>7.1054273576010019E-15</v>
      </c>
      <c r="AT398" s="2">
        <f t="shared" si="1163"/>
        <v>7.1054273576010019E-15</v>
      </c>
      <c r="AU398" s="2">
        <f t="shared" si="1163"/>
        <v>7.1054273576010019E-15</v>
      </c>
      <c r="AV398" s="2">
        <f t="shared" si="1163"/>
        <v>7.1054273576010019E-15</v>
      </c>
      <c r="AW398" s="2">
        <f t="shared" si="1163"/>
        <v>7.1054273576010019E-15</v>
      </c>
      <c r="AX398" s="2">
        <f t="shared" si="1163"/>
        <v>7.1054273576010019E-15</v>
      </c>
      <c r="AY398" s="2">
        <f t="shared" si="1163"/>
        <v>7.1054273576010019E-15</v>
      </c>
      <c r="AZ398" s="2">
        <f t="shared" si="1163"/>
        <v>7.1054273576010019E-15</v>
      </c>
      <c r="BA398" s="2">
        <f t="shared" si="1163"/>
        <v>7.1054273576010019E-15</v>
      </c>
      <c r="BB398" s="2">
        <f t="shared" si="1163"/>
        <v>7.1054273576010019E-15</v>
      </c>
      <c r="BC398" s="2">
        <f t="shared" si="1163"/>
        <v>7.1054273576010019E-15</v>
      </c>
      <c r="BD398" s="2">
        <f t="shared" si="1163"/>
        <v>7.1054273576010019E-15</v>
      </c>
      <c r="BE398" s="2">
        <f t="shared" si="1163"/>
        <v>7.1054273576010019E-15</v>
      </c>
      <c r="BF398" s="2">
        <f t="shared" si="1163"/>
        <v>7.1054273576010019E-15</v>
      </c>
      <c r="BG398" s="2">
        <f t="shared" si="1163"/>
        <v>7.1054273576010019E-15</v>
      </c>
      <c r="BH398" s="2">
        <f t="shared" si="1163"/>
        <v>7.1054273576010019E-15</v>
      </c>
      <c r="BI398" s="2">
        <f t="shared" si="1163"/>
        <v>7.1054273576010019E-15</v>
      </c>
      <c r="BJ398" s="2">
        <f t="shared" si="1163"/>
        <v>7.1054273576010019E-15</v>
      </c>
      <c r="BK398" s="2">
        <f t="shared" si="1163"/>
        <v>7.1054273576010019E-15</v>
      </c>
    </row>
    <row r="399" spans="2:63" x14ac:dyDescent="0.25"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</row>
    <row r="400" spans="2:63" x14ac:dyDescent="0.25">
      <c r="B400" t="s">
        <v>80</v>
      </c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</row>
    <row r="401" spans="2:63" x14ac:dyDescent="0.25">
      <c r="B401" s="24" t="s">
        <v>49</v>
      </c>
      <c r="C401" s="24"/>
      <c r="D401" s="2"/>
      <c r="E401" s="2"/>
      <c r="F401" s="2"/>
      <c r="G401" s="2"/>
      <c r="H401" s="2"/>
      <c r="I401" s="2">
        <f>'Accel Depr'!D16/Inputs!$I$5</f>
        <v>0.53070411151704522</v>
      </c>
      <c r="J401" s="2">
        <f>'Accel Depr'!E16/Inputs!$I$5</f>
        <v>0</v>
      </c>
      <c r="K401" s="2">
        <f>'Accel Depr'!F16/Inputs!$I$5</f>
        <v>0</v>
      </c>
      <c r="L401" s="2">
        <f>'Accel Depr'!G16/Inputs!$I$5</f>
        <v>0</v>
      </c>
      <c r="M401" s="2">
        <f>'Accel Depr'!H16/Inputs!$I$5</f>
        <v>0</v>
      </c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</row>
    <row r="402" spans="2:63" x14ac:dyDescent="0.25">
      <c r="B402" s="24" t="s">
        <v>50</v>
      </c>
      <c r="C402" s="24"/>
      <c r="D402" s="2"/>
      <c r="E402" s="2"/>
      <c r="F402" s="2"/>
      <c r="G402" s="2"/>
      <c r="H402" s="2"/>
      <c r="I402" s="2">
        <f>'Accel Depr'!D17/Inputs!$I$5</f>
        <v>38.781836748109313</v>
      </c>
      <c r="J402" s="2">
        <f>'Accel Depr'!E17/Inputs!$I$5</f>
        <v>0</v>
      </c>
      <c r="K402" s="2">
        <f>'Accel Depr'!F17/Inputs!$I$5</f>
        <v>0</v>
      </c>
      <c r="L402" s="2">
        <f>'Accel Depr'!G17/Inputs!$I$5</f>
        <v>0</v>
      </c>
      <c r="M402" s="2">
        <f>'Accel Depr'!H17/Inputs!$I$5</f>
        <v>0</v>
      </c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</row>
    <row r="403" spans="2:63" x14ac:dyDescent="0.25">
      <c r="B403" s="24" t="s">
        <v>51</v>
      </c>
      <c r="C403" s="24"/>
      <c r="D403" s="2"/>
      <c r="E403" s="2"/>
      <c r="F403" s="2"/>
      <c r="G403" s="2"/>
      <c r="H403" s="2"/>
      <c r="I403" s="2">
        <f>'Accel Depr'!D18/Inputs!$I$5</f>
        <v>0.10355451178880209</v>
      </c>
      <c r="J403" s="2">
        <f>'Accel Depr'!E18/Inputs!$I$5</f>
        <v>0.10355451178880209</v>
      </c>
      <c r="K403" s="2">
        <f>'Accel Depr'!F18/Inputs!$I$5</f>
        <v>0.10355451178880209</v>
      </c>
      <c r="L403" s="2">
        <f>'Accel Depr'!G18/Inputs!$I$5</f>
        <v>0.10355451178880209</v>
      </c>
      <c r="M403" s="2">
        <f>'Accel Depr'!H18/Inputs!$I$5</f>
        <v>0.10355451178880209</v>
      </c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</row>
    <row r="404" spans="2:63" x14ac:dyDescent="0.25">
      <c r="B404" s="24" t="s">
        <v>52</v>
      </c>
      <c r="C404" s="24"/>
      <c r="D404" s="2"/>
      <c r="E404" s="2"/>
      <c r="F404" s="2"/>
      <c r="G404" s="2"/>
      <c r="H404" s="2"/>
      <c r="I404" s="2">
        <f>'Accel Depr'!D19/Inputs!$I$5</f>
        <v>6.20877104311454</v>
      </c>
      <c r="J404" s="2">
        <f>'Accel Depr'!E19/Inputs!$I$5</f>
        <v>6.20877104311454</v>
      </c>
      <c r="K404" s="2">
        <f>'Accel Depr'!F19/Inputs!$I$5</f>
        <v>6.20877104311454</v>
      </c>
      <c r="L404" s="2">
        <f>'Accel Depr'!G19/Inputs!$I$5</f>
        <v>6.20877104311454</v>
      </c>
      <c r="M404" s="2">
        <f>'Accel Depr'!H19/Inputs!$I$5</f>
        <v>6.20877104311454</v>
      </c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</row>
    <row r="405" spans="2:63" x14ac:dyDescent="0.25">
      <c r="B405" s="24"/>
      <c r="C405" s="24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</row>
    <row r="406" spans="2:63" x14ac:dyDescent="0.25">
      <c r="B406" s="24" t="s">
        <v>28</v>
      </c>
      <c r="C406" s="24"/>
      <c r="D406" s="2">
        <f t="shared" ref="D406:H406" si="1164">SUM(D401:D405)</f>
        <v>0</v>
      </c>
      <c r="E406" s="2">
        <f t="shared" si="1164"/>
        <v>0</v>
      </c>
      <c r="F406" s="2">
        <f t="shared" si="1164"/>
        <v>0</v>
      </c>
      <c r="G406" s="2">
        <f t="shared" si="1164"/>
        <v>0</v>
      </c>
      <c r="H406" s="2">
        <f t="shared" si="1164"/>
        <v>0</v>
      </c>
      <c r="I406" s="2">
        <f>SUM(I401:I405)</f>
        <v>45.624866414529698</v>
      </c>
      <c r="J406" s="2">
        <f t="shared" ref="J406:M406" si="1165">SUM(J401:J405)</f>
        <v>6.3123255549033424</v>
      </c>
      <c r="K406" s="2">
        <f t="shared" si="1165"/>
        <v>6.3123255549033424</v>
      </c>
      <c r="L406" s="2">
        <f t="shared" si="1165"/>
        <v>6.3123255549033424</v>
      </c>
      <c r="M406" s="2">
        <f t="shared" si="1165"/>
        <v>6.3123255549033424</v>
      </c>
      <c r="N406" s="2">
        <f t="shared" ref="N406" si="1166">SUM(N401:N405)</f>
        <v>0</v>
      </c>
      <c r="O406" s="2">
        <f t="shared" ref="O406" si="1167">SUM(O401:O405)</f>
        <v>0</v>
      </c>
      <c r="P406" s="2">
        <f t="shared" ref="P406" si="1168">SUM(P401:P405)</f>
        <v>0</v>
      </c>
      <c r="Q406" s="2">
        <f t="shared" ref="Q406" si="1169">SUM(Q401:Q405)</f>
        <v>0</v>
      </c>
      <c r="R406" s="2">
        <f t="shared" ref="R406" si="1170">SUM(R401:R405)</f>
        <v>0</v>
      </c>
      <c r="S406" s="2">
        <f t="shared" ref="S406" si="1171">SUM(S401:S405)</f>
        <v>0</v>
      </c>
      <c r="T406" s="2">
        <f t="shared" ref="T406" si="1172">SUM(T401:T405)</f>
        <v>0</v>
      </c>
      <c r="U406" s="2">
        <f t="shared" ref="U406" si="1173">SUM(U401:U405)</f>
        <v>0</v>
      </c>
      <c r="V406" s="2">
        <f t="shared" ref="V406" si="1174">SUM(V401:V405)</f>
        <v>0</v>
      </c>
      <c r="W406" s="2">
        <f t="shared" ref="W406" si="1175">SUM(W401:W405)</f>
        <v>0</v>
      </c>
      <c r="X406" s="2">
        <f t="shared" ref="X406" si="1176">SUM(X401:X405)</f>
        <v>0</v>
      </c>
      <c r="Y406" s="2">
        <f t="shared" ref="Y406" si="1177">SUM(Y401:Y405)</f>
        <v>0</v>
      </c>
      <c r="Z406" s="2">
        <f t="shared" ref="Z406" si="1178">SUM(Z401:Z405)</f>
        <v>0</v>
      </c>
      <c r="AA406" s="2">
        <f t="shared" ref="AA406" si="1179">SUM(AA401:AA405)</f>
        <v>0</v>
      </c>
      <c r="AB406" s="2">
        <f t="shared" ref="AB406" si="1180">SUM(AB401:AB405)</f>
        <v>0</v>
      </c>
      <c r="AC406" s="2">
        <f t="shared" ref="AC406" si="1181">SUM(AC401:AC405)</f>
        <v>0</v>
      </c>
      <c r="AD406" s="2">
        <f t="shared" ref="AD406" si="1182">SUM(AD401:AD405)</f>
        <v>0</v>
      </c>
      <c r="AE406" s="2">
        <f t="shared" ref="AE406" si="1183">SUM(AE401:AE405)</f>
        <v>0</v>
      </c>
      <c r="AF406" s="2">
        <f t="shared" ref="AF406" si="1184">SUM(AF401:AF405)</f>
        <v>0</v>
      </c>
      <c r="AG406" s="2">
        <f t="shared" ref="AG406" si="1185">SUM(AG401:AG405)</f>
        <v>0</v>
      </c>
      <c r="AH406" s="2">
        <f t="shared" ref="AH406" si="1186">SUM(AH401:AH405)</f>
        <v>0</v>
      </c>
      <c r="AI406" s="2">
        <f t="shared" ref="AI406" si="1187">SUM(AI401:AI405)</f>
        <v>0</v>
      </c>
      <c r="AJ406" s="2">
        <f t="shared" ref="AJ406" si="1188">SUM(AJ401:AJ405)</f>
        <v>0</v>
      </c>
      <c r="AK406" s="2">
        <f t="shared" ref="AK406" si="1189">SUM(AK401:AK405)</f>
        <v>0</v>
      </c>
      <c r="AL406" s="2">
        <f t="shared" ref="AL406" si="1190">SUM(AL401:AL405)</f>
        <v>0</v>
      </c>
      <c r="AM406" s="2">
        <f t="shared" ref="AM406" si="1191">SUM(AM401:AM405)</f>
        <v>0</v>
      </c>
      <c r="AN406" s="2">
        <f t="shared" ref="AN406" si="1192">SUM(AN401:AN405)</f>
        <v>0</v>
      </c>
      <c r="AO406" s="2">
        <f t="shared" ref="AO406" si="1193">SUM(AO401:AO405)</f>
        <v>0</v>
      </c>
      <c r="AP406" s="2">
        <f t="shared" ref="AP406" si="1194">SUM(AP401:AP405)</f>
        <v>0</v>
      </c>
      <c r="AQ406" s="2">
        <f t="shared" ref="AQ406" si="1195">SUM(AQ401:AQ405)</f>
        <v>0</v>
      </c>
      <c r="AR406" s="2">
        <f t="shared" ref="AR406" si="1196">SUM(AR401:AR405)</f>
        <v>0</v>
      </c>
      <c r="AS406" s="2">
        <f t="shared" ref="AS406" si="1197">SUM(AS401:AS405)</f>
        <v>0</v>
      </c>
      <c r="AT406" s="2">
        <f t="shared" ref="AT406" si="1198">SUM(AT401:AT405)</f>
        <v>0</v>
      </c>
      <c r="AU406" s="2">
        <f t="shared" ref="AU406" si="1199">SUM(AU401:AU405)</f>
        <v>0</v>
      </c>
      <c r="AV406" s="2">
        <f t="shared" ref="AV406" si="1200">SUM(AV401:AV405)</f>
        <v>0</v>
      </c>
      <c r="AW406" s="2">
        <f t="shared" ref="AW406" si="1201">SUM(AW401:AW405)</f>
        <v>0</v>
      </c>
      <c r="AX406" s="2">
        <f t="shared" ref="AX406" si="1202">SUM(AX401:AX405)</f>
        <v>0</v>
      </c>
      <c r="AY406" s="2">
        <f t="shared" ref="AY406" si="1203">SUM(AY401:AY405)</f>
        <v>0</v>
      </c>
      <c r="AZ406" s="2">
        <f t="shared" ref="AZ406" si="1204">SUM(AZ401:AZ405)</f>
        <v>0</v>
      </c>
      <c r="BA406" s="2">
        <f t="shared" ref="BA406" si="1205">SUM(BA401:BA405)</f>
        <v>0</v>
      </c>
      <c r="BB406" s="2">
        <f t="shared" ref="BB406" si="1206">SUM(BB401:BB405)</f>
        <v>0</v>
      </c>
      <c r="BC406" s="2">
        <f t="shared" ref="BC406" si="1207">SUM(BC401:BC405)</f>
        <v>0</v>
      </c>
      <c r="BD406" s="2">
        <f t="shared" ref="BD406" si="1208">SUM(BD401:BD405)</f>
        <v>0</v>
      </c>
      <c r="BE406" s="2">
        <f t="shared" ref="BE406" si="1209">SUM(BE401:BE405)</f>
        <v>0</v>
      </c>
      <c r="BF406" s="2">
        <f t="shared" ref="BF406" si="1210">SUM(BF401:BF405)</f>
        <v>0</v>
      </c>
      <c r="BG406" s="2">
        <f t="shared" ref="BG406" si="1211">SUM(BG401:BG405)</f>
        <v>0</v>
      </c>
      <c r="BH406" s="2">
        <f t="shared" ref="BH406" si="1212">SUM(BH401:BH405)</f>
        <v>0</v>
      </c>
      <c r="BI406" s="2">
        <f t="shared" ref="BI406" si="1213">SUM(BI401:BI405)</f>
        <v>0</v>
      </c>
      <c r="BJ406" s="2">
        <f t="shared" ref="BJ406" si="1214">SUM(BJ401:BJ405)</f>
        <v>0</v>
      </c>
      <c r="BK406" s="2">
        <f t="shared" ref="BK406" si="1215">SUM(BK401:BK405)</f>
        <v>0</v>
      </c>
    </row>
    <row r="407" spans="2:63" x14ac:dyDescent="0.25">
      <c r="B407" s="24"/>
      <c r="C407" s="24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</row>
    <row r="408" spans="2:63" x14ac:dyDescent="0.25">
      <c r="B408" s="24" t="s">
        <v>82</v>
      </c>
      <c r="C408" s="24"/>
      <c r="D408" s="2">
        <f t="shared" ref="D408:G408" si="1216">D398-D406</f>
        <v>0</v>
      </c>
      <c r="E408" s="2">
        <f t="shared" si="1216"/>
        <v>0</v>
      </c>
      <c r="F408" s="2">
        <f t="shared" si="1216"/>
        <v>0</v>
      </c>
      <c r="G408" s="2">
        <f t="shared" si="1216"/>
        <v>0</v>
      </c>
      <c r="H408" s="18">
        <f>(H30+H77)*-1</f>
        <v>70.874168634143075</v>
      </c>
      <c r="I408" s="2">
        <f>I398-I406</f>
        <v>25.249302219613377</v>
      </c>
      <c r="J408" s="2">
        <f>J398-J406</f>
        <v>18.936976664710034</v>
      </c>
      <c r="K408" s="2">
        <f>K398-K406</f>
        <v>12.624651109806692</v>
      </c>
      <c r="L408" s="2">
        <f>L398-L406</f>
        <v>6.3123255549033495</v>
      </c>
      <c r="M408" s="2">
        <f>M398-M406</f>
        <v>7.1054273576010019E-15</v>
      </c>
      <c r="N408" s="2">
        <f t="shared" ref="N408:BK408" si="1217">N398-N406</f>
        <v>7.1054273576010019E-15</v>
      </c>
      <c r="O408" s="2">
        <f t="shared" si="1217"/>
        <v>7.1054273576010019E-15</v>
      </c>
      <c r="P408" s="2">
        <f t="shared" si="1217"/>
        <v>7.1054273576010019E-15</v>
      </c>
      <c r="Q408" s="2">
        <f t="shared" si="1217"/>
        <v>7.1054273576010019E-15</v>
      </c>
      <c r="R408" s="2">
        <f t="shared" si="1217"/>
        <v>7.1054273576010019E-15</v>
      </c>
      <c r="S408" s="2">
        <f t="shared" si="1217"/>
        <v>7.1054273576010019E-15</v>
      </c>
      <c r="T408" s="2">
        <f t="shared" si="1217"/>
        <v>7.1054273576010019E-15</v>
      </c>
      <c r="U408" s="2">
        <f t="shared" si="1217"/>
        <v>7.1054273576010019E-15</v>
      </c>
      <c r="V408" s="2">
        <f t="shared" si="1217"/>
        <v>7.1054273576010019E-15</v>
      </c>
      <c r="W408" s="2">
        <f t="shared" si="1217"/>
        <v>7.1054273576010019E-15</v>
      </c>
      <c r="X408" s="2">
        <f t="shared" si="1217"/>
        <v>7.1054273576010019E-15</v>
      </c>
      <c r="Y408" s="2">
        <f t="shared" si="1217"/>
        <v>7.1054273576010019E-15</v>
      </c>
      <c r="Z408" s="2">
        <f t="shared" si="1217"/>
        <v>7.1054273576010019E-15</v>
      </c>
      <c r="AA408" s="2">
        <f t="shared" si="1217"/>
        <v>7.1054273576010019E-15</v>
      </c>
      <c r="AB408" s="2">
        <f t="shared" si="1217"/>
        <v>7.1054273576010019E-15</v>
      </c>
      <c r="AC408" s="2">
        <f t="shared" si="1217"/>
        <v>7.1054273576010019E-15</v>
      </c>
      <c r="AD408" s="2">
        <f t="shared" si="1217"/>
        <v>7.1054273576010019E-15</v>
      </c>
      <c r="AE408" s="2">
        <f t="shared" si="1217"/>
        <v>7.1054273576010019E-15</v>
      </c>
      <c r="AF408" s="2">
        <f t="shared" si="1217"/>
        <v>7.1054273576010019E-15</v>
      </c>
      <c r="AG408" s="2">
        <f t="shared" si="1217"/>
        <v>7.1054273576010019E-15</v>
      </c>
      <c r="AH408" s="2">
        <f t="shared" si="1217"/>
        <v>7.1054273576010019E-15</v>
      </c>
      <c r="AI408" s="2">
        <f t="shared" si="1217"/>
        <v>7.1054273576010019E-15</v>
      </c>
      <c r="AJ408" s="2">
        <f t="shared" si="1217"/>
        <v>7.1054273576010019E-15</v>
      </c>
      <c r="AK408" s="2">
        <f t="shared" si="1217"/>
        <v>7.1054273576010019E-15</v>
      </c>
      <c r="AL408" s="2">
        <f t="shared" si="1217"/>
        <v>7.1054273576010019E-15</v>
      </c>
      <c r="AM408" s="2">
        <f t="shared" si="1217"/>
        <v>7.1054273576010019E-15</v>
      </c>
      <c r="AN408" s="2">
        <f t="shared" si="1217"/>
        <v>7.1054273576010019E-15</v>
      </c>
      <c r="AO408" s="2">
        <f t="shared" si="1217"/>
        <v>7.1054273576010019E-15</v>
      </c>
      <c r="AP408" s="2">
        <f t="shared" si="1217"/>
        <v>7.1054273576010019E-15</v>
      </c>
      <c r="AQ408" s="2">
        <f t="shared" si="1217"/>
        <v>7.1054273576010019E-15</v>
      </c>
      <c r="AR408" s="2">
        <f t="shared" si="1217"/>
        <v>7.1054273576010019E-15</v>
      </c>
      <c r="AS408" s="2">
        <f t="shared" si="1217"/>
        <v>7.1054273576010019E-15</v>
      </c>
      <c r="AT408" s="2">
        <f t="shared" si="1217"/>
        <v>7.1054273576010019E-15</v>
      </c>
      <c r="AU408" s="2">
        <f t="shared" si="1217"/>
        <v>7.1054273576010019E-15</v>
      </c>
      <c r="AV408" s="2">
        <f t="shared" si="1217"/>
        <v>7.1054273576010019E-15</v>
      </c>
      <c r="AW408" s="2">
        <f t="shared" si="1217"/>
        <v>7.1054273576010019E-15</v>
      </c>
      <c r="AX408" s="2">
        <f t="shared" si="1217"/>
        <v>7.1054273576010019E-15</v>
      </c>
      <c r="AY408" s="2">
        <f t="shared" si="1217"/>
        <v>7.1054273576010019E-15</v>
      </c>
      <c r="AZ408" s="2">
        <f t="shared" si="1217"/>
        <v>7.1054273576010019E-15</v>
      </c>
      <c r="BA408" s="2">
        <f t="shared" si="1217"/>
        <v>7.1054273576010019E-15</v>
      </c>
      <c r="BB408" s="2">
        <f t="shared" si="1217"/>
        <v>7.1054273576010019E-15</v>
      </c>
      <c r="BC408" s="2">
        <f t="shared" si="1217"/>
        <v>7.1054273576010019E-15</v>
      </c>
      <c r="BD408" s="2">
        <f t="shared" si="1217"/>
        <v>7.1054273576010019E-15</v>
      </c>
      <c r="BE408" s="2">
        <f t="shared" si="1217"/>
        <v>7.1054273576010019E-15</v>
      </c>
      <c r="BF408" s="2">
        <f t="shared" si="1217"/>
        <v>7.1054273576010019E-15</v>
      </c>
      <c r="BG408" s="2">
        <f t="shared" si="1217"/>
        <v>7.1054273576010019E-15</v>
      </c>
      <c r="BH408" s="2">
        <f t="shared" si="1217"/>
        <v>7.1054273576010019E-15</v>
      </c>
      <c r="BI408" s="2">
        <f t="shared" si="1217"/>
        <v>7.1054273576010019E-15</v>
      </c>
      <c r="BJ408" s="2">
        <f t="shared" si="1217"/>
        <v>7.1054273576010019E-15</v>
      </c>
      <c r="BK408" s="2">
        <f t="shared" si="1217"/>
        <v>7.1054273576010019E-15</v>
      </c>
    </row>
    <row r="409" spans="2:63" x14ac:dyDescent="0.25">
      <c r="B409" s="24"/>
      <c r="C409" s="24"/>
    </row>
    <row r="410" spans="2:63" x14ac:dyDescent="0.25">
      <c r="B410" s="24"/>
      <c r="C410" s="24"/>
    </row>
    <row r="411" spans="2:63" s="3" customFormat="1" x14ac:dyDescent="0.25">
      <c r="B411" s="3" t="s">
        <v>72</v>
      </c>
    </row>
    <row r="413" spans="2:63" x14ac:dyDescent="0.25">
      <c r="B413" t="s">
        <v>45</v>
      </c>
      <c r="D413" s="1">
        <v>2011</v>
      </c>
      <c r="E413" s="1">
        <v>2012</v>
      </c>
      <c r="F413" s="1">
        <v>2013</v>
      </c>
      <c r="G413" s="1">
        <v>2014</v>
      </c>
      <c r="H413" s="1">
        <v>2015</v>
      </c>
      <c r="I413" s="1">
        <v>2016</v>
      </c>
      <c r="J413" s="1">
        <v>2017</v>
      </c>
      <c r="K413" s="1">
        <v>2018</v>
      </c>
      <c r="L413" s="1">
        <v>2019</v>
      </c>
      <c r="M413" s="1">
        <v>2020</v>
      </c>
      <c r="N413" s="1">
        <v>2021</v>
      </c>
      <c r="O413" s="1">
        <v>2022</v>
      </c>
      <c r="P413" s="1">
        <v>2023</v>
      </c>
      <c r="Q413" s="1">
        <v>2024</v>
      </c>
      <c r="R413" s="1">
        <v>2025</v>
      </c>
      <c r="S413" s="1">
        <v>2026</v>
      </c>
      <c r="T413" s="1">
        <v>2027</v>
      </c>
      <c r="U413" s="1">
        <v>2028</v>
      </c>
      <c r="V413" s="1">
        <v>2029</v>
      </c>
      <c r="W413" s="1">
        <v>2030</v>
      </c>
      <c r="X413" s="1">
        <v>2031</v>
      </c>
      <c r="Y413" s="1">
        <v>2032</v>
      </c>
      <c r="Z413" s="1">
        <v>2033</v>
      </c>
      <c r="AA413" s="1">
        <v>2034</v>
      </c>
      <c r="AB413" s="1">
        <v>2035</v>
      </c>
      <c r="AC413" s="1">
        <v>2036</v>
      </c>
      <c r="AD413" s="1">
        <v>2037</v>
      </c>
      <c r="AE413" s="1">
        <v>2038</v>
      </c>
      <c r="AF413" s="1">
        <v>2039</v>
      </c>
      <c r="AG413" s="1">
        <v>2040</v>
      </c>
      <c r="AH413" s="1">
        <v>2041</v>
      </c>
      <c r="AI413" s="1">
        <v>2042</v>
      </c>
      <c r="AJ413" s="1">
        <v>2043</v>
      </c>
      <c r="AK413" s="1">
        <v>2044</v>
      </c>
      <c r="AL413" s="1">
        <v>2045</v>
      </c>
      <c r="AM413" s="1">
        <v>2046</v>
      </c>
      <c r="AN413" s="1">
        <v>2047</v>
      </c>
      <c r="AO413" s="1">
        <v>2048</v>
      </c>
      <c r="AP413" s="1">
        <v>2049</v>
      </c>
      <c r="AQ413" s="1">
        <v>2050</v>
      </c>
      <c r="AR413" s="1">
        <v>2051</v>
      </c>
      <c r="AS413" s="1">
        <v>2052</v>
      </c>
      <c r="AT413" s="1">
        <v>2053</v>
      </c>
      <c r="AU413" s="1">
        <v>2054</v>
      </c>
      <c r="AV413" s="1">
        <v>2055</v>
      </c>
      <c r="AW413" s="1">
        <v>2056</v>
      </c>
      <c r="AX413" s="1">
        <v>2057</v>
      </c>
      <c r="AY413" s="1">
        <v>2058</v>
      </c>
      <c r="AZ413" s="1">
        <v>2059</v>
      </c>
      <c r="BA413" s="1">
        <v>2060</v>
      </c>
      <c r="BB413" s="1">
        <v>2061</v>
      </c>
      <c r="BC413" s="1">
        <v>2062</v>
      </c>
      <c r="BD413" s="1">
        <v>2063</v>
      </c>
      <c r="BE413" s="1">
        <v>2064</v>
      </c>
      <c r="BF413" s="1">
        <v>2065</v>
      </c>
      <c r="BG413" s="1">
        <v>2066</v>
      </c>
      <c r="BH413" s="1">
        <v>2067</v>
      </c>
      <c r="BI413" s="1">
        <v>2068</v>
      </c>
      <c r="BJ413" s="1">
        <v>2069</v>
      </c>
      <c r="BK413" s="1">
        <v>2070</v>
      </c>
    </row>
    <row r="414" spans="2:63" x14ac:dyDescent="0.25">
      <c r="B414" t="s">
        <v>0</v>
      </c>
      <c r="D414" s="7">
        <f t="shared" ref="D414:AI414" si="1218">D60</f>
        <v>6.84850116405884</v>
      </c>
      <c r="E414" s="7">
        <f t="shared" si="1218"/>
        <v>7.3523148303794628</v>
      </c>
      <c r="F414" s="7">
        <f t="shared" si="1218"/>
        <v>8.3209087841799665</v>
      </c>
      <c r="G414" s="7">
        <f t="shared" si="1218"/>
        <v>9.6856166894279312</v>
      </c>
      <c r="H414" s="7">
        <f t="shared" si="1218"/>
        <v>11.008096102711956</v>
      </c>
      <c r="I414" s="7">
        <f t="shared" si="1218"/>
        <v>12.226990146348612</v>
      </c>
      <c r="J414" s="7">
        <f t="shared" si="1218"/>
        <v>12.226990146348612</v>
      </c>
      <c r="K414" s="7">
        <f t="shared" si="1218"/>
        <v>12.226990146348612</v>
      </c>
      <c r="L414" s="7">
        <f t="shared" si="1218"/>
        <v>12.226990146348612</v>
      </c>
      <c r="M414" s="7">
        <f t="shared" si="1218"/>
        <v>12.226990146348612</v>
      </c>
      <c r="N414" s="7">
        <f t="shared" si="1218"/>
        <v>12.226990146348612</v>
      </c>
      <c r="O414" s="7">
        <f t="shared" si="1218"/>
        <v>12.226990146348612</v>
      </c>
      <c r="P414" s="7">
        <f t="shared" si="1218"/>
        <v>12.226990146348612</v>
      </c>
      <c r="Q414" s="7">
        <f t="shared" si="1218"/>
        <v>12.226990146348612</v>
      </c>
      <c r="R414" s="7">
        <f t="shared" si="1218"/>
        <v>12.226990146348612</v>
      </c>
      <c r="S414" s="7">
        <f t="shared" si="1218"/>
        <v>12.226990146348612</v>
      </c>
      <c r="T414" s="7">
        <f t="shared" si="1218"/>
        <v>12.226990146348612</v>
      </c>
      <c r="U414" s="7">
        <f t="shared" si="1218"/>
        <v>12.226990146348612</v>
      </c>
      <c r="V414" s="7">
        <f t="shared" si="1218"/>
        <v>12.226990146348612</v>
      </c>
      <c r="W414" s="7">
        <f t="shared" si="1218"/>
        <v>12.226990146348612</v>
      </c>
      <c r="X414" s="7">
        <f t="shared" si="1218"/>
        <v>12.226990146348612</v>
      </c>
      <c r="Y414" s="7">
        <f t="shared" si="1218"/>
        <v>12.226990146348612</v>
      </c>
      <c r="Z414" s="7">
        <f t="shared" si="1218"/>
        <v>12.226990146348612</v>
      </c>
      <c r="AA414" s="7">
        <f t="shared" si="1218"/>
        <v>12.226990146348612</v>
      </c>
      <c r="AB414" s="7">
        <f t="shared" si="1218"/>
        <v>12.226990146348612</v>
      </c>
      <c r="AC414" s="7">
        <f t="shared" si="1218"/>
        <v>12.226990146348612</v>
      </c>
      <c r="AD414" s="7">
        <f t="shared" si="1218"/>
        <v>12.226990146348612</v>
      </c>
      <c r="AE414" s="7">
        <f t="shared" si="1218"/>
        <v>12.226990146348612</v>
      </c>
      <c r="AF414" s="7">
        <f t="shared" si="1218"/>
        <v>12.226990146348612</v>
      </c>
      <c r="AG414" s="7">
        <f t="shared" si="1218"/>
        <v>7.4738138918562864</v>
      </c>
      <c r="AH414" s="7">
        <f t="shared" si="1218"/>
        <v>5.4489780001002313</v>
      </c>
      <c r="AI414" s="7">
        <f t="shared" si="1218"/>
        <v>5.4489780001002313</v>
      </c>
      <c r="AJ414" s="7">
        <f t="shared" ref="AJ414:BK414" si="1219">AJ60</f>
        <v>5.4489780001002313</v>
      </c>
      <c r="AK414" s="7">
        <f t="shared" si="1219"/>
        <v>5.4489780001002313</v>
      </c>
      <c r="AL414" s="7">
        <f t="shared" si="1219"/>
        <v>5.4489780001002313</v>
      </c>
      <c r="AM414" s="7">
        <f t="shared" si="1219"/>
        <v>5.4489780001002313</v>
      </c>
      <c r="AN414" s="7">
        <f t="shared" si="1219"/>
        <v>5.4489780001002313</v>
      </c>
      <c r="AO414" s="7">
        <f t="shared" si="1219"/>
        <v>5.4489780001002313</v>
      </c>
      <c r="AP414" s="7">
        <f t="shared" si="1219"/>
        <v>5.4489780001002313</v>
      </c>
      <c r="AQ414" s="7">
        <f t="shared" si="1219"/>
        <v>5.4489780001002313</v>
      </c>
      <c r="AR414" s="7">
        <f t="shared" si="1219"/>
        <v>5.4489780001002313</v>
      </c>
      <c r="AS414" s="7">
        <f t="shared" si="1219"/>
        <v>5.4489780001002313</v>
      </c>
      <c r="AT414" s="7">
        <f t="shared" si="1219"/>
        <v>5.4489780001002313</v>
      </c>
      <c r="AU414" s="7">
        <f t="shared" si="1219"/>
        <v>5.4489780001002313</v>
      </c>
      <c r="AV414" s="7">
        <f t="shared" si="1219"/>
        <v>5.4489780001002313</v>
      </c>
      <c r="AW414" s="7">
        <f t="shared" si="1219"/>
        <v>5.4489780001002313</v>
      </c>
      <c r="AX414" s="7">
        <f t="shared" si="1219"/>
        <v>4.9451643337796192</v>
      </c>
      <c r="AY414" s="7">
        <f t="shared" si="1219"/>
        <v>3.9765703799790688</v>
      </c>
      <c r="AZ414" s="7">
        <f t="shared" si="1219"/>
        <v>2.6118624747310619</v>
      </c>
      <c r="BA414" s="7">
        <f t="shared" si="1219"/>
        <v>1.289383061447078</v>
      </c>
      <c r="BB414" s="7">
        <f t="shared" si="1219"/>
        <v>3.5527136788005009E-14</v>
      </c>
      <c r="BC414" s="7">
        <f t="shared" si="1219"/>
        <v>0</v>
      </c>
      <c r="BD414" s="7">
        <f t="shared" si="1219"/>
        <v>0</v>
      </c>
      <c r="BE414" s="7">
        <f t="shared" si="1219"/>
        <v>0</v>
      </c>
      <c r="BF414" s="7">
        <f t="shared" si="1219"/>
        <v>0</v>
      </c>
      <c r="BG414" s="7">
        <f t="shared" si="1219"/>
        <v>0</v>
      </c>
      <c r="BH414" s="7">
        <f t="shared" si="1219"/>
        <v>0</v>
      </c>
      <c r="BI414" s="7">
        <f t="shared" si="1219"/>
        <v>0</v>
      </c>
      <c r="BJ414" s="7">
        <f t="shared" si="1219"/>
        <v>0</v>
      </c>
      <c r="BK414" s="7">
        <f t="shared" si="1219"/>
        <v>0</v>
      </c>
    </row>
    <row r="415" spans="2:63" x14ac:dyDescent="0.25">
      <c r="B415" t="s">
        <v>11</v>
      </c>
      <c r="D415" s="7">
        <f t="shared" ref="D415:AI415" si="1220">D107</f>
        <v>60.241413499651479</v>
      </c>
      <c r="E415" s="7">
        <f t="shared" si="1220"/>
        <v>64.008306276650501</v>
      </c>
      <c r="F415" s="7">
        <f t="shared" si="1220"/>
        <v>68.050799256183907</v>
      </c>
      <c r="G415" s="7">
        <f t="shared" si="1220"/>
        <v>72.698000496237412</v>
      </c>
      <c r="H415" s="7">
        <f t="shared" si="1220"/>
        <v>78.012172618100522</v>
      </c>
      <c r="I415" s="7">
        <f t="shared" si="1220"/>
        <v>79.939067654396439</v>
      </c>
      <c r="J415" s="7">
        <f t="shared" si="1220"/>
        <v>79.939067654396439</v>
      </c>
      <c r="K415" s="7">
        <f t="shared" si="1220"/>
        <v>79.939067654396439</v>
      </c>
      <c r="L415" s="7">
        <f t="shared" si="1220"/>
        <v>79.939067654396439</v>
      </c>
      <c r="M415" s="7">
        <f t="shared" si="1220"/>
        <v>79.939067654396439</v>
      </c>
      <c r="N415" s="7">
        <f t="shared" si="1220"/>
        <v>79.939067654396439</v>
      </c>
      <c r="O415" s="7">
        <f t="shared" si="1220"/>
        <v>79.939067654396439</v>
      </c>
      <c r="P415" s="7">
        <f t="shared" si="1220"/>
        <v>79.939067654396439</v>
      </c>
      <c r="Q415" s="7">
        <f t="shared" si="1220"/>
        <v>79.939067654396439</v>
      </c>
      <c r="R415" s="7">
        <f t="shared" si="1220"/>
        <v>79.939067654396439</v>
      </c>
      <c r="S415" s="7">
        <f t="shared" si="1220"/>
        <v>79.939067654396439</v>
      </c>
      <c r="T415" s="7">
        <f t="shared" si="1220"/>
        <v>79.939067654396439</v>
      </c>
      <c r="U415" s="7">
        <f t="shared" si="1220"/>
        <v>79.939067654396439</v>
      </c>
      <c r="V415" s="7">
        <f t="shared" si="1220"/>
        <v>79.939067654396439</v>
      </c>
      <c r="W415" s="7">
        <f t="shared" si="1220"/>
        <v>79.939067654396439</v>
      </c>
      <c r="X415" s="7">
        <f t="shared" si="1220"/>
        <v>79.939067654396439</v>
      </c>
      <c r="Y415" s="7">
        <f t="shared" si="1220"/>
        <v>79.939067654396439</v>
      </c>
      <c r="Z415" s="7">
        <f t="shared" si="1220"/>
        <v>79.939067654396439</v>
      </c>
      <c r="AA415" s="7">
        <f t="shared" si="1220"/>
        <v>79.939067654396439</v>
      </c>
      <c r="AB415" s="7">
        <f t="shared" si="1220"/>
        <v>79.939067654396439</v>
      </c>
      <c r="AC415" s="7">
        <f t="shared" si="1220"/>
        <v>79.939067654396439</v>
      </c>
      <c r="AD415" s="7">
        <f t="shared" si="1220"/>
        <v>79.939067654396439</v>
      </c>
      <c r="AE415" s="7">
        <f t="shared" si="1220"/>
        <v>79.939067654396439</v>
      </c>
      <c r="AF415" s="7">
        <f t="shared" si="1220"/>
        <v>79.939067654396439</v>
      </c>
      <c r="AG415" s="7">
        <f t="shared" si="1220"/>
        <v>25.588578124520883</v>
      </c>
      <c r="AH415" s="7">
        <f t="shared" si="1220"/>
        <v>22.607299146400056</v>
      </c>
      <c r="AI415" s="7">
        <f t="shared" si="1220"/>
        <v>22.607299146400056</v>
      </c>
      <c r="AJ415" s="7">
        <f t="shared" ref="AJ415:BK415" si="1221">AJ107</f>
        <v>22.607299146400056</v>
      </c>
      <c r="AK415" s="7">
        <f t="shared" si="1221"/>
        <v>22.607299146400056</v>
      </c>
      <c r="AL415" s="7">
        <f t="shared" si="1221"/>
        <v>22.607299146400056</v>
      </c>
      <c r="AM415" s="7">
        <f t="shared" si="1221"/>
        <v>22.607299146400056</v>
      </c>
      <c r="AN415" s="7">
        <f t="shared" si="1221"/>
        <v>22.607299146400056</v>
      </c>
      <c r="AO415" s="7">
        <f t="shared" si="1221"/>
        <v>22.607299146400056</v>
      </c>
      <c r="AP415" s="7">
        <f t="shared" si="1221"/>
        <v>22.607299146400056</v>
      </c>
      <c r="AQ415" s="7">
        <f t="shared" si="1221"/>
        <v>22.607299146400056</v>
      </c>
      <c r="AR415" s="7">
        <f t="shared" si="1221"/>
        <v>22.607299146400056</v>
      </c>
      <c r="AS415" s="7">
        <f t="shared" si="1221"/>
        <v>22.607299146400056</v>
      </c>
      <c r="AT415" s="7">
        <f t="shared" si="1221"/>
        <v>22.607299146400056</v>
      </c>
      <c r="AU415" s="7">
        <f t="shared" si="1221"/>
        <v>22.607299146400056</v>
      </c>
      <c r="AV415" s="7">
        <f t="shared" si="1221"/>
        <v>22.607299146400056</v>
      </c>
      <c r="AW415" s="7">
        <f t="shared" si="1221"/>
        <v>22.607299146400056</v>
      </c>
      <c r="AX415" s="7">
        <f t="shared" si="1221"/>
        <v>22.607299146400056</v>
      </c>
      <c r="AY415" s="7">
        <f t="shared" si="1221"/>
        <v>22.607299146400056</v>
      </c>
      <c r="AZ415" s="7">
        <f t="shared" si="1221"/>
        <v>22.607299146400056</v>
      </c>
      <c r="BA415" s="7">
        <f t="shared" si="1221"/>
        <v>22.607299146400056</v>
      </c>
      <c r="BB415" s="7">
        <f t="shared" si="1221"/>
        <v>22.607299146400056</v>
      </c>
      <c r="BC415" s="7">
        <f t="shared" si="1221"/>
        <v>18.840406369401116</v>
      </c>
      <c r="BD415" s="7">
        <f t="shared" si="1221"/>
        <v>14.797913389867684</v>
      </c>
      <c r="BE415" s="7">
        <f t="shared" si="1221"/>
        <v>10.150712149814234</v>
      </c>
      <c r="BF415" s="7">
        <f t="shared" si="1221"/>
        <v>4.8365400279508917</v>
      </c>
      <c r="BG415" s="7">
        <f t="shared" si="1221"/>
        <v>8.5265128291212022E-14</v>
      </c>
      <c r="BH415" s="7">
        <f t="shared" si="1221"/>
        <v>0</v>
      </c>
      <c r="BI415" s="7">
        <f t="shared" si="1221"/>
        <v>0</v>
      </c>
      <c r="BJ415" s="7">
        <f t="shared" si="1221"/>
        <v>0</v>
      </c>
      <c r="BK415" s="7">
        <f t="shared" si="1221"/>
        <v>0</v>
      </c>
    </row>
    <row r="416" spans="2:63" x14ac:dyDescent="0.25">
      <c r="B416" t="s">
        <v>12</v>
      </c>
      <c r="D416" s="7">
        <f t="shared" ref="D416:AI416" si="1222">D154</f>
        <v>15.790380770985777</v>
      </c>
      <c r="E416" s="7">
        <f t="shared" si="1222"/>
        <v>0</v>
      </c>
      <c r="F416" s="7">
        <f t="shared" si="1222"/>
        <v>0</v>
      </c>
      <c r="G416" s="7">
        <f t="shared" si="1222"/>
        <v>0</v>
      </c>
      <c r="H416" s="7">
        <f t="shared" si="1222"/>
        <v>0</v>
      </c>
      <c r="I416" s="7">
        <f t="shared" si="1222"/>
        <v>0</v>
      </c>
      <c r="J416" s="7">
        <f t="shared" si="1222"/>
        <v>0</v>
      </c>
      <c r="K416" s="7">
        <f t="shared" si="1222"/>
        <v>0</v>
      </c>
      <c r="L416" s="7">
        <f t="shared" si="1222"/>
        <v>0</v>
      </c>
      <c r="M416" s="7">
        <f t="shared" si="1222"/>
        <v>0</v>
      </c>
      <c r="N416" s="7">
        <f t="shared" si="1222"/>
        <v>0</v>
      </c>
      <c r="O416" s="7">
        <f t="shared" si="1222"/>
        <v>0</v>
      </c>
      <c r="P416" s="7">
        <f t="shared" si="1222"/>
        <v>0</v>
      </c>
      <c r="Q416" s="7">
        <f t="shared" si="1222"/>
        <v>0</v>
      </c>
      <c r="R416" s="7">
        <f t="shared" si="1222"/>
        <v>0</v>
      </c>
      <c r="S416" s="7">
        <f t="shared" si="1222"/>
        <v>0</v>
      </c>
      <c r="T416" s="7">
        <f t="shared" si="1222"/>
        <v>0</v>
      </c>
      <c r="U416" s="7">
        <f t="shared" si="1222"/>
        <v>0</v>
      </c>
      <c r="V416" s="7">
        <f t="shared" si="1222"/>
        <v>0</v>
      </c>
      <c r="W416" s="7">
        <f t="shared" si="1222"/>
        <v>0</v>
      </c>
      <c r="X416" s="7">
        <f t="shared" si="1222"/>
        <v>0</v>
      </c>
      <c r="Y416" s="7">
        <f t="shared" si="1222"/>
        <v>0</v>
      </c>
      <c r="Z416" s="7">
        <f t="shared" si="1222"/>
        <v>0</v>
      </c>
      <c r="AA416" s="7">
        <f t="shared" si="1222"/>
        <v>0</v>
      </c>
      <c r="AB416" s="7">
        <f t="shared" si="1222"/>
        <v>0</v>
      </c>
      <c r="AC416" s="7">
        <f t="shared" si="1222"/>
        <v>0</v>
      </c>
      <c r="AD416" s="7">
        <f t="shared" si="1222"/>
        <v>0</v>
      </c>
      <c r="AE416" s="7">
        <f t="shared" si="1222"/>
        <v>0</v>
      </c>
      <c r="AF416" s="7">
        <f t="shared" si="1222"/>
        <v>0</v>
      </c>
      <c r="AG416" s="7">
        <f t="shared" si="1222"/>
        <v>0</v>
      </c>
      <c r="AH416" s="7">
        <f t="shared" si="1222"/>
        <v>0</v>
      </c>
      <c r="AI416" s="7">
        <f t="shared" si="1222"/>
        <v>0</v>
      </c>
      <c r="AJ416" s="7">
        <f t="shared" ref="AJ416:BK416" si="1223">AJ154</f>
        <v>0</v>
      </c>
      <c r="AK416" s="7">
        <f t="shared" si="1223"/>
        <v>0</v>
      </c>
      <c r="AL416" s="7">
        <f t="shared" si="1223"/>
        <v>0</v>
      </c>
      <c r="AM416" s="7">
        <f t="shared" si="1223"/>
        <v>0</v>
      </c>
      <c r="AN416" s="7">
        <f t="shared" si="1223"/>
        <v>0</v>
      </c>
      <c r="AO416" s="7">
        <f t="shared" si="1223"/>
        <v>0</v>
      </c>
      <c r="AP416" s="7">
        <f t="shared" si="1223"/>
        <v>0</v>
      </c>
      <c r="AQ416" s="7">
        <f t="shared" si="1223"/>
        <v>0</v>
      </c>
      <c r="AR416" s="7">
        <f t="shared" si="1223"/>
        <v>0</v>
      </c>
      <c r="AS416" s="7">
        <f t="shared" si="1223"/>
        <v>0</v>
      </c>
      <c r="AT416" s="7">
        <f t="shared" si="1223"/>
        <v>0</v>
      </c>
      <c r="AU416" s="7">
        <f t="shared" si="1223"/>
        <v>0</v>
      </c>
      <c r="AV416" s="7">
        <f t="shared" si="1223"/>
        <v>0</v>
      </c>
      <c r="AW416" s="7">
        <f t="shared" si="1223"/>
        <v>0</v>
      </c>
      <c r="AX416" s="7">
        <f t="shared" si="1223"/>
        <v>0</v>
      </c>
      <c r="AY416" s="7">
        <f t="shared" si="1223"/>
        <v>0</v>
      </c>
      <c r="AZ416" s="7">
        <f t="shared" si="1223"/>
        <v>0</v>
      </c>
      <c r="BA416" s="7">
        <f t="shared" si="1223"/>
        <v>0</v>
      </c>
      <c r="BB416" s="7">
        <f t="shared" si="1223"/>
        <v>0</v>
      </c>
      <c r="BC416" s="7">
        <f t="shared" si="1223"/>
        <v>0</v>
      </c>
      <c r="BD416" s="7">
        <f t="shared" si="1223"/>
        <v>0</v>
      </c>
      <c r="BE416" s="7">
        <f t="shared" si="1223"/>
        <v>0</v>
      </c>
      <c r="BF416" s="7">
        <f t="shared" si="1223"/>
        <v>0</v>
      </c>
      <c r="BG416" s="7">
        <f t="shared" si="1223"/>
        <v>0</v>
      </c>
      <c r="BH416" s="7">
        <f t="shared" si="1223"/>
        <v>0</v>
      </c>
      <c r="BI416" s="7">
        <f t="shared" si="1223"/>
        <v>0</v>
      </c>
      <c r="BJ416" s="7">
        <f t="shared" si="1223"/>
        <v>0</v>
      </c>
      <c r="BK416" s="7">
        <f t="shared" si="1223"/>
        <v>0</v>
      </c>
    </row>
    <row r="417" spans="2:63" x14ac:dyDescent="0.25">
      <c r="B417" t="s">
        <v>13</v>
      </c>
      <c r="D417" s="7">
        <f t="shared" ref="D417:AI417" si="1224">D201</f>
        <v>0.38897486718899543</v>
      </c>
      <c r="E417" s="7">
        <f t="shared" si="1224"/>
        <v>0</v>
      </c>
      <c r="F417" s="7">
        <f t="shared" si="1224"/>
        <v>0</v>
      </c>
      <c r="G417" s="7">
        <f t="shared" si="1224"/>
        <v>0</v>
      </c>
      <c r="H417" s="7">
        <f t="shared" si="1224"/>
        <v>0</v>
      </c>
      <c r="I417" s="7">
        <f t="shared" si="1224"/>
        <v>0</v>
      </c>
      <c r="J417" s="7">
        <f t="shared" si="1224"/>
        <v>0</v>
      </c>
      <c r="K417" s="7">
        <f t="shared" si="1224"/>
        <v>0</v>
      </c>
      <c r="L417" s="7">
        <f t="shared" si="1224"/>
        <v>0</v>
      </c>
      <c r="M417" s="7">
        <f t="shared" si="1224"/>
        <v>0</v>
      </c>
      <c r="N417" s="7">
        <f t="shared" si="1224"/>
        <v>0</v>
      </c>
      <c r="O417" s="7">
        <f t="shared" si="1224"/>
        <v>0</v>
      </c>
      <c r="P417" s="7">
        <f t="shared" si="1224"/>
        <v>0</v>
      </c>
      <c r="Q417" s="7">
        <f t="shared" si="1224"/>
        <v>0</v>
      </c>
      <c r="R417" s="7">
        <f t="shared" si="1224"/>
        <v>0</v>
      </c>
      <c r="S417" s="7">
        <f t="shared" si="1224"/>
        <v>0</v>
      </c>
      <c r="T417" s="7">
        <f t="shared" si="1224"/>
        <v>0</v>
      </c>
      <c r="U417" s="7">
        <f t="shared" si="1224"/>
        <v>0</v>
      </c>
      <c r="V417" s="7">
        <f t="shared" si="1224"/>
        <v>0</v>
      </c>
      <c r="W417" s="7">
        <f t="shared" si="1224"/>
        <v>0</v>
      </c>
      <c r="X417" s="7">
        <f t="shared" si="1224"/>
        <v>0</v>
      </c>
      <c r="Y417" s="7">
        <f t="shared" si="1224"/>
        <v>0</v>
      </c>
      <c r="Z417" s="7">
        <f t="shared" si="1224"/>
        <v>0</v>
      </c>
      <c r="AA417" s="7">
        <f t="shared" si="1224"/>
        <v>0</v>
      </c>
      <c r="AB417" s="7">
        <f t="shared" si="1224"/>
        <v>0</v>
      </c>
      <c r="AC417" s="7">
        <f t="shared" si="1224"/>
        <v>0</v>
      </c>
      <c r="AD417" s="7">
        <f t="shared" si="1224"/>
        <v>0</v>
      </c>
      <c r="AE417" s="7">
        <f t="shared" si="1224"/>
        <v>0</v>
      </c>
      <c r="AF417" s="7">
        <f t="shared" si="1224"/>
        <v>0</v>
      </c>
      <c r="AG417" s="7">
        <f t="shared" si="1224"/>
        <v>0</v>
      </c>
      <c r="AH417" s="7">
        <f t="shared" si="1224"/>
        <v>0</v>
      </c>
      <c r="AI417" s="7">
        <f t="shared" si="1224"/>
        <v>0</v>
      </c>
      <c r="AJ417" s="7">
        <f t="shared" ref="AJ417:BK417" si="1225">AJ201</f>
        <v>0</v>
      </c>
      <c r="AK417" s="7">
        <f t="shared" si="1225"/>
        <v>0</v>
      </c>
      <c r="AL417" s="7">
        <f t="shared" si="1225"/>
        <v>0</v>
      </c>
      <c r="AM417" s="7">
        <f t="shared" si="1225"/>
        <v>0</v>
      </c>
      <c r="AN417" s="7">
        <f t="shared" si="1225"/>
        <v>0</v>
      </c>
      <c r="AO417" s="7">
        <f t="shared" si="1225"/>
        <v>0</v>
      </c>
      <c r="AP417" s="7">
        <f t="shared" si="1225"/>
        <v>0</v>
      </c>
      <c r="AQ417" s="7">
        <f t="shared" si="1225"/>
        <v>0</v>
      </c>
      <c r="AR417" s="7">
        <f t="shared" si="1225"/>
        <v>0</v>
      </c>
      <c r="AS417" s="7">
        <f t="shared" si="1225"/>
        <v>0</v>
      </c>
      <c r="AT417" s="7">
        <f t="shared" si="1225"/>
        <v>0</v>
      </c>
      <c r="AU417" s="7">
        <f t="shared" si="1225"/>
        <v>0</v>
      </c>
      <c r="AV417" s="7">
        <f t="shared" si="1225"/>
        <v>0</v>
      </c>
      <c r="AW417" s="7">
        <f t="shared" si="1225"/>
        <v>0</v>
      </c>
      <c r="AX417" s="7">
        <f t="shared" si="1225"/>
        <v>0</v>
      </c>
      <c r="AY417" s="7">
        <f t="shared" si="1225"/>
        <v>0</v>
      </c>
      <c r="AZ417" s="7">
        <f t="shared" si="1225"/>
        <v>0</v>
      </c>
      <c r="BA417" s="7">
        <f t="shared" si="1225"/>
        <v>0</v>
      </c>
      <c r="BB417" s="7">
        <f t="shared" si="1225"/>
        <v>0</v>
      </c>
      <c r="BC417" s="7">
        <f t="shared" si="1225"/>
        <v>0</v>
      </c>
      <c r="BD417" s="7">
        <f t="shared" si="1225"/>
        <v>0</v>
      </c>
      <c r="BE417" s="7">
        <f t="shared" si="1225"/>
        <v>0</v>
      </c>
      <c r="BF417" s="7">
        <f t="shared" si="1225"/>
        <v>0</v>
      </c>
      <c r="BG417" s="7">
        <f t="shared" si="1225"/>
        <v>0</v>
      </c>
      <c r="BH417" s="7">
        <f t="shared" si="1225"/>
        <v>0</v>
      </c>
      <c r="BI417" s="7">
        <f t="shared" si="1225"/>
        <v>0</v>
      </c>
      <c r="BJ417" s="7">
        <f t="shared" si="1225"/>
        <v>0</v>
      </c>
      <c r="BK417" s="7">
        <f t="shared" si="1225"/>
        <v>0</v>
      </c>
    </row>
    <row r="418" spans="2:63" x14ac:dyDescent="0.25">
      <c r="B418" t="s">
        <v>14</v>
      </c>
      <c r="D418" s="7">
        <f t="shared" ref="D418:AI418" si="1226">D248</f>
        <v>1.6653345369377348E-15</v>
      </c>
      <c r="E418" s="7">
        <f t="shared" si="1226"/>
        <v>0.25893070092516307</v>
      </c>
      <c r="F418" s="7">
        <f t="shared" si="1226"/>
        <v>1.4287057731943718</v>
      </c>
      <c r="G418" s="7">
        <f t="shared" si="1226"/>
        <v>1.7992883193298275</v>
      </c>
      <c r="H418" s="7">
        <f t="shared" si="1226"/>
        <v>1.9380633101093425</v>
      </c>
      <c r="I418" s="7">
        <f t="shared" si="1226"/>
        <v>4.0682902568466837</v>
      </c>
      <c r="J418" s="7">
        <f t="shared" si="1226"/>
        <v>2.2165338131186907</v>
      </c>
      <c r="K418" s="7">
        <f t="shared" si="1226"/>
        <v>1.0467587408494823</v>
      </c>
      <c r="L418" s="7">
        <f t="shared" si="1226"/>
        <v>0.67617619471402635</v>
      </c>
      <c r="M418" s="7">
        <f t="shared" si="1226"/>
        <v>0.5374012039345113</v>
      </c>
      <c r="N418" s="7">
        <f t="shared" si="1226"/>
        <v>0</v>
      </c>
      <c r="O418" s="7">
        <f t="shared" si="1226"/>
        <v>0</v>
      </c>
      <c r="P418" s="7">
        <f t="shared" si="1226"/>
        <v>0</v>
      </c>
      <c r="Q418" s="7">
        <f t="shared" si="1226"/>
        <v>0</v>
      </c>
      <c r="R418" s="7">
        <f t="shared" si="1226"/>
        <v>0</v>
      </c>
      <c r="S418" s="7">
        <f t="shared" si="1226"/>
        <v>0</v>
      </c>
      <c r="T418" s="7">
        <f t="shared" si="1226"/>
        <v>0</v>
      </c>
      <c r="U418" s="7">
        <f t="shared" si="1226"/>
        <v>0</v>
      </c>
      <c r="V418" s="7">
        <f t="shared" si="1226"/>
        <v>0</v>
      </c>
      <c r="W418" s="7">
        <f t="shared" si="1226"/>
        <v>0</v>
      </c>
      <c r="X418" s="7">
        <f t="shared" si="1226"/>
        <v>0</v>
      </c>
      <c r="Y418" s="7">
        <f t="shared" si="1226"/>
        <v>0</v>
      </c>
      <c r="Z418" s="7">
        <f t="shared" si="1226"/>
        <v>0</v>
      </c>
      <c r="AA418" s="7">
        <f t="shared" si="1226"/>
        <v>0</v>
      </c>
      <c r="AB418" s="7">
        <f t="shared" si="1226"/>
        <v>0</v>
      </c>
      <c r="AC418" s="7">
        <f t="shared" si="1226"/>
        <v>0</v>
      </c>
      <c r="AD418" s="7">
        <f t="shared" si="1226"/>
        <v>0</v>
      </c>
      <c r="AE418" s="7">
        <f t="shared" si="1226"/>
        <v>0</v>
      </c>
      <c r="AF418" s="7">
        <f t="shared" si="1226"/>
        <v>0</v>
      </c>
      <c r="AG418" s="7">
        <f t="shared" si="1226"/>
        <v>0</v>
      </c>
      <c r="AH418" s="7">
        <f t="shared" si="1226"/>
        <v>0</v>
      </c>
      <c r="AI418" s="7">
        <f t="shared" si="1226"/>
        <v>0</v>
      </c>
      <c r="AJ418" s="7">
        <f t="shared" ref="AJ418:BK418" si="1227">AJ248</f>
        <v>0</v>
      </c>
      <c r="AK418" s="7">
        <f t="shared" si="1227"/>
        <v>0</v>
      </c>
      <c r="AL418" s="7">
        <f t="shared" si="1227"/>
        <v>0</v>
      </c>
      <c r="AM418" s="7">
        <f t="shared" si="1227"/>
        <v>0</v>
      </c>
      <c r="AN418" s="7">
        <f t="shared" si="1227"/>
        <v>0</v>
      </c>
      <c r="AO418" s="7">
        <f t="shared" si="1227"/>
        <v>0</v>
      </c>
      <c r="AP418" s="7">
        <f t="shared" si="1227"/>
        <v>0</v>
      </c>
      <c r="AQ418" s="7">
        <f t="shared" si="1227"/>
        <v>0</v>
      </c>
      <c r="AR418" s="7">
        <f t="shared" si="1227"/>
        <v>0</v>
      </c>
      <c r="AS418" s="7">
        <f t="shared" si="1227"/>
        <v>0</v>
      </c>
      <c r="AT418" s="7">
        <f t="shared" si="1227"/>
        <v>0</v>
      </c>
      <c r="AU418" s="7">
        <f t="shared" si="1227"/>
        <v>0</v>
      </c>
      <c r="AV418" s="7">
        <f t="shared" si="1227"/>
        <v>0</v>
      </c>
      <c r="AW418" s="7">
        <f t="shared" si="1227"/>
        <v>0</v>
      </c>
      <c r="AX418" s="7">
        <f t="shared" si="1227"/>
        <v>0</v>
      </c>
      <c r="AY418" s="7">
        <f t="shared" si="1227"/>
        <v>0</v>
      </c>
      <c r="AZ418" s="7">
        <f t="shared" si="1227"/>
        <v>0</v>
      </c>
      <c r="BA418" s="7">
        <f t="shared" si="1227"/>
        <v>0</v>
      </c>
      <c r="BB418" s="7">
        <f t="shared" si="1227"/>
        <v>0</v>
      </c>
      <c r="BC418" s="7">
        <f t="shared" si="1227"/>
        <v>0</v>
      </c>
      <c r="BD418" s="7">
        <f t="shared" si="1227"/>
        <v>0</v>
      </c>
      <c r="BE418" s="7">
        <f t="shared" si="1227"/>
        <v>0</v>
      </c>
      <c r="BF418" s="7">
        <f t="shared" si="1227"/>
        <v>0</v>
      </c>
      <c r="BG418" s="7">
        <f t="shared" si="1227"/>
        <v>0</v>
      </c>
      <c r="BH418" s="7">
        <f t="shared" si="1227"/>
        <v>0</v>
      </c>
      <c r="BI418" s="7">
        <f t="shared" si="1227"/>
        <v>0</v>
      </c>
      <c r="BJ418" s="7">
        <f t="shared" si="1227"/>
        <v>0</v>
      </c>
      <c r="BK418" s="7">
        <f t="shared" si="1227"/>
        <v>0</v>
      </c>
    </row>
    <row r="419" spans="2:63" x14ac:dyDescent="0.25">
      <c r="B419" t="s">
        <v>15</v>
      </c>
      <c r="D419" s="7">
        <f t="shared" ref="D419:AI419" si="1228">D295</f>
        <v>25.821751228892474</v>
      </c>
      <c r="E419" s="7">
        <f t="shared" si="1228"/>
        <v>35.334494106089977</v>
      </c>
      <c r="F419" s="7">
        <f t="shared" si="1228"/>
        <v>44.338252993449252</v>
      </c>
      <c r="G419" s="7">
        <f t="shared" si="1228"/>
        <v>40.035986521123007</v>
      </c>
      <c r="H419" s="7">
        <f t="shared" si="1228"/>
        <v>34.408968075122885</v>
      </c>
      <c r="I419" s="7">
        <f t="shared" si="1228"/>
        <v>18.841720574839265</v>
      </c>
      <c r="J419" s="7">
        <f t="shared" si="1228"/>
        <v>28.488910021513941</v>
      </c>
      <c r="K419" s="7">
        <f t="shared" si="1228"/>
        <v>19.485151134154673</v>
      </c>
      <c r="L419" s="7">
        <f t="shared" si="1228"/>
        <v>9.8198305071397058</v>
      </c>
      <c r="M419" s="7">
        <f t="shared" si="1228"/>
        <v>3.5926848235885629</v>
      </c>
      <c r="N419" s="7">
        <f t="shared" si="1228"/>
        <v>0</v>
      </c>
      <c r="O419" s="7">
        <f t="shared" si="1228"/>
        <v>0</v>
      </c>
      <c r="P419" s="7">
        <f t="shared" si="1228"/>
        <v>0</v>
      </c>
      <c r="Q419" s="7">
        <f t="shared" si="1228"/>
        <v>0</v>
      </c>
      <c r="R419" s="7">
        <f t="shared" si="1228"/>
        <v>0</v>
      </c>
      <c r="S419" s="7">
        <f t="shared" si="1228"/>
        <v>0</v>
      </c>
      <c r="T419" s="7">
        <f t="shared" si="1228"/>
        <v>0</v>
      </c>
      <c r="U419" s="7">
        <f t="shared" si="1228"/>
        <v>0</v>
      </c>
      <c r="V419" s="7">
        <f t="shared" si="1228"/>
        <v>0</v>
      </c>
      <c r="W419" s="7">
        <f t="shared" si="1228"/>
        <v>0</v>
      </c>
      <c r="X419" s="7">
        <f t="shared" si="1228"/>
        <v>0</v>
      </c>
      <c r="Y419" s="7">
        <f t="shared" si="1228"/>
        <v>0</v>
      </c>
      <c r="Z419" s="7">
        <f t="shared" si="1228"/>
        <v>0</v>
      </c>
      <c r="AA419" s="7">
        <f t="shared" si="1228"/>
        <v>0</v>
      </c>
      <c r="AB419" s="7">
        <f t="shared" si="1228"/>
        <v>0</v>
      </c>
      <c r="AC419" s="7">
        <f t="shared" si="1228"/>
        <v>0</v>
      </c>
      <c r="AD419" s="7">
        <f t="shared" si="1228"/>
        <v>0</v>
      </c>
      <c r="AE419" s="7">
        <f t="shared" si="1228"/>
        <v>0</v>
      </c>
      <c r="AF419" s="7">
        <f t="shared" si="1228"/>
        <v>0</v>
      </c>
      <c r="AG419" s="7">
        <f t="shared" si="1228"/>
        <v>0</v>
      </c>
      <c r="AH419" s="7">
        <f t="shared" si="1228"/>
        <v>0</v>
      </c>
      <c r="AI419" s="7">
        <f t="shared" si="1228"/>
        <v>0</v>
      </c>
      <c r="AJ419" s="7">
        <f t="shared" ref="AJ419:BK419" si="1229">AJ295</f>
        <v>0</v>
      </c>
      <c r="AK419" s="7">
        <f t="shared" si="1229"/>
        <v>0</v>
      </c>
      <c r="AL419" s="7">
        <f t="shared" si="1229"/>
        <v>0</v>
      </c>
      <c r="AM419" s="7">
        <f t="shared" si="1229"/>
        <v>0</v>
      </c>
      <c r="AN419" s="7">
        <f t="shared" si="1229"/>
        <v>0</v>
      </c>
      <c r="AO419" s="7">
        <f t="shared" si="1229"/>
        <v>0</v>
      </c>
      <c r="AP419" s="7">
        <f t="shared" si="1229"/>
        <v>0</v>
      </c>
      <c r="AQ419" s="7">
        <f t="shared" si="1229"/>
        <v>0</v>
      </c>
      <c r="AR419" s="7">
        <f t="shared" si="1229"/>
        <v>0</v>
      </c>
      <c r="AS419" s="7">
        <f t="shared" si="1229"/>
        <v>0</v>
      </c>
      <c r="AT419" s="7">
        <f t="shared" si="1229"/>
        <v>0</v>
      </c>
      <c r="AU419" s="7">
        <f t="shared" si="1229"/>
        <v>0</v>
      </c>
      <c r="AV419" s="7">
        <f t="shared" si="1229"/>
        <v>0</v>
      </c>
      <c r="AW419" s="7">
        <f t="shared" si="1229"/>
        <v>0</v>
      </c>
      <c r="AX419" s="7">
        <f t="shared" si="1229"/>
        <v>0</v>
      </c>
      <c r="AY419" s="7">
        <f t="shared" si="1229"/>
        <v>0</v>
      </c>
      <c r="AZ419" s="7">
        <f t="shared" si="1229"/>
        <v>0</v>
      </c>
      <c r="BA419" s="7">
        <f t="shared" si="1229"/>
        <v>0</v>
      </c>
      <c r="BB419" s="7">
        <f t="shared" si="1229"/>
        <v>0</v>
      </c>
      <c r="BC419" s="7">
        <f t="shared" si="1229"/>
        <v>0</v>
      </c>
      <c r="BD419" s="7">
        <f t="shared" si="1229"/>
        <v>0</v>
      </c>
      <c r="BE419" s="7">
        <f t="shared" si="1229"/>
        <v>0</v>
      </c>
      <c r="BF419" s="7">
        <f t="shared" si="1229"/>
        <v>0</v>
      </c>
      <c r="BG419" s="7">
        <f t="shared" si="1229"/>
        <v>0</v>
      </c>
      <c r="BH419" s="7">
        <f t="shared" si="1229"/>
        <v>0</v>
      </c>
      <c r="BI419" s="7">
        <f t="shared" si="1229"/>
        <v>0</v>
      </c>
      <c r="BJ419" s="7">
        <f t="shared" si="1229"/>
        <v>0</v>
      </c>
      <c r="BK419" s="7">
        <f t="shared" si="1229"/>
        <v>0</v>
      </c>
    </row>
    <row r="420" spans="2:63" x14ac:dyDescent="0.25">
      <c r="B420" t="s">
        <v>16</v>
      </c>
      <c r="D420" s="7">
        <f t="shared" ref="D420:AI420" si="1230">D342</f>
        <v>34.275644401485252</v>
      </c>
      <c r="E420" s="7">
        <f t="shared" si="1230"/>
        <v>0.96426108105391484</v>
      </c>
      <c r="F420" s="7">
        <f t="shared" si="1230"/>
        <v>1.5006960349864125</v>
      </c>
      <c r="G420" s="7">
        <f t="shared" si="1230"/>
        <v>2.6156321772872975</v>
      </c>
      <c r="H420" s="7">
        <f t="shared" si="1230"/>
        <v>3.4752362756212207</v>
      </c>
      <c r="I420" s="7">
        <f t="shared" si="1230"/>
        <v>-2.3843981413308026</v>
      </c>
      <c r="J420" s="7">
        <f t="shared" si="1230"/>
        <v>2.9563144641895795</v>
      </c>
      <c r="K420" s="7">
        <f t="shared" si="1230"/>
        <v>2.4198795102570814</v>
      </c>
      <c r="L420" s="7">
        <f t="shared" si="1230"/>
        <v>1.3049433679561961</v>
      </c>
      <c r="M420" s="7">
        <f t="shared" si="1230"/>
        <v>0.44533926962227294</v>
      </c>
      <c r="N420" s="7">
        <f t="shared" si="1230"/>
        <v>0</v>
      </c>
      <c r="O420" s="7">
        <f t="shared" si="1230"/>
        <v>0</v>
      </c>
      <c r="P420" s="7">
        <f t="shared" si="1230"/>
        <v>0</v>
      </c>
      <c r="Q420" s="7">
        <f t="shared" si="1230"/>
        <v>0</v>
      </c>
      <c r="R420" s="7">
        <f t="shared" si="1230"/>
        <v>0</v>
      </c>
      <c r="S420" s="7">
        <f t="shared" si="1230"/>
        <v>0</v>
      </c>
      <c r="T420" s="7">
        <f t="shared" si="1230"/>
        <v>0</v>
      </c>
      <c r="U420" s="7">
        <f t="shared" si="1230"/>
        <v>0</v>
      </c>
      <c r="V420" s="7">
        <f t="shared" si="1230"/>
        <v>0</v>
      </c>
      <c r="W420" s="7">
        <f t="shared" si="1230"/>
        <v>0</v>
      </c>
      <c r="X420" s="7">
        <f t="shared" si="1230"/>
        <v>0</v>
      </c>
      <c r="Y420" s="7">
        <f t="shared" si="1230"/>
        <v>0</v>
      </c>
      <c r="Z420" s="7">
        <f t="shared" si="1230"/>
        <v>0</v>
      </c>
      <c r="AA420" s="7">
        <f t="shared" si="1230"/>
        <v>0</v>
      </c>
      <c r="AB420" s="7">
        <f t="shared" si="1230"/>
        <v>0</v>
      </c>
      <c r="AC420" s="7">
        <f t="shared" si="1230"/>
        <v>0</v>
      </c>
      <c r="AD420" s="7">
        <f t="shared" si="1230"/>
        <v>0</v>
      </c>
      <c r="AE420" s="7">
        <f t="shared" si="1230"/>
        <v>0</v>
      </c>
      <c r="AF420" s="7">
        <f t="shared" si="1230"/>
        <v>0</v>
      </c>
      <c r="AG420" s="7">
        <f t="shared" si="1230"/>
        <v>0</v>
      </c>
      <c r="AH420" s="7">
        <f t="shared" si="1230"/>
        <v>0</v>
      </c>
      <c r="AI420" s="7">
        <f t="shared" si="1230"/>
        <v>0</v>
      </c>
      <c r="AJ420" s="7">
        <f t="shared" ref="AJ420:BK420" si="1231">AJ342</f>
        <v>0</v>
      </c>
      <c r="AK420" s="7">
        <f t="shared" si="1231"/>
        <v>0</v>
      </c>
      <c r="AL420" s="7">
        <f t="shared" si="1231"/>
        <v>0</v>
      </c>
      <c r="AM420" s="7">
        <f t="shared" si="1231"/>
        <v>0</v>
      </c>
      <c r="AN420" s="7">
        <f t="shared" si="1231"/>
        <v>0</v>
      </c>
      <c r="AO420" s="7">
        <f t="shared" si="1231"/>
        <v>0</v>
      </c>
      <c r="AP420" s="7">
        <f t="shared" si="1231"/>
        <v>0</v>
      </c>
      <c r="AQ420" s="7">
        <f t="shared" si="1231"/>
        <v>0</v>
      </c>
      <c r="AR420" s="7">
        <f t="shared" si="1231"/>
        <v>0</v>
      </c>
      <c r="AS420" s="7">
        <f t="shared" si="1231"/>
        <v>0</v>
      </c>
      <c r="AT420" s="7">
        <f t="shared" si="1231"/>
        <v>0</v>
      </c>
      <c r="AU420" s="7">
        <f t="shared" si="1231"/>
        <v>0</v>
      </c>
      <c r="AV420" s="7">
        <f t="shared" si="1231"/>
        <v>0</v>
      </c>
      <c r="AW420" s="7">
        <f t="shared" si="1231"/>
        <v>0</v>
      </c>
      <c r="AX420" s="7">
        <f t="shared" si="1231"/>
        <v>0</v>
      </c>
      <c r="AY420" s="7">
        <f t="shared" si="1231"/>
        <v>0</v>
      </c>
      <c r="AZ420" s="7">
        <f t="shared" si="1231"/>
        <v>0</v>
      </c>
      <c r="BA420" s="7">
        <f t="shared" si="1231"/>
        <v>0</v>
      </c>
      <c r="BB420" s="7">
        <f t="shared" si="1231"/>
        <v>0</v>
      </c>
      <c r="BC420" s="7">
        <f t="shared" si="1231"/>
        <v>0</v>
      </c>
      <c r="BD420" s="7">
        <f t="shared" si="1231"/>
        <v>0</v>
      </c>
      <c r="BE420" s="7">
        <f t="shared" si="1231"/>
        <v>0</v>
      </c>
      <c r="BF420" s="7">
        <f t="shared" si="1231"/>
        <v>0</v>
      </c>
      <c r="BG420" s="7">
        <f t="shared" si="1231"/>
        <v>0</v>
      </c>
      <c r="BH420" s="7">
        <f t="shared" si="1231"/>
        <v>0</v>
      </c>
      <c r="BI420" s="7">
        <f t="shared" si="1231"/>
        <v>0</v>
      </c>
      <c r="BJ420" s="7">
        <f t="shared" si="1231"/>
        <v>0</v>
      </c>
      <c r="BK420" s="7">
        <f t="shared" si="1231"/>
        <v>0</v>
      </c>
    </row>
    <row r="421" spans="2:63" x14ac:dyDescent="0.25">
      <c r="B421" t="s">
        <v>17</v>
      </c>
      <c r="D421" s="7">
        <f t="shared" ref="D421:AI421" si="1232">D389</f>
        <v>0</v>
      </c>
      <c r="E421" s="7">
        <f t="shared" si="1232"/>
        <v>3.2558859048178131E-2</v>
      </c>
      <c r="F421" s="7">
        <f t="shared" si="1232"/>
        <v>3.2558859048178131E-2</v>
      </c>
      <c r="G421" s="7">
        <f t="shared" si="1232"/>
        <v>3.2558859048178131E-2</v>
      </c>
      <c r="H421" s="7">
        <f t="shared" si="1232"/>
        <v>3.2558859048178131E-2</v>
      </c>
      <c r="I421" s="7">
        <f t="shared" si="1232"/>
        <v>3.2558859048178131E-2</v>
      </c>
      <c r="J421" s="7">
        <f t="shared" si="1232"/>
        <v>3.2558859048178131E-2</v>
      </c>
      <c r="K421" s="7">
        <f t="shared" si="1232"/>
        <v>3.2558859048178131E-2</v>
      </c>
      <c r="L421" s="7">
        <f t="shared" si="1232"/>
        <v>3.2558859048178131E-2</v>
      </c>
      <c r="M421" s="7">
        <f t="shared" si="1232"/>
        <v>3.2558859048178131E-2</v>
      </c>
      <c r="N421" s="7">
        <f t="shared" si="1232"/>
        <v>3.2558859048178131E-2</v>
      </c>
      <c r="O421" s="7">
        <f t="shared" si="1232"/>
        <v>3.2558859048178131E-2</v>
      </c>
      <c r="P421" s="7">
        <f t="shared" si="1232"/>
        <v>3.2558859048178131E-2</v>
      </c>
      <c r="Q421" s="7">
        <f t="shared" si="1232"/>
        <v>3.2558859048178131E-2</v>
      </c>
      <c r="R421" s="7">
        <f t="shared" si="1232"/>
        <v>3.2558859048178131E-2</v>
      </c>
      <c r="S421" s="7">
        <f t="shared" si="1232"/>
        <v>3.2558859048178131E-2</v>
      </c>
      <c r="T421" s="7">
        <f t="shared" si="1232"/>
        <v>3.2558859048178131E-2</v>
      </c>
      <c r="U421" s="7">
        <f t="shared" si="1232"/>
        <v>3.2558859048178131E-2</v>
      </c>
      <c r="V421" s="7">
        <f t="shared" si="1232"/>
        <v>3.2558859048178131E-2</v>
      </c>
      <c r="W421" s="7">
        <f t="shared" si="1232"/>
        <v>3.2558859048178131E-2</v>
      </c>
      <c r="X421" s="7">
        <f t="shared" si="1232"/>
        <v>3.2558859048178131E-2</v>
      </c>
      <c r="Y421" s="7">
        <f t="shared" si="1232"/>
        <v>3.2558859048178131E-2</v>
      </c>
      <c r="Z421" s="7">
        <f t="shared" si="1232"/>
        <v>3.2558859048178131E-2</v>
      </c>
      <c r="AA421" s="7">
        <f t="shared" si="1232"/>
        <v>3.2558859048178131E-2</v>
      </c>
      <c r="AB421" s="7">
        <f t="shared" si="1232"/>
        <v>3.2558859048178131E-2</v>
      </c>
      <c r="AC421" s="7">
        <f t="shared" si="1232"/>
        <v>3.2558859048178131E-2</v>
      </c>
      <c r="AD421" s="7">
        <f t="shared" si="1232"/>
        <v>3.2558859048178131E-2</v>
      </c>
      <c r="AE421" s="7">
        <f t="shared" si="1232"/>
        <v>3.2558859048178131E-2</v>
      </c>
      <c r="AF421" s="7">
        <f t="shared" si="1232"/>
        <v>3.2558859048178131E-2</v>
      </c>
      <c r="AG421" s="7">
        <f t="shared" si="1232"/>
        <v>3.2558859048178131E-2</v>
      </c>
      <c r="AH421" s="7">
        <f t="shared" si="1232"/>
        <v>3.2558859048178131E-2</v>
      </c>
      <c r="AI421" s="7">
        <f t="shared" si="1232"/>
        <v>3.2558859048178131E-2</v>
      </c>
      <c r="AJ421" s="7">
        <f t="shared" ref="AJ421:BK421" si="1233">AJ389</f>
        <v>3.2558859048178131E-2</v>
      </c>
      <c r="AK421" s="7">
        <f t="shared" si="1233"/>
        <v>3.2558859048178131E-2</v>
      </c>
      <c r="AL421" s="7">
        <f t="shared" si="1233"/>
        <v>3.2558859048178131E-2</v>
      </c>
      <c r="AM421" s="7">
        <f t="shared" si="1233"/>
        <v>3.2558859048178131E-2</v>
      </c>
      <c r="AN421" s="7">
        <f t="shared" si="1233"/>
        <v>3.2558859048178131E-2</v>
      </c>
      <c r="AO421" s="7">
        <f t="shared" si="1233"/>
        <v>3.2558859048178131E-2</v>
      </c>
      <c r="AP421" s="7">
        <f t="shared" si="1233"/>
        <v>3.2558859048178131E-2</v>
      </c>
      <c r="AQ421" s="7">
        <f t="shared" si="1233"/>
        <v>3.2558859048178131E-2</v>
      </c>
      <c r="AR421" s="7">
        <f t="shared" si="1233"/>
        <v>3.2558859048178131E-2</v>
      </c>
      <c r="AS421" s="7">
        <f t="shared" si="1233"/>
        <v>3.2558859048178131E-2</v>
      </c>
      <c r="AT421" s="7">
        <f t="shared" si="1233"/>
        <v>3.2558859048178131E-2</v>
      </c>
      <c r="AU421" s="7">
        <f t="shared" si="1233"/>
        <v>3.2558859048178131E-2</v>
      </c>
      <c r="AV421" s="7">
        <f t="shared" si="1233"/>
        <v>3.2558859048178131E-2</v>
      </c>
      <c r="AW421" s="7">
        <f t="shared" si="1233"/>
        <v>3.2558859048178131E-2</v>
      </c>
      <c r="AX421" s="7">
        <f t="shared" si="1233"/>
        <v>3.2558859048178131E-2</v>
      </c>
      <c r="AY421" s="7">
        <f t="shared" si="1233"/>
        <v>1.5454783386650295E-2</v>
      </c>
      <c r="AZ421" s="7">
        <f t="shared" si="1233"/>
        <v>0</v>
      </c>
      <c r="BA421" s="7">
        <f t="shared" si="1233"/>
        <v>0</v>
      </c>
      <c r="BB421" s="7">
        <f t="shared" si="1233"/>
        <v>0</v>
      </c>
      <c r="BC421" s="7">
        <f t="shared" si="1233"/>
        <v>0</v>
      </c>
      <c r="BD421" s="7">
        <f t="shared" si="1233"/>
        <v>0</v>
      </c>
      <c r="BE421" s="7">
        <f t="shared" si="1233"/>
        <v>0</v>
      </c>
      <c r="BF421" s="7">
        <f t="shared" si="1233"/>
        <v>0</v>
      </c>
      <c r="BG421" s="7">
        <f t="shared" si="1233"/>
        <v>0</v>
      </c>
      <c r="BH421" s="7">
        <f t="shared" si="1233"/>
        <v>0</v>
      </c>
      <c r="BI421" s="7">
        <f t="shared" si="1233"/>
        <v>0</v>
      </c>
      <c r="BJ421" s="7">
        <f t="shared" si="1233"/>
        <v>0</v>
      </c>
      <c r="BK421" s="7">
        <f t="shared" si="1233"/>
        <v>0</v>
      </c>
    </row>
    <row r="422" spans="2:63" x14ac:dyDescent="0.25">
      <c r="B422" t="s">
        <v>49</v>
      </c>
      <c r="D422" s="7">
        <f>D401</f>
        <v>0</v>
      </c>
      <c r="E422" s="7">
        <f t="shared" ref="E422:M422" si="1234">E401</f>
        <v>0</v>
      </c>
      <c r="F422" s="7">
        <f t="shared" si="1234"/>
        <v>0</v>
      </c>
      <c r="G422" s="7">
        <f t="shared" si="1234"/>
        <v>0</v>
      </c>
      <c r="H422" s="7">
        <f t="shared" si="1234"/>
        <v>0</v>
      </c>
      <c r="I422" s="7">
        <f t="shared" si="1234"/>
        <v>0.53070411151704522</v>
      </c>
      <c r="J422" s="7">
        <f t="shared" si="1234"/>
        <v>0</v>
      </c>
      <c r="K422" s="7">
        <f t="shared" si="1234"/>
        <v>0</v>
      </c>
      <c r="L422" s="7">
        <f t="shared" si="1234"/>
        <v>0</v>
      </c>
      <c r="M422" s="7">
        <f t="shared" si="1234"/>
        <v>0</v>
      </c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</row>
    <row r="423" spans="2:63" x14ac:dyDescent="0.25">
      <c r="B423" t="s">
        <v>50</v>
      </c>
      <c r="D423" s="7">
        <f t="shared" ref="D423:M423" si="1235">D402</f>
        <v>0</v>
      </c>
      <c r="E423" s="7">
        <f t="shared" si="1235"/>
        <v>0</v>
      </c>
      <c r="F423" s="7">
        <f t="shared" si="1235"/>
        <v>0</v>
      </c>
      <c r="G423" s="7">
        <f t="shared" si="1235"/>
        <v>0</v>
      </c>
      <c r="H423" s="7">
        <f t="shared" si="1235"/>
        <v>0</v>
      </c>
      <c r="I423" s="7">
        <f t="shared" si="1235"/>
        <v>38.781836748109313</v>
      </c>
      <c r="J423" s="7">
        <f t="shared" si="1235"/>
        <v>0</v>
      </c>
      <c r="K423" s="7">
        <f t="shared" si="1235"/>
        <v>0</v>
      </c>
      <c r="L423" s="7">
        <f t="shared" si="1235"/>
        <v>0</v>
      </c>
      <c r="M423" s="7">
        <f t="shared" si="1235"/>
        <v>0</v>
      </c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</row>
    <row r="424" spans="2:63" x14ac:dyDescent="0.25">
      <c r="B424" t="s">
        <v>51</v>
      </c>
      <c r="D424" s="7">
        <f t="shared" ref="D424:M424" si="1236">D403</f>
        <v>0</v>
      </c>
      <c r="E424" s="7">
        <f t="shared" si="1236"/>
        <v>0</v>
      </c>
      <c r="F424" s="7">
        <f t="shared" si="1236"/>
        <v>0</v>
      </c>
      <c r="G424" s="7">
        <f t="shared" si="1236"/>
        <v>0</v>
      </c>
      <c r="H424" s="7">
        <f t="shared" si="1236"/>
        <v>0</v>
      </c>
      <c r="I424" s="7">
        <f t="shared" si="1236"/>
        <v>0.10355451178880209</v>
      </c>
      <c r="J424" s="7">
        <f t="shared" si="1236"/>
        <v>0.10355451178880209</v>
      </c>
      <c r="K424" s="7">
        <f t="shared" si="1236"/>
        <v>0.10355451178880209</v>
      </c>
      <c r="L424" s="7">
        <f t="shared" si="1236"/>
        <v>0.10355451178880209</v>
      </c>
      <c r="M424" s="7">
        <f t="shared" si="1236"/>
        <v>0.10355451178880209</v>
      </c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</row>
    <row r="425" spans="2:63" x14ac:dyDescent="0.25">
      <c r="B425" t="s">
        <v>52</v>
      </c>
      <c r="D425" s="7">
        <f t="shared" ref="D425:M425" si="1237">D404</f>
        <v>0</v>
      </c>
      <c r="E425" s="7">
        <f t="shared" si="1237"/>
        <v>0</v>
      </c>
      <c r="F425" s="7">
        <f t="shared" si="1237"/>
        <v>0</v>
      </c>
      <c r="G425" s="7">
        <f t="shared" si="1237"/>
        <v>0</v>
      </c>
      <c r="H425" s="7">
        <f t="shared" si="1237"/>
        <v>0</v>
      </c>
      <c r="I425" s="7">
        <f t="shared" si="1237"/>
        <v>6.20877104311454</v>
      </c>
      <c r="J425" s="7">
        <f t="shared" si="1237"/>
        <v>6.20877104311454</v>
      </c>
      <c r="K425" s="7">
        <f t="shared" si="1237"/>
        <v>6.20877104311454</v>
      </c>
      <c r="L425" s="7">
        <f t="shared" si="1237"/>
        <v>6.20877104311454</v>
      </c>
      <c r="M425" s="7">
        <f t="shared" si="1237"/>
        <v>6.20877104311454</v>
      </c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</row>
    <row r="426" spans="2:63" x14ac:dyDescent="0.25">
      <c r="B426" t="s">
        <v>46</v>
      </c>
      <c r="D426" s="7">
        <f>SUM(D414:D421)</f>
        <v>143.36666593226283</v>
      </c>
      <c r="E426" s="7">
        <f t="shared" ref="E426:BK426" si="1238">SUM(E414:E421)</f>
        <v>107.95086585414721</v>
      </c>
      <c r="F426" s="7">
        <f t="shared" si="1238"/>
        <v>123.67192170104209</v>
      </c>
      <c r="G426" s="7">
        <f t="shared" si="1238"/>
        <v>126.86708306245366</v>
      </c>
      <c r="H426" s="7">
        <f t="shared" si="1238"/>
        <v>128.8750952407141</v>
      </c>
      <c r="I426" s="7">
        <f t="shared" si="1238"/>
        <v>112.72422935014838</v>
      </c>
      <c r="J426" s="7">
        <f t="shared" si="1238"/>
        <v>125.86037495861544</v>
      </c>
      <c r="K426" s="7">
        <f t="shared" si="1238"/>
        <v>115.15040604505447</v>
      </c>
      <c r="L426" s="7">
        <f t="shared" si="1238"/>
        <v>103.99956672960316</v>
      </c>
      <c r="M426" s="7">
        <f t="shared" si="1238"/>
        <v>96.774041956938575</v>
      </c>
      <c r="N426" s="7">
        <f t="shared" si="1238"/>
        <v>92.198616659793231</v>
      </c>
      <c r="O426" s="7">
        <f t="shared" si="1238"/>
        <v>92.198616659793231</v>
      </c>
      <c r="P426" s="7">
        <f t="shared" si="1238"/>
        <v>92.198616659793231</v>
      </c>
      <c r="Q426" s="7">
        <f t="shared" si="1238"/>
        <v>92.198616659793231</v>
      </c>
      <c r="R426" s="7">
        <f t="shared" si="1238"/>
        <v>92.198616659793231</v>
      </c>
      <c r="S426" s="7">
        <f t="shared" si="1238"/>
        <v>92.198616659793231</v>
      </c>
      <c r="T426" s="7">
        <f t="shared" si="1238"/>
        <v>92.198616659793231</v>
      </c>
      <c r="U426" s="7">
        <f t="shared" si="1238"/>
        <v>92.198616659793231</v>
      </c>
      <c r="V426" s="7">
        <f t="shared" si="1238"/>
        <v>92.198616659793231</v>
      </c>
      <c r="W426" s="7">
        <f t="shared" si="1238"/>
        <v>92.198616659793231</v>
      </c>
      <c r="X426" s="7">
        <f t="shared" si="1238"/>
        <v>92.198616659793231</v>
      </c>
      <c r="Y426" s="7">
        <f t="shared" si="1238"/>
        <v>92.198616659793231</v>
      </c>
      <c r="Z426" s="7">
        <f t="shared" si="1238"/>
        <v>92.198616659793231</v>
      </c>
      <c r="AA426" s="7">
        <f t="shared" si="1238"/>
        <v>92.198616659793231</v>
      </c>
      <c r="AB426" s="7">
        <f t="shared" si="1238"/>
        <v>92.198616659793231</v>
      </c>
      <c r="AC426" s="7">
        <f t="shared" si="1238"/>
        <v>92.198616659793231</v>
      </c>
      <c r="AD426" s="7">
        <f t="shared" si="1238"/>
        <v>92.198616659793231</v>
      </c>
      <c r="AE426" s="7">
        <f t="shared" si="1238"/>
        <v>92.198616659793231</v>
      </c>
      <c r="AF426" s="7">
        <f t="shared" si="1238"/>
        <v>92.198616659793231</v>
      </c>
      <c r="AG426" s="7">
        <f t="shared" si="1238"/>
        <v>33.094950875425347</v>
      </c>
      <c r="AH426" s="7">
        <f t="shared" si="1238"/>
        <v>28.088836005548462</v>
      </c>
      <c r="AI426" s="7">
        <f t="shared" si="1238"/>
        <v>28.088836005548462</v>
      </c>
      <c r="AJ426" s="7">
        <f t="shared" si="1238"/>
        <v>28.088836005548462</v>
      </c>
      <c r="AK426" s="7">
        <f t="shared" si="1238"/>
        <v>28.088836005548462</v>
      </c>
      <c r="AL426" s="7">
        <f t="shared" si="1238"/>
        <v>28.088836005548462</v>
      </c>
      <c r="AM426" s="7">
        <f t="shared" si="1238"/>
        <v>28.088836005548462</v>
      </c>
      <c r="AN426" s="7">
        <f t="shared" si="1238"/>
        <v>28.088836005548462</v>
      </c>
      <c r="AO426" s="7">
        <f t="shared" si="1238"/>
        <v>28.088836005548462</v>
      </c>
      <c r="AP426" s="7">
        <f t="shared" si="1238"/>
        <v>28.088836005548462</v>
      </c>
      <c r="AQ426" s="7">
        <f t="shared" si="1238"/>
        <v>28.088836005548462</v>
      </c>
      <c r="AR426" s="7">
        <f t="shared" si="1238"/>
        <v>28.088836005548462</v>
      </c>
      <c r="AS426" s="7">
        <f t="shared" si="1238"/>
        <v>28.088836005548462</v>
      </c>
      <c r="AT426" s="7">
        <f t="shared" si="1238"/>
        <v>28.088836005548462</v>
      </c>
      <c r="AU426" s="7">
        <f t="shared" si="1238"/>
        <v>28.088836005548462</v>
      </c>
      <c r="AV426" s="7">
        <f t="shared" si="1238"/>
        <v>28.088836005548462</v>
      </c>
      <c r="AW426" s="7">
        <f t="shared" si="1238"/>
        <v>28.088836005548462</v>
      </c>
      <c r="AX426" s="7">
        <f t="shared" si="1238"/>
        <v>27.585022339227852</v>
      </c>
      <c r="AY426" s="7">
        <f t="shared" si="1238"/>
        <v>26.599324309765777</v>
      </c>
      <c r="AZ426" s="7">
        <f t="shared" si="1238"/>
        <v>25.219161621131118</v>
      </c>
      <c r="BA426" s="7">
        <f t="shared" si="1238"/>
        <v>23.896682207847135</v>
      </c>
      <c r="BB426" s="7">
        <f t="shared" si="1238"/>
        <v>22.607299146400091</v>
      </c>
      <c r="BC426" s="7">
        <f t="shared" si="1238"/>
        <v>18.840406369401116</v>
      </c>
      <c r="BD426" s="7">
        <f t="shared" si="1238"/>
        <v>14.797913389867684</v>
      </c>
      <c r="BE426" s="7">
        <f t="shared" si="1238"/>
        <v>10.150712149814234</v>
      </c>
      <c r="BF426" s="7">
        <f t="shared" si="1238"/>
        <v>4.8365400279508917</v>
      </c>
      <c r="BG426" s="7">
        <f t="shared" si="1238"/>
        <v>8.5265128291212022E-14</v>
      </c>
      <c r="BH426" s="7">
        <f t="shared" si="1238"/>
        <v>0</v>
      </c>
      <c r="BI426" s="7">
        <f t="shared" si="1238"/>
        <v>0</v>
      </c>
      <c r="BJ426" s="7">
        <f t="shared" si="1238"/>
        <v>0</v>
      </c>
      <c r="BK426" s="7">
        <f t="shared" si="1238"/>
        <v>0</v>
      </c>
    </row>
    <row r="429" spans="2:63" x14ac:dyDescent="0.25">
      <c r="B429" t="s">
        <v>47</v>
      </c>
      <c r="D429" s="1">
        <v>2011</v>
      </c>
      <c r="E429" s="1">
        <v>2012</v>
      </c>
      <c r="F429" s="1">
        <v>2013</v>
      </c>
      <c r="G429" s="1">
        <v>2014</v>
      </c>
      <c r="H429" s="1">
        <v>2015</v>
      </c>
      <c r="I429" s="1">
        <v>2016</v>
      </c>
      <c r="J429" s="1">
        <v>2017</v>
      </c>
      <c r="K429" s="1">
        <v>2018</v>
      </c>
      <c r="L429" s="1">
        <v>2019</v>
      </c>
      <c r="M429" s="1">
        <v>2020</v>
      </c>
      <c r="N429" s="1">
        <v>2021</v>
      </c>
      <c r="O429" s="1">
        <v>2022</v>
      </c>
      <c r="P429" s="1">
        <v>2023</v>
      </c>
      <c r="Q429" s="1">
        <v>2024</v>
      </c>
      <c r="R429" s="1">
        <v>2025</v>
      </c>
      <c r="S429" s="1">
        <v>2026</v>
      </c>
      <c r="T429" s="1">
        <v>2027</v>
      </c>
      <c r="U429" s="1">
        <v>2028</v>
      </c>
      <c r="V429" s="1">
        <v>2029</v>
      </c>
      <c r="W429" s="1">
        <v>2030</v>
      </c>
      <c r="X429" s="1">
        <v>2031</v>
      </c>
      <c r="Y429" s="1">
        <v>2032</v>
      </c>
      <c r="Z429" s="1">
        <v>2033</v>
      </c>
      <c r="AA429" s="1">
        <v>2034</v>
      </c>
      <c r="AB429" s="1">
        <v>2035</v>
      </c>
      <c r="AC429" s="1">
        <v>2036</v>
      </c>
      <c r="AD429" s="1">
        <v>2037</v>
      </c>
      <c r="AE429" s="1">
        <v>2038</v>
      </c>
      <c r="AF429" s="1">
        <v>2039</v>
      </c>
      <c r="AG429" s="1">
        <v>2040</v>
      </c>
      <c r="AH429" s="1">
        <v>2041</v>
      </c>
      <c r="AI429" s="1">
        <v>2042</v>
      </c>
      <c r="AJ429" s="1">
        <v>2043</v>
      </c>
      <c r="AK429" s="1">
        <v>2044</v>
      </c>
      <c r="AL429" s="1">
        <v>2045</v>
      </c>
      <c r="AM429" s="1">
        <v>2046</v>
      </c>
      <c r="AN429" s="1">
        <v>2047</v>
      </c>
      <c r="AO429" s="1">
        <v>2048</v>
      </c>
      <c r="AP429" s="1">
        <v>2049</v>
      </c>
      <c r="AQ429" s="1">
        <v>2050</v>
      </c>
      <c r="AR429" s="1">
        <v>2051</v>
      </c>
      <c r="AS429" s="1">
        <v>2052</v>
      </c>
      <c r="AT429" s="1">
        <v>2053</v>
      </c>
      <c r="AU429" s="1">
        <v>2054</v>
      </c>
      <c r="AV429" s="1">
        <v>2055</v>
      </c>
      <c r="AW429" s="1">
        <v>2056</v>
      </c>
      <c r="AX429" s="1">
        <v>2057</v>
      </c>
      <c r="AY429" s="1">
        <v>2058</v>
      </c>
      <c r="AZ429" s="1">
        <v>2059</v>
      </c>
      <c r="BA429" s="1">
        <v>2060</v>
      </c>
      <c r="BB429" s="1">
        <v>2061</v>
      </c>
      <c r="BC429" s="1">
        <v>2062</v>
      </c>
      <c r="BD429" s="1">
        <v>2063</v>
      </c>
      <c r="BE429" s="1">
        <v>2064</v>
      </c>
      <c r="BF429" s="1">
        <v>2065</v>
      </c>
      <c r="BG429" s="1">
        <v>2066</v>
      </c>
      <c r="BH429" s="1">
        <v>2067</v>
      </c>
      <c r="BI429" s="1">
        <v>2068</v>
      </c>
      <c r="BJ429" s="1">
        <v>2069</v>
      </c>
      <c r="BK429" s="1">
        <v>2070</v>
      </c>
    </row>
    <row r="430" spans="2:63" x14ac:dyDescent="0.25">
      <c r="B430" t="s">
        <v>0</v>
      </c>
      <c r="D430" s="2">
        <f>D414*Inputs!$I$5</f>
        <v>7.769113908703611</v>
      </c>
      <c r="E430" s="2">
        <f>E414*Inputs!$I$5</f>
        <v>8.3406529460258625</v>
      </c>
      <c r="F430" s="2">
        <f>F414*Inputs!$I$5</f>
        <v>9.4394505629189975</v>
      </c>
      <c r="G430" s="2">
        <f>G414*Inputs!$I$5</f>
        <v>10.987609921293991</v>
      </c>
      <c r="H430" s="2">
        <f>H414*Inputs!$I$5</f>
        <v>12.487864204324561</v>
      </c>
      <c r="I430" s="25">
        <f>I414*Inputs!$I$5</f>
        <v>13.870608609385185</v>
      </c>
      <c r="J430" s="25">
        <f>J414*Inputs!$I$5</f>
        <v>13.870608609385185</v>
      </c>
      <c r="K430" s="25">
        <f>K414*Inputs!$I$5</f>
        <v>13.870608609385185</v>
      </c>
      <c r="L430" s="25">
        <f>L414*Inputs!$I$5</f>
        <v>13.870608609385185</v>
      </c>
      <c r="M430" s="25">
        <f>M414*Inputs!$I$5</f>
        <v>13.870608609385185</v>
      </c>
      <c r="N430" s="2">
        <f>N414*Inputs!$I$5</f>
        <v>13.870608609385185</v>
      </c>
      <c r="O430" s="2">
        <f>O414*Inputs!$I$5</f>
        <v>13.870608609385185</v>
      </c>
      <c r="P430" s="2">
        <f>P414*Inputs!$I$5</f>
        <v>13.870608609385185</v>
      </c>
      <c r="Q430" s="2">
        <f>Q414*Inputs!$I$5</f>
        <v>13.870608609385185</v>
      </c>
      <c r="R430" s="2">
        <f>R414*Inputs!$I$5</f>
        <v>13.870608609385185</v>
      </c>
      <c r="S430" s="2">
        <f>S414*Inputs!$I$5</f>
        <v>13.870608609385185</v>
      </c>
      <c r="T430" s="2">
        <f>T414*Inputs!$I$5</f>
        <v>13.870608609385185</v>
      </c>
      <c r="U430" s="2">
        <f>U414*Inputs!$I$5</f>
        <v>13.870608609385185</v>
      </c>
      <c r="V430" s="2">
        <f>V414*Inputs!$I$5</f>
        <v>13.870608609385185</v>
      </c>
      <c r="W430" s="2">
        <f>W414*Inputs!$I$5</f>
        <v>13.870608609385185</v>
      </c>
      <c r="X430" s="2">
        <f>X414*Inputs!$I$5</f>
        <v>13.870608609385185</v>
      </c>
      <c r="Y430" s="2">
        <f>Y414*Inputs!$I$5</f>
        <v>13.870608609385185</v>
      </c>
      <c r="Z430" s="2">
        <f>Z414*Inputs!$I$5</f>
        <v>13.870608609385185</v>
      </c>
      <c r="AA430" s="2">
        <f>AA414*Inputs!$I$5</f>
        <v>13.870608609385185</v>
      </c>
      <c r="AB430" s="2">
        <f>AB414*Inputs!$I$5</f>
        <v>13.870608609385185</v>
      </c>
      <c r="AC430" s="2">
        <f>AC414*Inputs!$I$5</f>
        <v>13.870608609385185</v>
      </c>
      <c r="AD430" s="2">
        <f>AD414*Inputs!$I$5</f>
        <v>13.870608609385185</v>
      </c>
      <c r="AE430" s="2">
        <f>AE414*Inputs!$I$5</f>
        <v>13.870608609385185</v>
      </c>
      <c r="AF430" s="2">
        <f>AF414*Inputs!$I$5</f>
        <v>13.870608609385185</v>
      </c>
      <c r="AG430" s="2">
        <f>AG414*Inputs!$I$5</f>
        <v>8.4784845716329169</v>
      </c>
      <c r="AH430" s="2">
        <f>AH414*Inputs!$I$5</f>
        <v>6.181459235338604</v>
      </c>
      <c r="AI430" s="2">
        <f>AI414*Inputs!$I$5</f>
        <v>6.181459235338604</v>
      </c>
      <c r="AJ430" s="2">
        <f>AJ414*Inputs!$I$5</f>
        <v>6.181459235338604</v>
      </c>
      <c r="AK430" s="2">
        <f>AK414*Inputs!$I$5</f>
        <v>6.181459235338604</v>
      </c>
      <c r="AL430" s="2">
        <f>AL414*Inputs!$I$5</f>
        <v>6.181459235338604</v>
      </c>
      <c r="AM430" s="2">
        <f>AM414*Inputs!$I$5</f>
        <v>6.181459235338604</v>
      </c>
      <c r="AN430" s="2">
        <f>AN414*Inputs!$I$5</f>
        <v>6.181459235338604</v>
      </c>
      <c r="AO430" s="2">
        <f>AO414*Inputs!$I$5</f>
        <v>6.181459235338604</v>
      </c>
      <c r="AP430" s="2">
        <f>AP414*Inputs!$I$5</f>
        <v>6.181459235338604</v>
      </c>
      <c r="AQ430" s="2">
        <f>AQ414*Inputs!$I$5</f>
        <v>6.181459235338604</v>
      </c>
      <c r="AR430" s="2">
        <f>AR414*Inputs!$I$5</f>
        <v>6.181459235338604</v>
      </c>
      <c r="AS430" s="2">
        <f>AS414*Inputs!$I$5</f>
        <v>6.181459235338604</v>
      </c>
      <c r="AT430" s="2">
        <f>AT414*Inputs!$I$5</f>
        <v>6.181459235338604</v>
      </c>
      <c r="AU430" s="2">
        <f>AU414*Inputs!$I$5</f>
        <v>6.181459235338604</v>
      </c>
      <c r="AV430" s="2">
        <f>AV414*Inputs!$I$5</f>
        <v>6.181459235338604</v>
      </c>
      <c r="AW430" s="2">
        <f>AW414*Inputs!$I$5</f>
        <v>6.181459235338604</v>
      </c>
      <c r="AX430" s="2">
        <f>AX414*Inputs!$I$5</f>
        <v>5.609920198016364</v>
      </c>
      <c r="AY430" s="2">
        <f>AY414*Inputs!$I$5</f>
        <v>4.5111225811231757</v>
      </c>
      <c r="AZ430" s="2">
        <f>AZ414*Inputs!$I$5</f>
        <v>2.962963222748134</v>
      </c>
      <c r="BA430" s="2">
        <f>BA414*Inputs!$I$5</f>
        <v>1.4627089397176118</v>
      </c>
      <c r="BB430" s="2">
        <f>BB414*Inputs!$I$5</f>
        <v>4.0302887587234123E-14</v>
      </c>
      <c r="BC430" s="2">
        <f>BC414*Inputs!$I$5</f>
        <v>0</v>
      </c>
      <c r="BD430" s="2">
        <f>BD414*Inputs!$I$5</f>
        <v>0</v>
      </c>
      <c r="BE430" s="2">
        <f>BE414*Inputs!$I$5</f>
        <v>0</v>
      </c>
      <c r="BF430" s="2">
        <f>BF414*Inputs!$I$5</f>
        <v>0</v>
      </c>
      <c r="BG430" s="2">
        <f>BG414*Inputs!$I$5</f>
        <v>0</v>
      </c>
      <c r="BH430" s="2">
        <f>BH414*Inputs!$I$5</f>
        <v>0</v>
      </c>
      <c r="BI430" s="2">
        <f>BI414*Inputs!$I$5</f>
        <v>0</v>
      </c>
      <c r="BJ430" s="2">
        <f>BJ414*Inputs!$I$5</f>
        <v>0</v>
      </c>
      <c r="BK430" s="2">
        <f>BK414*Inputs!$I$5</f>
        <v>0</v>
      </c>
    </row>
    <row r="431" spans="2:63" x14ac:dyDescent="0.25">
      <c r="B431" t="s">
        <v>11</v>
      </c>
      <c r="D431" s="2">
        <f>D415*Inputs!$I$5</f>
        <v>68.339391684169499</v>
      </c>
      <c r="E431" s="2">
        <f>E415*Inputs!$I$5</f>
        <v>72.612650659427345</v>
      </c>
      <c r="F431" s="2">
        <f>F415*Inputs!$I$5</f>
        <v>77.19855751419324</v>
      </c>
      <c r="G431" s="2">
        <f>G415*Inputs!$I$5</f>
        <v>82.470460800144721</v>
      </c>
      <c r="H431" s="2">
        <f>H415*Inputs!$I$5</f>
        <v>88.498992818491175</v>
      </c>
      <c r="I431" s="25">
        <f>I415*Inputs!$I$5</f>
        <v>90.68491155727493</v>
      </c>
      <c r="J431" s="25">
        <f>J415*Inputs!$I$5</f>
        <v>90.68491155727493</v>
      </c>
      <c r="K431" s="25">
        <f>K415*Inputs!$I$5</f>
        <v>90.68491155727493</v>
      </c>
      <c r="L431" s="25">
        <f>L415*Inputs!$I$5</f>
        <v>90.68491155727493</v>
      </c>
      <c r="M431" s="25">
        <f>M415*Inputs!$I$5</f>
        <v>90.68491155727493</v>
      </c>
      <c r="N431" s="2">
        <f>N415*Inputs!$I$5</f>
        <v>90.68491155727493</v>
      </c>
      <c r="O431" s="2">
        <f>O415*Inputs!$I$5</f>
        <v>90.68491155727493</v>
      </c>
      <c r="P431" s="2">
        <f>P415*Inputs!$I$5</f>
        <v>90.68491155727493</v>
      </c>
      <c r="Q431" s="2">
        <f>Q415*Inputs!$I$5</f>
        <v>90.68491155727493</v>
      </c>
      <c r="R431" s="2">
        <f>R415*Inputs!$I$5</f>
        <v>90.68491155727493</v>
      </c>
      <c r="S431" s="2">
        <f>S415*Inputs!$I$5</f>
        <v>90.68491155727493</v>
      </c>
      <c r="T431" s="2">
        <f>T415*Inputs!$I$5</f>
        <v>90.68491155727493</v>
      </c>
      <c r="U431" s="2">
        <f>U415*Inputs!$I$5</f>
        <v>90.68491155727493</v>
      </c>
      <c r="V431" s="2">
        <f>V415*Inputs!$I$5</f>
        <v>90.68491155727493</v>
      </c>
      <c r="W431" s="2">
        <f>W415*Inputs!$I$5</f>
        <v>90.68491155727493</v>
      </c>
      <c r="X431" s="2">
        <f>X415*Inputs!$I$5</f>
        <v>90.68491155727493</v>
      </c>
      <c r="Y431" s="2">
        <f>Y415*Inputs!$I$5</f>
        <v>90.68491155727493</v>
      </c>
      <c r="Z431" s="2">
        <f>Z415*Inputs!$I$5</f>
        <v>90.68491155727493</v>
      </c>
      <c r="AA431" s="2">
        <f>AA415*Inputs!$I$5</f>
        <v>90.68491155727493</v>
      </c>
      <c r="AB431" s="2">
        <f>AB415*Inputs!$I$5</f>
        <v>90.68491155727493</v>
      </c>
      <c r="AC431" s="2">
        <f>AC415*Inputs!$I$5</f>
        <v>90.68491155727493</v>
      </c>
      <c r="AD431" s="2">
        <f>AD415*Inputs!$I$5</f>
        <v>90.68491155727493</v>
      </c>
      <c r="AE431" s="2">
        <f>AE415*Inputs!$I$5</f>
        <v>90.68491155727493</v>
      </c>
      <c r="AF431" s="2">
        <f>AF415*Inputs!$I$5</f>
        <v>90.68491155727493</v>
      </c>
      <c r="AG431" s="2">
        <f>AG415*Inputs!$I$5</f>
        <v>29.028333857118422</v>
      </c>
      <c r="AH431" s="2">
        <f>AH415*Inputs!$I$5</f>
        <v>25.646295157001294</v>
      </c>
      <c r="AI431" s="2">
        <f>AI415*Inputs!$I$5</f>
        <v>25.646295157001294</v>
      </c>
      <c r="AJ431" s="2">
        <f>AJ415*Inputs!$I$5</f>
        <v>25.646295157001294</v>
      </c>
      <c r="AK431" s="2">
        <f>AK415*Inputs!$I$5</f>
        <v>25.646295157001294</v>
      </c>
      <c r="AL431" s="2">
        <f>AL415*Inputs!$I$5</f>
        <v>25.646295157001294</v>
      </c>
      <c r="AM431" s="2">
        <f>AM415*Inputs!$I$5</f>
        <v>25.646295157001294</v>
      </c>
      <c r="AN431" s="2">
        <f>AN415*Inputs!$I$5</f>
        <v>25.646295157001294</v>
      </c>
      <c r="AO431" s="2">
        <f>AO415*Inputs!$I$5</f>
        <v>25.646295157001294</v>
      </c>
      <c r="AP431" s="2">
        <f>AP415*Inputs!$I$5</f>
        <v>25.646295157001294</v>
      </c>
      <c r="AQ431" s="2">
        <f>AQ415*Inputs!$I$5</f>
        <v>25.646295157001294</v>
      </c>
      <c r="AR431" s="2">
        <f>AR415*Inputs!$I$5</f>
        <v>25.646295157001294</v>
      </c>
      <c r="AS431" s="2">
        <f>AS415*Inputs!$I$5</f>
        <v>25.646295157001294</v>
      </c>
      <c r="AT431" s="2">
        <f>AT415*Inputs!$I$5</f>
        <v>25.646295157001294</v>
      </c>
      <c r="AU431" s="2">
        <f>AU415*Inputs!$I$5</f>
        <v>25.646295157001294</v>
      </c>
      <c r="AV431" s="2">
        <f>AV415*Inputs!$I$5</f>
        <v>25.646295157001294</v>
      </c>
      <c r="AW431" s="2">
        <f>AW415*Inputs!$I$5</f>
        <v>25.646295157001294</v>
      </c>
      <c r="AX431" s="2">
        <f>AX415*Inputs!$I$5</f>
        <v>25.646295157001294</v>
      </c>
      <c r="AY431" s="2">
        <f>AY415*Inputs!$I$5</f>
        <v>25.646295157001294</v>
      </c>
      <c r="AZ431" s="2">
        <f>AZ415*Inputs!$I$5</f>
        <v>25.646295157001294</v>
      </c>
      <c r="BA431" s="2">
        <f>BA415*Inputs!$I$5</f>
        <v>25.646295157001294</v>
      </c>
      <c r="BB431" s="2">
        <f>BB415*Inputs!$I$5</f>
        <v>25.646295157001294</v>
      </c>
      <c r="BC431" s="2">
        <f>BC415*Inputs!$I$5</f>
        <v>21.373036181743537</v>
      </c>
      <c r="BD431" s="2">
        <f>BD415*Inputs!$I$5</f>
        <v>16.787129326977606</v>
      </c>
      <c r="BE431" s="2">
        <f>BE415*Inputs!$I$5</f>
        <v>11.515226041026185</v>
      </c>
      <c r="BF431" s="2">
        <f>BF415*Inputs!$I$5</f>
        <v>5.4866940226794689</v>
      </c>
      <c r="BG431" s="2">
        <f>BG415*Inputs!$I$5</f>
        <v>9.6726930209361885E-14</v>
      </c>
      <c r="BH431" s="2">
        <f>BH415*Inputs!$I$5</f>
        <v>0</v>
      </c>
      <c r="BI431" s="2">
        <f>BI415*Inputs!$I$5</f>
        <v>0</v>
      </c>
      <c r="BJ431" s="2">
        <f>BJ415*Inputs!$I$5</f>
        <v>0</v>
      </c>
      <c r="BK431" s="2">
        <f>BK415*Inputs!$I$5</f>
        <v>0</v>
      </c>
    </row>
    <row r="432" spans="2:63" x14ac:dyDescent="0.25">
      <c r="B432" t="s">
        <v>12</v>
      </c>
      <c r="D432" s="2">
        <f>D416*Inputs!$I$5</f>
        <v>17.913009567028475</v>
      </c>
      <c r="E432" s="2">
        <f>E416*Inputs!$I$5</f>
        <v>0</v>
      </c>
      <c r="F432" s="2">
        <f>F416*Inputs!$I$5</f>
        <v>0</v>
      </c>
      <c r="G432" s="2">
        <f>G416*Inputs!$I$5</f>
        <v>0</v>
      </c>
      <c r="H432" s="2">
        <f>H416*Inputs!$I$5</f>
        <v>0</v>
      </c>
      <c r="I432" s="25">
        <f>I416*Inputs!$I$5</f>
        <v>0</v>
      </c>
      <c r="J432" s="25">
        <f>J416*Inputs!$I$5</f>
        <v>0</v>
      </c>
      <c r="K432" s="25">
        <f>K416*Inputs!$I$5</f>
        <v>0</v>
      </c>
      <c r="L432" s="25">
        <f>L416*Inputs!$I$5</f>
        <v>0</v>
      </c>
      <c r="M432" s="25">
        <f>M416*Inputs!$I$5</f>
        <v>0</v>
      </c>
      <c r="N432" s="2">
        <f>N416*Inputs!$I$5</f>
        <v>0</v>
      </c>
      <c r="O432" s="2">
        <f>O416*Inputs!$I$5</f>
        <v>0</v>
      </c>
      <c r="P432" s="2">
        <f>P416*Inputs!$I$5</f>
        <v>0</v>
      </c>
      <c r="Q432" s="2">
        <f>Q416*Inputs!$I$5</f>
        <v>0</v>
      </c>
      <c r="R432" s="2">
        <f>R416*Inputs!$I$5</f>
        <v>0</v>
      </c>
      <c r="S432" s="2">
        <f>S416*Inputs!$I$5</f>
        <v>0</v>
      </c>
      <c r="T432" s="2">
        <f>T416*Inputs!$I$5</f>
        <v>0</v>
      </c>
      <c r="U432" s="2">
        <f>U416*Inputs!$I$5</f>
        <v>0</v>
      </c>
      <c r="V432" s="2">
        <f>V416*Inputs!$I$5</f>
        <v>0</v>
      </c>
      <c r="W432" s="2">
        <f>W416*Inputs!$I$5</f>
        <v>0</v>
      </c>
      <c r="X432" s="2">
        <f>X416*Inputs!$I$5</f>
        <v>0</v>
      </c>
      <c r="Y432" s="2">
        <f>Y416*Inputs!$I$5</f>
        <v>0</v>
      </c>
      <c r="Z432" s="2">
        <f>Z416*Inputs!$I$5</f>
        <v>0</v>
      </c>
      <c r="AA432" s="2">
        <f>AA416*Inputs!$I$5</f>
        <v>0</v>
      </c>
      <c r="AB432" s="2">
        <f>AB416*Inputs!$I$5</f>
        <v>0</v>
      </c>
      <c r="AC432" s="2">
        <f>AC416*Inputs!$I$5</f>
        <v>0</v>
      </c>
      <c r="AD432" s="2">
        <f>AD416*Inputs!$I$5</f>
        <v>0</v>
      </c>
      <c r="AE432" s="2">
        <f>AE416*Inputs!$I$5</f>
        <v>0</v>
      </c>
      <c r="AF432" s="2">
        <f>AF416*Inputs!$I$5</f>
        <v>0</v>
      </c>
      <c r="AG432" s="2">
        <f>AG416*Inputs!$I$5</f>
        <v>0</v>
      </c>
      <c r="AH432" s="2">
        <f>AH416*Inputs!$I$5</f>
        <v>0</v>
      </c>
      <c r="AI432" s="2">
        <f>AI416*Inputs!$I$5</f>
        <v>0</v>
      </c>
      <c r="AJ432" s="2">
        <f>AJ416*Inputs!$I$5</f>
        <v>0</v>
      </c>
      <c r="AK432" s="2">
        <f>AK416*Inputs!$I$5</f>
        <v>0</v>
      </c>
      <c r="AL432" s="2">
        <f>AL416*Inputs!$I$5</f>
        <v>0</v>
      </c>
      <c r="AM432" s="2">
        <f>AM416*Inputs!$I$5</f>
        <v>0</v>
      </c>
      <c r="AN432" s="2">
        <f>AN416*Inputs!$I$5</f>
        <v>0</v>
      </c>
      <c r="AO432" s="2">
        <f>AO416*Inputs!$I$5</f>
        <v>0</v>
      </c>
      <c r="AP432" s="2">
        <f>AP416*Inputs!$I$5</f>
        <v>0</v>
      </c>
      <c r="AQ432" s="2">
        <f>AQ416*Inputs!$I$5</f>
        <v>0</v>
      </c>
      <c r="AR432" s="2">
        <f>AR416*Inputs!$I$5</f>
        <v>0</v>
      </c>
      <c r="AS432" s="2">
        <f>AS416*Inputs!$I$5</f>
        <v>0</v>
      </c>
      <c r="AT432" s="2">
        <f>AT416*Inputs!$I$5</f>
        <v>0</v>
      </c>
      <c r="AU432" s="2">
        <f>AU416*Inputs!$I$5</f>
        <v>0</v>
      </c>
      <c r="AV432" s="2">
        <f>AV416*Inputs!$I$5</f>
        <v>0</v>
      </c>
      <c r="AW432" s="2">
        <f>AW416*Inputs!$I$5</f>
        <v>0</v>
      </c>
      <c r="AX432" s="2">
        <f>AX416*Inputs!$I$5</f>
        <v>0</v>
      </c>
      <c r="AY432" s="2">
        <f>AY416*Inputs!$I$5</f>
        <v>0</v>
      </c>
      <c r="AZ432" s="2">
        <f>AZ416*Inputs!$I$5</f>
        <v>0</v>
      </c>
      <c r="BA432" s="2">
        <f>BA416*Inputs!$I$5</f>
        <v>0</v>
      </c>
      <c r="BB432" s="2">
        <f>BB416*Inputs!$I$5</f>
        <v>0</v>
      </c>
      <c r="BC432" s="2">
        <f>BC416*Inputs!$I$5</f>
        <v>0</v>
      </c>
      <c r="BD432" s="2">
        <f>BD416*Inputs!$I$5</f>
        <v>0</v>
      </c>
      <c r="BE432" s="2">
        <f>BE416*Inputs!$I$5</f>
        <v>0</v>
      </c>
      <c r="BF432" s="2">
        <f>BF416*Inputs!$I$5</f>
        <v>0</v>
      </c>
      <c r="BG432" s="2">
        <f>BG416*Inputs!$I$5</f>
        <v>0</v>
      </c>
      <c r="BH432" s="2">
        <f>BH416*Inputs!$I$5</f>
        <v>0</v>
      </c>
      <c r="BI432" s="2">
        <f>BI416*Inputs!$I$5</f>
        <v>0</v>
      </c>
      <c r="BJ432" s="2">
        <f>BJ416*Inputs!$I$5</f>
        <v>0</v>
      </c>
      <c r="BK432" s="2">
        <f>BK416*Inputs!$I$5</f>
        <v>0</v>
      </c>
    </row>
    <row r="433" spans="2:63" x14ac:dyDescent="0.25">
      <c r="B433" t="s">
        <v>13</v>
      </c>
      <c r="D433" s="2">
        <f>D417*Inputs!$I$5</f>
        <v>0.44126298272002462</v>
      </c>
      <c r="E433" s="2">
        <f>E417*Inputs!$I$5</f>
        <v>0</v>
      </c>
      <c r="F433" s="2">
        <f>F417*Inputs!$I$5</f>
        <v>0</v>
      </c>
      <c r="G433" s="2">
        <f>G417*Inputs!$I$5</f>
        <v>0</v>
      </c>
      <c r="H433" s="2">
        <f>H417*Inputs!$I$5</f>
        <v>0</v>
      </c>
      <c r="I433" s="25">
        <f>I417*Inputs!$I$5</f>
        <v>0</v>
      </c>
      <c r="J433" s="25">
        <f>J417*Inputs!$I$5</f>
        <v>0</v>
      </c>
      <c r="K433" s="25">
        <f>K417*Inputs!$I$5</f>
        <v>0</v>
      </c>
      <c r="L433" s="25">
        <f>L417*Inputs!$I$5</f>
        <v>0</v>
      </c>
      <c r="M433" s="25">
        <f>M417*Inputs!$I$5</f>
        <v>0</v>
      </c>
      <c r="N433" s="2">
        <f>N417*Inputs!$I$5</f>
        <v>0</v>
      </c>
      <c r="O433" s="2">
        <f>O417*Inputs!$I$5</f>
        <v>0</v>
      </c>
      <c r="P433" s="2">
        <f>P417*Inputs!$I$5</f>
        <v>0</v>
      </c>
      <c r="Q433" s="2">
        <f>Q417*Inputs!$I$5</f>
        <v>0</v>
      </c>
      <c r="R433" s="2">
        <f>R417*Inputs!$I$5</f>
        <v>0</v>
      </c>
      <c r="S433" s="2">
        <f>S417*Inputs!$I$5</f>
        <v>0</v>
      </c>
      <c r="T433" s="2">
        <f>T417*Inputs!$I$5</f>
        <v>0</v>
      </c>
      <c r="U433" s="2">
        <f>U417*Inputs!$I$5</f>
        <v>0</v>
      </c>
      <c r="V433" s="2">
        <f>V417*Inputs!$I$5</f>
        <v>0</v>
      </c>
      <c r="W433" s="2">
        <f>W417*Inputs!$I$5</f>
        <v>0</v>
      </c>
      <c r="X433" s="2">
        <f>X417*Inputs!$I$5</f>
        <v>0</v>
      </c>
      <c r="Y433" s="2">
        <f>Y417*Inputs!$I$5</f>
        <v>0</v>
      </c>
      <c r="Z433" s="2">
        <f>Z417*Inputs!$I$5</f>
        <v>0</v>
      </c>
      <c r="AA433" s="2">
        <f>AA417*Inputs!$I$5</f>
        <v>0</v>
      </c>
      <c r="AB433" s="2">
        <f>AB417*Inputs!$I$5</f>
        <v>0</v>
      </c>
      <c r="AC433" s="2">
        <f>AC417*Inputs!$I$5</f>
        <v>0</v>
      </c>
      <c r="AD433" s="2">
        <f>AD417*Inputs!$I$5</f>
        <v>0</v>
      </c>
      <c r="AE433" s="2">
        <f>AE417*Inputs!$I$5</f>
        <v>0</v>
      </c>
      <c r="AF433" s="2">
        <f>AF417*Inputs!$I$5</f>
        <v>0</v>
      </c>
      <c r="AG433" s="2">
        <f>AG417*Inputs!$I$5</f>
        <v>0</v>
      </c>
      <c r="AH433" s="2">
        <f>AH417*Inputs!$I$5</f>
        <v>0</v>
      </c>
      <c r="AI433" s="2">
        <f>AI417*Inputs!$I$5</f>
        <v>0</v>
      </c>
      <c r="AJ433" s="2">
        <f>AJ417*Inputs!$I$5</f>
        <v>0</v>
      </c>
      <c r="AK433" s="2">
        <f>AK417*Inputs!$I$5</f>
        <v>0</v>
      </c>
      <c r="AL433" s="2">
        <f>AL417*Inputs!$I$5</f>
        <v>0</v>
      </c>
      <c r="AM433" s="2">
        <f>AM417*Inputs!$I$5</f>
        <v>0</v>
      </c>
      <c r="AN433" s="2">
        <f>AN417*Inputs!$I$5</f>
        <v>0</v>
      </c>
      <c r="AO433" s="2">
        <f>AO417*Inputs!$I$5</f>
        <v>0</v>
      </c>
      <c r="AP433" s="2">
        <f>AP417*Inputs!$I$5</f>
        <v>0</v>
      </c>
      <c r="AQ433" s="2">
        <f>AQ417*Inputs!$I$5</f>
        <v>0</v>
      </c>
      <c r="AR433" s="2">
        <f>AR417*Inputs!$I$5</f>
        <v>0</v>
      </c>
      <c r="AS433" s="2">
        <f>AS417*Inputs!$I$5</f>
        <v>0</v>
      </c>
      <c r="AT433" s="2">
        <f>AT417*Inputs!$I$5</f>
        <v>0</v>
      </c>
      <c r="AU433" s="2">
        <f>AU417*Inputs!$I$5</f>
        <v>0</v>
      </c>
      <c r="AV433" s="2">
        <f>AV417*Inputs!$I$5</f>
        <v>0</v>
      </c>
      <c r="AW433" s="2">
        <f>AW417*Inputs!$I$5</f>
        <v>0</v>
      </c>
      <c r="AX433" s="2">
        <f>AX417*Inputs!$I$5</f>
        <v>0</v>
      </c>
      <c r="AY433" s="2">
        <f>AY417*Inputs!$I$5</f>
        <v>0</v>
      </c>
      <c r="AZ433" s="2">
        <f>AZ417*Inputs!$I$5</f>
        <v>0</v>
      </c>
      <c r="BA433" s="2">
        <f>BA417*Inputs!$I$5</f>
        <v>0</v>
      </c>
      <c r="BB433" s="2">
        <f>BB417*Inputs!$I$5</f>
        <v>0</v>
      </c>
      <c r="BC433" s="2">
        <f>BC417*Inputs!$I$5</f>
        <v>0</v>
      </c>
      <c r="BD433" s="2">
        <f>BD417*Inputs!$I$5</f>
        <v>0</v>
      </c>
      <c r="BE433" s="2">
        <f>BE417*Inputs!$I$5</f>
        <v>0</v>
      </c>
      <c r="BF433" s="2">
        <f>BF417*Inputs!$I$5</f>
        <v>0</v>
      </c>
      <c r="BG433" s="2">
        <f>BG417*Inputs!$I$5</f>
        <v>0</v>
      </c>
      <c r="BH433" s="2">
        <f>BH417*Inputs!$I$5</f>
        <v>0</v>
      </c>
      <c r="BI433" s="2">
        <f>BI417*Inputs!$I$5</f>
        <v>0</v>
      </c>
      <c r="BJ433" s="2">
        <f>BJ417*Inputs!$I$5</f>
        <v>0</v>
      </c>
      <c r="BK433" s="2">
        <f>BK417*Inputs!$I$5</f>
        <v>0</v>
      </c>
    </row>
    <row r="434" spans="2:63" x14ac:dyDescent="0.25">
      <c r="B434" t="s">
        <v>14</v>
      </c>
      <c r="D434" s="2">
        <f>D418*Inputs!$I$5</f>
        <v>1.8891978556515995E-15</v>
      </c>
      <c r="E434" s="2">
        <f>E418*Inputs!$I$5</f>
        <v>0.29373757290213054</v>
      </c>
      <c r="F434" s="2">
        <f>F418*Inputs!$I$5</f>
        <v>1.6207601675270993</v>
      </c>
      <c r="G434" s="2">
        <f>G418*Inputs!$I$5</f>
        <v>2.0411584334445192</v>
      </c>
      <c r="H434" s="2">
        <f>H418*Inputs!$I$5</f>
        <v>2.1985883126571499</v>
      </c>
      <c r="I434" s="25">
        <f>I418*Inputs!$I$5</f>
        <v>4.6151719422909041</v>
      </c>
      <c r="J434" s="25">
        <f>J418*Inputs!$I$5</f>
        <v>2.5144923340286547</v>
      </c>
      <c r="K434" s="25">
        <f>K418*Inputs!$I$5</f>
        <v>1.1874697394036862</v>
      </c>
      <c r="L434" s="25">
        <f>L418*Inputs!$I$5</f>
        <v>0.76707147348626614</v>
      </c>
      <c r="M434" s="25">
        <f>M418*Inputs!$I$5</f>
        <v>0.60964159427363518</v>
      </c>
      <c r="N434" s="2">
        <f>N418*Inputs!$I$5</f>
        <v>0</v>
      </c>
      <c r="O434" s="2">
        <f>O418*Inputs!$I$5</f>
        <v>0</v>
      </c>
      <c r="P434" s="2">
        <f>P418*Inputs!$I$5</f>
        <v>0</v>
      </c>
      <c r="Q434" s="2">
        <f>Q418*Inputs!$I$5</f>
        <v>0</v>
      </c>
      <c r="R434" s="2">
        <f>R418*Inputs!$I$5</f>
        <v>0</v>
      </c>
      <c r="S434" s="2">
        <f>S418*Inputs!$I$5</f>
        <v>0</v>
      </c>
      <c r="T434" s="2">
        <f>T418*Inputs!$I$5</f>
        <v>0</v>
      </c>
      <c r="U434" s="2">
        <f>U418*Inputs!$I$5</f>
        <v>0</v>
      </c>
      <c r="V434" s="2">
        <f>V418*Inputs!$I$5</f>
        <v>0</v>
      </c>
      <c r="W434" s="2">
        <f>W418*Inputs!$I$5</f>
        <v>0</v>
      </c>
      <c r="X434" s="2">
        <f>X418*Inputs!$I$5</f>
        <v>0</v>
      </c>
      <c r="Y434" s="2">
        <f>Y418*Inputs!$I$5</f>
        <v>0</v>
      </c>
      <c r="Z434" s="2">
        <f>Z418*Inputs!$I$5</f>
        <v>0</v>
      </c>
      <c r="AA434" s="2">
        <f>AA418*Inputs!$I$5</f>
        <v>0</v>
      </c>
      <c r="AB434" s="2">
        <f>AB418*Inputs!$I$5</f>
        <v>0</v>
      </c>
      <c r="AC434" s="2">
        <f>AC418*Inputs!$I$5</f>
        <v>0</v>
      </c>
      <c r="AD434" s="2">
        <f>AD418*Inputs!$I$5</f>
        <v>0</v>
      </c>
      <c r="AE434" s="2">
        <f>AE418*Inputs!$I$5</f>
        <v>0</v>
      </c>
      <c r="AF434" s="2">
        <f>AF418*Inputs!$I$5</f>
        <v>0</v>
      </c>
      <c r="AG434" s="2">
        <f>AG418*Inputs!$I$5</f>
        <v>0</v>
      </c>
      <c r="AH434" s="2">
        <f>AH418*Inputs!$I$5</f>
        <v>0</v>
      </c>
      <c r="AI434" s="2">
        <f>AI418*Inputs!$I$5</f>
        <v>0</v>
      </c>
      <c r="AJ434" s="2">
        <f>AJ418*Inputs!$I$5</f>
        <v>0</v>
      </c>
      <c r="AK434" s="2">
        <f>AK418*Inputs!$I$5</f>
        <v>0</v>
      </c>
      <c r="AL434" s="2">
        <f>AL418*Inputs!$I$5</f>
        <v>0</v>
      </c>
      <c r="AM434" s="2">
        <f>AM418*Inputs!$I$5</f>
        <v>0</v>
      </c>
      <c r="AN434" s="2">
        <f>AN418*Inputs!$I$5</f>
        <v>0</v>
      </c>
      <c r="AO434" s="2">
        <f>AO418*Inputs!$I$5</f>
        <v>0</v>
      </c>
      <c r="AP434" s="2">
        <f>AP418*Inputs!$I$5</f>
        <v>0</v>
      </c>
      <c r="AQ434" s="2">
        <f>AQ418*Inputs!$I$5</f>
        <v>0</v>
      </c>
      <c r="AR434" s="2">
        <f>AR418*Inputs!$I$5</f>
        <v>0</v>
      </c>
      <c r="AS434" s="2">
        <f>AS418*Inputs!$I$5</f>
        <v>0</v>
      </c>
      <c r="AT434" s="2">
        <f>AT418*Inputs!$I$5</f>
        <v>0</v>
      </c>
      <c r="AU434" s="2">
        <f>AU418*Inputs!$I$5</f>
        <v>0</v>
      </c>
      <c r="AV434" s="2">
        <f>AV418*Inputs!$I$5</f>
        <v>0</v>
      </c>
      <c r="AW434" s="2">
        <f>AW418*Inputs!$I$5</f>
        <v>0</v>
      </c>
      <c r="AX434" s="2">
        <f>AX418*Inputs!$I$5</f>
        <v>0</v>
      </c>
      <c r="AY434" s="2">
        <f>AY418*Inputs!$I$5</f>
        <v>0</v>
      </c>
      <c r="AZ434" s="2">
        <f>AZ418*Inputs!$I$5</f>
        <v>0</v>
      </c>
      <c r="BA434" s="2">
        <f>BA418*Inputs!$I$5</f>
        <v>0</v>
      </c>
      <c r="BB434" s="2">
        <f>BB418*Inputs!$I$5</f>
        <v>0</v>
      </c>
      <c r="BC434" s="2">
        <f>BC418*Inputs!$I$5</f>
        <v>0</v>
      </c>
      <c r="BD434" s="2">
        <f>BD418*Inputs!$I$5</f>
        <v>0</v>
      </c>
      <c r="BE434" s="2">
        <f>BE418*Inputs!$I$5</f>
        <v>0</v>
      </c>
      <c r="BF434" s="2">
        <f>BF418*Inputs!$I$5</f>
        <v>0</v>
      </c>
      <c r="BG434" s="2">
        <f>BG418*Inputs!$I$5</f>
        <v>0</v>
      </c>
      <c r="BH434" s="2">
        <f>BH418*Inputs!$I$5</f>
        <v>0</v>
      </c>
      <c r="BI434" s="2">
        <f>BI418*Inputs!$I$5</f>
        <v>0</v>
      </c>
      <c r="BJ434" s="2">
        <f>BJ418*Inputs!$I$5</f>
        <v>0</v>
      </c>
      <c r="BK434" s="2">
        <f>BK418*Inputs!$I$5</f>
        <v>0</v>
      </c>
    </row>
    <row r="435" spans="2:63" x14ac:dyDescent="0.25">
      <c r="B435" t="s">
        <v>15</v>
      </c>
      <c r="D435" s="2">
        <f>D419*Inputs!$I$5</f>
        <v>29.292851357358622</v>
      </c>
      <c r="E435" s="2">
        <f>E419*Inputs!$I$5</f>
        <v>40.084348829099632</v>
      </c>
      <c r="F435" s="2">
        <f>F419*Inputs!$I$5</f>
        <v>50.298441917015424</v>
      </c>
      <c r="G435" s="2">
        <f>G419*Inputs!$I$5</f>
        <v>45.417841404816713</v>
      </c>
      <c r="H435" s="2">
        <f>H419*Inputs!$I$5</f>
        <v>39.034408559279754</v>
      </c>
      <c r="I435" s="25">
        <f>I419*Inputs!$I$5</f>
        <v>21.374527049818727</v>
      </c>
      <c r="J435" s="25">
        <f>J419*Inputs!$I$5</f>
        <v>32.318544129555768</v>
      </c>
      <c r="K435" s="25">
        <f>K419*Inputs!$I$5</f>
        <v>22.104451041639976</v>
      </c>
      <c r="L435" s="25">
        <f>L419*Inputs!$I$5</f>
        <v>11.139865489767427</v>
      </c>
      <c r="M435" s="25">
        <f>M419*Inputs!$I$5</f>
        <v>4.075633042017027</v>
      </c>
      <c r="N435" s="2">
        <f>N419*Inputs!$I$5</f>
        <v>0</v>
      </c>
      <c r="O435" s="2">
        <f>O419*Inputs!$I$5</f>
        <v>0</v>
      </c>
      <c r="P435" s="2">
        <f>P419*Inputs!$I$5</f>
        <v>0</v>
      </c>
      <c r="Q435" s="2">
        <f>Q419*Inputs!$I$5</f>
        <v>0</v>
      </c>
      <c r="R435" s="2">
        <f>R419*Inputs!$I$5</f>
        <v>0</v>
      </c>
      <c r="S435" s="2">
        <f>S419*Inputs!$I$5</f>
        <v>0</v>
      </c>
      <c r="T435" s="2">
        <f>T419*Inputs!$I$5</f>
        <v>0</v>
      </c>
      <c r="U435" s="2">
        <f>U419*Inputs!$I$5</f>
        <v>0</v>
      </c>
      <c r="V435" s="2">
        <f>V419*Inputs!$I$5</f>
        <v>0</v>
      </c>
      <c r="W435" s="2">
        <f>W419*Inputs!$I$5</f>
        <v>0</v>
      </c>
      <c r="X435" s="2">
        <f>X419*Inputs!$I$5</f>
        <v>0</v>
      </c>
      <c r="Y435" s="2">
        <f>Y419*Inputs!$I$5</f>
        <v>0</v>
      </c>
      <c r="Z435" s="2">
        <f>Z419*Inputs!$I$5</f>
        <v>0</v>
      </c>
      <c r="AA435" s="2">
        <f>AA419*Inputs!$I$5</f>
        <v>0</v>
      </c>
      <c r="AB435" s="2">
        <f>AB419*Inputs!$I$5</f>
        <v>0</v>
      </c>
      <c r="AC435" s="2">
        <f>AC419*Inputs!$I$5</f>
        <v>0</v>
      </c>
      <c r="AD435" s="2">
        <f>AD419*Inputs!$I$5</f>
        <v>0</v>
      </c>
      <c r="AE435" s="2">
        <f>AE419*Inputs!$I$5</f>
        <v>0</v>
      </c>
      <c r="AF435" s="2">
        <f>AF419*Inputs!$I$5</f>
        <v>0</v>
      </c>
      <c r="AG435" s="2">
        <f>AG419*Inputs!$I$5</f>
        <v>0</v>
      </c>
      <c r="AH435" s="2">
        <f>AH419*Inputs!$I$5</f>
        <v>0</v>
      </c>
      <c r="AI435" s="2">
        <f>AI419*Inputs!$I$5</f>
        <v>0</v>
      </c>
      <c r="AJ435" s="2">
        <f>AJ419*Inputs!$I$5</f>
        <v>0</v>
      </c>
      <c r="AK435" s="2">
        <f>AK419*Inputs!$I$5</f>
        <v>0</v>
      </c>
      <c r="AL435" s="2">
        <f>AL419*Inputs!$I$5</f>
        <v>0</v>
      </c>
      <c r="AM435" s="2">
        <f>AM419*Inputs!$I$5</f>
        <v>0</v>
      </c>
      <c r="AN435" s="2">
        <f>AN419*Inputs!$I$5</f>
        <v>0</v>
      </c>
      <c r="AO435" s="2">
        <f>AO419*Inputs!$I$5</f>
        <v>0</v>
      </c>
      <c r="AP435" s="2">
        <f>AP419*Inputs!$I$5</f>
        <v>0</v>
      </c>
      <c r="AQ435" s="2">
        <f>AQ419*Inputs!$I$5</f>
        <v>0</v>
      </c>
      <c r="AR435" s="2">
        <f>AR419*Inputs!$I$5</f>
        <v>0</v>
      </c>
      <c r="AS435" s="2">
        <f>AS419*Inputs!$I$5</f>
        <v>0</v>
      </c>
      <c r="AT435" s="2">
        <f>AT419*Inputs!$I$5</f>
        <v>0</v>
      </c>
      <c r="AU435" s="2">
        <f>AU419*Inputs!$I$5</f>
        <v>0</v>
      </c>
      <c r="AV435" s="2">
        <f>AV419*Inputs!$I$5</f>
        <v>0</v>
      </c>
      <c r="AW435" s="2">
        <f>AW419*Inputs!$I$5</f>
        <v>0</v>
      </c>
      <c r="AX435" s="2">
        <f>AX419*Inputs!$I$5</f>
        <v>0</v>
      </c>
      <c r="AY435" s="2">
        <f>AY419*Inputs!$I$5</f>
        <v>0</v>
      </c>
      <c r="AZ435" s="2">
        <f>AZ419*Inputs!$I$5</f>
        <v>0</v>
      </c>
      <c r="BA435" s="2">
        <f>BA419*Inputs!$I$5</f>
        <v>0</v>
      </c>
      <c r="BB435" s="2">
        <f>BB419*Inputs!$I$5</f>
        <v>0</v>
      </c>
      <c r="BC435" s="2">
        <f>BC419*Inputs!$I$5</f>
        <v>0</v>
      </c>
      <c r="BD435" s="2">
        <f>BD419*Inputs!$I$5</f>
        <v>0</v>
      </c>
      <c r="BE435" s="2">
        <f>BE419*Inputs!$I$5</f>
        <v>0</v>
      </c>
      <c r="BF435" s="2">
        <f>BF419*Inputs!$I$5</f>
        <v>0</v>
      </c>
      <c r="BG435" s="2">
        <f>BG419*Inputs!$I$5</f>
        <v>0</v>
      </c>
      <c r="BH435" s="2">
        <f>BH419*Inputs!$I$5</f>
        <v>0</v>
      </c>
      <c r="BI435" s="2">
        <f>BI419*Inputs!$I$5</f>
        <v>0</v>
      </c>
      <c r="BJ435" s="2">
        <f>BJ419*Inputs!$I$5</f>
        <v>0</v>
      </c>
      <c r="BK435" s="2">
        <f>BK419*Inputs!$I$5</f>
        <v>0</v>
      </c>
    </row>
    <row r="436" spans="2:63" x14ac:dyDescent="0.25">
      <c r="B436" t="s">
        <v>16</v>
      </c>
      <c r="D436" s="2">
        <f>D420*Inputs!$I$5</f>
        <v>38.883162792884391</v>
      </c>
      <c r="E436" s="2">
        <f>E420*Inputs!$I$5</f>
        <v>1.0938822958449579</v>
      </c>
      <c r="F436" s="2">
        <f>F420*Inputs!$I$5</f>
        <v>1.702427751540224</v>
      </c>
      <c r="G436" s="2">
        <f>G420*Inputs!$I$5</f>
        <v>2.9672396692084231</v>
      </c>
      <c r="H436" s="2">
        <f>H420*Inputs!$I$5</f>
        <v>3.9423964219579113</v>
      </c>
      <c r="I436" s="25">
        <f>I420*Inputs!$I$5</f>
        <v>-2.704921897497544</v>
      </c>
      <c r="J436" s="25">
        <f>J420*Inputs!$I$5</f>
        <v>3.3537183205536203</v>
      </c>
      <c r="K436" s="25">
        <f>K420*Inputs!$I$5</f>
        <v>2.7451728648583535</v>
      </c>
      <c r="L436" s="25">
        <f>L420*Inputs!$I$5</f>
        <v>1.4803609471901542</v>
      </c>
      <c r="M436" s="25">
        <f>M420*Inputs!$I$5</f>
        <v>0.50520419444066578</v>
      </c>
      <c r="N436" s="2">
        <f>N420*Inputs!$I$5</f>
        <v>0</v>
      </c>
      <c r="O436" s="2">
        <f>O420*Inputs!$I$5</f>
        <v>0</v>
      </c>
      <c r="P436" s="2">
        <f>P420*Inputs!$I$5</f>
        <v>0</v>
      </c>
      <c r="Q436" s="2">
        <f>Q420*Inputs!$I$5</f>
        <v>0</v>
      </c>
      <c r="R436" s="2">
        <f>R420*Inputs!$I$5</f>
        <v>0</v>
      </c>
      <c r="S436" s="2">
        <f>S420*Inputs!$I$5</f>
        <v>0</v>
      </c>
      <c r="T436" s="2">
        <f>T420*Inputs!$I$5</f>
        <v>0</v>
      </c>
      <c r="U436" s="2">
        <f>U420*Inputs!$I$5</f>
        <v>0</v>
      </c>
      <c r="V436" s="2">
        <f>V420*Inputs!$I$5</f>
        <v>0</v>
      </c>
      <c r="W436" s="2">
        <f>W420*Inputs!$I$5</f>
        <v>0</v>
      </c>
      <c r="X436" s="2">
        <f>X420*Inputs!$I$5</f>
        <v>0</v>
      </c>
      <c r="Y436" s="2">
        <f>Y420*Inputs!$I$5</f>
        <v>0</v>
      </c>
      <c r="Z436" s="2">
        <f>Z420*Inputs!$I$5</f>
        <v>0</v>
      </c>
      <c r="AA436" s="2">
        <f>AA420*Inputs!$I$5</f>
        <v>0</v>
      </c>
      <c r="AB436" s="2">
        <f>AB420*Inputs!$I$5</f>
        <v>0</v>
      </c>
      <c r="AC436" s="2">
        <f>AC420*Inputs!$I$5</f>
        <v>0</v>
      </c>
      <c r="AD436" s="2">
        <f>AD420*Inputs!$I$5</f>
        <v>0</v>
      </c>
      <c r="AE436" s="2">
        <f>AE420*Inputs!$I$5</f>
        <v>0</v>
      </c>
      <c r="AF436" s="2">
        <f>AF420*Inputs!$I$5</f>
        <v>0</v>
      </c>
      <c r="AG436" s="2">
        <f>AG420*Inputs!$I$5</f>
        <v>0</v>
      </c>
      <c r="AH436" s="2">
        <f>AH420*Inputs!$I$5</f>
        <v>0</v>
      </c>
      <c r="AI436" s="2">
        <f>AI420*Inputs!$I$5</f>
        <v>0</v>
      </c>
      <c r="AJ436" s="2">
        <f>AJ420*Inputs!$I$5</f>
        <v>0</v>
      </c>
      <c r="AK436" s="2">
        <f>AK420*Inputs!$I$5</f>
        <v>0</v>
      </c>
      <c r="AL436" s="2">
        <f>AL420*Inputs!$I$5</f>
        <v>0</v>
      </c>
      <c r="AM436" s="2">
        <f>AM420*Inputs!$I$5</f>
        <v>0</v>
      </c>
      <c r="AN436" s="2">
        <f>AN420*Inputs!$I$5</f>
        <v>0</v>
      </c>
      <c r="AO436" s="2">
        <f>AO420*Inputs!$I$5</f>
        <v>0</v>
      </c>
      <c r="AP436" s="2">
        <f>AP420*Inputs!$I$5</f>
        <v>0</v>
      </c>
      <c r="AQ436" s="2">
        <f>AQ420*Inputs!$I$5</f>
        <v>0</v>
      </c>
      <c r="AR436" s="2">
        <f>AR420*Inputs!$I$5</f>
        <v>0</v>
      </c>
      <c r="AS436" s="2">
        <f>AS420*Inputs!$I$5</f>
        <v>0</v>
      </c>
      <c r="AT436" s="2">
        <f>AT420*Inputs!$I$5</f>
        <v>0</v>
      </c>
      <c r="AU436" s="2">
        <f>AU420*Inputs!$I$5</f>
        <v>0</v>
      </c>
      <c r="AV436" s="2">
        <f>AV420*Inputs!$I$5</f>
        <v>0</v>
      </c>
      <c r="AW436" s="2">
        <f>AW420*Inputs!$I$5</f>
        <v>0</v>
      </c>
      <c r="AX436" s="2">
        <f>AX420*Inputs!$I$5</f>
        <v>0</v>
      </c>
      <c r="AY436" s="2">
        <f>AY420*Inputs!$I$5</f>
        <v>0</v>
      </c>
      <c r="AZ436" s="2">
        <f>AZ420*Inputs!$I$5</f>
        <v>0</v>
      </c>
      <c r="BA436" s="2">
        <f>BA420*Inputs!$I$5</f>
        <v>0</v>
      </c>
      <c r="BB436" s="2">
        <f>BB420*Inputs!$I$5</f>
        <v>0</v>
      </c>
      <c r="BC436" s="2">
        <f>BC420*Inputs!$I$5</f>
        <v>0</v>
      </c>
      <c r="BD436" s="2">
        <f>BD420*Inputs!$I$5</f>
        <v>0</v>
      </c>
      <c r="BE436" s="2">
        <f>BE420*Inputs!$I$5</f>
        <v>0</v>
      </c>
      <c r="BF436" s="2">
        <f>BF420*Inputs!$I$5</f>
        <v>0</v>
      </c>
      <c r="BG436" s="2">
        <f>BG420*Inputs!$I$5</f>
        <v>0</v>
      </c>
      <c r="BH436" s="2">
        <f>BH420*Inputs!$I$5</f>
        <v>0</v>
      </c>
      <c r="BI436" s="2">
        <f>BI420*Inputs!$I$5</f>
        <v>0</v>
      </c>
      <c r="BJ436" s="2">
        <f>BJ420*Inputs!$I$5</f>
        <v>0</v>
      </c>
      <c r="BK436" s="2">
        <f>BK420*Inputs!$I$5</f>
        <v>0</v>
      </c>
    </row>
    <row r="437" spans="2:63" x14ac:dyDescent="0.25">
      <c r="B437" t="s">
        <v>17</v>
      </c>
      <c r="D437" s="2">
        <f>D421*Inputs!$I$5</f>
        <v>0</v>
      </c>
      <c r="E437" s="2">
        <f>E421*Inputs!$I$5</f>
        <v>3.6935597822517631E-2</v>
      </c>
      <c r="F437" s="2">
        <f>F421*Inputs!$I$5</f>
        <v>3.6935597822517631E-2</v>
      </c>
      <c r="G437" s="2">
        <f>G421*Inputs!$I$5</f>
        <v>3.6935597822517631E-2</v>
      </c>
      <c r="H437" s="2">
        <f>H421*Inputs!$I$5</f>
        <v>3.6935597822517631E-2</v>
      </c>
      <c r="I437" s="25">
        <f>I421*Inputs!$I$5</f>
        <v>3.6935597822517631E-2</v>
      </c>
      <c r="J437" s="25">
        <f>J421*Inputs!$I$5</f>
        <v>3.6935597822517631E-2</v>
      </c>
      <c r="K437" s="25">
        <f>K421*Inputs!$I$5</f>
        <v>3.6935597822517631E-2</v>
      </c>
      <c r="L437" s="25">
        <f>L421*Inputs!$I$5</f>
        <v>3.6935597822517631E-2</v>
      </c>
      <c r="M437" s="25">
        <f>M421*Inputs!$I$5</f>
        <v>3.6935597822517631E-2</v>
      </c>
      <c r="N437" s="2">
        <f>N421*Inputs!$I$5</f>
        <v>3.6935597822517631E-2</v>
      </c>
      <c r="O437" s="2">
        <f>O421*Inputs!$I$5</f>
        <v>3.6935597822517631E-2</v>
      </c>
      <c r="P437" s="2">
        <f>P421*Inputs!$I$5</f>
        <v>3.6935597822517631E-2</v>
      </c>
      <c r="Q437" s="2">
        <f>Q421*Inputs!$I$5</f>
        <v>3.6935597822517631E-2</v>
      </c>
      <c r="R437" s="2">
        <f>R421*Inputs!$I$5</f>
        <v>3.6935597822517631E-2</v>
      </c>
      <c r="S437" s="2">
        <f>S421*Inputs!$I$5</f>
        <v>3.6935597822517631E-2</v>
      </c>
      <c r="T437" s="2">
        <f>T421*Inputs!$I$5</f>
        <v>3.6935597822517631E-2</v>
      </c>
      <c r="U437" s="2">
        <f>U421*Inputs!$I$5</f>
        <v>3.6935597822517631E-2</v>
      </c>
      <c r="V437" s="2">
        <f>V421*Inputs!$I$5</f>
        <v>3.6935597822517631E-2</v>
      </c>
      <c r="W437" s="2">
        <f>W421*Inputs!$I$5</f>
        <v>3.6935597822517631E-2</v>
      </c>
      <c r="X437" s="2">
        <f>X421*Inputs!$I$5</f>
        <v>3.6935597822517631E-2</v>
      </c>
      <c r="Y437" s="2">
        <f>Y421*Inputs!$I$5</f>
        <v>3.6935597822517631E-2</v>
      </c>
      <c r="Z437" s="2">
        <f>Z421*Inputs!$I$5</f>
        <v>3.6935597822517631E-2</v>
      </c>
      <c r="AA437" s="2">
        <f>AA421*Inputs!$I$5</f>
        <v>3.6935597822517631E-2</v>
      </c>
      <c r="AB437" s="2">
        <f>AB421*Inputs!$I$5</f>
        <v>3.6935597822517631E-2</v>
      </c>
      <c r="AC437" s="2">
        <f>AC421*Inputs!$I$5</f>
        <v>3.6935597822517631E-2</v>
      </c>
      <c r="AD437" s="2">
        <f>AD421*Inputs!$I$5</f>
        <v>3.6935597822517631E-2</v>
      </c>
      <c r="AE437" s="2">
        <f>AE421*Inputs!$I$5</f>
        <v>3.6935597822517631E-2</v>
      </c>
      <c r="AF437" s="2">
        <f>AF421*Inputs!$I$5</f>
        <v>3.6935597822517631E-2</v>
      </c>
      <c r="AG437" s="2">
        <f>AG421*Inputs!$I$5</f>
        <v>3.6935597822517631E-2</v>
      </c>
      <c r="AH437" s="2">
        <f>AH421*Inputs!$I$5</f>
        <v>3.6935597822517631E-2</v>
      </c>
      <c r="AI437" s="2">
        <f>AI421*Inputs!$I$5</f>
        <v>3.6935597822517631E-2</v>
      </c>
      <c r="AJ437" s="2">
        <f>AJ421*Inputs!$I$5</f>
        <v>3.6935597822517631E-2</v>
      </c>
      <c r="AK437" s="2">
        <f>AK421*Inputs!$I$5</f>
        <v>3.6935597822517631E-2</v>
      </c>
      <c r="AL437" s="2">
        <f>AL421*Inputs!$I$5</f>
        <v>3.6935597822517631E-2</v>
      </c>
      <c r="AM437" s="2">
        <f>AM421*Inputs!$I$5</f>
        <v>3.6935597822517631E-2</v>
      </c>
      <c r="AN437" s="2">
        <f>AN421*Inputs!$I$5</f>
        <v>3.6935597822517631E-2</v>
      </c>
      <c r="AO437" s="2">
        <f>AO421*Inputs!$I$5</f>
        <v>3.6935597822517631E-2</v>
      </c>
      <c r="AP437" s="2">
        <f>AP421*Inputs!$I$5</f>
        <v>3.6935597822517631E-2</v>
      </c>
      <c r="AQ437" s="2">
        <f>AQ421*Inputs!$I$5</f>
        <v>3.6935597822517631E-2</v>
      </c>
      <c r="AR437" s="2">
        <f>AR421*Inputs!$I$5</f>
        <v>3.6935597822517631E-2</v>
      </c>
      <c r="AS437" s="2">
        <f>AS421*Inputs!$I$5</f>
        <v>3.6935597822517631E-2</v>
      </c>
      <c r="AT437" s="2">
        <f>AT421*Inputs!$I$5</f>
        <v>3.6935597822517631E-2</v>
      </c>
      <c r="AU437" s="2">
        <f>AU421*Inputs!$I$5</f>
        <v>3.6935597822517631E-2</v>
      </c>
      <c r="AV437" s="2">
        <f>AV421*Inputs!$I$5</f>
        <v>3.6935597822517631E-2</v>
      </c>
      <c r="AW437" s="2">
        <f>AW421*Inputs!$I$5</f>
        <v>3.6935597822517631E-2</v>
      </c>
      <c r="AX437" s="2">
        <f>AX421*Inputs!$I$5</f>
        <v>3.6935597822517631E-2</v>
      </c>
      <c r="AY437" s="2">
        <f>AY421*Inputs!$I$5</f>
        <v>1.7532299358487005E-2</v>
      </c>
      <c r="AZ437" s="2">
        <f>AZ421*Inputs!$I$5</f>
        <v>0</v>
      </c>
      <c r="BA437" s="2">
        <f>BA421*Inputs!$I$5</f>
        <v>0</v>
      </c>
      <c r="BB437" s="2">
        <f>BB421*Inputs!$I$5</f>
        <v>0</v>
      </c>
      <c r="BC437" s="2">
        <f>BC421*Inputs!$I$5</f>
        <v>0</v>
      </c>
      <c r="BD437" s="2">
        <f>BD421*Inputs!$I$5</f>
        <v>0</v>
      </c>
      <c r="BE437" s="2">
        <f>BE421*Inputs!$I$5</f>
        <v>0</v>
      </c>
      <c r="BF437" s="2">
        <f>BF421*Inputs!$I$5</f>
        <v>0</v>
      </c>
      <c r="BG437" s="2">
        <f>BG421*Inputs!$I$5</f>
        <v>0</v>
      </c>
      <c r="BH437" s="2">
        <f>BH421*Inputs!$I$5</f>
        <v>0</v>
      </c>
      <c r="BI437" s="2">
        <f>BI421*Inputs!$I$5</f>
        <v>0</v>
      </c>
      <c r="BJ437" s="2">
        <f>BJ421*Inputs!$I$5</f>
        <v>0</v>
      </c>
      <c r="BK437" s="2">
        <f>BK421*Inputs!$I$5</f>
        <v>0</v>
      </c>
    </row>
    <row r="438" spans="2:63" x14ac:dyDescent="0.25">
      <c r="B438" t="s">
        <v>49</v>
      </c>
      <c r="D438" s="2">
        <f>D422*Inputs!$I$5</f>
        <v>0</v>
      </c>
      <c r="E438" s="2">
        <f>E422*Inputs!$I$5</f>
        <v>0</v>
      </c>
      <c r="F438" s="2">
        <f>F422*Inputs!$I$5</f>
        <v>0</v>
      </c>
      <c r="G438" s="2">
        <f>G422*Inputs!$I$5</f>
        <v>0</v>
      </c>
      <c r="H438" s="2">
        <f>H422*Inputs!$I$5</f>
        <v>0</v>
      </c>
      <c r="I438" s="25">
        <f>I422*Inputs!$I$5</f>
        <v>0.60204424229807196</v>
      </c>
      <c r="J438" s="25">
        <f>J422*Inputs!$I$5</f>
        <v>0</v>
      </c>
      <c r="K438" s="25">
        <f>K422*Inputs!$I$5</f>
        <v>0</v>
      </c>
      <c r="L438" s="25">
        <f>L422*Inputs!$I$5</f>
        <v>0</v>
      </c>
      <c r="M438" s="25">
        <f>M422*Inputs!$I$5</f>
        <v>0</v>
      </c>
      <c r="N438" s="2">
        <f>N422*Inputs!$I$5</f>
        <v>0</v>
      </c>
      <c r="O438" s="2">
        <f>O422*Inputs!$I$5</f>
        <v>0</v>
      </c>
      <c r="P438" s="2">
        <f>P422*Inputs!$I$5</f>
        <v>0</v>
      </c>
      <c r="Q438" s="2">
        <f>Q422*Inputs!$I$5</f>
        <v>0</v>
      </c>
      <c r="R438" s="2">
        <f>R422*Inputs!$I$5</f>
        <v>0</v>
      </c>
      <c r="S438" s="2">
        <f>S422*Inputs!$I$5</f>
        <v>0</v>
      </c>
      <c r="T438" s="2">
        <f>T422*Inputs!$I$5</f>
        <v>0</v>
      </c>
      <c r="U438" s="2">
        <f>U422*Inputs!$I$5</f>
        <v>0</v>
      </c>
      <c r="V438" s="2">
        <f>V422*Inputs!$I$5</f>
        <v>0</v>
      </c>
      <c r="W438" s="2">
        <f>W422*Inputs!$I$5</f>
        <v>0</v>
      </c>
      <c r="X438" s="2">
        <f>X422*Inputs!$I$5</f>
        <v>0</v>
      </c>
      <c r="Y438" s="2">
        <f>Y422*Inputs!$I$5</f>
        <v>0</v>
      </c>
      <c r="Z438" s="2">
        <f>Z422*Inputs!$I$5</f>
        <v>0</v>
      </c>
      <c r="AA438" s="2">
        <f>AA422*Inputs!$I$5</f>
        <v>0</v>
      </c>
      <c r="AB438" s="2">
        <f>AB422*Inputs!$I$5</f>
        <v>0</v>
      </c>
      <c r="AC438" s="2">
        <f>AC422*Inputs!$I$5</f>
        <v>0</v>
      </c>
      <c r="AD438" s="2">
        <f>AD422*Inputs!$I$5</f>
        <v>0</v>
      </c>
      <c r="AE438" s="2">
        <f>AE422*Inputs!$I$5</f>
        <v>0</v>
      </c>
      <c r="AF438" s="2">
        <f>AF422*Inputs!$I$5</f>
        <v>0</v>
      </c>
      <c r="AG438" s="2">
        <f>AG422*Inputs!$I$5</f>
        <v>0</v>
      </c>
      <c r="AH438" s="2">
        <f>AH422*Inputs!$I$5</f>
        <v>0</v>
      </c>
      <c r="AI438" s="2">
        <f>AI422*Inputs!$I$5</f>
        <v>0</v>
      </c>
      <c r="AJ438" s="2">
        <f>AJ422*Inputs!$I$5</f>
        <v>0</v>
      </c>
      <c r="AK438" s="2">
        <f>AK422*Inputs!$I$5</f>
        <v>0</v>
      </c>
      <c r="AL438" s="2">
        <f>AL422*Inputs!$I$5</f>
        <v>0</v>
      </c>
      <c r="AM438" s="2">
        <f>AM422*Inputs!$I$5</f>
        <v>0</v>
      </c>
      <c r="AN438" s="2">
        <f>AN422*Inputs!$I$5</f>
        <v>0</v>
      </c>
      <c r="AO438" s="2">
        <f>AO422*Inputs!$I$5</f>
        <v>0</v>
      </c>
      <c r="AP438" s="2">
        <f>AP422*Inputs!$I$5</f>
        <v>0</v>
      </c>
      <c r="AQ438" s="2">
        <f>AQ422*Inputs!$I$5</f>
        <v>0</v>
      </c>
      <c r="AR438" s="2">
        <f>AR422*Inputs!$I$5</f>
        <v>0</v>
      </c>
      <c r="AS438" s="2">
        <f>AS422*Inputs!$I$5</f>
        <v>0</v>
      </c>
      <c r="AT438" s="2">
        <f>AT422*Inputs!$I$5</f>
        <v>0</v>
      </c>
      <c r="AU438" s="2">
        <f>AU422*Inputs!$I$5</f>
        <v>0</v>
      </c>
      <c r="AV438" s="2">
        <f>AV422*Inputs!$I$5</f>
        <v>0</v>
      </c>
      <c r="AW438" s="2">
        <f>AW422*Inputs!$I$5</f>
        <v>0</v>
      </c>
      <c r="AX438" s="2">
        <f>AX422*Inputs!$I$5</f>
        <v>0</v>
      </c>
      <c r="AY438" s="2">
        <f>AY422*Inputs!$I$5</f>
        <v>0</v>
      </c>
      <c r="AZ438" s="2">
        <f>AZ422*Inputs!$I$5</f>
        <v>0</v>
      </c>
      <c r="BA438" s="2">
        <f>BA422*Inputs!$I$5</f>
        <v>0</v>
      </c>
      <c r="BB438" s="2">
        <f>BB422*Inputs!$I$5</f>
        <v>0</v>
      </c>
      <c r="BC438" s="2">
        <f>BC422*Inputs!$I$5</f>
        <v>0</v>
      </c>
      <c r="BD438" s="2">
        <f>BD422*Inputs!$I$5</f>
        <v>0</v>
      </c>
      <c r="BE438" s="2">
        <f>BE422*Inputs!$I$5</f>
        <v>0</v>
      </c>
      <c r="BF438" s="2">
        <f>BF422*Inputs!$I$5</f>
        <v>0</v>
      </c>
      <c r="BG438" s="2">
        <f>BG422*Inputs!$I$5</f>
        <v>0</v>
      </c>
      <c r="BH438" s="2">
        <f>BH422*Inputs!$I$5</f>
        <v>0</v>
      </c>
      <c r="BI438" s="2">
        <f>BI422*Inputs!$I$5</f>
        <v>0</v>
      </c>
      <c r="BJ438" s="2">
        <f>BJ422*Inputs!$I$5</f>
        <v>0</v>
      </c>
      <c r="BK438" s="2">
        <f>BK422*Inputs!$I$5</f>
        <v>0</v>
      </c>
    </row>
    <row r="439" spans="2:63" x14ac:dyDescent="0.25">
      <c r="B439" t="s">
        <v>50</v>
      </c>
      <c r="D439" s="2">
        <f>D423*Inputs!$I$5</f>
        <v>0</v>
      </c>
      <c r="E439" s="2">
        <f>E423*Inputs!$I$5</f>
        <v>0</v>
      </c>
      <c r="F439" s="2">
        <f>F423*Inputs!$I$5</f>
        <v>0</v>
      </c>
      <c r="G439" s="2">
        <f>G423*Inputs!$I$5</f>
        <v>0</v>
      </c>
      <c r="H439" s="2">
        <f>H423*Inputs!$I$5</f>
        <v>0</v>
      </c>
      <c r="I439" s="25">
        <f>I423*Inputs!$I$5</f>
        <v>43.995102003638969</v>
      </c>
      <c r="J439" s="25">
        <f>J423*Inputs!$I$5</f>
        <v>0</v>
      </c>
      <c r="K439" s="25">
        <f>K423*Inputs!$I$5</f>
        <v>0</v>
      </c>
      <c r="L439" s="25">
        <f>L423*Inputs!$I$5</f>
        <v>0</v>
      </c>
      <c r="M439" s="25">
        <f>M423*Inputs!$I$5</f>
        <v>0</v>
      </c>
      <c r="N439" s="2">
        <f>N423*Inputs!$I$5</f>
        <v>0</v>
      </c>
      <c r="O439" s="2">
        <f>O423*Inputs!$I$5</f>
        <v>0</v>
      </c>
      <c r="P439" s="2">
        <f>P423*Inputs!$I$5</f>
        <v>0</v>
      </c>
      <c r="Q439" s="2">
        <f>Q423*Inputs!$I$5</f>
        <v>0</v>
      </c>
      <c r="R439" s="2">
        <f>R423*Inputs!$I$5</f>
        <v>0</v>
      </c>
      <c r="S439" s="2">
        <f>S423*Inputs!$I$5</f>
        <v>0</v>
      </c>
      <c r="T439" s="2">
        <f>T423*Inputs!$I$5</f>
        <v>0</v>
      </c>
      <c r="U439" s="2">
        <f>U423*Inputs!$I$5</f>
        <v>0</v>
      </c>
      <c r="V439" s="2">
        <f>V423*Inputs!$I$5</f>
        <v>0</v>
      </c>
      <c r="W439" s="2">
        <f>W423*Inputs!$I$5</f>
        <v>0</v>
      </c>
      <c r="X439" s="2">
        <f>X423*Inputs!$I$5</f>
        <v>0</v>
      </c>
      <c r="Y439" s="2">
        <f>Y423*Inputs!$I$5</f>
        <v>0</v>
      </c>
      <c r="Z439" s="2">
        <f>Z423*Inputs!$I$5</f>
        <v>0</v>
      </c>
      <c r="AA439" s="2">
        <f>AA423*Inputs!$I$5</f>
        <v>0</v>
      </c>
      <c r="AB439" s="2">
        <f>AB423*Inputs!$I$5</f>
        <v>0</v>
      </c>
      <c r="AC439" s="2">
        <f>AC423*Inputs!$I$5</f>
        <v>0</v>
      </c>
      <c r="AD439" s="2">
        <f>AD423*Inputs!$I$5</f>
        <v>0</v>
      </c>
      <c r="AE439" s="2">
        <f>AE423*Inputs!$I$5</f>
        <v>0</v>
      </c>
      <c r="AF439" s="2">
        <f>AF423*Inputs!$I$5</f>
        <v>0</v>
      </c>
      <c r="AG439" s="2">
        <f>AG423*Inputs!$I$5</f>
        <v>0</v>
      </c>
      <c r="AH439" s="2">
        <f>AH423*Inputs!$I$5</f>
        <v>0</v>
      </c>
      <c r="AI439" s="2">
        <f>AI423*Inputs!$I$5</f>
        <v>0</v>
      </c>
      <c r="AJ439" s="2">
        <f>AJ423*Inputs!$I$5</f>
        <v>0</v>
      </c>
      <c r="AK439" s="2">
        <f>AK423*Inputs!$I$5</f>
        <v>0</v>
      </c>
      <c r="AL439" s="2">
        <f>AL423*Inputs!$I$5</f>
        <v>0</v>
      </c>
      <c r="AM439" s="2">
        <f>AM423*Inputs!$I$5</f>
        <v>0</v>
      </c>
      <c r="AN439" s="2">
        <f>AN423*Inputs!$I$5</f>
        <v>0</v>
      </c>
      <c r="AO439" s="2">
        <f>AO423*Inputs!$I$5</f>
        <v>0</v>
      </c>
      <c r="AP439" s="2">
        <f>AP423*Inputs!$I$5</f>
        <v>0</v>
      </c>
      <c r="AQ439" s="2">
        <f>AQ423*Inputs!$I$5</f>
        <v>0</v>
      </c>
      <c r="AR439" s="2">
        <f>AR423*Inputs!$I$5</f>
        <v>0</v>
      </c>
      <c r="AS439" s="2">
        <f>AS423*Inputs!$I$5</f>
        <v>0</v>
      </c>
      <c r="AT439" s="2">
        <f>AT423*Inputs!$I$5</f>
        <v>0</v>
      </c>
      <c r="AU439" s="2">
        <f>AU423*Inputs!$I$5</f>
        <v>0</v>
      </c>
      <c r="AV439" s="2">
        <f>AV423*Inputs!$I$5</f>
        <v>0</v>
      </c>
      <c r="AW439" s="2">
        <f>AW423*Inputs!$I$5</f>
        <v>0</v>
      </c>
      <c r="AX439" s="2">
        <f>AX423*Inputs!$I$5</f>
        <v>0</v>
      </c>
      <c r="AY439" s="2">
        <f>AY423*Inputs!$I$5</f>
        <v>0</v>
      </c>
      <c r="AZ439" s="2">
        <f>AZ423*Inputs!$I$5</f>
        <v>0</v>
      </c>
      <c r="BA439" s="2">
        <f>BA423*Inputs!$I$5</f>
        <v>0</v>
      </c>
      <c r="BB439" s="2">
        <f>BB423*Inputs!$I$5</f>
        <v>0</v>
      </c>
      <c r="BC439" s="2">
        <f>BC423*Inputs!$I$5</f>
        <v>0</v>
      </c>
      <c r="BD439" s="2">
        <f>BD423*Inputs!$I$5</f>
        <v>0</v>
      </c>
      <c r="BE439" s="2">
        <f>BE423*Inputs!$I$5</f>
        <v>0</v>
      </c>
      <c r="BF439" s="2">
        <f>BF423*Inputs!$I$5</f>
        <v>0</v>
      </c>
      <c r="BG439" s="2">
        <f>BG423*Inputs!$I$5</f>
        <v>0</v>
      </c>
      <c r="BH439" s="2">
        <f>BH423*Inputs!$I$5</f>
        <v>0</v>
      </c>
      <c r="BI439" s="2">
        <f>BI423*Inputs!$I$5</f>
        <v>0</v>
      </c>
      <c r="BJ439" s="2">
        <f>BJ423*Inputs!$I$5</f>
        <v>0</v>
      </c>
      <c r="BK439" s="2">
        <f>BK423*Inputs!$I$5</f>
        <v>0</v>
      </c>
    </row>
    <row r="440" spans="2:63" x14ac:dyDescent="0.25">
      <c r="B440" t="s">
        <v>51</v>
      </c>
      <c r="D440" s="2">
        <f>D424*Inputs!$I$5</f>
        <v>0</v>
      </c>
      <c r="E440" s="2">
        <f>E424*Inputs!$I$5</f>
        <v>0</v>
      </c>
      <c r="F440" s="2">
        <f>F424*Inputs!$I$5</f>
        <v>0</v>
      </c>
      <c r="G440" s="2">
        <f>G424*Inputs!$I$5</f>
        <v>0</v>
      </c>
      <c r="H440" s="2">
        <f>H424*Inputs!$I$5</f>
        <v>0</v>
      </c>
      <c r="I440" s="25">
        <f>I424*Inputs!$I$5</f>
        <v>0.11747487203033236</v>
      </c>
      <c r="J440" s="25">
        <f>J424*Inputs!$I$5</f>
        <v>0.11747487203033236</v>
      </c>
      <c r="K440" s="25">
        <f>K424*Inputs!$I$5</f>
        <v>0.11747487203033236</v>
      </c>
      <c r="L440" s="25">
        <f>L424*Inputs!$I$5</f>
        <v>0.11747487203033236</v>
      </c>
      <c r="M440" s="25">
        <f>M424*Inputs!$I$5</f>
        <v>0.11747487203033236</v>
      </c>
      <c r="N440" s="2">
        <f>N424*Inputs!$I$5</f>
        <v>0</v>
      </c>
      <c r="O440" s="2">
        <f>O424*Inputs!$I$5</f>
        <v>0</v>
      </c>
      <c r="P440" s="2">
        <f>P424*Inputs!$I$5</f>
        <v>0</v>
      </c>
      <c r="Q440" s="2">
        <f>Q424*Inputs!$I$5</f>
        <v>0</v>
      </c>
      <c r="R440" s="2">
        <f>R424*Inputs!$I$5</f>
        <v>0</v>
      </c>
      <c r="S440" s="2">
        <f>S424*Inputs!$I$5</f>
        <v>0</v>
      </c>
      <c r="T440" s="2">
        <f>T424*Inputs!$I$5</f>
        <v>0</v>
      </c>
      <c r="U440" s="2">
        <f>U424*Inputs!$I$5</f>
        <v>0</v>
      </c>
      <c r="V440" s="2">
        <f>V424*Inputs!$I$5</f>
        <v>0</v>
      </c>
      <c r="W440" s="2">
        <f>W424*Inputs!$I$5</f>
        <v>0</v>
      </c>
      <c r="X440" s="2">
        <f>X424*Inputs!$I$5</f>
        <v>0</v>
      </c>
      <c r="Y440" s="2">
        <f>Y424*Inputs!$I$5</f>
        <v>0</v>
      </c>
      <c r="Z440" s="2">
        <f>Z424*Inputs!$I$5</f>
        <v>0</v>
      </c>
      <c r="AA440" s="2">
        <f>AA424*Inputs!$I$5</f>
        <v>0</v>
      </c>
      <c r="AB440" s="2">
        <f>AB424*Inputs!$I$5</f>
        <v>0</v>
      </c>
      <c r="AC440" s="2">
        <f>AC424*Inputs!$I$5</f>
        <v>0</v>
      </c>
      <c r="AD440" s="2">
        <f>AD424*Inputs!$I$5</f>
        <v>0</v>
      </c>
      <c r="AE440" s="2">
        <f>AE424*Inputs!$I$5</f>
        <v>0</v>
      </c>
      <c r="AF440" s="2">
        <f>AF424*Inputs!$I$5</f>
        <v>0</v>
      </c>
      <c r="AG440" s="2">
        <f>AG424*Inputs!$I$5</f>
        <v>0</v>
      </c>
      <c r="AH440" s="2">
        <f>AH424*Inputs!$I$5</f>
        <v>0</v>
      </c>
      <c r="AI440" s="2">
        <f>AI424*Inputs!$I$5</f>
        <v>0</v>
      </c>
      <c r="AJ440" s="2">
        <f>AJ424*Inputs!$I$5</f>
        <v>0</v>
      </c>
      <c r="AK440" s="2">
        <f>AK424*Inputs!$I$5</f>
        <v>0</v>
      </c>
      <c r="AL440" s="2">
        <f>AL424*Inputs!$I$5</f>
        <v>0</v>
      </c>
      <c r="AM440" s="2">
        <f>AM424*Inputs!$I$5</f>
        <v>0</v>
      </c>
      <c r="AN440" s="2">
        <f>AN424*Inputs!$I$5</f>
        <v>0</v>
      </c>
      <c r="AO440" s="2">
        <f>AO424*Inputs!$I$5</f>
        <v>0</v>
      </c>
      <c r="AP440" s="2">
        <f>AP424*Inputs!$I$5</f>
        <v>0</v>
      </c>
      <c r="AQ440" s="2">
        <f>AQ424*Inputs!$I$5</f>
        <v>0</v>
      </c>
      <c r="AR440" s="2">
        <f>AR424*Inputs!$I$5</f>
        <v>0</v>
      </c>
      <c r="AS440" s="2">
        <f>AS424*Inputs!$I$5</f>
        <v>0</v>
      </c>
      <c r="AT440" s="2">
        <f>AT424*Inputs!$I$5</f>
        <v>0</v>
      </c>
      <c r="AU440" s="2">
        <f>AU424*Inputs!$I$5</f>
        <v>0</v>
      </c>
      <c r="AV440" s="2">
        <f>AV424*Inputs!$I$5</f>
        <v>0</v>
      </c>
      <c r="AW440" s="2">
        <f>AW424*Inputs!$I$5</f>
        <v>0</v>
      </c>
      <c r="AX440" s="2">
        <f>AX424*Inputs!$I$5</f>
        <v>0</v>
      </c>
      <c r="AY440" s="2">
        <f>AY424*Inputs!$I$5</f>
        <v>0</v>
      </c>
      <c r="AZ440" s="2">
        <f>AZ424*Inputs!$I$5</f>
        <v>0</v>
      </c>
      <c r="BA440" s="2">
        <f>BA424*Inputs!$I$5</f>
        <v>0</v>
      </c>
      <c r="BB440" s="2">
        <f>BB424*Inputs!$I$5</f>
        <v>0</v>
      </c>
      <c r="BC440" s="2">
        <f>BC424*Inputs!$I$5</f>
        <v>0</v>
      </c>
      <c r="BD440" s="2">
        <f>BD424*Inputs!$I$5</f>
        <v>0</v>
      </c>
      <c r="BE440" s="2">
        <f>BE424*Inputs!$I$5</f>
        <v>0</v>
      </c>
      <c r="BF440" s="2">
        <f>BF424*Inputs!$I$5</f>
        <v>0</v>
      </c>
      <c r="BG440" s="2">
        <f>BG424*Inputs!$I$5</f>
        <v>0</v>
      </c>
      <c r="BH440" s="2">
        <f>BH424*Inputs!$I$5</f>
        <v>0</v>
      </c>
      <c r="BI440" s="2">
        <f>BI424*Inputs!$I$5</f>
        <v>0</v>
      </c>
      <c r="BJ440" s="2">
        <f>BJ424*Inputs!$I$5</f>
        <v>0</v>
      </c>
      <c r="BK440" s="2">
        <f>BK424*Inputs!$I$5</f>
        <v>0</v>
      </c>
    </row>
    <row r="441" spans="2:63" x14ac:dyDescent="0.25">
      <c r="B441" t="s">
        <v>52</v>
      </c>
      <c r="D441" s="2">
        <f>D425*Inputs!$I$5</f>
        <v>0</v>
      </c>
      <c r="E441" s="2">
        <f>E425*Inputs!$I$5</f>
        <v>0</v>
      </c>
      <c r="F441" s="2">
        <f>F425*Inputs!$I$5</f>
        <v>0</v>
      </c>
      <c r="G441" s="2">
        <f>G425*Inputs!$I$5</f>
        <v>0</v>
      </c>
      <c r="H441" s="2">
        <f>H425*Inputs!$I$5</f>
        <v>0</v>
      </c>
      <c r="I441" s="25">
        <f>I425*Inputs!$I$5</f>
        <v>7.043387788289345</v>
      </c>
      <c r="J441" s="25">
        <f>J425*Inputs!$I$5</f>
        <v>7.043387788289345</v>
      </c>
      <c r="K441" s="25">
        <f>K425*Inputs!$I$5</f>
        <v>7.043387788289345</v>
      </c>
      <c r="L441" s="25">
        <f>L425*Inputs!$I$5</f>
        <v>7.043387788289345</v>
      </c>
      <c r="M441" s="25">
        <f>M425*Inputs!$I$5</f>
        <v>7.043387788289345</v>
      </c>
      <c r="N441" s="2">
        <f>N425*Inputs!$I$5</f>
        <v>0</v>
      </c>
      <c r="O441" s="2">
        <f>O425*Inputs!$I$5</f>
        <v>0</v>
      </c>
      <c r="P441" s="2">
        <f>P425*Inputs!$I$5</f>
        <v>0</v>
      </c>
      <c r="Q441" s="2">
        <f>Q425*Inputs!$I$5</f>
        <v>0</v>
      </c>
      <c r="R441" s="2">
        <f>R425*Inputs!$I$5</f>
        <v>0</v>
      </c>
      <c r="S441" s="2">
        <f>S425*Inputs!$I$5</f>
        <v>0</v>
      </c>
      <c r="T441" s="2">
        <f>T425*Inputs!$I$5</f>
        <v>0</v>
      </c>
      <c r="U441" s="2">
        <f>U425*Inputs!$I$5</f>
        <v>0</v>
      </c>
      <c r="V441" s="2">
        <f>V425*Inputs!$I$5</f>
        <v>0</v>
      </c>
      <c r="W441" s="2">
        <f>W425*Inputs!$I$5</f>
        <v>0</v>
      </c>
      <c r="X441" s="2">
        <f>X425*Inputs!$I$5</f>
        <v>0</v>
      </c>
      <c r="Y441" s="2">
        <f>Y425*Inputs!$I$5</f>
        <v>0</v>
      </c>
      <c r="Z441" s="2">
        <f>Z425*Inputs!$I$5</f>
        <v>0</v>
      </c>
      <c r="AA441" s="2">
        <f>AA425*Inputs!$I$5</f>
        <v>0</v>
      </c>
      <c r="AB441" s="2">
        <f>AB425*Inputs!$I$5</f>
        <v>0</v>
      </c>
      <c r="AC441" s="2">
        <f>AC425*Inputs!$I$5</f>
        <v>0</v>
      </c>
      <c r="AD441" s="2">
        <f>AD425*Inputs!$I$5</f>
        <v>0</v>
      </c>
      <c r="AE441" s="2">
        <f>AE425*Inputs!$I$5</f>
        <v>0</v>
      </c>
      <c r="AF441" s="2">
        <f>AF425*Inputs!$I$5</f>
        <v>0</v>
      </c>
      <c r="AG441" s="2">
        <f>AG425*Inputs!$I$5</f>
        <v>0</v>
      </c>
      <c r="AH441" s="2">
        <f>AH425*Inputs!$I$5</f>
        <v>0</v>
      </c>
      <c r="AI441" s="2">
        <f>AI425*Inputs!$I$5</f>
        <v>0</v>
      </c>
      <c r="AJ441" s="2">
        <f>AJ425*Inputs!$I$5</f>
        <v>0</v>
      </c>
      <c r="AK441" s="2">
        <f>AK425*Inputs!$I$5</f>
        <v>0</v>
      </c>
      <c r="AL441" s="2">
        <f>AL425*Inputs!$I$5</f>
        <v>0</v>
      </c>
      <c r="AM441" s="2">
        <f>AM425*Inputs!$I$5</f>
        <v>0</v>
      </c>
      <c r="AN441" s="2">
        <f>AN425*Inputs!$I$5</f>
        <v>0</v>
      </c>
      <c r="AO441" s="2">
        <f>AO425*Inputs!$I$5</f>
        <v>0</v>
      </c>
      <c r="AP441" s="2">
        <f>AP425*Inputs!$I$5</f>
        <v>0</v>
      </c>
      <c r="AQ441" s="2">
        <f>AQ425*Inputs!$I$5</f>
        <v>0</v>
      </c>
      <c r="AR441" s="2">
        <f>AR425*Inputs!$I$5</f>
        <v>0</v>
      </c>
      <c r="AS441" s="2">
        <f>AS425*Inputs!$I$5</f>
        <v>0</v>
      </c>
      <c r="AT441" s="2">
        <f>AT425*Inputs!$I$5</f>
        <v>0</v>
      </c>
      <c r="AU441" s="2">
        <f>AU425*Inputs!$I$5</f>
        <v>0</v>
      </c>
      <c r="AV441" s="2">
        <f>AV425*Inputs!$I$5</f>
        <v>0</v>
      </c>
      <c r="AW441" s="2">
        <f>AW425*Inputs!$I$5</f>
        <v>0</v>
      </c>
      <c r="AX441" s="2">
        <f>AX425*Inputs!$I$5</f>
        <v>0</v>
      </c>
      <c r="AY441" s="2">
        <f>AY425*Inputs!$I$5</f>
        <v>0</v>
      </c>
      <c r="AZ441" s="2">
        <f>AZ425*Inputs!$I$5</f>
        <v>0</v>
      </c>
      <c r="BA441" s="2">
        <f>BA425*Inputs!$I$5</f>
        <v>0</v>
      </c>
      <c r="BB441" s="2">
        <f>BB425*Inputs!$I$5</f>
        <v>0</v>
      </c>
      <c r="BC441" s="2">
        <f>BC425*Inputs!$I$5</f>
        <v>0</v>
      </c>
      <c r="BD441" s="2">
        <f>BD425*Inputs!$I$5</f>
        <v>0</v>
      </c>
      <c r="BE441" s="2">
        <f>BE425*Inputs!$I$5</f>
        <v>0</v>
      </c>
      <c r="BF441" s="2">
        <f>BF425*Inputs!$I$5</f>
        <v>0</v>
      </c>
      <c r="BG441" s="2">
        <f>BG425*Inputs!$I$5</f>
        <v>0</v>
      </c>
      <c r="BH441" s="2">
        <f>BH425*Inputs!$I$5</f>
        <v>0</v>
      </c>
      <c r="BI441" s="2">
        <f>BI425*Inputs!$I$5</f>
        <v>0</v>
      </c>
      <c r="BJ441" s="2">
        <f>BJ425*Inputs!$I$5</f>
        <v>0</v>
      </c>
      <c r="BK441" s="2">
        <f>BK425*Inputs!$I$5</f>
        <v>0</v>
      </c>
    </row>
    <row r="442" spans="2:63" x14ac:dyDescent="0.25">
      <c r="B442" t="s">
        <v>48</v>
      </c>
      <c r="D442" s="7">
        <f>SUM(D430:D441)</f>
        <v>162.63879229286459</v>
      </c>
      <c r="E442" s="7">
        <f t="shared" ref="E442:BK442" si="1239">SUM(E430:E441)</f>
        <v>122.46220790112247</v>
      </c>
      <c r="F442" s="7">
        <f t="shared" si="1239"/>
        <v>140.2965735110175</v>
      </c>
      <c r="G442" s="7">
        <f t="shared" si="1239"/>
        <v>143.92124582673088</v>
      </c>
      <c r="H442" s="7">
        <f t="shared" si="1239"/>
        <v>146.19918591453307</v>
      </c>
      <c r="I442" s="7">
        <f t="shared" si="1239"/>
        <v>179.63524176535145</v>
      </c>
      <c r="J442" s="7">
        <f t="shared" si="1239"/>
        <v>149.94007320894036</v>
      </c>
      <c r="K442" s="7">
        <f t="shared" si="1239"/>
        <v>137.79041207070432</v>
      </c>
      <c r="L442" s="7">
        <f t="shared" si="1239"/>
        <v>125.14061633524616</v>
      </c>
      <c r="M442" s="7">
        <f t="shared" si="1239"/>
        <v>116.94379725553365</v>
      </c>
      <c r="N442" s="7">
        <f t="shared" si="1239"/>
        <v>104.59245576448264</v>
      </c>
      <c r="O442" s="7">
        <f t="shared" si="1239"/>
        <v>104.59245576448264</v>
      </c>
      <c r="P442" s="7">
        <f t="shared" si="1239"/>
        <v>104.59245576448264</v>
      </c>
      <c r="Q442" s="7">
        <f t="shared" si="1239"/>
        <v>104.59245576448264</v>
      </c>
      <c r="R442" s="7">
        <f t="shared" si="1239"/>
        <v>104.59245576448264</v>
      </c>
      <c r="S442" s="7">
        <f t="shared" si="1239"/>
        <v>104.59245576448264</v>
      </c>
      <c r="T442" s="7">
        <f t="shared" si="1239"/>
        <v>104.59245576448264</v>
      </c>
      <c r="U442" s="7">
        <f t="shared" si="1239"/>
        <v>104.59245576448264</v>
      </c>
      <c r="V442" s="7">
        <f t="shared" si="1239"/>
        <v>104.59245576448264</v>
      </c>
      <c r="W442" s="7">
        <f t="shared" si="1239"/>
        <v>104.59245576448264</v>
      </c>
      <c r="X442" s="7">
        <f t="shared" si="1239"/>
        <v>104.59245576448264</v>
      </c>
      <c r="Y442" s="7">
        <f t="shared" si="1239"/>
        <v>104.59245576448264</v>
      </c>
      <c r="Z442" s="7">
        <f t="shared" si="1239"/>
        <v>104.59245576448264</v>
      </c>
      <c r="AA442" s="7">
        <f t="shared" si="1239"/>
        <v>104.59245576448264</v>
      </c>
      <c r="AB442" s="7">
        <f t="shared" si="1239"/>
        <v>104.59245576448264</v>
      </c>
      <c r="AC442" s="7">
        <f t="shared" si="1239"/>
        <v>104.59245576448264</v>
      </c>
      <c r="AD442" s="7">
        <f t="shared" si="1239"/>
        <v>104.59245576448264</v>
      </c>
      <c r="AE442" s="7">
        <f t="shared" si="1239"/>
        <v>104.59245576448264</v>
      </c>
      <c r="AF442" s="7">
        <f t="shared" si="1239"/>
        <v>104.59245576448264</v>
      </c>
      <c r="AG442" s="7">
        <f t="shared" si="1239"/>
        <v>37.543754026573858</v>
      </c>
      <c r="AH442" s="7">
        <f t="shared" si="1239"/>
        <v>31.864689990162415</v>
      </c>
      <c r="AI442" s="7">
        <f t="shared" si="1239"/>
        <v>31.864689990162415</v>
      </c>
      <c r="AJ442" s="7">
        <f t="shared" si="1239"/>
        <v>31.864689990162415</v>
      </c>
      <c r="AK442" s="7">
        <f t="shared" si="1239"/>
        <v>31.864689990162415</v>
      </c>
      <c r="AL442" s="7">
        <f t="shared" si="1239"/>
        <v>31.864689990162415</v>
      </c>
      <c r="AM442" s="7">
        <f t="shared" si="1239"/>
        <v>31.864689990162415</v>
      </c>
      <c r="AN442" s="7">
        <f t="shared" si="1239"/>
        <v>31.864689990162415</v>
      </c>
      <c r="AO442" s="7">
        <f t="shared" si="1239"/>
        <v>31.864689990162415</v>
      </c>
      <c r="AP442" s="7">
        <f t="shared" si="1239"/>
        <v>31.864689990162415</v>
      </c>
      <c r="AQ442" s="7">
        <f t="shared" si="1239"/>
        <v>31.864689990162415</v>
      </c>
      <c r="AR442" s="7">
        <f t="shared" si="1239"/>
        <v>31.864689990162415</v>
      </c>
      <c r="AS442" s="7">
        <f t="shared" si="1239"/>
        <v>31.864689990162415</v>
      </c>
      <c r="AT442" s="7">
        <f t="shared" si="1239"/>
        <v>31.864689990162415</v>
      </c>
      <c r="AU442" s="7">
        <f t="shared" si="1239"/>
        <v>31.864689990162415</v>
      </c>
      <c r="AV442" s="7">
        <f t="shared" si="1239"/>
        <v>31.864689990162415</v>
      </c>
      <c r="AW442" s="7">
        <f t="shared" si="1239"/>
        <v>31.864689990162415</v>
      </c>
      <c r="AX442" s="7">
        <f t="shared" si="1239"/>
        <v>31.293150952840175</v>
      </c>
      <c r="AY442" s="7">
        <f t="shared" si="1239"/>
        <v>30.174950037482954</v>
      </c>
      <c r="AZ442" s="7">
        <f t="shared" si="1239"/>
        <v>28.609258379749427</v>
      </c>
      <c r="BA442" s="7">
        <f t="shared" si="1239"/>
        <v>27.109004096718905</v>
      </c>
      <c r="BB442" s="7">
        <f t="shared" si="1239"/>
        <v>25.646295157001333</v>
      </c>
      <c r="BC442" s="7">
        <f t="shared" si="1239"/>
        <v>21.373036181743537</v>
      </c>
      <c r="BD442" s="7">
        <f t="shared" si="1239"/>
        <v>16.787129326977606</v>
      </c>
      <c r="BE442" s="7">
        <f t="shared" si="1239"/>
        <v>11.515226041026185</v>
      </c>
      <c r="BF442" s="7">
        <f t="shared" si="1239"/>
        <v>5.4866940226794689</v>
      </c>
      <c r="BG442" s="7">
        <f t="shared" si="1239"/>
        <v>9.6726930209361885E-14</v>
      </c>
      <c r="BH442" s="7">
        <f t="shared" si="1239"/>
        <v>0</v>
      </c>
      <c r="BI442" s="7">
        <f t="shared" si="1239"/>
        <v>0</v>
      </c>
      <c r="BJ442" s="7">
        <f t="shared" si="1239"/>
        <v>0</v>
      </c>
      <c r="BK442" s="7">
        <f t="shared" si="1239"/>
        <v>0</v>
      </c>
    </row>
    <row r="444" spans="2:63" x14ac:dyDescent="0.25">
      <c r="B444" t="s">
        <v>62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F444" s="2">
        <v>0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S444" s="2">
        <v>0</v>
      </c>
      <c r="AT444" s="2">
        <v>0</v>
      </c>
      <c r="AU444" s="2">
        <v>0</v>
      </c>
      <c r="AV444" s="2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1.2079226507921703E-13</v>
      </c>
      <c r="BE444" s="2">
        <v>0</v>
      </c>
      <c r="BF444" s="2">
        <v>6.3948846218409017E-14</v>
      </c>
      <c r="BG444" s="2">
        <v>0</v>
      </c>
      <c r="BH444" s="2">
        <v>2.9132252166164108E-13</v>
      </c>
      <c r="BI444" s="2">
        <v>2.5757174171303632E-13</v>
      </c>
      <c r="BJ444" s="2">
        <v>4.6185277824406512E-14</v>
      </c>
      <c r="BK444" s="2">
        <v>4.9737991503207013E-14</v>
      </c>
    </row>
    <row r="446" spans="2:63" s="29" customFormat="1" x14ac:dyDescent="0.25">
      <c r="B446" s="29" t="s">
        <v>85</v>
      </c>
    </row>
    <row r="448" spans="2:63" x14ac:dyDescent="0.25">
      <c r="B448" t="s">
        <v>69</v>
      </c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</row>
    <row r="449" spans="2:63" x14ac:dyDescent="0.25">
      <c r="B449" t="s">
        <v>0</v>
      </c>
      <c r="D449" s="2">
        <f t="shared" ref="D449:AI449" si="1240">D25+SUMIFS(D$37:D$46,$B$37:$B$46,"&lt;=2015")</f>
        <v>6.84850116405884</v>
      </c>
      <c r="E449" s="2">
        <f t="shared" si="1240"/>
        <v>7.3523148303794628</v>
      </c>
      <c r="F449" s="2">
        <f t="shared" si="1240"/>
        <v>8.3209087841799665</v>
      </c>
      <c r="G449" s="2">
        <f t="shared" si="1240"/>
        <v>9.6856166894279312</v>
      </c>
      <c r="H449" s="2">
        <f t="shared" si="1240"/>
        <v>11.008096102711956</v>
      </c>
      <c r="I449" s="2">
        <f t="shared" si="1240"/>
        <v>12.226990146348612</v>
      </c>
      <c r="J449" s="2">
        <f t="shared" si="1240"/>
        <v>12.226990146348612</v>
      </c>
      <c r="K449" s="2">
        <f t="shared" si="1240"/>
        <v>12.226990146348612</v>
      </c>
      <c r="L449" s="2">
        <f t="shared" si="1240"/>
        <v>12.226990146348612</v>
      </c>
      <c r="M449" s="2">
        <f t="shared" si="1240"/>
        <v>12.226990146348612</v>
      </c>
      <c r="N449" s="2">
        <f t="shared" si="1240"/>
        <v>12.226990146348612</v>
      </c>
      <c r="O449" s="2">
        <f t="shared" si="1240"/>
        <v>12.226990146348612</v>
      </c>
      <c r="P449" s="2">
        <f t="shared" si="1240"/>
        <v>12.226990146348612</v>
      </c>
      <c r="Q449" s="2">
        <f t="shared" si="1240"/>
        <v>12.226990146348612</v>
      </c>
      <c r="R449" s="2">
        <f t="shared" si="1240"/>
        <v>12.226990146348612</v>
      </c>
      <c r="S449" s="2">
        <f t="shared" si="1240"/>
        <v>12.226990146348612</v>
      </c>
      <c r="T449" s="2">
        <f t="shared" si="1240"/>
        <v>12.226990146348612</v>
      </c>
      <c r="U449" s="2">
        <f t="shared" si="1240"/>
        <v>12.226990146348612</v>
      </c>
      <c r="V449" s="2">
        <f t="shared" si="1240"/>
        <v>12.226990146348612</v>
      </c>
      <c r="W449" s="2">
        <f t="shared" si="1240"/>
        <v>12.226990146348612</v>
      </c>
      <c r="X449" s="2">
        <f t="shared" si="1240"/>
        <v>12.226990146348612</v>
      </c>
      <c r="Y449" s="2">
        <f t="shared" si="1240"/>
        <v>12.226990146348612</v>
      </c>
      <c r="Z449" s="2">
        <f t="shared" si="1240"/>
        <v>12.226990146348612</v>
      </c>
      <c r="AA449" s="2">
        <f t="shared" si="1240"/>
        <v>12.226990146348612</v>
      </c>
      <c r="AB449" s="2">
        <f t="shared" si="1240"/>
        <v>12.226990146348612</v>
      </c>
      <c r="AC449" s="2">
        <f t="shared" si="1240"/>
        <v>12.226990146348612</v>
      </c>
      <c r="AD449" s="2">
        <f t="shared" si="1240"/>
        <v>12.226990146348612</v>
      </c>
      <c r="AE449" s="2">
        <f t="shared" si="1240"/>
        <v>12.226990146348612</v>
      </c>
      <c r="AF449" s="2">
        <f t="shared" si="1240"/>
        <v>12.226990146348612</v>
      </c>
      <c r="AG449" s="2">
        <f t="shared" si="1240"/>
        <v>7.4738138918562864</v>
      </c>
      <c r="AH449" s="2">
        <f t="shared" si="1240"/>
        <v>5.4489780001002313</v>
      </c>
      <c r="AI449" s="2">
        <f t="shared" si="1240"/>
        <v>5.4489780001002313</v>
      </c>
      <c r="AJ449" s="2">
        <f t="shared" ref="AJ449:BK449" si="1241">AJ25+SUMIFS(AJ$37:AJ$46,$B$37:$B$46,"&lt;=2015")</f>
        <v>5.4489780001002313</v>
      </c>
      <c r="AK449" s="2">
        <f t="shared" si="1241"/>
        <v>5.4489780001002313</v>
      </c>
      <c r="AL449" s="2">
        <f t="shared" si="1241"/>
        <v>5.4489780001002313</v>
      </c>
      <c r="AM449" s="2">
        <f t="shared" si="1241"/>
        <v>5.4489780001002313</v>
      </c>
      <c r="AN449" s="2">
        <f t="shared" si="1241"/>
        <v>5.4489780001002313</v>
      </c>
      <c r="AO449" s="2">
        <f t="shared" si="1241"/>
        <v>5.4489780001002313</v>
      </c>
      <c r="AP449" s="2">
        <f t="shared" si="1241"/>
        <v>5.4489780001002313</v>
      </c>
      <c r="AQ449" s="2">
        <f t="shared" si="1241"/>
        <v>5.4489780001002313</v>
      </c>
      <c r="AR449" s="2">
        <f t="shared" si="1241"/>
        <v>5.4489780001002313</v>
      </c>
      <c r="AS449" s="2">
        <f t="shared" si="1241"/>
        <v>5.4489780001002313</v>
      </c>
      <c r="AT449" s="2">
        <f t="shared" si="1241"/>
        <v>5.4489780001002313</v>
      </c>
      <c r="AU449" s="2">
        <f t="shared" si="1241"/>
        <v>5.4489780001002313</v>
      </c>
      <c r="AV449" s="2">
        <f t="shared" si="1241"/>
        <v>5.4489780001002313</v>
      </c>
      <c r="AW449" s="2">
        <f t="shared" si="1241"/>
        <v>5.4489780001002313</v>
      </c>
      <c r="AX449" s="2">
        <f t="shared" si="1241"/>
        <v>4.9451643337796192</v>
      </c>
      <c r="AY449" s="2">
        <f t="shared" si="1241"/>
        <v>3.9765703799790688</v>
      </c>
      <c r="AZ449" s="2">
        <f t="shared" si="1241"/>
        <v>2.6118624747310619</v>
      </c>
      <c r="BA449" s="2">
        <f t="shared" si="1241"/>
        <v>1.289383061447078</v>
      </c>
      <c r="BB449" s="2">
        <f t="shared" si="1241"/>
        <v>3.5527136788005009E-14</v>
      </c>
      <c r="BC449" s="2">
        <f t="shared" si="1241"/>
        <v>0</v>
      </c>
      <c r="BD449" s="2">
        <f t="shared" si="1241"/>
        <v>0</v>
      </c>
      <c r="BE449" s="2">
        <f t="shared" si="1241"/>
        <v>0</v>
      </c>
      <c r="BF449" s="2">
        <f t="shared" si="1241"/>
        <v>0</v>
      </c>
      <c r="BG449" s="2">
        <f t="shared" si="1241"/>
        <v>0</v>
      </c>
      <c r="BH449" s="2">
        <f t="shared" si="1241"/>
        <v>0</v>
      </c>
      <c r="BI449" s="2">
        <f t="shared" si="1241"/>
        <v>0</v>
      </c>
      <c r="BJ449" s="2">
        <f t="shared" si="1241"/>
        <v>0</v>
      </c>
      <c r="BK449" s="2">
        <f t="shared" si="1241"/>
        <v>0</v>
      </c>
    </row>
    <row r="450" spans="2:63" x14ac:dyDescent="0.25">
      <c r="B450" t="s">
        <v>11</v>
      </c>
      <c r="D450" s="2">
        <f t="shared" ref="D450:AI450" si="1242">D72+SUMIFS(D$84:D$93,$B$84:$B$93,"&lt;=2015")</f>
        <v>60.241413499651479</v>
      </c>
      <c r="E450" s="2">
        <f t="shared" si="1242"/>
        <v>64.008306276650501</v>
      </c>
      <c r="F450" s="2">
        <f t="shared" si="1242"/>
        <v>68.050799256183907</v>
      </c>
      <c r="G450" s="2">
        <f t="shared" si="1242"/>
        <v>72.698000496237412</v>
      </c>
      <c r="H450" s="2">
        <f t="shared" si="1242"/>
        <v>78.012172618100522</v>
      </c>
      <c r="I450" s="2">
        <f t="shared" si="1242"/>
        <v>79.939067654396439</v>
      </c>
      <c r="J450" s="2">
        <f t="shared" si="1242"/>
        <v>79.939067654396439</v>
      </c>
      <c r="K450" s="2">
        <f t="shared" si="1242"/>
        <v>79.939067654396439</v>
      </c>
      <c r="L450" s="2">
        <f t="shared" si="1242"/>
        <v>79.939067654396439</v>
      </c>
      <c r="M450" s="2">
        <f t="shared" si="1242"/>
        <v>79.939067654396439</v>
      </c>
      <c r="N450" s="2">
        <f t="shared" si="1242"/>
        <v>79.939067654396439</v>
      </c>
      <c r="O450" s="2">
        <f t="shared" si="1242"/>
        <v>79.939067654396439</v>
      </c>
      <c r="P450" s="2">
        <f t="shared" si="1242"/>
        <v>79.939067654396439</v>
      </c>
      <c r="Q450" s="2">
        <f t="shared" si="1242"/>
        <v>79.939067654396439</v>
      </c>
      <c r="R450" s="2">
        <f t="shared" si="1242"/>
        <v>79.939067654396439</v>
      </c>
      <c r="S450" s="2">
        <f t="shared" si="1242"/>
        <v>79.939067654396439</v>
      </c>
      <c r="T450" s="2">
        <f t="shared" si="1242"/>
        <v>79.939067654396439</v>
      </c>
      <c r="U450" s="2">
        <f t="shared" si="1242"/>
        <v>79.939067654396439</v>
      </c>
      <c r="V450" s="2">
        <f t="shared" si="1242"/>
        <v>79.939067654396439</v>
      </c>
      <c r="W450" s="2">
        <f t="shared" si="1242"/>
        <v>79.939067654396439</v>
      </c>
      <c r="X450" s="2">
        <f t="shared" si="1242"/>
        <v>79.939067654396439</v>
      </c>
      <c r="Y450" s="2">
        <f t="shared" si="1242"/>
        <v>79.939067654396439</v>
      </c>
      <c r="Z450" s="2">
        <f t="shared" si="1242"/>
        <v>79.939067654396439</v>
      </c>
      <c r="AA450" s="2">
        <f t="shared" si="1242"/>
        <v>79.939067654396439</v>
      </c>
      <c r="AB450" s="2">
        <f t="shared" si="1242"/>
        <v>79.939067654396439</v>
      </c>
      <c r="AC450" s="2">
        <f t="shared" si="1242"/>
        <v>79.939067654396439</v>
      </c>
      <c r="AD450" s="2">
        <f t="shared" si="1242"/>
        <v>79.939067654396439</v>
      </c>
      <c r="AE450" s="2">
        <f t="shared" si="1242"/>
        <v>79.939067654396439</v>
      </c>
      <c r="AF450" s="2">
        <f t="shared" si="1242"/>
        <v>79.939067654396439</v>
      </c>
      <c r="AG450" s="2">
        <f t="shared" si="1242"/>
        <v>25.588578124520883</v>
      </c>
      <c r="AH450" s="2">
        <f t="shared" si="1242"/>
        <v>22.607299146400056</v>
      </c>
      <c r="AI450" s="2">
        <f t="shared" si="1242"/>
        <v>22.607299146400056</v>
      </c>
      <c r="AJ450" s="2">
        <f t="shared" ref="AJ450:BK450" si="1243">AJ72+SUMIFS(AJ$84:AJ$93,$B$84:$B$93,"&lt;=2015")</f>
        <v>22.607299146400056</v>
      </c>
      <c r="AK450" s="2">
        <f t="shared" si="1243"/>
        <v>22.607299146400056</v>
      </c>
      <c r="AL450" s="2">
        <f t="shared" si="1243"/>
        <v>22.607299146400056</v>
      </c>
      <c r="AM450" s="2">
        <f t="shared" si="1243"/>
        <v>22.607299146400056</v>
      </c>
      <c r="AN450" s="2">
        <f t="shared" si="1243"/>
        <v>22.607299146400056</v>
      </c>
      <c r="AO450" s="2">
        <f t="shared" si="1243"/>
        <v>22.607299146400056</v>
      </c>
      <c r="AP450" s="2">
        <f t="shared" si="1243"/>
        <v>22.607299146400056</v>
      </c>
      <c r="AQ450" s="2">
        <f t="shared" si="1243"/>
        <v>22.607299146400056</v>
      </c>
      <c r="AR450" s="2">
        <f t="shared" si="1243"/>
        <v>22.607299146400056</v>
      </c>
      <c r="AS450" s="2">
        <f t="shared" si="1243"/>
        <v>22.607299146400056</v>
      </c>
      <c r="AT450" s="2">
        <f t="shared" si="1243"/>
        <v>22.607299146400056</v>
      </c>
      <c r="AU450" s="2">
        <f t="shared" si="1243"/>
        <v>22.607299146400056</v>
      </c>
      <c r="AV450" s="2">
        <f t="shared" si="1243"/>
        <v>22.607299146400056</v>
      </c>
      <c r="AW450" s="2">
        <f t="shared" si="1243"/>
        <v>22.607299146400056</v>
      </c>
      <c r="AX450" s="2">
        <f t="shared" si="1243"/>
        <v>22.607299146400056</v>
      </c>
      <c r="AY450" s="2">
        <f t="shared" si="1243"/>
        <v>22.607299146400056</v>
      </c>
      <c r="AZ450" s="2">
        <f t="shared" si="1243"/>
        <v>22.607299146400056</v>
      </c>
      <c r="BA450" s="2">
        <f t="shared" si="1243"/>
        <v>22.607299146400056</v>
      </c>
      <c r="BB450" s="2">
        <f t="shared" si="1243"/>
        <v>22.607299146400056</v>
      </c>
      <c r="BC450" s="2">
        <f t="shared" si="1243"/>
        <v>18.840406369401116</v>
      </c>
      <c r="BD450" s="2">
        <f t="shared" si="1243"/>
        <v>14.797913389867684</v>
      </c>
      <c r="BE450" s="2">
        <f t="shared" si="1243"/>
        <v>10.150712149814234</v>
      </c>
      <c r="BF450" s="2">
        <f t="shared" si="1243"/>
        <v>4.8365400279508917</v>
      </c>
      <c r="BG450" s="2">
        <f t="shared" si="1243"/>
        <v>8.5265128291212022E-14</v>
      </c>
      <c r="BH450" s="2">
        <f t="shared" si="1243"/>
        <v>0</v>
      </c>
      <c r="BI450" s="2">
        <f t="shared" si="1243"/>
        <v>0</v>
      </c>
      <c r="BJ450" s="2">
        <f t="shared" si="1243"/>
        <v>0</v>
      </c>
      <c r="BK450" s="2">
        <f t="shared" si="1243"/>
        <v>0</v>
      </c>
    </row>
    <row r="451" spans="2:63" x14ac:dyDescent="0.25">
      <c r="B451" t="s">
        <v>12</v>
      </c>
      <c r="D451" s="2">
        <f t="shared" ref="D451:AI451" si="1244">D119+SUMIFS(D$131:D$140,$B$131:$B$140,"&lt;=2015")</f>
        <v>15.790380770985777</v>
      </c>
      <c r="E451" s="2">
        <f t="shared" si="1244"/>
        <v>0</v>
      </c>
      <c r="F451" s="2">
        <f t="shared" si="1244"/>
        <v>0</v>
      </c>
      <c r="G451" s="2">
        <f t="shared" si="1244"/>
        <v>0</v>
      </c>
      <c r="H451" s="2">
        <f t="shared" si="1244"/>
        <v>0</v>
      </c>
      <c r="I451" s="2">
        <f t="shared" si="1244"/>
        <v>0</v>
      </c>
      <c r="J451" s="2">
        <f t="shared" si="1244"/>
        <v>0</v>
      </c>
      <c r="K451" s="2">
        <f t="shared" si="1244"/>
        <v>0</v>
      </c>
      <c r="L451" s="2">
        <f t="shared" si="1244"/>
        <v>0</v>
      </c>
      <c r="M451" s="2">
        <f t="shared" si="1244"/>
        <v>0</v>
      </c>
      <c r="N451" s="2">
        <f t="shared" si="1244"/>
        <v>0</v>
      </c>
      <c r="O451" s="2">
        <f t="shared" si="1244"/>
        <v>0</v>
      </c>
      <c r="P451" s="2">
        <f t="shared" si="1244"/>
        <v>0</v>
      </c>
      <c r="Q451" s="2">
        <f t="shared" si="1244"/>
        <v>0</v>
      </c>
      <c r="R451" s="2">
        <f t="shared" si="1244"/>
        <v>0</v>
      </c>
      <c r="S451" s="2">
        <f t="shared" si="1244"/>
        <v>0</v>
      </c>
      <c r="T451" s="2">
        <f t="shared" si="1244"/>
        <v>0</v>
      </c>
      <c r="U451" s="2">
        <f t="shared" si="1244"/>
        <v>0</v>
      </c>
      <c r="V451" s="2">
        <f t="shared" si="1244"/>
        <v>0</v>
      </c>
      <c r="W451" s="2">
        <f t="shared" si="1244"/>
        <v>0</v>
      </c>
      <c r="X451" s="2">
        <f t="shared" si="1244"/>
        <v>0</v>
      </c>
      <c r="Y451" s="2">
        <f t="shared" si="1244"/>
        <v>0</v>
      </c>
      <c r="Z451" s="2">
        <f t="shared" si="1244"/>
        <v>0</v>
      </c>
      <c r="AA451" s="2">
        <f t="shared" si="1244"/>
        <v>0</v>
      </c>
      <c r="AB451" s="2">
        <f t="shared" si="1244"/>
        <v>0</v>
      </c>
      <c r="AC451" s="2">
        <f t="shared" si="1244"/>
        <v>0</v>
      </c>
      <c r="AD451" s="2">
        <f t="shared" si="1244"/>
        <v>0</v>
      </c>
      <c r="AE451" s="2">
        <f t="shared" si="1244"/>
        <v>0</v>
      </c>
      <c r="AF451" s="2">
        <f t="shared" si="1244"/>
        <v>0</v>
      </c>
      <c r="AG451" s="2">
        <f t="shared" si="1244"/>
        <v>0</v>
      </c>
      <c r="AH451" s="2">
        <f t="shared" si="1244"/>
        <v>0</v>
      </c>
      <c r="AI451" s="2">
        <f t="shared" si="1244"/>
        <v>0</v>
      </c>
      <c r="AJ451" s="2">
        <f t="shared" ref="AJ451:BK451" si="1245">AJ119+SUMIFS(AJ$131:AJ$140,$B$131:$B$140,"&lt;=2015")</f>
        <v>0</v>
      </c>
      <c r="AK451" s="2">
        <f t="shared" si="1245"/>
        <v>0</v>
      </c>
      <c r="AL451" s="2">
        <f t="shared" si="1245"/>
        <v>0</v>
      </c>
      <c r="AM451" s="2">
        <f t="shared" si="1245"/>
        <v>0</v>
      </c>
      <c r="AN451" s="2">
        <f t="shared" si="1245"/>
        <v>0</v>
      </c>
      <c r="AO451" s="2">
        <f t="shared" si="1245"/>
        <v>0</v>
      </c>
      <c r="AP451" s="2">
        <f t="shared" si="1245"/>
        <v>0</v>
      </c>
      <c r="AQ451" s="2">
        <f t="shared" si="1245"/>
        <v>0</v>
      </c>
      <c r="AR451" s="2">
        <f t="shared" si="1245"/>
        <v>0</v>
      </c>
      <c r="AS451" s="2">
        <f t="shared" si="1245"/>
        <v>0</v>
      </c>
      <c r="AT451" s="2">
        <f t="shared" si="1245"/>
        <v>0</v>
      </c>
      <c r="AU451" s="2">
        <f t="shared" si="1245"/>
        <v>0</v>
      </c>
      <c r="AV451" s="2">
        <f t="shared" si="1245"/>
        <v>0</v>
      </c>
      <c r="AW451" s="2">
        <f t="shared" si="1245"/>
        <v>0</v>
      </c>
      <c r="AX451" s="2">
        <f t="shared" si="1245"/>
        <v>0</v>
      </c>
      <c r="AY451" s="2">
        <f t="shared" si="1245"/>
        <v>0</v>
      </c>
      <c r="AZ451" s="2">
        <f t="shared" si="1245"/>
        <v>0</v>
      </c>
      <c r="BA451" s="2">
        <f t="shared" si="1245"/>
        <v>0</v>
      </c>
      <c r="BB451" s="2">
        <f t="shared" si="1245"/>
        <v>0</v>
      </c>
      <c r="BC451" s="2">
        <f t="shared" si="1245"/>
        <v>0</v>
      </c>
      <c r="BD451" s="2">
        <f t="shared" si="1245"/>
        <v>0</v>
      </c>
      <c r="BE451" s="2">
        <f t="shared" si="1245"/>
        <v>0</v>
      </c>
      <c r="BF451" s="2">
        <f t="shared" si="1245"/>
        <v>0</v>
      </c>
      <c r="BG451" s="2">
        <f t="shared" si="1245"/>
        <v>0</v>
      </c>
      <c r="BH451" s="2">
        <f t="shared" si="1245"/>
        <v>0</v>
      </c>
      <c r="BI451" s="2">
        <f t="shared" si="1245"/>
        <v>0</v>
      </c>
      <c r="BJ451" s="2">
        <f t="shared" si="1245"/>
        <v>0</v>
      </c>
      <c r="BK451" s="2">
        <f t="shared" si="1245"/>
        <v>0</v>
      </c>
    </row>
    <row r="452" spans="2:63" x14ac:dyDescent="0.25">
      <c r="B452" t="s">
        <v>13</v>
      </c>
      <c r="D452" s="2">
        <f t="shared" ref="D452:AI452" si="1246">D166+SUMIFS(D$178:D$187,$B$178:$B$187,"&lt;=2015")</f>
        <v>0.38897486718899543</v>
      </c>
      <c r="E452" s="2">
        <f t="shared" si="1246"/>
        <v>0</v>
      </c>
      <c r="F452" s="2">
        <f t="shared" si="1246"/>
        <v>0</v>
      </c>
      <c r="G452" s="2">
        <f t="shared" si="1246"/>
        <v>0</v>
      </c>
      <c r="H452" s="2">
        <f t="shared" si="1246"/>
        <v>0</v>
      </c>
      <c r="I452" s="2">
        <f t="shared" si="1246"/>
        <v>0</v>
      </c>
      <c r="J452" s="2">
        <f t="shared" si="1246"/>
        <v>0</v>
      </c>
      <c r="K452" s="2">
        <f t="shared" si="1246"/>
        <v>0</v>
      </c>
      <c r="L452" s="2">
        <f t="shared" si="1246"/>
        <v>0</v>
      </c>
      <c r="M452" s="2">
        <f t="shared" si="1246"/>
        <v>0</v>
      </c>
      <c r="N452" s="2">
        <f t="shared" si="1246"/>
        <v>0</v>
      </c>
      <c r="O452" s="2">
        <f t="shared" si="1246"/>
        <v>0</v>
      </c>
      <c r="P452" s="2">
        <f t="shared" si="1246"/>
        <v>0</v>
      </c>
      <c r="Q452" s="2">
        <f t="shared" si="1246"/>
        <v>0</v>
      </c>
      <c r="R452" s="2">
        <f t="shared" si="1246"/>
        <v>0</v>
      </c>
      <c r="S452" s="2">
        <f t="shared" si="1246"/>
        <v>0</v>
      </c>
      <c r="T452" s="2">
        <f t="shared" si="1246"/>
        <v>0</v>
      </c>
      <c r="U452" s="2">
        <f t="shared" si="1246"/>
        <v>0</v>
      </c>
      <c r="V452" s="2">
        <f t="shared" si="1246"/>
        <v>0</v>
      </c>
      <c r="W452" s="2">
        <f t="shared" si="1246"/>
        <v>0</v>
      </c>
      <c r="X452" s="2">
        <f t="shared" si="1246"/>
        <v>0</v>
      </c>
      <c r="Y452" s="2">
        <f t="shared" si="1246"/>
        <v>0</v>
      </c>
      <c r="Z452" s="2">
        <f t="shared" si="1246"/>
        <v>0</v>
      </c>
      <c r="AA452" s="2">
        <f t="shared" si="1246"/>
        <v>0</v>
      </c>
      <c r="AB452" s="2">
        <f t="shared" si="1246"/>
        <v>0</v>
      </c>
      <c r="AC452" s="2">
        <f t="shared" si="1246"/>
        <v>0</v>
      </c>
      <c r="AD452" s="2">
        <f t="shared" si="1246"/>
        <v>0</v>
      </c>
      <c r="AE452" s="2">
        <f t="shared" si="1246"/>
        <v>0</v>
      </c>
      <c r="AF452" s="2">
        <f t="shared" si="1246"/>
        <v>0</v>
      </c>
      <c r="AG452" s="2">
        <f t="shared" si="1246"/>
        <v>0</v>
      </c>
      <c r="AH452" s="2">
        <f t="shared" si="1246"/>
        <v>0</v>
      </c>
      <c r="AI452" s="2">
        <f t="shared" si="1246"/>
        <v>0</v>
      </c>
      <c r="AJ452" s="2">
        <f t="shared" ref="AJ452:BK452" si="1247">AJ166+SUMIFS(AJ$178:AJ$187,$B$178:$B$187,"&lt;=2015")</f>
        <v>0</v>
      </c>
      <c r="AK452" s="2">
        <f t="shared" si="1247"/>
        <v>0</v>
      </c>
      <c r="AL452" s="2">
        <f t="shared" si="1247"/>
        <v>0</v>
      </c>
      <c r="AM452" s="2">
        <f t="shared" si="1247"/>
        <v>0</v>
      </c>
      <c r="AN452" s="2">
        <f t="shared" si="1247"/>
        <v>0</v>
      </c>
      <c r="AO452" s="2">
        <f t="shared" si="1247"/>
        <v>0</v>
      </c>
      <c r="AP452" s="2">
        <f t="shared" si="1247"/>
        <v>0</v>
      </c>
      <c r="AQ452" s="2">
        <f t="shared" si="1247"/>
        <v>0</v>
      </c>
      <c r="AR452" s="2">
        <f t="shared" si="1247"/>
        <v>0</v>
      </c>
      <c r="AS452" s="2">
        <f t="shared" si="1247"/>
        <v>0</v>
      </c>
      <c r="AT452" s="2">
        <f t="shared" si="1247"/>
        <v>0</v>
      </c>
      <c r="AU452" s="2">
        <f t="shared" si="1247"/>
        <v>0</v>
      </c>
      <c r="AV452" s="2">
        <f t="shared" si="1247"/>
        <v>0</v>
      </c>
      <c r="AW452" s="2">
        <f t="shared" si="1247"/>
        <v>0</v>
      </c>
      <c r="AX452" s="2">
        <f t="shared" si="1247"/>
        <v>0</v>
      </c>
      <c r="AY452" s="2">
        <f t="shared" si="1247"/>
        <v>0</v>
      </c>
      <c r="AZ452" s="2">
        <f t="shared" si="1247"/>
        <v>0</v>
      </c>
      <c r="BA452" s="2">
        <f t="shared" si="1247"/>
        <v>0</v>
      </c>
      <c r="BB452" s="2">
        <f t="shared" si="1247"/>
        <v>0</v>
      </c>
      <c r="BC452" s="2">
        <f t="shared" si="1247"/>
        <v>0</v>
      </c>
      <c r="BD452" s="2">
        <f t="shared" si="1247"/>
        <v>0</v>
      </c>
      <c r="BE452" s="2">
        <f t="shared" si="1247"/>
        <v>0</v>
      </c>
      <c r="BF452" s="2">
        <f t="shared" si="1247"/>
        <v>0</v>
      </c>
      <c r="BG452" s="2">
        <f t="shared" si="1247"/>
        <v>0</v>
      </c>
      <c r="BH452" s="2">
        <f t="shared" si="1247"/>
        <v>0</v>
      </c>
      <c r="BI452" s="2">
        <f t="shared" si="1247"/>
        <v>0</v>
      </c>
      <c r="BJ452" s="2">
        <f t="shared" si="1247"/>
        <v>0</v>
      </c>
      <c r="BK452" s="2">
        <f t="shared" si="1247"/>
        <v>0</v>
      </c>
    </row>
    <row r="453" spans="2:63" x14ac:dyDescent="0.25">
      <c r="B453" t="s">
        <v>14</v>
      </c>
      <c r="D453" s="2">
        <f t="shared" ref="D453:AI453" si="1248">D213+SUMIFS(D$225:D$234,$B$225:$B$234,"&lt;=2015")</f>
        <v>1.6653345369377348E-15</v>
      </c>
      <c r="E453" s="2">
        <f t="shared" si="1248"/>
        <v>0.25893070092516307</v>
      </c>
      <c r="F453" s="2">
        <f t="shared" si="1248"/>
        <v>1.4287057731943718</v>
      </c>
      <c r="G453" s="2">
        <f t="shared" si="1248"/>
        <v>1.7992883193298275</v>
      </c>
      <c r="H453" s="2">
        <f t="shared" si="1248"/>
        <v>1.9380633101093425</v>
      </c>
      <c r="I453" s="2">
        <f t="shared" si="1248"/>
        <v>4.0682902568466837</v>
      </c>
      <c r="J453" s="2">
        <f t="shared" si="1248"/>
        <v>2.2165338131186907</v>
      </c>
      <c r="K453" s="2">
        <f t="shared" si="1248"/>
        <v>1.0467587408494823</v>
      </c>
      <c r="L453" s="2">
        <f t="shared" si="1248"/>
        <v>0.67617619471402635</v>
      </c>
      <c r="M453" s="2">
        <f t="shared" si="1248"/>
        <v>0.5374012039345113</v>
      </c>
      <c r="N453" s="2">
        <f t="shared" si="1248"/>
        <v>0</v>
      </c>
      <c r="O453" s="2">
        <f t="shared" si="1248"/>
        <v>0</v>
      </c>
      <c r="P453" s="2">
        <f t="shared" si="1248"/>
        <v>0</v>
      </c>
      <c r="Q453" s="2">
        <f t="shared" si="1248"/>
        <v>0</v>
      </c>
      <c r="R453" s="2">
        <f t="shared" si="1248"/>
        <v>0</v>
      </c>
      <c r="S453" s="2">
        <f t="shared" si="1248"/>
        <v>0</v>
      </c>
      <c r="T453" s="2">
        <f t="shared" si="1248"/>
        <v>0</v>
      </c>
      <c r="U453" s="2">
        <f t="shared" si="1248"/>
        <v>0</v>
      </c>
      <c r="V453" s="2">
        <f t="shared" si="1248"/>
        <v>0</v>
      </c>
      <c r="W453" s="2">
        <f t="shared" si="1248"/>
        <v>0</v>
      </c>
      <c r="X453" s="2">
        <f t="shared" si="1248"/>
        <v>0</v>
      </c>
      <c r="Y453" s="2">
        <f t="shared" si="1248"/>
        <v>0</v>
      </c>
      <c r="Z453" s="2">
        <f t="shared" si="1248"/>
        <v>0</v>
      </c>
      <c r="AA453" s="2">
        <f t="shared" si="1248"/>
        <v>0</v>
      </c>
      <c r="AB453" s="2">
        <f t="shared" si="1248"/>
        <v>0</v>
      </c>
      <c r="AC453" s="2">
        <f t="shared" si="1248"/>
        <v>0</v>
      </c>
      <c r="AD453" s="2">
        <f t="shared" si="1248"/>
        <v>0</v>
      </c>
      <c r="AE453" s="2">
        <f t="shared" si="1248"/>
        <v>0</v>
      </c>
      <c r="AF453" s="2">
        <f t="shared" si="1248"/>
        <v>0</v>
      </c>
      <c r="AG453" s="2">
        <f t="shared" si="1248"/>
        <v>0</v>
      </c>
      <c r="AH453" s="2">
        <f t="shared" si="1248"/>
        <v>0</v>
      </c>
      <c r="AI453" s="2">
        <f t="shared" si="1248"/>
        <v>0</v>
      </c>
      <c r="AJ453" s="2">
        <f t="shared" ref="AJ453:BK453" si="1249">AJ213+SUMIFS(AJ$225:AJ$234,$B$225:$B$234,"&lt;=2015")</f>
        <v>0</v>
      </c>
      <c r="AK453" s="2">
        <f t="shared" si="1249"/>
        <v>0</v>
      </c>
      <c r="AL453" s="2">
        <f t="shared" si="1249"/>
        <v>0</v>
      </c>
      <c r="AM453" s="2">
        <f t="shared" si="1249"/>
        <v>0</v>
      </c>
      <c r="AN453" s="2">
        <f t="shared" si="1249"/>
        <v>0</v>
      </c>
      <c r="AO453" s="2">
        <f t="shared" si="1249"/>
        <v>0</v>
      </c>
      <c r="AP453" s="2">
        <f t="shared" si="1249"/>
        <v>0</v>
      </c>
      <c r="AQ453" s="2">
        <f t="shared" si="1249"/>
        <v>0</v>
      </c>
      <c r="AR453" s="2">
        <f t="shared" si="1249"/>
        <v>0</v>
      </c>
      <c r="AS453" s="2">
        <f t="shared" si="1249"/>
        <v>0</v>
      </c>
      <c r="AT453" s="2">
        <f t="shared" si="1249"/>
        <v>0</v>
      </c>
      <c r="AU453" s="2">
        <f t="shared" si="1249"/>
        <v>0</v>
      </c>
      <c r="AV453" s="2">
        <f t="shared" si="1249"/>
        <v>0</v>
      </c>
      <c r="AW453" s="2">
        <f t="shared" si="1249"/>
        <v>0</v>
      </c>
      <c r="AX453" s="2">
        <f t="shared" si="1249"/>
        <v>0</v>
      </c>
      <c r="AY453" s="2">
        <f t="shared" si="1249"/>
        <v>0</v>
      </c>
      <c r="AZ453" s="2">
        <f t="shared" si="1249"/>
        <v>0</v>
      </c>
      <c r="BA453" s="2">
        <f t="shared" si="1249"/>
        <v>0</v>
      </c>
      <c r="BB453" s="2">
        <f t="shared" si="1249"/>
        <v>0</v>
      </c>
      <c r="BC453" s="2">
        <f t="shared" si="1249"/>
        <v>0</v>
      </c>
      <c r="BD453" s="2">
        <f t="shared" si="1249"/>
        <v>0</v>
      </c>
      <c r="BE453" s="2">
        <f t="shared" si="1249"/>
        <v>0</v>
      </c>
      <c r="BF453" s="2">
        <f t="shared" si="1249"/>
        <v>0</v>
      </c>
      <c r="BG453" s="2">
        <f t="shared" si="1249"/>
        <v>0</v>
      </c>
      <c r="BH453" s="2">
        <f t="shared" si="1249"/>
        <v>0</v>
      </c>
      <c r="BI453" s="2">
        <f t="shared" si="1249"/>
        <v>0</v>
      </c>
      <c r="BJ453" s="2">
        <f t="shared" si="1249"/>
        <v>0</v>
      </c>
      <c r="BK453" s="2">
        <f t="shared" si="1249"/>
        <v>0</v>
      </c>
    </row>
    <row r="454" spans="2:63" x14ac:dyDescent="0.25">
      <c r="B454" t="s">
        <v>15</v>
      </c>
      <c r="D454" s="2">
        <f t="shared" ref="D454:AI454" si="1250">D260+SUMIFS(D$272:D$281,$B$272:$B$281,"&lt;=2015")</f>
        <v>25.821751228892474</v>
      </c>
      <c r="E454" s="2">
        <f t="shared" si="1250"/>
        <v>35.334494106089977</v>
      </c>
      <c r="F454" s="2">
        <f t="shared" si="1250"/>
        <v>44.338252993449252</v>
      </c>
      <c r="G454" s="2">
        <f t="shared" si="1250"/>
        <v>40.035986521123007</v>
      </c>
      <c r="H454" s="2">
        <f t="shared" si="1250"/>
        <v>34.408968075122885</v>
      </c>
      <c r="I454" s="2">
        <f t="shared" si="1250"/>
        <v>18.841720574839265</v>
      </c>
      <c r="J454" s="2">
        <f t="shared" si="1250"/>
        <v>28.488910021513941</v>
      </c>
      <c r="K454" s="2">
        <f t="shared" si="1250"/>
        <v>19.485151134154673</v>
      </c>
      <c r="L454" s="2">
        <f t="shared" si="1250"/>
        <v>9.8198305071397058</v>
      </c>
      <c r="M454" s="2">
        <f t="shared" si="1250"/>
        <v>3.5926848235885629</v>
      </c>
      <c r="N454" s="2">
        <f t="shared" si="1250"/>
        <v>0</v>
      </c>
      <c r="O454" s="2">
        <f t="shared" si="1250"/>
        <v>0</v>
      </c>
      <c r="P454" s="2">
        <f t="shared" si="1250"/>
        <v>0</v>
      </c>
      <c r="Q454" s="2">
        <f t="shared" si="1250"/>
        <v>0</v>
      </c>
      <c r="R454" s="2">
        <f t="shared" si="1250"/>
        <v>0</v>
      </c>
      <c r="S454" s="2">
        <f t="shared" si="1250"/>
        <v>0</v>
      </c>
      <c r="T454" s="2">
        <f t="shared" si="1250"/>
        <v>0</v>
      </c>
      <c r="U454" s="2">
        <f t="shared" si="1250"/>
        <v>0</v>
      </c>
      <c r="V454" s="2">
        <f t="shared" si="1250"/>
        <v>0</v>
      </c>
      <c r="W454" s="2">
        <f t="shared" si="1250"/>
        <v>0</v>
      </c>
      <c r="X454" s="2">
        <f t="shared" si="1250"/>
        <v>0</v>
      </c>
      <c r="Y454" s="2">
        <f t="shared" si="1250"/>
        <v>0</v>
      </c>
      <c r="Z454" s="2">
        <f t="shared" si="1250"/>
        <v>0</v>
      </c>
      <c r="AA454" s="2">
        <f t="shared" si="1250"/>
        <v>0</v>
      </c>
      <c r="AB454" s="2">
        <f t="shared" si="1250"/>
        <v>0</v>
      </c>
      <c r="AC454" s="2">
        <f t="shared" si="1250"/>
        <v>0</v>
      </c>
      <c r="AD454" s="2">
        <f t="shared" si="1250"/>
        <v>0</v>
      </c>
      <c r="AE454" s="2">
        <f t="shared" si="1250"/>
        <v>0</v>
      </c>
      <c r="AF454" s="2">
        <f t="shared" si="1250"/>
        <v>0</v>
      </c>
      <c r="AG454" s="2">
        <f t="shared" si="1250"/>
        <v>0</v>
      </c>
      <c r="AH454" s="2">
        <f t="shared" si="1250"/>
        <v>0</v>
      </c>
      <c r="AI454" s="2">
        <f t="shared" si="1250"/>
        <v>0</v>
      </c>
      <c r="AJ454" s="2">
        <f t="shared" ref="AJ454:BK454" si="1251">AJ260+SUMIFS(AJ$272:AJ$281,$B$272:$B$281,"&lt;=2015")</f>
        <v>0</v>
      </c>
      <c r="AK454" s="2">
        <f t="shared" si="1251"/>
        <v>0</v>
      </c>
      <c r="AL454" s="2">
        <f t="shared" si="1251"/>
        <v>0</v>
      </c>
      <c r="AM454" s="2">
        <f t="shared" si="1251"/>
        <v>0</v>
      </c>
      <c r="AN454" s="2">
        <f t="shared" si="1251"/>
        <v>0</v>
      </c>
      <c r="AO454" s="2">
        <f t="shared" si="1251"/>
        <v>0</v>
      </c>
      <c r="AP454" s="2">
        <f t="shared" si="1251"/>
        <v>0</v>
      </c>
      <c r="AQ454" s="2">
        <f t="shared" si="1251"/>
        <v>0</v>
      </c>
      <c r="AR454" s="2">
        <f t="shared" si="1251"/>
        <v>0</v>
      </c>
      <c r="AS454" s="2">
        <f t="shared" si="1251"/>
        <v>0</v>
      </c>
      <c r="AT454" s="2">
        <f t="shared" si="1251"/>
        <v>0</v>
      </c>
      <c r="AU454" s="2">
        <f t="shared" si="1251"/>
        <v>0</v>
      </c>
      <c r="AV454" s="2">
        <f t="shared" si="1251"/>
        <v>0</v>
      </c>
      <c r="AW454" s="2">
        <f t="shared" si="1251"/>
        <v>0</v>
      </c>
      <c r="AX454" s="2">
        <f t="shared" si="1251"/>
        <v>0</v>
      </c>
      <c r="AY454" s="2">
        <f t="shared" si="1251"/>
        <v>0</v>
      </c>
      <c r="AZ454" s="2">
        <f t="shared" si="1251"/>
        <v>0</v>
      </c>
      <c r="BA454" s="2">
        <f t="shared" si="1251"/>
        <v>0</v>
      </c>
      <c r="BB454" s="2">
        <f t="shared" si="1251"/>
        <v>0</v>
      </c>
      <c r="BC454" s="2">
        <f t="shared" si="1251"/>
        <v>0</v>
      </c>
      <c r="BD454" s="2">
        <f t="shared" si="1251"/>
        <v>0</v>
      </c>
      <c r="BE454" s="2">
        <f t="shared" si="1251"/>
        <v>0</v>
      </c>
      <c r="BF454" s="2">
        <f t="shared" si="1251"/>
        <v>0</v>
      </c>
      <c r="BG454" s="2">
        <f t="shared" si="1251"/>
        <v>0</v>
      </c>
      <c r="BH454" s="2">
        <f t="shared" si="1251"/>
        <v>0</v>
      </c>
      <c r="BI454" s="2">
        <f t="shared" si="1251"/>
        <v>0</v>
      </c>
      <c r="BJ454" s="2">
        <f t="shared" si="1251"/>
        <v>0</v>
      </c>
      <c r="BK454" s="2">
        <f t="shared" si="1251"/>
        <v>0</v>
      </c>
    </row>
    <row r="455" spans="2:63" x14ac:dyDescent="0.25">
      <c r="B455" t="s">
        <v>16</v>
      </c>
      <c r="D455" s="2">
        <f t="shared" ref="D455:AI455" si="1252">D307+SUMIFS(D$319:D$328,$B$319:$B$328,"&lt;=2015")</f>
        <v>34.275644401485252</v>
      </c>
      <c r="E455" s="2">
        <f t="shared" si="1252"/>
        <v>0.96426108105391484</v>
      </c>
      <c r="F455" s="2">
        <f t="shared" si="1252"/>
        <v>1.5006960349864125</v>
      </c>
      <c r="G455" s="2">
        <f t="shared" si="1252"/>
        <v>2.6156321772872975</v>
      </c>
      <c r="H455" s="2">
        <f t="shared" si="1252"/>
        <v>3.4752362756212207</v>
      </c>
      <c r="I455" s="2">
        <f t="shared" si="1252"/>
        <v>-2.3843981413308026</v>
      </c>
      <c r="J455" s="2">
        <f t="shared" si="1252"/>
        <v>2.9563144641895795</v>
      </c>
      <c r="K455" s="2">
        <f t="shared" si="1252"/>
        <v>2.4198795102570814</v>
      </c>
      <c r="L455" s="2">
        <f t="shared" si="1252"/>
        <v>1.3049433679561961</v>
      </c>
      <c r="M455" s="2">
        <f t="shared" si="1252"/>
        <v>0.44533926962227294</v>
      </c>
      <c r="N455" s="2">
        <f t="shared" si="1252"/>
        <v>0</v>
      </c>
      <c r="O455" s="2">
        <f t="shared" si="1252"/>
        <v>0</v>
      </c>
      <c r="P455" s="2">
        <f t="shared" si="1252"/>
        <v>0</v>
      </c>
      <c r="Q455" s="2">
        <f t="shared" si="1252"/>
        <v>0</v>
      </c>
      <c r="R455" s="2">
        <f t="shared" si="1252"/>
        <v>0</v>
      </c>
      <c r="S455" s="2">
        <f t="shared" si="1252"/>
        <v>0</v>
      </c>
      <c r="T455" s="2">
        <f t="shared" si="1252"/>
        <v>0</v>
      </c>
      <c r="U455" s="2">
        <f t="shared" si="1252"/>
        <v>0</v>
      </c>
      <c r="V455" s="2">
        <f t="shared" si="1252"/>
        <v>0</v>
      </c>
      <c r="W455" s="2">
        <f t="shared" si="1252"/>
        <v>0</v>
      </c>
      <c r="X455" s="2">
        <f t="shared" si="1252"/>
        <v>0</v>
      </c>
      <c r="Y455" s="2">
        <f t="shared" si="1252"/>
        <v>0</v>
      </c>
      <c r="Z455" s="2">
        <f t="shared" si="1252"/>
        <v>0</v>
      </c>
      <c r="AA455" s="2">
        <f t="shared" si="1252"/>
        <v>0</v>
      </c>
      <c r="AB455" s="2">
        <f t="shared" si="1252"/>
        <v>0</v>
      </c>
      <c r="AC455" s="2">
        <f t="shared" si="1252"/>
        <v>0</v>
      </c>
      <c r="AD455" s="2">
        <f t="shared" si="1252"/>
        <v>0</v>
      </c>
      <c r="AE455" s="2">
        <f t="shared" si="1252"/>
        <v>0</v>
      </c>
      <c r="AF455" s="2">
        <f t="shared" si="1252"/>
        <v>0</v>
      </c>
      <c r="AG455" s="2">
        <f t="shared" si="1252"/>
        <v>0</v>
      </c>
      <c r="AH455" s="2">
        <f t="shared" si="1252"/>
        <v>0</v>
      </c>
      <c r="AI455" s="2">
        <f t="shared" si="1252"/>
        <v>0</v>
      </c>
      <c r="AJ455" s="2">
        <f t="shared" ref="AJ455:BK455" si="1253">AJ307+SUMIFS(AJ$319:AJ$328,$B$319:$B$328,"&lt;=2015")</f>
        <v>0</v>
      </c>
      <c r="AK455" s="2">
        <f t="shared" si="1253"/>
        <v>0</v>
      </c>
      <c r="AL455" s="2">
        <f t="shared" si="1253"/>
        <v>0</v>
      </c>
      <c r="AM455" s="2">
        <f t="shared" si="1253"/>
        <v>0</v>
      </c>
      <c r="AN455" s="2">
        <f t="shared" si="1253"/>
        <v>0</v>
      </c>
      <c r="AO455" s="2">
        <f t="shared" si="1253"/>
        <v>0</v>
      </c>
      <c r="AP455" s="2">
        <f t="shared" si="1253"/>
        <v>0</v>
      </c>
      <c r="AQ455" s="2">
        <f t="shared" si="1253"/>
        <v>0</v>
      </c>
      <c r="AR455" s="2">
        <f t="shared" si="1253"/>
        <v>0</v>
      </c>
      <c r="AS455" s="2">
        <f t="shared" si="1253"/>
        <v>0</v>
      </c>
      <c r="AT455" s="2">
        <f t="shared" si="1253"/>
        <v>0</v>
      </c>
      <c r="AU455" s="2">
        <f t="shared" si="1253"/>
        <v>0</v>
      </c>
      <c r="AV455" s="2">
        <f t="shared" si="1253"/>
        <v>0</v>
      </c>
      <c r="AW455" s="2">
        <f t="shared" si="1253"/>
        <v>0</v>
      </c>
      <c r="AX455" s="2">
        <f t="shared" si="1253"/>
        <v>0</v>
      </c>
      <c r="AY455" s="2">
        <f t="shared" si="1253"/>
        <v>0</v>
      </c>
      <c r="AZ455" s="2">
        <f t="shared" si="1253"/>
        <v>0</v>
      </c>
      <c r="BA455" s="2">
        <f t="shared" si="1253"/>
        <v>0</v>
      </c>
      <c r="BB455" s="2">
        <f t="shared" si="1253"/>
        <v>0</v>
      </c>
      <c r="BC455" s="2">
        <f t="shared" si="1253"/>
        <v>0</v>
      </c>
      <c r="BD455" s="2">
        <f t="shared" si="1253"/>
        <v>0</v>
      </c>
      <c r="BE455" s="2">
        <f t="shared" si="1253"/>
        <v>0</v>
      </c>
      <c r="BF455" s="2">
        <f t="shared" si="1253"/>
        <v>0</v>
      </c>
      <c r="BG455" s="2">
        <f t="shared" si="1253"/>
        <v>0</v>
      </c>
      <c r="BH455" s="2">
        <f t="shared" si="1253"/>
        <v>0</v>
      </c>
      <c r="BI455" s="2">
        <f t="shared" si="1253"/>
        <v>0</v>
      </c>
      <c r="BJ455" s="2">
        <f t="shared" si="1253"/>
        <v>0</v>
      </c>
      <c r="BK455" s="2">
        <f t="shared" si="1253"/>
        <v>0</v>
      </c>
    </row>
    <row r="456" spans="2:63" x14ac:dyDescent="0.25">
      <c r="B456" t="s">
        <v>17</v>
      </c>
      <c r="D456" s="2">
        <f t="shared" ref="D456:AI456" si="1254">D354+SUMIFS(D$366:D$375,$B$366:$B$375,"&lt;=2015")</f>
        <v>0</v>
      </c>
      <c r="E456" s="2">
        <f t="shared" si="1254"/>
        <v>3.2558859048178131E-2</v>
      </c>
      <c r="F456" s="2">
        <f t="shared" si="1254"/>
        <v>3.2558859048178131E-2</v>
      </c>
      <c r="G456" s="2">
        <f t="shared" si="1254"/>
        <v>3.2558859048178131E-2</v>
      </c>
      <c r="H456" s="2">
        <f t="shared" si="1254"/>
        <v>3.2558859048178131E-2</v>
      </c>
      <c r="I456" s="2">
        <f t="shared" si="1254"/>
        <v>3.2558859048178131E-2</v>
      </c>
      <c r="J456" s="2">
        <f t="shared" si="1254"/>
        <v>3.2558859048178131E-2</v>
      </c>
      <c r="K456" s="2">
        <f t="shared" si="1254"/>
        <v>3.2558859048178131E-2</v>
      </c>
      <c r="L456" s="2">
        <f t="shared" si="1254"/>
        <v>3.2558859048178131E-2</v>
      </c>
      <c r="M456" s="2">
        <f t="shared" si="1254"/>
        <v>3.2558859048178131E-2</v>
      </c>
      <c r="N456" s="2">
        <f t="shared" si="1254"/>
        <v>3.2558859048178131E-2</v>
      </c>
      <c r="O456" s="2">
        <f t="shared" si="1254"/>
        <v>3.2558859048178131E-2</v>
      </c>
      <c r="P456" s="2">
        <f t="shared" si="1254"/>
        <v>3.2558859048178131E-2</v>
      </c>
      <c r="Q456" s="2">
        <f t="shared" si="1254"/>
        <v>3.2558859048178131E-2</v>
      </c>
      <c r="R456" s="2">
        <f t="shared" si="1254"/>
        <v>3.2558859048178131E-2</v>
      </c>
      <c r="S456" s="2">
        <f t="shared" si="1254"/>
        <v>3.2558859048178131E-2</v>
      </c>
      <c r="T456" s="2">
        <f t="shared" si="1254"/>
        <v>3.2558859048178131E-2</v>
      </c>
      <c r="U456" s="2">
        <f t="shared" si="1254"/>
        <v>3.2558859048178131E-2</v>
      </c>
      <c r="V456" s="2">
        <f t="shared" si="1254"/>
        <v>3.2558859048178131E-2</v>
      </c>
      <c r="W456" s="2">
        <f t="shared" si="1254"/>
        <v>3.2558859048178131E-2</v>
      </c>
      <c r="X456" s="2">
        <f t="shared" si="1254"/>
        <v>3.2558859048178131E-2</v>
      </c>
      <c r="Y456" s="2">
        <f t="shared" si="1254"/>
        <v>3.2558859048178131E-2</v>
      </c>
      <c r="Z456" s="2">
        <f t="shared" si="1254"/>
        <v>3.2558859048178131E-2</v>
      </c>
      <c r="AA456" s="2">
        <f t="shared" si="1254"/>
        <v>3.2558859048178131E-2</v>
      </c>
      <c r="AB456" s="2">
        <f t="shared" si="1254"/>
        <v>3.2558859048178131E-2</v>
      </c>
      <c r="AC456" s="2">
        <f t="shared" si="1254"/>
        <v>3.2558859048178131E-2</v>
      </c>
      <c r="AD456" s="2">
        <f t="shared" si="1254"/>
        <v>3.2558859048178131E-2</v>
      </c>
      <c r="AE456" s="2">
        <f t="shared" si="1254"/>
        <v>3.2558859048178131E-2</v>
      </c>
      <c r="AF456" s="2">
        <f t="shared" si="1254"/>
        <v>3.2558859048178131E-2</v>
      </c>
      <c r="AG456" s="2">
        <f t="shared" si="1254"/>
        <v>3.2558859048178131E-2</v>
      </c>
      <c r="AH456" s="2">
        <f t="shared" si="1254"/>
        <v>3.2558859048178131E-2</v>
      </c>
      <c r="AI456" s="2">
        <f t="shared" si="1254"/>
        <v>3.2558859048178131E-2</v>
      </c>
      <c r="AJ456" s="2">
        <f t="shared" ref="AJ456:BK456" si="1255">AJ354+SUMIFS(AJ$366:AJ$375,$B$366:$B$375,"&lt;=2015")</f>
        <v>3.2558859048178131E-2</v>
      </c>
      <c r="AK456" s="2">
        <f t="shared" si="1255"/>
        <v>3.2558859048178131E-2</v>
      </c>
      <c r="AL456" s="2">
        <f t="shared" si="1255"/>
        <v>3.2558859048178131E-2</v>
      </c>
      <c r="AM456" s="2">
        <f t="shared" si="1255"/>
        <v>3.2558859048178131E-2</v>
      </c>
      <c r="AN456" s="2">
        <f t="shared" si="1255"/>
        <v>3.2558859048178131E-2</v>
      </c>
      <c r="AO456" s="2">
        <f t="shared" si="1255"/>
        <v>3.2558859048178131E-2</v>
      </c>
      <c r="AP456" s="2">
        <f t="shared" si="1255"/>
        <v>3.2558859048178131E-2</v>
      </c>
      <c r="AQ456" s="2">
        <f t="shared" si="1255"/>
        <v>3.2558859048178131E-2</v>
      </c>
      <c r="AR456" s="2">
        <f t="shared" si="1255"/>
        <v>3.2558859048178131E-2</v>
      </c>
      <c r="AS456" s="2">
        <f t="shared" si="1255"/>
        <v>3.2558859048178131E-2</v>
      </c>
      <c r="AT456" s="2">
        <f t="shared" si="1255"/>
        <v>3.2558859048178131E-2</v>
      </c>
      <c r="AU456" s="2">
        <f t="shared" si="1255"/>
        <v>3.2558859048178131E-2</v>
      </c>
      <c r="AV456" s="2">
        <f t="shared" si="1255"/>
        <v>3.2558859048178131E-2</v>
      </c>
      <c r="AW456" s="2">
        <f t="shared" si="1255"/>
        <v>3.2558859048178131E-2</v>
      </c>
      <c r="AX456" s="2">
        <f t="shared" si="1255"/>
        <v>3.2558859048178131E-2</v>
      </c>
      <c r="AY456" s="2">
        <f t="shared" si="1255"/>
        <v>1.5454783386650295E-2</v>
      </c>
      <c r="AZ456" s="2">
        <f t="shared" si="1255"/>
        <v>0</v>
      </c>
      <c r="BA456" s="2">
        <f t="shared" si="1255"/>
        <v>0</v>
      </c>
      <c r="BB456" s="2">
        <f t="shared" si="1255"/>
        <v>0</v>
      </c>
      <c r="BC456" s="2">
        <f t="shared" si="1255"/>
        <v>0</v>
      </c>
      <c r="BD456" s="2">
        <f t="shared" si="1255"/>
        <v>0</v>
      </c>
      <c r="BE456" s="2">
        <f t="shared" si="1255"/>
        <v>0</v>
      </c>
      <c r="BF456" s="2">
        <f t="shared" si="1255"/>
        <v>0</v>
      </c>
      <c r="BG456" s="2">
        <f t="shared" si="1255"/>
        <v>0</v>
      </c>
      <c r="BH456" s="2">
        <f t="shared" si="1255"/>
        <v>0</v>
      </c>
      <c r="BI456" s="2">
        <f t="shared" si="1255"/>
        <v>0</v>
      </c>
      <c r="BJ456" s="2">
        <f t="shared" si="1255"/>
        <v>0</v>
      </c>
      <c r="BK456" s="2">
        <f t="shared" si="1255"/>
        <v>0</v>
      </c>
    </row>
    <row r="457" spans="2:63" x14ac:dyDescent="0.25">
      <c r="B457" t="s">
        <v>68</v>
      </c>
      <c r="D457" s="7">
        <f t="shared" ref="D457:H457" si="1256">SUM(D449:D456)</f>
        <v>143.36666593226283</v>
      </c>
      <c r="E457" s="7">
        <f t="shared" si="1256"/>
        <v>107.95086585414721</v>
      </c>
      <c r="F457" s="7">
        <f t="shared" si="1256"/>
        <v>123.67192170104209</v>
      </c>
      <c r="G457" s="7">
        <f t="shared" si="1256"/>
        <v>126.86708306245366</v>
      </c>
      <c r="H457" s="7">
        <f t="shared" si="1256"/>
        <v>128.8750952407141</v>
      </c>
      <c r="I457" s="7">
        <f>SUM(I449:I456)</f>
        <v>112.72422935014838</v>
      </c>
      <c r="J457" s="7">
        <f t="shared" ref="J457:BK457" si="1257">SUM(J449:J456)</f>
        <v>125.86037495861544</v>
      </c>
      <c r="K457" s="7">
        <f t="shared" si="1257"/>
        <v>115.15040604505447</v>
      </c>
      <c r="L457" s="7">
        <f t="shared" si="1257"/>
        <v>103.99956672960316</v>
      </c>
      <c r="M457" s="7">
        <f t="shared" si="1257"/>
        <v>96.774041956938575</v>
      </c>
      <c r="N457" s="7">
        <f t="shared" si="1257"/>
        <v>92.198616659793231</v>
      </c>
      <c r="O457" s="7">
        <f t="shared" si="1257"/>
        <v>92.198616659793231</v>
      </c>
      <c r="P457" s="7">
        <f t="shared" si="1257"/>
        <v>92.198616659793231</v>
      </c>
      <c r="Q457" s="7">
        <f t="shared" si="1257"/>
        <v>92.198616659793231</v>
      </c>
      <c r="R457" s="7">
        <f t="shared" si="1257"/>
        <v>92.198616659793231</v>
      </c>
      <c r="S457" s="7">
        <f t="shared" si="1257"/>
        <v>92.198616659793231</v>
      </c>
      <c r="T457" s="7">
        <f t="shared" si="1257"/>
        <v>92.198616659793231</v>
      </c>
      <c r="U457" s="7">
        <f t="shared" si="1257"/>
        <v>92.198616659793231</v>
      </c>
      <c r="V457" s="7">
        <f t="shared" si="1257"/>
        <v>92.198616659793231</v>
      </c>
      <c r="W457" s="7">
        <f t="shared" si="1257"/>
        <v>92.198616659793231</v>
      </c>
      <c r="X457" s="7">
        <f t="shared" si="1257"/>
        <v>92.198616659793231</v>
      </c>
      <c r="Y457" s="7">
        <f t="shared" si="1257"/>
        <v>92.198616659793231</v>
      </c>
      <c r="Z457" s="7">
        <f t="shared" si="1257"/>
        <v>92.198616659793231</v>
      </c>
      <c r="AA457" s="7">
        <f t="shared" si="1257"/>
        <v>92.198616659793231</v>
      </c>
      <c r="AB457" s="7">
        <f t="shared" si="1257"/>
        <v>92.198616659793231</v>
      </c>
      <c r="AC457" s="7">
        <f t="shared" si="1257"/>
        <v>92.198616659793231</v>
      </c>
      <c r="AD457" s="7">
        <f t="shared" si="1257"/>
        <v>92.198616659793231</v>
      </c>
      <c r="AE457" s="7">
        <f t="shared" si="1257"/>
        <v>92.198616659793231</v>
      </c>
      <c r="AF457" s="7">
        <f t="shared" si="1257"/>
        <v>92.198616659793231</v>
      </c>
      <c r="AG457" s="7">
        <f t="shared" si="1257"/>
        <v>33.094950875425347</v>
      </c>
      <c r="AH457" s="7">
        <f t="shared" si="1257"/>
        <v>28.088836005548462</v>
      </c>
      <c r="AI457" s="7">
        <f t="shared" si="1257"/>
        <v>28.088836005548462</v>
      </c>
      <c r="AJ457" s="7">
        <f t="shared" si="1257"/>
        <v>28.088836005548462</v>
      </c>
      <c r="AK457" s="7">
        <f t="shared" si="1257"/>
        <v>28.088836005548462</v>
      </c>
      <c r="AL457" s="7">
        <f t="shared" si="1257"/>
        <v>28.088836005548462</v>
      </c>
      <c r="AM457" s="7">
        <f t="shared" si="1257"/>
        <v>28.088836005548462</v>
      </c>
      <c r="AN457" s="7">
        <f t="shared" si="1257"/>
        <v>28.088836005548462</v>
      </c>
      <c r="AO457" s="7">
        <f t="shared" si="1257"/>
        <v>28.088836005548462</v>
      </c>
      <c r="AP457" s="7">
        <f t="shared" si="1257"/>
        <v>28.088836005548462</v>
      </c>
      <c r="AQ457" s="7">
        <f t="shared" si="1257"/>
        <v>28.088836005548462</v>
      </c>
      <c r="AR457" s="7">
        <f t="shared" si="1257"/>
        <v>28.088836005548462</v>
      </c>
      <c r="AS457" s="7">
        <f t="shared" si="1257"/>
        <v>28.088836005548462</v>
      </c>
      <c r="AT457" s="7">
        <f t="shared" si="1257"/>
        <v>28.088836005548462</v>
      </c>
      <c r="AU457" s="7">
        <f t="shared" si="1257"/>
        <v>28.088836005548462</v>
      </c>
      <c r="AV457" s="7">
        <f t="shared" si="1257"/>
        <v>28.088836005548462</v>
      </c>
      <c r="AW457" s="7">
        <f t="shared" si="1257"/>
        <v>28.088836005548462</v>
      </c>
      <c r="AX457" s="7">
        <f t="shared" si="1257"/>
        <v>27.585022339227852</v>
      </c>
      <c r="AY457" s="7">
        <f t="shared" si="1257"/>
        <v>26.599324309765777</v>
      </c>
      <c r="AZ457" s="7">
        <f t="shared" si="1257"/>
        <v>25.219161621131118</v>
      </c>
      <c r="BA457" s="7">
        <f t="shared" si="1257"/>
        <v>23.896682207847135</v>
      </c>
      <c r="BB457" s="7">
        <f t="shared" si="1257"/>
        <v>22.607299146400091</v>
      </c>
      <c r="BC457" s="7">
        <f t="shared" si="1257"/>
        <v>18.840406369401116</v>
      </c>
      <c r="BD457" s="7">
        <f t="shared" si="1257"/>
        <v>14.797913389867684</v>
      </c>
      <c r="BE457" s="7">
        <f t="shared" si="1257"/>
        <v>10.150712149814234</v>
      </c>
      <c r="BF457" s="7">
        <f t="shared" si="1257"/>
        <v>4.8365400279508917</v>
      </c>
      <c r="BG457" s="7">
        <f t="shared" si="1257"/>
        <v>8.5265128291212022E-14</v>
      </c>
      <c r="BH457" s="7">
        <f t="shared" si="1257"/>
        <v>0</v>
      </c>
      <c r="BI457" s="7">
        <f t="shared" si="1257"/>
        <v>0</v>
      </c>
      <c r="BJ457" s="7">
        <f t="shared" si="1257"/>
        <v>0</v>
      </c>
      <c r="BK457" s="7">
        <f t="shared" si="1257"/>
        <v>0</v>
      </c>
    </row>
    <row r="459" spans="2:63" x14ac:dyDescent="0.25">
      <c r="B459" s="26" t="s">
        <v>71</v>
      </c>
      <c r="C459" s="26"/>
    </row>
    <row r="460" spans="2:63" x14ac:dyDescent="0.25">
      <c r="B460" t="s">
        <v>70</v>
      </c>
      <c r="D460" s="1">
        <v>2011</v>
      </c>
      <c r="E460" s="1">
        <v>2012</v>
      </c>
      <c r="F460" s="1">
        <v>2013</v>
      </c>
      <c r="G460" s="1">
        <v>2014</v>
      </c>
      <c r="H460" s="1">
        <v>2015</v>
      </c>
      <c r="I460" s="1">
        <v>2016</v>
      </c>
      <c r="J460" s="1">
        <v>2017</v>
      </c>
      <c r="K460" s="1">
        <v>2018</v>
      </c>
      <c r="L460" s="1">
        <v>2019</v>
      </c>
      <c r="M460" s="1">
        <v>2020</v>
      </c>
      <c r="N460" s="1">
        <v>2021</v>
      </c>
      <c r="O460" s="1">
        <v>2022</v>
      </c>
      <c r="P460" s="1">
        <v>2023</v>
      </c>
      <c r="Q460" s="1">
        <v>2024</v>
      </c>
      <c r="R460" s="1">
        <v>2025</v>
      </c>
      <c r="S460" s="1">
        <v>2026</v>
      </c>
      <c r="T460" s="1">
        <v>2027</v>
      </c>
      <c r="U460" s="1">
        <v>2028</v>
      </c>
      <c r="V460" s="1">
        <v>2029</v>
      </c>
      <c r="W460" s="1">
        <v>2030</v>
      </c>
      <c r="X460" s="1">
        <v>2031</v>
      </c>
      <c r="Y460" s="1">
        <v>2032</v>
      </c>
      <c r="Z460" s="1">
        <v>2033</v>
      </c>
      <c r="AA460" s="1">
        <v>2034</v>
      </c>
      <c r="AB460" s="1">
        <v>2035</v>
      </c>
      <c r="AC460" s="1">
        <v>2036</v>
      </c>
      <c r="AD460" s="1">
        <v>2037</v>
      </c>
      <c r="AE460" s="1">
        <v>2038</v>
      </c>
      <c r="AF460" s="1">
        <v>2039</v>
      </c>
      <c r="AG460" s="1">
        <v>2040</v>
      </c>
      <c r="AH460" s="1">
        <v>2041</v>
      </c>
      <c r="AI460" s="1">
        <v>2042</v>
      </c>
      <c r="AJ460" s="1">
        <v>2043</v>
      </c>
      <c r="AK460" s="1">
        <v>2044</v>
      </c>
      <c r="AL460" s="1">
        <v>2045</v>
      </c>
      <c r="AM460" s="1">
        <v>2046</v>
      </c>
      <c r="AN460" s="1">
        <v>2047</v>
      </c>
      <c r="AO460" s="1">
        <v>2048</v>
      </c>
      <c r="AP460" s="1">
        <v>2049</v>
      </c>
      <c r="AQ460" s="1">
        <v>2050</v>
      </c>
      <c r="AR460" s="1">
        <v>2051</v>
      </c>
      <c r="AS460" s="1">
        <v>2052</v>
      </c>
      <c r="AT460" s="1">
        <v>2053</v>
      </c>
      <c r="AU460" s="1">
        <v>2054</v>
      </c>
      <c r="AV460" s="1">
        <v>2055</v>
      </c>
      <c r="AW460" s="1">
        <v>2056</v>
      </c>
      <c r="AX460" s="1">
        <v>2057</v>
      </c>
      <c r="AY460" s="1">
        <v>2058</v>
      </c>
      <c r="AZ460" s="1">
        <v>2059</v>
      </c>
      <c r="BA460" s="1">
        <v>2060</v>
      </c>
      <c r="BB460" s="1">
        <v>2061</v>
      </c>
      <c r="BC460" s="1">
        <v>2062</v>
      </c>
      <c r="BD460" s="1">
        <v>2063</v>
      </c>
      <c r="BE460" s="1">
        <v>2064</v>
      </c>
      <c r="BF460" s="1">
        <v>2065</v>
      </c>
      <c r="BG460" s="1">
        <v>2066</v>
      </c>
      <c r="BH460" s="1">
        <v>2067</v>
      </c>
      <c r="BI460" s="1">
        <v>2068</v>
      </c>
      <c r="BJ460" s="1">
        <v>2069</v>
      </c>
      <c r="BK460" s="1">
        <v>2070</v>
      </c>
    </row>
    <row r="461" spans="2:63" x14ac:dyDescent="0.25">
      <c r="B461" t="s">
        <v>0</v>
      </c>
      <c r="D461" s="2">
        <f>D449*Inputs!$I$5</f>
        <v>7.769113908703611</v>
      </c>
      <c r="E461" s="2">
        <f>E449*Inputs!$I$5</f>
        <v>8.3406529460258625</v>
      </c>
      <c r="F461" s="2">
        <f>F449*Inputs!$I$5</f>
        <v>9.4394505629189975</v>
      </c>
      <c r="G461" s="2">
        <f>G449*Inputs!$I$5</f>
        <v>10.987609921293991</v>
      </c>
      <c r="H461" s="2">
        <f>H449*Inputs!$I$5</f>
        <v>12.487864204324561</v>
      </c>
      <c r="I461" s="27">
        <f>I449*Inputs!$I$5</f>
        <v>13.870608609385185</v>
      </c>
      <c r="J461" s="27">
        <f>J449*Inputs!$I$5</f>
        <v>13.870608609385185</v>
      </c>
      <c r="K461" s="27">
        <f>K449*Inputs!$I$5</f>
        <v>13.870608609385185</v>
      </c>
      <c r="L461" s="27">
        <f>L449*Inputs!$I$5</f>
        <v>13.870608609385185</v>
      </c>
      <c r="M461" s="27">
        <f>M449*Inputs!$I$5</f>
        <v>13.870608609385185</v>
      </c>
      <c r="N461" s="27">
        <f>N449*Inputs!$I$5</f>
        <v>13.870608609385185</v>
      </c>
      <c r="O461" s="27">
        <f>O449*Inputs!$I$5</f>
        <v>13.870608609385185</v>
      </c>
      <c r="P461" s="27">
        <f>P449*Inputs!$I$5</f>
        <v>13.870608609385185</v>
      </c>
      <c r="Q461" s="27">
        <f>Q449*Inputs!$I$5</f>
        <v>13.870608609385185</v>
      </c>
      <c r="R461" s="27">
        <f>R449*Inputs!$I$5</f>
        <v>13.870608609385185</v>
      </c>
      <c r="S461" s="27">
        <f>S449*Inputs!$I$5</f>
        <v>13.870608609385185</v>
      </c>
      <c r="T461" s="27">
        <f>T449*Inputs!$I$5</f>
        <v>13.870608609385185</v>
      </c>
      <c r="U461" s="27">
        <f>U449*Inputs!$I$5</f>
        <v>13.870608609385185</v>
      </c>
      <c r="V461" s="27">
        <f>V449*Inputs!$I$5</f>
        <v>13.870608609385185</v>
      </c>
      <c r="W461" s="27">
        <f>W449*Inputs!$I$5</f>
        <v>13.870608609385185</v>
      </c>
      <c r="X461" s="27">
        <f>X449*Inputs!$I$5</f>
        <v>13.870608609385185</v>
      </c>
      <c r="Y461" s="27">
        <f>Y449*Inputs!$I$5</f>
        <v>13.870608609385185</v>
      </c>
      <c r="Z461" s="27">
        <f>Z449*Inputs!$I$5</f>
        <v>13.870608609385185</v>
      </c>
      <c r="AA461" s="27">
        <f>AA449*Inputs!$I$5</f>
        <v>13.870608609385185</v>
      </c>
      <c r="AB461" s="27">
        <f>AB449*Inputs!$I$5</f>
        <v>13.870608609385185</v>
      </c>
      <c r="AC461" s="27">
        <f>AC449*Inputs!$I$5</f>
        <v>13.870608609385185</v>
      </c>
      <c r="AD461" s="27">
        <f>AD449*Inputs!$I$5</f>
        <v>13.870608609385185</v>
      </c>
      <c r="AE461" s="27">
        <f>AE449*Inputs!$I$5</f>
        <v>13.870608609385185</v>
      </c>
      <c r="AF461" s="27">
        <f>AF449*Inputs!$I$5</f>
        <v>13.870608609385185</v>
      </c>
      <c r="AG461" s="27">
        <f>AG449*Inputs!$I$5</f>
        <v>8.4784845716329169</v>
      </c>
      <c r="AH461" s="27">
        <f>AH449*Inputs!$I$5</f>
        <v>6.181459235338604</v>
      </c>
      <c r="AI461" s="27">
        <f>AI449*Inputs!$I$5</f>
        <v>6.181459235338604</v>
      </c>
      <c r="AJ461" s="27">
        <f>AJ449*Inputs!$I$5</f>
        <v>6.181459235338604</v>
      </c>
      <c r="AK461" s="27">
        <f>AK449*Inputs!$I$5</f>
        <v>6.181459235338604</v>
      </c>
      <c r="AL461" s="27">
        <f>AL449*Inputs!$I$5</f>
        <v>6.181459235338604</v>
      </c>
      <c r="AM461" s="27">
        <f>AM449*Inputs!$I$5</f>
        <v>6.181459235338604</v>
      </c>
      <c r="AN461" s="27">
        <f>AN449*Inputs!$I$5</f>
        <v>6.181459235338604</v>
      </c>
      <c r="AO461" s="27">
        <f>AO449*Inputs!$I$5</f>
        <v>6.181459235338604</v>
      </c>
      <c r="AP461" s="27">
        <f>AP449*Inputs!$I$5</f>
        <v>6.181459235338604</v>
      </c>
      <c r="AQ461" s="27">
        <f>AQ449*Inputs!$I$5</f>
        <v>6.181459235338604</v>
      </c>
      <c r="AR461" s="27">
        <f>AR449*Inputs!$I$5</f>
        <v>6.181459235338604</v>
      </c>
      <c r="AS461" s="27">
        <f>AS449*Inputs!$I$5</f>
        <v>6.181459235338604</v>
      </c>
      <c r="AT461" s="27">
        <f>AT449*Inputs!$I$5</f>
        <v>6.181459235338604</v>
      </c>
      <c r="AU461" s="27">
        <f>AU449*Inputs!$I$5</f>
        <v>6.181459235338604</v>
      </c>
      <c r="AV461" s="27">
        <f>AV449*Inputs!$I$5</f>
        <v>6.181459235338604</v>
      </c>
      <c r="AW461" s="27">
        <f>AW449*Inputs!$I$5</f>
        <v>6.181459235338604</v>
      </c>
      <c r="AX461" s="27">
        <f>AX449*Inputs!$I$5</f>
        <v>5.609920198016364</v>
      </c>
      <c r="AY461" s="27">
        <f>AY449*Inputs!$I$5</f>
        <v>4.5111225811231757</v>
      </c>
      <c r="AZ461" s="27">
        <f>AZ449*Inputs!$I$5</f>
        <v>2.962963222748134</v>
      </c>
      <c r="BA461" s="27">
        <f>BA449*Inputs!$I$5</f>
        <v>1.4627089397176118</v>
      </c>
      <c r="BB461" s="27">
        <f>BB449*Inputs!$I$5</f>
        <v>4.0302887587234123E-14</v>
      </c>
      <c r="BC461" s="27">
        <f>BC449*Inputs!$I$5</f>
        <v>0</v>
      </c>
      <c r="BD461" s="27">
        <f>BD449*Inputs!$I$5</f>
        <v>0</v>
      </c>
      <c r="BE461" s="27">
        <f>BE449*Inputs!$I$5</f>
        <v>0</v>
      </c>
      <c r="BF461" s="27">
        <f>BF449*Inputs!$I$5</f>
        <v>0</v>
      </c>
      <c r="BG461" s="27">
        <f>BG449*Inputs!$I$5</f>
        <v>0</v>
      </c>
      <c r="BH461" s="27">
        <f>BH449*Inputs!$I$5</f>
        <v>0</v>
      </c>
      <c r="BI461" s="27">
        <f>BI449*Inputs!$I$5</f>
        <v>0</v>
      </c>
      <c r="BJ461" s="27">
        <f>BJ449*Inputs!$I$5</f>
        <v>0</v>
      </c>
      <c r="BK461" s="27">
        <f>BK449*Inputs!$I$5</f>
        <v>0</v>
      </c>
    </row>
    <row r="462" spans="2:63" x14ac:dyDescent="0.25">
      <c r="B462" t="s">
        <v>11</v>
      </c>
      <c r="D462" s="2">
        <f>D450*Inputs!$I$5</f>
        <v>68.339391684169499</v>
      </c>
      <c r="E462" s="2">
        <f>E450*Inputs!$I$5</f>
        <v>72.612650659427345</v>
      </c>
      <c r="F462" s="2">
        <f>F450*Inputs!$I$5</f>
        <v>77.19855751419324</v>
      </c>
      <c r="G462" s="2">
        <f>G450*Inputs!$I$5</f>
        <v>82.470460800144721</v>
      </c>
      <c r="H462" s="2">
        <f>H450*Inputs!$I$5</f>
        <v>88.498992818491175</v>
      </c>
      <c r="I462" s="27">
        <f>I450*Inputs!$I$5</f>
        <v>90.68491155727493</v>
      </c>
      <c r="J462" s="27">
        <f>J450*Inputs!$I$5</f>
        <v>90.68491155727493</v>
      </c>
      <c r="K462" s="27">
        <f>K450*Inputs!$I$5</f>
        <v>90.68491155727493</v>
      </c>
      <c r="L462" s="27">
        <f>L450*Inputs!$I$5</f>
        <v>90.68491155727493</v>
      </c>
      <c r="M462" s="27">
        <f>M450*Inputs!$I$5</f>
        <v>90.68491155727493</v>
      </c>
      <c r="N462" s="27">
        <f>N450*Inputs!$I$5</f>
        <v>90.68491155727493</v>
      </c>
      <c r="O462" s="27">
        <f>O450*Inputs!$I$5</f>
        <v>90.68491155727493</v>
      </c>
      <c r="P462" s="27">
        <f>P450*Inputs!$I$5</f>
        <v>90.68491155727493</v>
      </c>
      <c r="Q462" s="27">
        <f>Q450*Inputs!$I$5</f>
        <v>90.68491155727493</v>
      </c>
      <c r="R462" s="27">
        <f>R450*Inputs!$I$5</f>
        <v>90.68491155727493</v>
      </c>
      <c r="S462" s="27">
        <f>S450*Inputs!$I$5</f>
        <v>90.68491155727493</v>
      </c>
      <c r="T462" s="27">
        <f>T450*Inputs!$I$5</f>
        <v>90.68491155727493</v>
      </c>
      <c r="U462" s="27">
        <f>U450*Inputs!$I$5</f>
        <v>90.68491155727493</v>
      </c>
      <c r="V462" s="27">
        <f>V450*Inputs!$I$5</f>
        <v>90.68491155727493</v>
      </c>
      <c r="W462" s="27">
        <f>W450*Inputs!$I$5</f>
        <v>90.68491155727493</v>
      </c>
      <c r="X462" s="27">
        <f>X450*Inputs!$I$5</f>
        <v>90.68491155727493</v>
      </c>
      <c r="Y462" s="27">
        <f>Y450*Inputs!$I$5</f>
        <v>90.68491155727493</v>
      </c>
      <c r="Z462" s="27">
        <f>Z450*Inputs!$I$5</f>
        <v>90.68491155727493</v>
      </c>
      <c r="AA462" s="27">
        <f>AA450*Inputs!$I$5</f>
        <v>90.68491155727493</v>
      </c>
      <c r="AB462" s="27">
        <f>AB450*Inputs!$I$5</f>
        <v>90.68491155727493</v>
      </c>
      <c r="AC462" s="27">
        <f>AC450*Inputs!$I$5</f>
        <v>90.68491155727493</v>
      </c>
      <c r="AD462" s="27">
        <f>AD450*Inputs!$I$5</f>
        <v>90.68491155727493</v>
      </c>
      <c r="AE462" s="27">
        <f>AE450*Inputs!$I$5</f>
        <v>90.68491155727493</v>
      </c>
      <c r="AF462" s="27">
        <f>AF450*Inputs!$I$5</f>
        <v>90.68491155727493</v>
      </c>
      <c r="AG462" s="27">
        <f>AG450*Inputs!$I$5</f>
        <v>29.028333857118422</v>
      </c>
      <c r="AH462" s="27">
        <f>AH450*Inputs!$I$5</f>
        <v>25.646295157001294</v>
      </c>
      <c r="AI462" s="27">
        <f>AI450*Inputs!$I$5</f>
        <v>25.646295157001294</v>
      </c>
      <c r="AJ462" s="27">
        <f>AJ450*Inputs!$I$5</f>
        <v>25.646295157001294</v>
      </c>
      <c r="AK462" s="27">
        <f>AK450*Inputs!$I$5</f>
        <v>25.646295157001294</v>
      </c>
      <c r="AL462" s="27">
        <f>AL450*Inputs!$I$5</f>
        <v>25.646295157001294</v>
      </c>
      <c r="AM462" s="27">
        <f>AM450*Inputs!$I$5</f>
        <v>25.646295157001294</v>
      </c>
      <c r="AN462" s="27">
        <f>AN450*Inputs!$I$5</f>
        <v>25.646295157001294</v>
      </c>
      <c r="AO462" s="27">
        <f>AO450*Inputs!$I$5</f>
        <v>25.646295157001294</v>
      </c>
      <c r="AP462" s="27">
        <f>AP450*Inputs!$I$5</f>
        <v>25.646295157001294</v>
      </c>
      <c r="AQ462" s="27">
        <f>AQ450*Inputs!$I$5</f>
        <v>25.646295157001294</v>
      </c>
      <c r="AR462" s="27">
        <f>AR450*Inputs!$I$5</f>
        <v>25.646295157001294</v>
      </c>
      <c r="AS462" s="27">
        <f>AS450*Inputs!$I$5</f>
        <v>25.646295157001294</v>
      </c>
      <c r="AT462" s="27">
        <f>AT450*Inputs!$I$5</f>
        <v>25.646295157001294</v>
      </c>
      <c r="AU462" s="27">
        <f>AU450*Inputs!$I$5</f>
        <v>25.646295157001294</v>
      </c>
      <c r="AV462" s="27">
        <f>AV450*Inputs!$I$5</f>
        <v>25.646295157001294</v>
      </c>
      <c r="AW462" s="27">
        <f>AW450*Inputs!$I$5</f>
        <v>25.646295157001294</v>
      </c>
      <c r="AX462" s="27">
        <f>AX450*Inputs!$I$5</f>
        <v>25.646295157001294</v>
      </c>
      <c r="AY462" s="27">
        <f>AY450*Inputs!$I$5</f>
        <v>25.646295157001294</v>
      </c>
      <c r="AZ462" s="27">
        <f>AZ450*Inputs!$I$5</f>
        <v>25.646295157001294</v>
      </c>
      <c r="BA462" s="27">
        <f>BA450*Inputs!$I$5</f>
        <v>25.646295157001294</v>
      </c>
      <c r="BB462" s="27">
        <f>BB450*Inputs!$I$5</f>
        <v>25.646295157001294</v>
      </c>
      <c r="BC462" s="27">
        <f>BC450*Inputs!$I$5</f>
        <v>21.373036181743537</v>
      </c>
      <c r="BD462" s="27">
        <f>BD450*Inputs!$I$5</f>
        <v>16.787129326977606</v>
      </c>
      <c r="BE462" s="27">
        <f>BE450*Inputs!$I$5</f>
        <v>11.515226041026185</v>
      </c>
      <c r="BF462" s="27">
        <f>BF450*Inputs!$I$5</f>
        <v>5.4866940226794689</v>
      </c>
      <c r="BG462" s="27">
        <f>BG450*Inputs!$I$5</f>
        <v>9.6726930209361885E-14</v>
      </c>
      <c r="BH462" s="27">
        <f>BH450*Inputs!$I$5</f>
        <v>0</v>
      </c>
      <c r="BI462" s="27">
        <f>BI450*Inputs!$I$5</f>
        <v>0</v>
      </c>
      <c r="BJ462" s="27">
        <f>BJ450*Inputs!$I$5</f>
        <v>0</v>
      </c>
      <c r="BK462" s="27">
        <f>BK450*Inputs!$I$5</f>
        <v>0</v>
      </c>
    </row>
    <row r="463" spans="2:63" x14ac:dyDescent="0.25">
      <c r="B463" t="s">
        <v>12</v>
      </c>
      <c r="D463" s="2">
        <f>D451*Inputs!$I$5</f>
        <v>17.913009567028475</v>
      </c>
      <c r="E463" s="2">
        <f>E451*Inputs!$I$5</f>
        <v>0</v>
      </c>
      <c r="F463" s="2">
        <f>F451*Inputs!$I$5</f>
        <v>0</v>
      </c>
      <c r="G463" s="2">
        <f>G451*Inputs!$I$5</f>
        <v>0</v>
      </c>
      <c r="H463" s="2">
        <f>H451*Inputs!$I$5</f>
        <v>0</v>
      </c>
      <c r="I463" s="27">
        <f>I451*Inputs!$I$5</f>
        <v>0</v>
      </c>
      <c r="J463" s="27">
        <f>J451*Inputs!$I$5</f>
        <v>0</v>
      </c>
      <c r="K463" s="27">
        <f>K451*Inputs!$I$5</f>
        <v>0</v>
      </c>
      <c r="L463" s="27">
        <f>L451*Inputs!$I$5</f>
        <v>0</v>
      </c>
      <c r="M463" s="27">
        <f>M451*Inputs!$I$5</f>
        <v>0</v>
      </c>
      <c r="N463" s="27">
        <f>N451*Inputs!$I$5</f>
        <v>0</v>
      </c>
      <c r="O463" s="27">
        <f>O451*Inputs!$I$5</f>
        <v>0</v>
      </c>
      <c r="P463" s="27">
        <f>P451*Inputs!$I$5</f>
        <v>0</v>
      </c>
      <c r="Q463" s="27">
        <f>Q451*Inputs!$I$5</f>
        <v>0</v>
      </c>
      <c r="R463" s="27">
        <f>R451*Inputs!$I$5</f>
        <v>0</v>
      </c>
      <c r="S463" s="27">
        <f>S451*Inputs!$I$5</f>
        <v>0</v>
      </c>
      <c r="T463" s="27">
        <f>T451*Inputs!$I$5</f>
        <v>0</v>
      </c>
      <c r="U463" s="27">
        <f>U451*Inputs!$I$5</f>
        <v>0</v>
      </c>
      <c r="V463" s="27">
        <f>V451*Inputs!$I$5</f>
        <v>0</v>
      </c>
      <c r="W463" s="27">
        <f>W451*Inputs!$I$5</f>
        <v>0</v>
      </c>
      <c r="X463" s="27">
        <f>X451*Inputs!$I$5</f>
        <v>0</v>
      </c>
      <c r="Y463" s="27">
        <f>Y451*Inputs!$I$5</f>
        <v>0</v>
      </c>
      <c r="Z463" s="27">
        <f>Z451*Inputs!$I$5</f>
        <v>0</v>
      </c>
      <c r="AA463" s="27">
        <f>AA451*Inputs!$I$5</f>
        <v>0</v>
      </c>
      <c r="AB463" s="27">
        <f>AB451*Inputs!$I$5</f>
        <v>0</v>
      </c>
      <c r="AC463" s="27">
        <f>AC451*Inputs!$I$5</f>
        <v>0</v>
      </c>
      <c r="AD463" s="27">
        <f>AD451*Inputs!$I$5</f>
        <v>0</v>
      </c>
      <c r="AE463" s="27">
        <f>AE451*Inputs!$I$5</f>
        <v>0</v>
      </c>
      <c r="AF463" s="27">
        <f>AF451*Inputs!$I$5</f>
        <v>0</v>
      </c>
      <c r="AG463" s="27">
        <f>AG451*Inputs!$I$5</f>
        <v>0</v>
      </c>
      <c r="AH463" s="27">
        <f>AH451*Inputs!$I$5</f>
        <v>0</v>
      </c>
      <c r="AI463" s="27">
        <f>AI451*Inputs!$I$5</f>
        <v>0</v>
      </c>
      <c r="AJ463" s="27">
        <f>AJ451*Inputs!$I$5</f>
        <v>0</v>
      </c>
      <c r="AK463" s="27">
        <f>AK451*Inputs!$I$5</f>
        <v>0</v>
      </c>
      <c r="AL463" s="27">
        <f>AL451*Inputs!$I$5</f>
        <v>0</v>
      </c>
      <c r="AM463" s="27">
        <f>AM451*Inputs!$I$5</f>
        <v>0</v>
      </c>
      <c r="AN463" s="27">
        <f>AN451*Inputs!$I$5</f>
        <v>0</v>
      </c>
      <c r="AO463" s="27">
        <f>AO451*Inputs!$I$5</f>
        <v>0</v>
      </c>
      <c r="AP463" s="27">
        <f>AP451*Inputs!$I$5</f>
        <v>0</v>
      </c>
      <c r="AQ463" s="27">
        <f>AQ451*Inputs!$I$5</f>
        <v>0</v>
      </c>
      <c r="AR463" s="27">
        <f>AR451*Inputs!$I$5</f>
        <v>0</v>
      </c>
      <c r="AS463" s="27">
        <f>AS451*Inputs!$I$5</f>
        <v>0</v>
      </c>
      <c r="AT463" s="27">
        <f>AT451*Inputs!$I$5</f>
        <v>0</v>
      </c>
      <c r="AU463" s="27">
        <f>AU451*Inputs!$I$5</f>
        <v>0</v>
      </c>
      <c r="AV463" s="27">
        <f>AV451*Inputs!$I$5</f>
        <v>0</v>
      </c>
      <c r="AW463" s="27">
        <f>AW451*Inputs!$I$5</f>
        <v>0</v>
      </c>
      <c r="AX463" s="27">
        <f>AX451*Inputs!$I$5</f>
        <v>0</v>
      </c>
      <c r="AY463" s="27">
        <f>AY451*Inputs!$I$5</f>
        <v>0</v>
      </c>
      <c r="AZ463" s="27">
        <f>AZ451*Inputs!$I$5</f>
        <v>0</v>
      </c>
      <c r="BA463" s="27">
        <f>BA451*Inputs!$I$5</f>
        <v>0</v>
      </c>
      <c r="BB463" s="27">
        <f>BB451*Inputs!$I$5</f>
        <v>0</v>
      </c>
      <c r="BC463" s="27">
        <f>BC451*Inputs!$I$5</f>
        <v>0</v>
      </c>
      <c r="BD463" s="27">
        <f>BD451*Inputs!$I$5</f>
        <v>0</v>
      </c>
      <c r="BE463" s="27">
        <f>BE451*Inputs!$I$5</f>
        <v>0</v>
      </c>
      <c r="BF463" s="27">
        <f>BF451*Inputs!$I$5</f>
        <v>0</v>
      </c>
      <c r="BG463" s="27">
        <f>BG451*Inputs!$I$5</f>
        <v>0</v>
      </c>
      <c r="BH463" s="27">
        <f>BH451*Inputs!$I$5</f>
        <v>0</v>
      </c>
      <c r="BI463" s="27">
        <f>BI451*Inputs!$I$5</f>
        <v>0</v>
      </c>
      <c r="BJ463" s="27">
        <f>BJ451*Inputs!$I$5</f>
        <v>0</v>
      </c>
      <c r="BK463" s="27">
        <f>BK451*Inputs!$I$5</f>
        <v>0</v>
      </c>
    </row>
    <row r="464" spans="2:63" x14ac:dyDescent="0.25">
      <c r="B464" t="s">
        <v>13</v>
      </c>
      <c r="D464" s="2">
        <f>D452*Inputs!$I$5</f>
        <v>0.44126298272002462</v>
      </c>
      <c r="E464" s="2">
        <f>E452*Inputs!$I$5</f>
        <v>0</v>
      </c>
      <c r="F464" s="2">
        <f>F452*Inputs!$I$5</f>
        <v>0</v>
      </c>
      <c r="G464" s="2">
        <f>G452*Inputs!$I$5</f>
        <v>0</v>
      </c>
      <c r="H464" s="2">
        <f>H452*Inputs!$I$5</f>
        <v>0</v>
      </c>
      <c r="I464" s="27">
        <f>I452*Inputs!$I$5</f>
        <v>0</v>
      </c>
      <c r="J464" s="27">
        <f>J452*Inputs!$I$5</f>
        <v>0</v>
      </c>
      <c r="K464" s="27">
        <f>K452*Inputs!$I$5</f>
        <v>0</v>
      </c>
      <c r="L464" s="27">
        <f>L452*Inputs!$I$5</f>
        <v>0</v>
      </c>
      <c r="M464" s="27">
        <f>M452*Inputs!$I$5</f>
        <v>0</v>
      </c>
      <c r="N464" s="27">
        <f>N452*Inputs!$I$5</f>
        <v>0</v>
      </c>
      <c r="O464" s="27">
        <f>O452*Inputs!$I$5</f>
        <v>0</v>
      </c>
      <c r="P464" s="27">
        <f>P452*Inputs!$I$5</f>
        <v>0</v>
      </c>
      <c r="Q464" s="27">
        <f>Q452*Inputs!$I$5</f>
        <v>0</v>
      </c>
      <c r="R464" s="27">
        <f>R452*Inputs!$I$5</f>
        <v>0</v>
      </c>
      <c r="S464" s="27">
        <f>S452*Inputs!$I$5</f>
        <v>0</v>
      </c>
      <c r="T464" s="27">
        <f>T452*Inputs!$I$5</f>
        <v>0</v>
      </c>
      <c r="U464" s="27">
        <f>U452*Inputs!$I$5</f>
        <v>0</v>
      </c>
      <c r="V464" s="27">
        <f>V452*Inputs!$I$5</f>
        <v>0</v>
      </c>
      <c r="W464" s="27">
        <f>W452*Inputs!$I$5</f>
        <v>0</v>
      </c>
      <c r="X464" s="27">
        <f>X452*Inputs!$I$5</f>
        <v>0</v>
      </c>
      <c r="Y464" s="27">
        <f>Y452*Inputs!$I$5</f>
        <v>0</v>
      </c>
      <c r="Z464" s="27">
        <f>Z452*Inputs!$I$5</f>
        <v>0</v>
      </c>
      <c r="AA464" s="27">
        <f>AA452*Inputs!$I$5</f>
        <v>0</v>
      </c>
      <c r="AB464" s="27">
        <f>AB452*Inputs!$I$5</f>
        <v>0</v>
      </c>
      <c r="AC464" s="27">
        <f>AC452*Inputs!$I$5</f>
        <v>0</v>
      </c>
      <c r="AD464" s="27">
        <f>AD452*Inputs!$I$5</f>
        <v>0</v>
      </c>
      <c r="AE464" s="27">
        <f>AE452*Inputs!$I$5</f>
        <v>0</v>
      </c>
      <c r="AF464" s="27">
        <f>AF452*Inputs!$I$5</f>
        <v>0</v>
      </c>
      <c r="AG464" s="27">
        <f>AG452*Inputs!$I$5</f>
        <v>0</v>
      </c>
      <c r="AH464" s="27">
        <f>AH452*Inputs!$I$5</f>
        <v>0</v>
      </c>
      <c r="AI464" s="27">
        <f>AI452*Inputs!$I$5</f>
        <v>0</v>
      </c>
      <c r="AJ464" s="27">
        <f>AJ452*Inputs!$I$5</f>
        <v>0</v>
      </c>
      <c r="AK464" s="27">
        <f>AK452*Inputs!$I$5</f>
        <v>0</v>
      </c>
      <c r="AL464" s="27">
        <f>AL452*Inputs!$I$5</f>
        <v>0</v>
      </c>
      <c r="AM464" s="27">
        <f>AM452*Inputs!$I$5</f>
        <v>0</v>
      </c>
      <c r="AN464" s="27">
        <f>AN452*Inputs!$I$5</f>
        <v>0</v>
      </c>
      <c r="AO464" s="27">
        <f>AO452*Inputs!$I$5</f>
        <v>0</v>
      </c>
      <c r="AP464" s="27">
        <f>AP452*Inputs!$I$5</f>
        <v>0</v>
      </c>
      <c r="AQ464" s="27">
        <f>AQ452*Inputs!$I$5</f>
        <v>0</v>
      </c>
      <c r="AR464" s="27">
        <f>AR452*Inputs!$I$5</f>
        <v>0</v>
      </c>
      <c r="AS464" s="27">
        <f>AS452*Inputs!$I$5</f>
        <v>0</v>
      </c>
      <c r="AT464" s="27">
        <f>AT452*Inputs!$I$5</f>
        <v>0</v>
      </c>
      <c r="AU464" s="27">
        <f>AU452*Inputs!$I$5</f>
        <v>0</v>
      </c>
      <c r="AV464" s="27">
        <f>AV452*Inputs!$I$5</f>
        <v>0</v>
      </c>
      <c r="AW464" s="27">
        <f>AW452*Inputs!$I$5</f>
        <v>0</v>
      </c>
      <c r="AX464" s="27">
        <f>AX452*Inputs!$I$5</f>
        <v>0</v>
      </c>
      <c r="AY464" s="27">
        <f>AY452*Inputs!$I$5</f>
        <v>0</v>
      </c>
      <c r="AZ464" s="27">
        <f>AZ452*Inputs!$I$5</f>
        <v>0</v>
      </c>
      <c r="BA464" s="27">
        <f>BA452*Inputs!$I$5</f>
        <v>0</v>
      </c>
      <c r="BB464" s="27">
        <f>BB452*Inputs!$I$5</f>
        <v>0</v>
      </c>
      <c r="BC464" s="27">
        <f>BC452*Inputs!$I$5</f>
        <v>0</v>
      </c>
      <c r="BD464" s="27">
        <f>BD452*Inputs!$I$5</f>
        <v>0</v>
      </c>
      <c r="BE464" s="27">
        <f>BE452*Inputs!$I$5</f>
        <v>0</v>
      </c>
      <c r="BF464" s="27">
        <f>BF452*Inputs!$I$5</f>
        <v>0</v>
      </c>
      <c r="BG464" s="27">
        <f>BG452*Inputs!$I$5</f>
        <v>0</v>
      </c>
      <c r="BH464" s="27">
        <f>BH452*Inputs!$I$5</f>
        <v>0</v>
      </c>
      <c r="BI464" s="27">
        <f>BI452*Inputs!$I$5</f>
        <v>0</v>
      </c>
      <c r="BJ464" s="27">
        <f>BJ452*Inputs!$I$5</f>
        <v>0</v>
      </c>
      <c r="BK464" s="27">
        <f>BK452*Inputs!$I$5</f>
        <v>0</v>
      </c>
    </row>
    <row r="465" spans="2:63" x14ac:dyDescent="0.25">
      <c r="B465" t="s">
        <v>14</v>
      </c>
      <c r="D465" s="2">
        <f>D453*Inputs!$I$5</f>
        <v>1.8891978556515995E-15</v>
      </c>
      <c r="E465" s="2">
        <f>E453*Inputs!$I$5</f>
        <v>0.29373757290213054</v>
      </c>
      <c r="F465" s="2">
        <f>F453*Inputs!$I$5</f>
        <v>1.6207601675270993</v>
      </c>
      <c r="G465" s="2">
        <f>G453*Inputs!$I$5</f>
        <v>2.0411584334445192</v>
      </c>
      <c r="H465" s="2">
        <f>H453*Inputs!$I$5</f>
        <v>2.1985883126571499</v>
      </c>
      <c r="I465" s="27">
        <f>I453*Inputs!$I$5</f>
        <v>4.6151719422909041</v>
      </c>
      <c r="J465" s="27">
        <f>J453*Inputs!$I$5</f>
        <v>2.5144923340286547</v>
      </c>
      <c r="K465" s="27">
        <f>K453*Inputs!$I$5</f>
        <v>1.1874697394036862</v>
      </c>
      <c r="L465" s="27">
        <f>L453*Inputs!$I$5</f>
        <v>0.76707147348626614</v>
      </c>
      <c r="M465" s="27">
        <f>M453*Inputs!$I$5</f>
        <v>0.60964159427363518</v>
      </c>
      <c r="N465" s="27">
        <f>N453*Inputs!$I$5</f>
        <v>0</v>
      </c>
      <c r="O465" s="27">
        <f>O453*Inputs!$I$5</f>
        <v>0</v>
      </c>
      <c r="P465" s="27">
        <f>P453*Inputs!$I$5</f>
        <v>0</v>
      </c>
      <c r="Q465" s="27">
        <f>Q453*Inputs!$I$5</f>
        <v>0</v>
      </c>
      <c r="R465" s="27">
        <f>R453*Inputs!$I$5</f>
        <v>0</v>
      </c>
      <c r="S465" s="27">
        <f>S453*Inputs!$I$5</f>
        <v>0</v>
      </c>
      <c r="T465" s="27">
        <f>T453*Inputs!$I$5</f>
        <v>0</v>
      </c>
      <c r="U465" s="27">
        <f>U453*Inputs!$I$5</f>
        <v>0</v>
      </c>
      <c r="V465" s="27">
        <f>V453*Inputs!$I$5</f>
        <v>0</v>
      </c>
      <c r="W465" s="27">
        <f>W453*Inputs!$I$5</f>
        <v>0</v>
      </c>
      <c r="X465" s="27">
        <f>X453*Inputs!$I$5</f>
        <v>0</v>
      </c>
      <c r="Y465" s="27">
        <f>Y453*Inputs!$I$5</f>
        <v>0</v>
      </c>
      <c r="Z465" s="27">
        <f>Z453*Inputs!$I$5</f>
        <v>0</v>
      </c>
      <c r="AA465" s="27">
        <f>AA453*Inputs!$I$5</f>
        <v>0</v>
      </c>
      <c r="AB465" s="27">
        <f>AB453*Inputs!$I$5</f>
        <v>0</v>
      </c>
      <c r="AC465" s="27">
        <f>AC453*Inputs!$I$5</f>
        <v>0</v>
      </c>
      <c r="AD465" s="27">
        <f>AD453*Inputs!$I$5</f>
        <v>0</v>
      </c>
      <c r="AE465" s="27">
        <f>AE453*Inputs!$I$5</f>
        <v>0</v>
      </c>
      <c r="AF465" s="27">
        <f>AF453*Inputs!$I$5</f>
        <v>0</v>
      </c>
      <c r="AG465" s="27">
        <f>AG453*Inputs!$I$5</f>
        <v>0</v>
      </c>
      <c r="AH465" s="27">
        <f>AH453*Inputs!$I$5</f>
        <v>0</v>
      </c>
      <c r="AI465" s="27">
        <f>AI453*Inputs!$I$5</f>
        <v>0</v>
      </c>
      <c r="AJ465" s="27">
        <f>AJ453*Inputs!$I$5</f>
        <v>0</v>
      </c>
      <c r="AK465" s="27">
        <f>AK453*Inputs!$I$5</f>
        <v>0</v>
      </c>
      <c r="AL465" s="27">
        <f>AL453*Inputs!$I$5</f>
        <v>0</v>
      </c>
      <c r="AM465" s="27">
        <f>AM453*Inputs!$I$5</f>
        <v>0</v>
      </c>
      <c r="AN465" s="27">
        <f>AN453*Inputs!$I$5</f>
        <v>0</v>
      </c>
      <c r="AO465" s="27">
        <f>AO453*Inputs!$I$5</f>
        <v>0</v>
      </c>
      <c r="AP465" s="27">
        <f>AP453*Inputs!$I$5</f>
        <v>0</v>
      </c>
      <c r="AQ465" s="27">
        <f>AQ453*Inputs!$I$5</f>
        <v>0</v>
      </c>
      <c r="AR465" s="27">
        <f>AR453*Inputs!$I$5</f>
        <v>0</v>
      </c>
      <c r="AS465" s="27">
        <f>AS453*Inputs!$I$5</f>
        <v>0</v>
      </c>
      <c r="AT465" s="27">
        <f>AT453*Inputs!$I$5</f>
        <v>0</v>
      </c>
      <c r="AU465" s="27">
        <f>AU453*Inputs!$I$5</f>
        <v>0</v>
      </c>
      <c r="AV465" s="27">
        <f>AV453*Inputs!$I$5</f>
        <v>0</v>
      </c>
      <c r="AW465" s="27">
        <f>AW453*Inputs!$I$5</f>
        <v>0</v>
      </c>
      <c r="AX465" s="27">
        <f>AX453*Inputs!$I$5</f>
        <v>0</v>
      </c>
      <c r="AY465" s="27">
        <f>AY453*Inputs!$I$5</f>
        <v>0</v>
      </c>
      <c r="AZ465" s="27">
        <f>AZ453*Inputs!$I$5</f>
        <v>0</v>
      </c>
      <c r="BA465" s="27">
        <f>BA453*Inputs!$I$5</f>
        <v>0</v>
      </c>
      <c r="BB465" s="27">
        <f>BB453*Inputs!$I$5</f>
        <v>0</v>
      </c>
      <c r="BC465" s="27">
        <f>BC453*Inputs!$I$5</f>
        <v>0</v>
      </c>
      <c r="BD465" s="27">
        <f>BD453*Inputs!$I$5</f>
        <v>0</v>
      </c>
      <c r="BE465" s="27">
        <f>BE453*Inputs!$I$5</f>
        <v>0</v>
      </c>
      <c r="BF465" s="27">
        <f>BF453*Inputs!$I$5</f>
        <v>0</v>
      </c>
      <c r="BG465" s="27">
        <f>BG453*Inputs!$I$5</f>
        <v>0</v>
      </c>
      <c r="BH465" s="27">
        <f>BH453*Inputs!$I$5</f>
        <v>0</v>
      </c>
      <c r="BI465" s="27">
        <f>BI453*Inputs!$I$5</f>
        <v>0</v>
      </c>
      <c r="BJ465" s="27">
        <f>BJ453*Inputs!$I$5</f>
        <v>0</v>
      </c>
      <c r="BK465" s="27">
        <f>BK453*Inputs!$I$5</f>
        <v>0</v>
      </c>
    </row>
    <row r="466" spans="2:63" x14ac:dyDescent="0.25">
      <c r="B466" t="s">
        <v>15</v>
      </c>
      <c r="D466" s="2">
        <f>D454*Inputs!$I$5</f>
        <v>29.292851357358622</v>
      </c>
      <c r="E466" s="2">
        <f>E454*Inputs!$I$5</f>
        <v>40.084348829099632</v>
      </c>
      <c r="F466" s="2">
        <f>F454*Inputs!$I$5</f>
        <v>50.298441917015424</v>
      </c>
      <c r="G466" s="2">
        <f>G454*Inputs!$I$5</f>
        <v>45.417841404816713</v>
      </c>
      <c r="H466" s="2">
        <f>H454*Inputs!$I$5</f>
        <v>39.034408559279754</v>
      </c>
      <c r="I466" s="27">
        <f>I454*Inputs!$I$5</f>
        <v>21.374527049818727</v>
      </c>
      <c r="J466" s="27">
        <f>J454*Inputs!$I$5</f>
        <v>32.318544129555768</v>
      </c>
      <c r="K466" s="27">
        <f>K454*Inputs!$I$5</f>
        <v>22.104451041639976</v>
      </c>
      <c r="L466" s="27">
        <f>L454*Inputs!$I$5</f>
        <v>11.139865489767427</v>
      </c>
      <c r="M466" s="27">
        <f>M454*Inputs!$I$5</f>
        <v>4.075633042017027</v>
      </c>
      <c r="N466" s="27">
        <f>N454*Inputs!$I$5</f>
        <v>0</v>
      </c>
      <c r="O466" s="27">
        <f>O454*Inputs!$I$5</f>
        <v>0</v>
      </c>
      <c r="P466" s="27">
        <f>P454*Inputs!$I$5</f>
        <v>0</v>
      </c>
      <c r="Q466" s="27">
        <f>Q454*Inputs!$I$5</f>
        <v>0</v>
      </c>
      <c r="R466" s="27">
        <f>R454*Inputs!$I$5</f>
        <v>0</v>
      </c>
      <c r="S466" s="27">
        <f>S454*Inputs!$I$5</f>
        <v>0</v>
      </c>
      <c r="T466" s="27">
        <f>T454*Inputs!$I$5</f>
        <v>0</v>
      </c>
      <c r="U466" s="27">
        <f>U454*Inputs!$I$5</f>
        <v>0</v>
      </c>
      <c r="V466" s="27">
        <f>V454*Inputs!$I$5</f>
        <v>0</v>
      </c>
      <c r="W466" s="27">
        <f>W454*Inputs!$I$5</f>
        <v>0</v>
      </c>
      <c r="X466" s="27">
        <f>X454*Inputs!$I$5</f>
        <v>0</v>
      </c>
      <c r="Y466" s="27">
        <f>Y454*Inputs!$I$5</f>
        <v>0</v>
      </c>
      <c r="Z466" s="27">
        <f>Z454*Inputs!$I$5</f>
        <v>0</v>
      </c>
      <c r="AA466" s="27">
        <f>AA454*Inputs!$I$5</f>
        <v>0</v>
      </c>
      <c r="AB466" s="27">
        <f>AB454*Inputs!$I$5</f>
        <v>0</v>
      </c>
      <c r="AC466" s="27">
        <f>AC454*Inputs!$I$5</f>
        <v>0</v>
      </c>
      <c r="AD466" s="27">
        <f>AD454*Inputs!$I$5</f>
        <v>0</v>
      </c>
      <c r="AE466" s="27">
        <f>AE454*Inputs!$I$5</f>
        <v>0</v>
      </c>
      <c r="AF466" s="27">
        <f>AF454*Inputs!$I$5</f>
        <v>0</v>
      </c>
      <c r="AG466" s="27">
        <f>AG454*Inputs!$I$5</f>
        <v>0</v>
      </c>
      <c r="AH466" s="27">
        <f>AH454*Inputs!$I$5</f>
        <v>0</v>
      </c>
      <c r="AI466" s="27">
        <f>AI454*Inputs!$I$5</f>
        <v>0</v>
      </c>
      <c r="AJ466" s="27">
        <f>AJ454*Inputs!$I$5</f>
        <v>0</v>
      </c>
      <c r="AK466" s="27">
        <f>AK454*Inputs!$I$5</f>
        <v>0</v>
      </c>
      <c r="AL466" s="27">
        <f>AL454*Inputs!$I$5</f>
        <v>0</v>
      </c>
      <c r="AM466" s="27">
        <f>AM454*Inputs!$I$5</f>
        <v>0</v>
      </c>
      <c r="AN466" s="27">
        <f>AN454*Inputs!$I$5</f>
        <v>0</v>
      </c>
      <c r="AO466" s="27">
        <f>AO454*Inputs!$I$5</f>
        <v>0</v>
      </c>
      <c r="AP466" s="27">
        <f>AP454*Inputs!$I$5</f>
        <v>0</v>
      </c>
      <c r="AQ466" s="27">
        <f>AQ454*Inputs!$I$5</f>
        <v>0</v>
      </c>
      <c r="AR466" s="27">
        <f>AR454*Inputs!$I$5</f>
        <v>0</v>
      </c>
      <c r="AS466" s="27">
        <f>AS454*Inputs!$I$5</f>
        <v>0</v>
      </c>
      <c r="AT466" s="27">
        <f>AT454*Inputs!$I$5</f>
        <v>0</v>
      </c>
      <c r="AU466" s="27">
        <f>AU454*Inputs!$I$5</f>
        <v>0</v>
      </c>
      <c r="AV466" s="27">
        <f>AV454*Inputs!$I$5</f>
        <v>0</v>
      </c>
      <c r="AW466" s="27">
        <f>AW454*Inputs!$I$5</f>
        <v>0</v>
      </c>
      <c r="AX466" s="27">
        <f>AX454*Inputs!$I$5</f>
        <v>0</v>
      </c>
      <c r="AY466" s="27">
        <f>AY454*Inputs!$I$5</f>
        <v>0</v>
      </c>
      <c r="AZ466" s="27">
        <f>AZ454*Inputs!$I$5</f>
        <v>0</v>
      </c>
      <c r="BA466" s="27">
        <f>BA454*Inputs!$I$5</f>
        <v>0</v>
      </c>
      <c r="BB466" s="27">
        <f>BB454*Inputs!$I$5</f>
        <v>0</v>
      </c>
      <c r="BC466" s="27">
        <f>BC454*Inputs!$I$5</f>
        <v>0</v>
      </c>
      <c r="BD466" s="27">
        <f>BD454*Inputs!$I$5</f>
        <v>0</v>
      </c>
      <c r="BE466" s="27">
        <f>BE454*Inputs!$I$5</f>
        <v>0</v>
      </c>
      <c r="BF466" s="27">
        <f>BF454*Inputs!$I$5</f>
        <v>0</v>
      </c>
      <c r="BG466" s="27">
        <f>BG454*Inputs!$I$5</f>
        <v>0</v>
      </c>
      <c r="BH466" s="27">
        <f>BH454*Inputs!$I$5</f>
        <v>0</v>
      </c>
      <c r="BI466" s="27">
        <f>BI454*Inputs!$I$5</f>
        <v>0</v>
      </c>
      <c r="BJ466" s="27">
        <f>BJ454*Inputs!$I$5</f>
        <v>0</v>
      </c>
      <c r="BK466" s="27">
        <f>BK454*Inputs!$I$5</f>
        <v>0</v>
      </c>
    </row>
    <row r="467" spans="2:63" x14ac:dyDescent="0.25">
      <c r="B467" t="s">
        <v>16</v>
      </c>
      <c r="D467" s="2">
        <f>D455*Inputs!$I$5</f>
        <v>38.883162792884391</v>
      </c>
      <c r="E467" s="2">
        <f>E455*Inputs!$I$5</f>
        <v>1.0938822958449579</v>
      </c>
      <c r="F467" s="2">
        <f>F455*Inputs!$I$5</f>
        <v>1.702427751540224</v>
      </c>
      <c r="G467" s="2">
        <f>G455*Inputs!$I$5</f>
        <v>2.9672396692084231</v>
      </c>
      <c r="H467" s="2">
        <f>H455*Inputs!$I$5</f>
        <v>3.9423964219579113</v>
      </c>
      <c r="I467" s="27">
        <f>I455*Inputs!$I$5</f>
        <v>-2.704921897497544</v>
      </c>
      <c r="J467" s="27">
        <f>J455*Inputs!$I$5</f>
        <v>3.3537183205536203</v>
      </c>
      <c r="K467" s="27">
        <f>K455*Inputs!$I$5</f>
        <v>2.7451728648583535</v>
      </c>
      <c r="L467" s="27">
        <f>L455*Inputs!$I$5</f>
        <v>1.4803609471901542</v>
      </c>
      <c r="M467" s="27">
        <f>M455*Inputs!$I$5</f>
        <v>0.50520419444066578</v>
      </c>
      <c r="N467" s="27">
        <f>N455*Inputs!$I$5</f>
        <v>0</v>
      </c>
      <c r="O467" s="27">
        <f>O455*Inputs!$I$5</f>
        <v>0</v>
      </c>
      <c r="P467" s="27">
        <f>P455*Inputs!$I$5</f>
        <v>0</v>
      </c>
      <c r="Q467" s="27">
        <f>Q455*Inputs!$I$5</f>
        <v>0</v>
      </c>
      <c r="R467" s="27">
        <f>R455*Inputs!$I$5</f>
        <v>0</v>
      </c>
      <c r="S467" s="27">
        <f>S455*Inputs!$I$5</f>
        <v>0</v>
      </c>
      <c r="T467" s="27">
        <f>T455*Inputs!$I$5</f>
        <v>0</v>
      </c>
      <c r="U467" s="27">
        <f>U455*Inputs!$I$5</f>
        <v>0</v>
      </c>
      <c r="V467" s="27">
        <f>V455*Inputs!$I$5</f>
        <v>0</v>
      </c>
      <c r="W467" s="27">
        <f>W455*Inputs!$I$5</f>
        <v>0</v>
      </c>
      <c r="X467" s="27">
        <f>X455*Inputs!$I$5</f>
        <v>0</v>
      </c>
      <c r="Y467" s="27">
        <f>Y455*Inputs!$I$5</f>
        <v>0</v>
      </c>
      <c r="Z467" s="27">
        <f>Z455*Inputs!$I$5</f>
        <v>0</v>
      </c>
      <c r="AA467" s="27">
        <f>AA455*Inputs!$I$5</f>
        <v>0</v>
      </c>
      <c r="AB467" s="27">
        <f>AB455*Inputs!$I$5</f>
        <v>0</v>
      </c>
      <c r="AC467" s="27">
        <f>AC455*Inputs!$I$5</f>
        <v>0</v>
      </c>
      <c r="AD467" s="27">
        <f>AD455*Inputs!$I$5</f>
        <v>0</v>
      </c>
      <c r="AE467" s="27">
        <f>AE455*Inputs!$I$5</f>
        <v>0</v>
      </c>
      <c r="AF467" s="27">
        <f>AF455*Inputs!$I$5</f>
        <v>0</v>
      </c>
      <c r="AG467" s="27">
        <f>AG455*Inputs!$I$5</f>
        <v>0</v>
      </c>
      <c r="AH467" s="27">
        <f>AH455*Inputs!$I$5</f>
        <v>0</v>
      </c>
      <c r="AI467" s="27">
        <f>AI455*Inputs!$I$5</f>
        <v>0</v>
      </c>
      <c r="AJ467" s="27">
        <f>AJ455*Inputs!$I$5</f>
        <v>0</v>
      </c>
      <c r="AK467" s="27">
        <f>AK455*Inputs!$I$5</f>
        <v>0</v>
      </c>
      <c r="AL467" s="27">
        <f>AL455*Inputs!$I$5</f>
        <v>0</v>
      </c>
      <c r="AM467" s="27">
        <f>AM455*Inputs!$I$5</f>
        <v>0</v>
      </c>
      <c r="AN467" s="27">
        <f>AN455*Inputs!$I$5</f>
        <v>0</v>
      </c>
      <c r="AO467" s="27">
        <f>AO455*Inputs!$I$5</f>
        <v>0</v>
      </c>
      <c r="AP467" s="27">
        <f>AP455*Inputs!$I$5</f>
        <v>0</v>
      </c>
      <c r="AQ467" s="27">
        <f>AQ455*Inputs!$I$5</f>
        <v>0</v>
      </c>
      <c r="AR467" s="27">
        <f>AR455*Inputs!$I$5</f>
        <v>0</v>
      </c>
      <c r="AS467" s="27">
        <f>AS455*Inputs!$I$5</f>
        <v>0</v>
      </c>
      <c r="AT467" s="27">
        <f>AT455*Inputs!$I$5</f>
        <v>0</v>
      </c>
      <c r="AU467" s="27">
        <f>AU455*Inputs!$I$5</f>
        <v>0</v>
      </c>
      <c r="AV467" s="27">
        <f>AV455*Inputs!$I$5</f>
        <v>0</v>
      </c>
      <c r="AW467" s="27">
        <f>AW455*Inputs!$I$5</f>
        <v>0</v>
      </c>
      <c r="AX467" s="27">
        <f>AX455*Inputs!$I$5</f>
        <v>0</v>
      </c>
      <c r="AY467" s="27">
        <f>AY455*Inputs!$I$5</f>
        <v>0</v>
      </c>
      <c r="AZ467" s="27">
        <f>AZ455*Inputs!$I$5</f>
        <v>0</v>
      </c>
      <c r="BA467" s="27">
        <f>BA455*Inputs!$I$5</f>
        <v>0</v>
      </c>
      <c r="BB467" s="27">
        <f>BB455*Inputs!$I$5</f>
        <v>0</v>
      </c>
      <c r="BC467" s="27">
        <f>BC455*Inputs!$I$5</f>
        <v>0</v>
      </c>
      <c r="BD467" s="27">
        <f>BD455*Inputs!$I$5</f>
        <v>0</v>
      </c>
      <c r="BE467" s="27">
        <f>BE455*Inputs!$I$5</f>
        <v>0</v>
      </c>
      <c r="BF467" s="27">
        <f>BF455*Inputs!$I$5</f>
        <v>0</v>
      </c>
      <c r="BG467" s="27">
        <f>BG455*Inputs!$I$5</f>
        <v>0</v>
      </c>
      <c r="BH467" s="27">
        <f>BH455*Inputs!$I$5</f>
        <v>0</v>
      </c>
      <c r="BI467" s="27">
        <f>BI455*Inputs!$I$5</f>
        <v>0</v>
      </c>
      <c r="BJ467" s="27">
        <f>BJ455*Inputs!$I$5</f>
        <v>0</v>
      </c>
      <c r="BK467" s="27">
        <f>BK455*Inputs!$I$5</f>
        <v>0</v>
      </c>
    </row>
    <row r="468" spans="2:63" x14ac:dyDescent="0.25">
      <c r="B468" t="s">
        <v>17</v>
      </c>
      <c r="D468" s="2">
        <f>D456*Inputs!$I$5</f>
        <v>0</v>
      </c>
      <c r="E468" s="2">
        <f>E456*Inputs!$I$5</f>
        <v>3.6935597822517631E-2</v>
      </c>
      <c r="F468" s="2">
        <f>F456*Inputs!$I$5</f>
        <v>3.6935597822517631E-2</v>
      </c>
      <c r="G468" s="2">
        <f>G456*Inputs!$I$5</f>
        <v>3.6935597822517631E-2</v>
      </c>
      <c r="H468" s="2">
        <f>H456*Inputs!$I$5</f>
        <v>3.6935597822517631E-2</v>
      </c>
      <c r="I468" s="27">
        <f>I456*Inputs!$I$5</f>
        <v>3.6935597822517631E-2</v>
      </c>
      <c r="J468" s="27">
        <f>J456*Inputs!$I$5</f>
        <v>3.6935597822517631E-2</v>
      </c>
      <c r="K468" s="27">
        <f>K456*Inputs!$I$5</f>
        <v>3.6935597822517631E-2</v>
      </c>
      <c r="L468" s="27">
        <f>L456*Inputs!$I$5</f>
        <v>3.6935597822517631E-2</v>
      </c>
      <c r="M468" s="27">
        <f>M456*Inputs!$I$5</f>
        <v>3.6935597822517631E-2</v>
      </c>
      <c r="N468" s="27">
        <f>N456*Inputs!$I$5</f>
        <v>3.6935597822517631E-2</v>
      </c>
      <c r="O468" s="27">
        <f>O456*Inputs!$I$5</f>
        <v>3.6935597822517631E-2</v>
      </c>
      <c r="P468" s="27">
        <f>P456*Inputs!$I$5</f>
        <v>3.6935597822517631E-2</v>
      </c>
      <c r="Q468" s="27">
        <f>Q456*Inputs!$I$5</f>
        <v>3.6935597822517631E-2</v>
      </c>
      <c r="R468" s="27">
        <f>R456*Inputs!$I$5</f>
        <v>3.6935597822517631E-2</v>
      </c>
      <c r="S468" s="27">
        <f>S456*Inputs!$I$5</f>
        <v>3.6935597822517631E-2</v>
      </c>
      <c r="T468" s="27">
        <f>T456*Inputs!$I$5</f>
        <v>3.6935597822517631E-2</v>
      </c>
      <c r="U468" s="27">
        <f>U456*Inputs!$I$5</f>
        <v>3.6935597822517631E-2</v>
      </c>
      <c r="V468" s="27">
        <f>V456*Inputs!$I$5</f>
        <v>3.6935597822517631E-2</v>
      </c>
      <c r="W468" s="27">
        <f>W456*Inputs!$I$5</f>
        <v>3.6935597822517631E-2</v>
      </c>
      <c r="X468" s="27">
        <f>X456*Inputs!$I$5</f>
        <v>3.6935597822517631E-2</v>
      </c>
      <c r="Y468" s="27">
        <f>Y456*Inputs!$I$5</f>
        <v>3.6935597822517631E-2</v>
      </c>
      <c r="Z468" s="27">
        <f>Z456*Inputs!$I$5</f>
        <v>3.6935597822517631E-2</v>
      </c>
      <c r="AA468" s="27">
        <f>AA456*Inputs!$I$5</f>
        <v>3.6935597822517631E-2</v>
      </c>
      <c r="AB468" s="27">
        <f>AB456*Inputs!$I$5</f>
        <v>3.6935597822517631E-2</v>
      </c>
      <c r="AC468" s="27">
        <f>AC456*Inputs!$I$5</f>
        <v>3.6935597822517631E-2</v>
      </c>
      <c r="AD468" s="27">
        <f>AD456*Inputs!$I$5</f>
        <v>3.6935597822517631E-2</v>
      </c>
      <c r="AE468" s="27">
        <f>AE456*Inputs!$I$5</f>
        <v>3.6935597822517631E-2</v>
      </c>
      <c r="AF468" s="27">
        <f>AF456*Inputs!$I$5</f>
        <v>3.6935597822517631E-2</v>
      </c>
      <c r="AG468" s="27">
        <f>AG456*Inputs!$I$5</f>
        <v>3.6935597822517631E-2</v>
      </c>
      <c r="AH468" s="27">
        <f>AH456*Inputs!$I$5</f>
        <v>3.6935597822517631E-2</v>
      </c>
      <c r="AI468" s="27">
        <f>AI456*Inputs!$I$5</f>
        <v>3.6935597822517631E-2</v>
      </c>
      <c r="AJ468" s="27">
        <f>AJ456*Inputs!$I$5</f>
        <v>3.6935597822517631E-2</v>
      </c>
      <c r="AK468" s="27">
        <f>AK456*Inputs!$I$5</f>
        <v>3.6935597822517631E-2</v>
      </c>
      <c r="AL468" s="27">
        <f>AL456*Inputs!$I$5</f>
        <v>3.6935597822517631E-2</v>
      </c>
      <c r="AM468" s="27">
        <f>AM456*Inputs!$I$5</f>
        <v>3.6935597822517631E-2</v>
      </c>
      <c r="AN468" s="27">
        <f>AN456*Inputs!$I$5</f>
        <v>3.6935597822517631E-2</v>
      </c>
      <c r="AO468" s="27">
        <f>AO456*Inputs!$I$5</f>
        <v>3.6935597822517631E-2</v>
      </c>
      <c r="AP468" s="27">
        <f>AP456*Inputs!$I$5</f>
        <v>3.6935597822517631E-2</v>
      </c>
      <c r="AQ468" s="27">
        <f>AQ456*Inputs!$I$5</f>
        <v>3.6935597822517631E-2</v>
      </c>
      <c r="AR468" s="27">
        <f>AR456*Inputs!$I$5</f>
        <v>3.6935597822517631E-2</v>
      </c>
      <c r="AS468" s="27">
        <f>AS456*Inputs!$I$5</f>
        <v>3.6935597822517631E-2</v>
      </c>
      <c r="AT468" s="27">
        <f>AT456*Inputs!$I$5</f>
        <v>3.6935597822517631E-2</v>
      </c>
      <c r="AU468" s="27">
        <f>AU456*Inputs!$I$5</f>
        <v>3.6935597822517631E-2</v>
      </c>
      <c r="AV468" s="27">
        <f>AV456*Inputs!$I$5</f>
        <v>3.6935597822517631E-2</v>
      </c>
      <c r="AW468" s="27">
        <f>AW456*Inputs!$I$5</f>
        <v>3.6935597822517631E-2</v>
      </c>
      <c r="AX468" s="27">
        <f>AX456*Inputs!$I$5</f>
        <v>3.6935597822517631E-2</v>
      </c>
      <c r="AY468" s="27">
        <f>AY456*Inputs!$I$5</f>
        <v>1.7532299358487005E-2</v>
      </c>
      <c r="AZ468" s="27">
        <f>AZ456*Inputs!$I$5</f>
        <v>0</v>
      </c>
      <c r="BA468" s="27">
        <f>BA456*Inputs!$I$5</f>
        <v>0</v>
      </c>
      <c r="BB468" s="27">
        <f>BB456*Inputs!$I$5</f>
        <v>0</v>
      </c>
      <c r="BC468" s="27">
        <f>BC456*Inputs!$I$5</f>
        <v>0</v>
      </c>
      <c r="BD468" s="27">
        <f>BD456*Inputs!$I$5</f>
        <v>0</v>
      </c>
      <c r="BE468" s="27">
        <f>BE456*Inputs!$I$5</f>
        <v>0</v>
      </c>
      <c r="BF468" s="27">
        <f>BF456*Inputs!$I$5</f>
        <v>0</v>
      </c>
      <c r="BG468" s="27">
        <f>BG456*Inputs!$I$5</f>
        <v>0</v>
      </c>
      <c r="BH468" s="27">
        <f>BH456*Inputs!$I$5</f>
        <v>0</v>
      </c>
      <c r="BI468" s="27">
        <f>BI456*Inputs!$I$5</f>
        <v>0</v>
      </c>
      <c r="BJ468" s="27">
        <f>BJ456*Inputs!$I$5</f>
        <v>0</v>
      </c>
      <c r="BK468" s="27">
        <f>BK456*Inputs!$I$5</f>
        <v>0</v>
      </c>
    </row>
    <row r="469" spans="2:63" x14ac:dyDescent="0.25">
      <c r="B469" t="s">
        <v>61</v>
      </c>
      <c r="D469" s="7">
        <f>SUM(D461:D468)</f>
        <v>162.63879229286459</v>
      </c>
      <c r="E469" s="7">
        <f t="shared" ref="E469:BK469" si="1258">SUM(E461:E468)</f>
        <v>122.46220790112247</v>
      </c>
      <c r="F469" s="7">
        <f t="shared" si="1258"/>
        <v>140.2965735110175</v>
      </c>
      <c r="G469" s="7">
        <f t="shared" si="1258"/>
        <v>143.92124582673088</v>
      </c>
      <c r="H469" s="7">
        <f t="shared" si="1258"/>
        <v>146.19918591453307</v>
      </c>
      <c r="I469" s="7">
        <f t="shared" si="1258"/>
        <v>127.87723285909473</v>
      </c>
      <c r="J469" s="7">
        <f t="shared" si="1258"/>
        <v>142.77921054862068</v>
      </c>
      <c r="K469" s="7">
        <f t="shared" si="1258"/>
        <v>130.62954941038464</v>
      </c>
      <c r="L469" s="7">
        <f t="shared" si="1258"/>
        <v>117.97975367492649</v>
      </c>
      <c r="M469" s="7">
        <f t="shared" si="1258"/>
        <v>109.78293459521397</v>
      </c>
      <c r="N469" s="7">
        <f t="shared" si="1258"/>
        <v>104.59245576448264</v>
      </c>
      <c r="O469" s="7">
        <f t="shared" si="1258"/>
        <v>104.59245576448264</v>
      </c>
      <c r="P469" s="7">
        <f t="shared" si="1258"/>
        <v>104.59245576448264</v>
      </c>
      <c r="Q469" s="7">
        <f t="shared" si="1258"/>
        <v>104.59245576448264</v>
      </c>
      <c r="R469" s="7">
        <f t="shared" si="1258"/>
        <v>104.59245576448264</v>
      </c>
      <c r="S469" s="7">
        <f t="shared" si="1258"/>
        <v>104.59245576448264</v>
      </c>
      <c r="T469" s="7">
        <f t="shared" si="1258"/>
        <v>104.59245576448264</v>
      </c>
      <c r="U469" s="7">
        <f t="shared" si="1258"/>
        <v>104.59245576448264</v>
      </c>
      <c r="V469" s="7">
        <f t="shared" si="1258"/>
        <v>104.59245576448264</v>
      </c>
      <c r="W469" s="7">
        <f t="shared" si="1258"/>
        <v>104.59245576448264</v>
      </c>
      <c r="X469" s="7">
        <f t="shared" si="1258"/>
        <v>104.59245576448264</v>
      </c>
      <c r="Y469" s="7">
        <f t="shared" si="1258"/>
        <v>104.59245576448264</v>
      </c>
      <c r="Z469" s="7">
        <f t="shared" si="1258"/>
        <v>104.59245576448264</v>
      </c>
      <c r="AA469" s="7">
        <f t="shared" si="1258"/>
        <v>104.59245576448264</v>
      </c>
      <c r="AB469" s="7">
        <f t="shared" si="1258"/>
        <v>104.59245576448264</v>
      </c>
      <c r="AC469" s="7">
        <f t="shared" si="1258"/>
        <v>104.59245576448264</v>
      </c>
      <c r="AD469" s="7">
        <f t="shared" si="1258"/>
        <v>104.59245576448264</v>
      </c>
      <c r="AE469" s="7">
        <f t="shared" si="1258"/>
        <v>104.59245576448264</v>
      </c>
      <c r="AF469" s="7">
        <f t="shared" si="1258"/>
        <v>104.59245576448264</v>
      </c>
      <c r="AG469" s="7">
        <f t="shared" si="1258"/>
        <v>37.543754026573858</v>
      </c>
      <c r="AH469" s="7">
        <f t="shared" si="1258"/>
        <v>31.864689990162415</v>
      </c>
      <c r="AI469" s="7">
        <f t="shared" si="1258"/>
        <v>31.864689990162415</v>
      </c>
      <c r="AJ469" s="7">
        <f t="shared" si="1258"/>
        <v>31.864689990162415</v>
      </c>
      <c r="AK469" s="7">
        <f t="shared" si="1258"/>
        <v>31.864689990162415</v>
      </c>
      <c r="AL469" s="7">
        <f t="shared" si="1258"/>
        <v>31.864689990162415</v>
      </c>
      <c r="AM469" s="7">
        <f t="shared" si="1258"/>
        <v>31.864689990162415</v>
      </c>
      <c r="AN469" s="7">
        <f t="shared" si="1258"/>
        <v>31.864689990162415</v>
      </c>
      <c r="AO469" s="7">
        <f t="shared" si="1258"/>
        <v>31.864689990162415</v>
      </c>
      <c r="AP469" s="7">
        <f t="shared" si="1258"/>
        <v>31.864689990162415</v>
      </c>
      <c r="AQ469" s="7">
        <f t="shared" si="1258"/>
        <v>31.864689990162415</v>
      </c>
      <c r="AR469" s="7">
        <f t="shared" si="1258"/>
        <v>31.864689990162415</v>
      </c>
      <c r="AS469" s="7">
        <f t="shared" si="1258"/>
        <v>31.864689990162415</v>
      </c>
      <c r="AT469" s="7">
        <f t="shared" si="1258"/>
        <v>31.864689990162415</v>
      </c>
      <c r="AU469" s="7">
        <f t="shared" si="1258"/>
        <v>31.864689990162415</v>
      </c>
      <c r="AV469" s="7">
        <f t="shared" si="1258"/>
        <v>31.864689990162415</v>
      </c>
      <c r="AW469" s="7">
        <f t="shared" si="1258"/>
        <v>31.864689990162415</v>
      </c>
      <c r="AX469" s="7">
        <f t="shared" si="1258"/>
        <v>31.293150952840175</v>
      </c>
      <c r="AY469" s="7">
        <f t="shared" si="1258"/>
        <v>30.174950037482954</v>
      </c>
      <c r="AZ469" s="7">
        <f t="shared" si="1258"/>
        <v>28.609258379749427</v>
      </c>
      <c r="BA469" s="7">
        <f t="shared" si="1258"/>
        <v>27.109004096718905</v>
      </c>
      <c r="BB469" s="7">
        <f t="shared" si="1258"/>
        <v>25.646295157001333</v>
      </c>
      <c r="BC469" s="7">
        <f t="shared" si="1258"/>
        <v>21.373036181743537</v>
      </c>
      <c r="BD469" s="7">
        <f t="shared" si="1258"/>
        <v>16.787129326977606</v>
      </c>
      <c r="BE469" s="7">
        <f t="shared" si="1258"/>
        <v>11.515226041026185</v>
      </c>
      <c r="BF469" s="7">
        <f t="shared" si="1258"/>
        <v>5.4866940226794689</v>
      </c>
      <c r="BG469" s="7">
        <f t="shared" si="1258"/>
        <v>9.6726930209361885E-14</v>
      </c>
      <c r="BH469" s="7">
        <f t="shared" si="1258"/>
        <v>0</v>
      </c>
      <c r="BI469" s="7">
        <f t="shared" si="1258"/>
        <v>0</v>
      </c>
      <c r="BJ469" s="7">
        <f t="shared" si="1258"/>
        <v>0</v>
      </c>
      <c r="BK469" s="7">
        <f t="shared" si="1258"/>
        <v>0</v>
      </c>
    </row>
    <row r="483" spans="9:14" x14ac:dyDescent="0.25">
      <c r="I483" s="7"/>
      <c r="J483" s="7"/>
      <c r="K483" s="7"/>
      <c r="L483" s="7"/>
      <c r="M483" s="7"/>
    </row>
    <row r="484" spans="9:14" x14ac:dyDescent="0.25">
      <c r="I484" s="7"/>
      <c r="J484" s="7"/>
      <c r="K484" s="7"/>
      <c r="L484" s="7"/>
      <c r="M484" s="7"/>
    </row>
    <row r="485" spans="9:14" x14ac:dyDescent="0.25">
      <c r="I485" s="7"/>
      <c r="J485" s="7"/>
      <c r="K485" s="7"/>
      <c r="L485" s="7"/>
      <c r="M485" s="7"/>
    </row>
    <row r="486" spans="9:14" x14ac:dyDescent="0.25">
      <c r="I486" s="7"/>
      <c r="J486" s="7"/>
      <c r="K486" s="7"/>
      <c r="L486" s="7"/>
      <c r="M486" s="7"/>
    </row>
    <row r="487" spans="9:14" x14ac:dyDescent="0.25">
      <c r="I487" s="7"/>
      <c r="J487" s="7"/>
      <c r="K487" s="7"/>
      <c r="L487" s="7"/>
      <c r="M487" s="7"/>
    </row>
    <row r="488" spans="9:14" x14ac:dyDescent="0.25">
      <c r="I488" s="7"/>
      <c r="J488" s="7"/>
      <c r="K488" s="7"/>
      <c r="L488" s="7"/>
      <c r="M488" s="7"/>
    </row>
    <row r="489" spans="9:14" x14ac:dyDescent="0.25">
      <c r="I489" s="7"/>
      <c r="J489" s="7"/>
      <c r="K489" s="7"/>
      <c r="L489" s="7"/>
      <c r="M489" s="7"/>
    </row>
    <row r="490" spans="9:14" x14ac:dyDescent="0.25">
      <c r="I490" s="7"/>
      <c r="J490" s="7"/>
      <c r="K490" s="7"/>
      <c r="L490" s="7"/>
      <c r="M490" s="7"/>
      <c r="N490" s="7"/>
    </row>
    <row r="491" spans="9:14" x14ac:dyDescent="0.25">
      <c r="I491" s="7"/>
      <c r="J491" s="7"/>
      <c r="K491" s="7"/>
      <c r="L491" s="7"/>
      <c r="M491" s="7"/>
    </row>
    <row r="492" spans="9:14" x14ac:dyDescent="0.25">
      <c r="I492" s="7"/>
      <c r="J492" s="7"/>
      <c r="K492" s="7"/>
      <c r="L492" s="7"/>
      <c r="M492" s="7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16"/>
  <sheetViews>
    <sheetView zoomScale="85" zoomScaleNormal="85" workbookViewId="0">
      <pane ySplit="5" topLeftCell="A6" activePane="bottomLeft" state="frozen"/>
      <selection pane="bottomLeft" activeCell="A6" sqref="A6"/>
    </sheetView>
  </sheetViews>
  <sheetFormatPr defaultRowHeight="15" outlineLevelRow="1" x14ac:dyDescent="0.25"/>
  <cols>
    <col min="2" max="2" width="39.7109375" customWidth="1"/>
    <col min="3" max="7" width="9.5703125" bestFit="1" customWidth="1"/>
    <col min="8" max="28" width="9.140625" customWidth="1"/>
  </cols>
  <sheetData>
    <row r="1" spans="2:28" x14ac:dyDescent="0.25">
      <c r="B1" s="9" t="s">
        <v>41</v>
      </c>
    </row>
    <row r="2" spans="2:28" x14ac:dyDescent="0.25">
      <c r="C2" s="1">
        <v>2011</v>
      </c>
      <c r="D2" s="1">
        <v>2012</v>
      </c>
      <c r="E2" s="1">
        <v>2013</v>
      </c>
      <c r="F2" s="1">
        <v>2014</v>
      </c>
      <c r="G2" s="1">
        <v>2015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 x14ac:dyDescent="0.25">
      <c r="B3" t="s">
        <v>67</v>
      </c>
      <c r="C3" s="5">
        <f>Inputs!E4</f>
        <v>2.7876631079478242E-2</v>
      </c>
      <c r="D3" s="5">
        <f>Inputs!F4</f>
        <v>3.5199076745527913E-2</v>
      </c>
      <c r="E3" s="5">
        <f>Inputs!G4</f>
        <v>2.0040080160320661E-2</v>
      </c>
      <c r="F3" s="5">
        <f>Inputs!H4</f>
        <v>2.16110019646365E-2</v>
      </c>
      <c r="G3" s="5">
        <f>Inputs!I4</f>
        <v>2.3076923076923217E-2</v>
      </c>
    </row>
    <row r="4" spans="2:28" x14ac:dyDescent="0.25">
      <c r="B4" t="s">
        <v>96</v>
      </c>
      <c r="C4" s="5">
        <f>Inputs!E5</f>
        <v>1.0278766310794782</v>
      </c>
      <c r="D4" s="5">
        <f>Inputs!F5</f>
        <v>1.0640569395017794</v>
      </c>
      <c r="E4" s="5">
        <f>Inputs!G5</f>
        <v>1.0853807258645405</v>
      </c>
      <c r="F4" s="5">
        <f>Inputs!H5</f>
        <v>1.1088368908635777</v>
      </c>
      <c r="G4" s="5">
        <f>Inputs!I5</f>
        <v>1.1344254344988911</v>
      </c>
    </row>
    <row r="5" spans="2:28" x14ac:dyDescent="0.25">
      <c r="C5" s="21" t="s">
        <v>35</v>
      </c>
      <c r="D5" s="21" t="s">
        <v>35</v>
      </c>
      <c r="E5" s="21" t="s">
        <v>35</v>
      </c>
      <c r="F5" s="21" t="s">
        <v>35</v>
      </c>
      <c r="G5" s="21" t="s">
        <v>35</v>
      </c>
    </row>
    <row r="7" spans="2:28" x14ac:dyDescent="0.25">
      <c r="B7" s="19" t="s">
        <v>34</v>
      </c>
      <c r="C7" s="1"/>
      <c r="D7" s="1"/>
      <c r="E7" s="1"/>
      <c r="F7" s="1"/>
      <c r="G7" s="1"/>
    </row>
    <row r="8" spans="2:28" x14ac:dyDescent="0.25">
      <c r="B8" t="s">
        <v>0</v>
      </c>
      <c r="C8" s="2">
        <f>'OAV 2011'!C5</f>
        <v>201.86232986351726</v>
      </c>
      <c r="D8" s="2">
        <f>C100</f>
        <v>223.75378048883465</v>
      </c>
      <c r="E8" s="2">
        <f t="shared" ref="E8:G8" si="0">D100</f>
        <v>270.18518567823617</v>
      </c>
      <c r="F8" s="2">
        <f t="shared" si="0"/>
        <v>333.22360899693331</v>
      </c>
      <c r="G8" s="2">
        <f t="shared" si="0"/>
        <v>395.67376420819033</v>
      </c>
    </row>
    <row r="9" spans="2:28" x14ac:dyDescent="0.25">
      <c r="B9" t="s">
        <v>11</v>
      </c>
      <c r="C9" s="2">
        <f>'OAV 2011'!C6</f>
        <v>1751.8018003116877</v>
      </c>
      <c r="D9" s="2">
        <f t="shared" ref="D9:G15" si="1">C101</f>
        <v>1932.3104445268239</v>
      </c>
      <c r="E9" s="2">
        <f t="shared" si="1"/>
        <v>2147.2896410684707</v>
      </c>
      <c r="F9" s="2">
        <f t="shared" si="1"/>
        <v>2368.6596044689632</v>
      </c>
      <c r="G9" s="2">
        <f t="shared" si="1"/>
        <v>2633.8659916484803</v>
      </c>
    </row>
    <row r="10" spans="2:28" x14ac:dyDescent="0.25">
      <c r="B10" t="s">
        <v>12</v>
      </c>
      <c r="C10" s="2">
        <f>'OAV 2011'!C7</f>
        <v>15.790380770985777</v>
      </c>
      <c r="D10" s="2">
        <f t="shared" si="1"/>
        <v>0</v>
      </c>
      <c r="E10" s="2">
        <f t="shared" si="1"/>
        <v>0</v>
      </c>
      <c r="F10" s="2">
        <f t="shared" si="1"/>
        <v>0</v>
      </c>
      <c r="G10" s="2">
        <f t="shared" si="1"/>
        <v>0</v>
      </c>
    </row>
    <row r="11" spans="2:28" x14ac:dyDescent="0.25">
      <c r="B11" t="s">
        <v>13</v>
      </c>
      <c r="C11" s="2">
        <f>'OAV 2011'!C8</f>
        <v>0.38897486718899543</v>
      </c>
      <c r="D11" s="2">
        <f t="shared" si="1"/>
        <v>0</v>
      </c>
      <c r="E11" s="2">
        <f t="shared" si="1"/>
        <v>0</v>
      </c>
      <c r="F11" s="2">
        <f t="shared" si="1"/>
        <v>0</v>
      </c>
      <c r="G11" s="2">
        <f t="shared" si="1"/>
        <v>0</v>
      </c>
    </row>
    <row r="12" spans="2:28" x14ac:dyDescent="0.25">
      <c r="B12" t="s">
        <v>14</v>
      </c>
      <c r="C12" s="2">
        <f>'OAV 2011'!C9</f>
        <v>1.6653345369377348E-15</v>
      </c>
      <c r="D12" s="2">
        <f t="shared" si="1"/>
        <v>1.3307440827500228</v>
      </c>
      <c r="E12" s="2">
        <f t="shared" si="1"/>
        <v>7.3256044531991531</v>
      </c>
      <c r="F12" s="2">
        <f t="shared" si="1"/>
        <v>7.9328362090936526</v>
      </c>
      <c r="G12" s="2">
        <f t="shared" si="1"/>
        <v>6.8785496287485728</v>
      </c>
    </row>
    <row r="13" spans="2:28" x14ac:dyDescent="0.25">
      <c r="B13" t="s">
        <v>15</v>
      </c>
      <c r="C13" s="2">
        <f>'OAV 2011'!C10</f>
        <v>89.319417816228679</v>
      </c>
      <c r="D13" s="2">
        <f t="shared" si="1"/>
        <v>114.15739811789442</v>
      </c>
      <c r="E13" s="2">
        <f t="shared" si="1"/>
        <v>128.48028010642349</v>
      </c>
      <c r="F13" s="2">
        <f t="shared" si="1"/>
        <v>135.38391359049615</v>
      </c>
      <c r="G13" s="2">
        <f t="shared" si="1"/>
        <v>128.44076108985945</v>
      </c>
    </row>
    <row r="14" spans="2:28" x14ac:dyDescent="0.25">
      <c r="B14" t="s">
        <v>16</v>
      </c>
      <c r="C14" s="2">
        <f>'OAV 2011'!C11</f>
        <v>34.275644401485252</v>
      </c>
      <c r="D14" s="2">
        <f t="shared" si="1"/>
        <v>4.9557071573737685</v>
      </c>
      <c r="E14" s="2">
        <f t="shared" si="1"/>
        <v>6.9581014557635807</v>
      </c>
      <c r="F14" s="2">
        <f t="shared" si="1"/>
        <v>11.519366812060863</v>
      </c>
      <c r="G14" s="2">
        <f t="shared" si="1"/>
        <v>13.633806098612585</v>
      </c>
    </row>
    <row r="15" spans="2:28" x14ac:dyDescent="0.25">
      <c r="B15" t="s">
        <v>17</v>
      </c>
      <c r="C15" s="2">
        <f>'OAV 2011'!C12</f>
        <v>0</v>
      </c>
      <c r="D15" s="2">
        <f t="shared" si="1"/>
        <v>1.5553441667922492</v>
      </c>
      <c r="E15" s="2">
        <f t="shared" si="1"/>
        <v>1.5754463655724045</v>
      </c>
      <c r="F15" s="2">
        <f t="shared" si="1"/>
        <v>1.5716796789597285</v>
      </c>
      <c r="G15" s="2">
        <f t="shared" si="1"/>
        <v>1.5695427875524592</v>
      </c>
    </row>
    <row r="16" spans="2:28" x14ac:dyDescent="0.25">
      <c r="B16" t="s">
        <v>49</v>
      </c>
      <c r="C16" s="2">
        <v>0</v>
      </c>
      <c r="D16" s="2">
        <f t="shared" ref="D16:D19" si="2">C108</f>
        <v>0</v>
      </c>
      <c r="E16" s="2">
        <f t="shared" ref="E16:E19" si="3">D108</f>
        <v>0</v>
      </c>
      <c r="F16" s="2">
        <f t="shared" ref="F16:F19" si="4">E108</f>
        <v>0</v>
      </c>
      <c r="G16" s="2">
        <f t="shared" ref="G16:G19" si="5">F108</f>
        <v>0</v>
      </c>
    </row>
    <row r="17" spans="2:7" x14ac:dyDescent="0.25">
      <c r="B17" t="s">
        <v>50</v>
      </c>
      <c r="C17" s="2">
        <v>0</v>
      </c>
      <c r="D17" s="2">
        <f t="shared" si="2"/>
        <v>0</v>
      </c>
      <c r="E17" s="2">
        <f t="shared" si="3"/>
        <v>0</v>
      </c>
      <c r="F17" s="2">
        <f t="shared" si="4"/>
        <v>0</v>
      </c>
      <c r="G17" s="2">
        <f t="shared" si="5"/>
        <v>0</v>
      </c>
    </row>
    <row r="18" spans="2:7" x14ac:dyDescent="0.25">
      <c r="B18" t="s">
        <v>51</v>
      </c>
      <c r="C18" s="2">
        <v>0</v>
      </c>
      <c r="D18" s="2">
        <f t="shared" si="2"/>
        <v>0</v>
      </c>
      <c r="E18" s="2">
        <f t="shared" si="3"/>
        <v>0</v>
      </c>
      <c r="F18" s="2">
        <f t="shared" si="4"/>
        <v>0</v>
      </c>
      <c r="G18" s="2">
        <f t="shared" si="5"/>
        <v>0</v>
      </c>
    </row>
    <row r="19" spans="2:7" x14ac:dyDescent="0.25">
      <c r="B19" t="s">
        <v>52</v>
      </c>
      <c r="C19" s="2">
        <v>0</v>
      </c>
      <c r="D19" s="2">
        <f t="shared" si="2"/>
        <v>0</v>
      </c>
      <c r="E19" s="2">
        <f t="shared" si="3"/>
        <v>0</v>
      </c>
      <c r="F19" s="2">
        <f t="shared" si="4"/>
        <v>0</v>
      </c>
      <c r="G19" s="2">
        <f t="shared" si="5"/>
        <v>0</v>
      </c>
    </row>
    <row r="20" spans="2:7" x14ac:dyDescent="0.25">
      <c r="B20" t="s">
        <v>66</v>
      </c>
      <c r="C20" s="7">
        <f t="shared" ref="C20:G20" si="6">SUM(C8:C19)</f>
        <v>2093.4385480310939</v>
      </c>
      <c r="D20" s="7">
        <f t="shared" si="6"/>
        <v>2278.0634185404688</v>
      </c>
      <c r="E20" s="7">
        <f t="shared" si="6"/>
        <v>2561.8142591276651</v>
      </c>
      <c r="F20" s="7">
        <f t="shared" si="6"/>
        <v>2858.2910097565068</v>
      </c>
      <c r="G20" s="7">
        <f t="shared" si="6"/>
        <v>3180.0624154614438</v>
      </c>
    </row>
    <row r="22" spans="2:7" x14ac:dyDescent="0.25">
      <c r="B22" s="19" t="s">
        <v>36</v>
      </c>
      <c r="C22" s="1"/>
      <c r="D22" s="1"/>
      <c r="E22" s="1"/>
      <c r="F22" s="1"/>
      <c r="G22" s="1"/>
    </row>
    <row r="23" spans="2:7" x14ac:dyDescent="0.25">
      <c r="B23" t="s">
        <v>0</v>
      </c>
      <c r="C23" s="2">
        <f t="shared" ref="C23:G23" si="7">C8*C$3</f>
        <v>5.6272416984492146</v>
      </c>
      <c r="D23" s="2">
        <f t="shared" si="7"/>
        <v>7.8759264915284968</v>
      </c>
      <c r="E23" s="2">
        <f t="shared" si="7"/>
        <v>5.4145327791229745</v>
      </c>
      <c r="F23" s="2">
        <f t="shared" si="7"/>
        <v>7.2012960686959904</v>
      </c>
      <c r="G23" s="2">
        <f t="shared" si="7"/>
        <v>9.1309330201890635</v>
      </c>
    </row>
    <row r="24" spans="2:7" x14ac:dyDescent="0.25">
      <c r="B24" t="s">
        <v>11</v>
      </c>
      <c r="C24" s="2">
        <f t="shared" ref="C24:G24" si="8">C9*C$3</f>
        <v>48.834332511654729</v>
      </c>
      <c r="D24" s="2">
        <f t="shared" si="8"/>
        <v>68.015543633084832</v>
      </c>
      <c r="E24" s="2">
        <f t="shared" si="8"/>
        <v>43.031856534438333</v>
      </c>
      <c r="F24" s="2">
        <f t="shared" si="8"/>
        <v>51.189107365733875</v>
      </c>
      <c r="G24" s="2">
        <f t="shared" si="8"/>
        <v>60.781522884196072</v>
      </c>
    </row>
    <row r="25" spans="2:7" x14ac:dyDescent="0.25">
      <c r="B25" t="s">
        <v>12</v>
      </c>
      <c r="C25" s="2">
        <f t="shared" ref="C25:G25" si="9">C10*C$3</f>
        <v>0.44018261935725772</v>
      </c>
      <c r="D25" s="2">
        <f t="shared" si="9"/>
        <v>0</v>
      </c>
      <c r="E25" s="2">
        <f t="shared" si="9"/>
        <v>0</v>
      </c>
      <c r="F25" s="2">
        <f t="shared" si="9"/>
        <v>0</v>
      </c>
      <c r="G25" s="2">
        <f t="shared" si="9"/>
        <v>0</v>
      </c>
    </row>
    <row r="26" spans="2:7" x14ac:dyDescent="0.25">
      <c r="B26" t="s">
        <v>13</v>
      </c>
      <c r="C26" s="2">
        <f t="shared" ref="C26:G26" si="10">C11*C$3</f>
        <v>1.0843308871816672E-2</v>
      </c>
      <c r="D26" s="2">
        <f t="shared" si="10"/>
        <v>0</v>
      </c>
      <c r="E26" s="2">
        <f t="shared" si="10"/>
        <v>0</v>
      </c>
      <c r="F26" s="2">
        <f t="shared" si="10"/>
        <v>0</v>
      </c>
      <c r="G26" s="2">
        <f t="shared" si="10"/>
        <v>0</v>
      </c>
    </row>
    <row r="27" spans="2:7" x14ac:dyDescent="0.25">
      <c r="B27" t="s">
        <v>14</v>
      </c>
      <c r="C27" s="2">
        <f t="shared" ref="C27:G27" si="11">C12*C$3</f>
        <v>4.6423916510126965E-17</v>
      </c>
      <c r="D27" s="2">
        <f t="shared" si="11"/>
        <v>4.6840963097375198E-2</v>
      </c>
      <c r="E27" s="2">
        <f t="shared" si="11"/>
        <v>0.14680570046491304</v>
      </c>
      <c r="F27" s="2">
        <f t="shared" si="11"/>
        <v>0.17143653889986249</v>
      </c>
      <c r="G27" s="2">
        <f t="shared" si="11"/>
        <v>0.15873576066342956</v>
      </c>
    </row>
    <row r="28" spans="2:7" x14ac:dyDescent="0.25">
      <c r="B28" t="s">
        <v>15</v>
      </c>
      <c r="C28" s="2">
        <f t="shared" ref="C28:G28" si="12">C13*C$3</f>
        <v>2.489924458696783</v>
      </c>
      <c r="D28" s="2">
        <f t="shared" si="12"/>
        <v>4.0182350174215493</v>
      </c>
      <c r="E28" s="2">
        <f t="shared" si="12"/>
        <v>2.5747551123531789</v>
      </c>
      <c r="F28" s="2">
        <f t="shared" si="12"/>
        <v>2.9257820225843907</v>
      </c>
      <c r="G28" s="2">
        <f t="shared" si="12"/>
        <v>2.9640175636121593</v>
      </c>
    </row>
    <row r="29" spans="2:7" x14ac:dyDescent="0.25">
      <c r="B29" t="s">
        <v>16</v>
      </c>
      <c r="C29" s="2">
        <f t="shared" ref="C29:G29" si="13">C14*C$3</f>
        <v>0.95548949399158822</v>
      </c>
      <c r="D29" s="2">
        <f t="shared" si="13"/>
        <v>0.17443631656076125</v>
      </c>
      <c r="E29" s="2">
        <f t="shared" si="13"/>
        <v>0.13944091093714606</v>
      </c>
      <c r="F29" s="2">
        <f t="shared" si="13"/>
        <v>0.24894505880681581</v>
      </c>
      <c r="G29" s="2">
        <f t="shared" si="13"/>
        <v>0.31462629458336927</v>
      </c>
    </row>
    <row r="30" spans="2:7" x14ac:dyDescent="0.25">
      <c r="B30" t="s">
        <v>17</v>
      </c>
      <c r="C30" s="2">
        <f t="shared" ref="C30:G30" si="14">C15*C$3</f>
        <v>0</v>
      </c>
      <c r="D30" s="2">
        <f t="shared" si="14"/>
        <v>5.4746678692629544E-2</v>
      </c>
      <c r="E30" s="2">
        <f t="shared" si="14"/>
        <v>3.1572071454356837E-2</v>
      </c>
      <c r="F30" s="2">
        <f t="shared" si="14"/>
        <v>3.3965572629777958E-2</v>
      </c>
      <c r="G30" s="2">
        <f t="shared" si="14"/>
        <v>3.6220218174287742E-2</v>
      </c>
    </row>
    <row r="31" spans="2:7" x14ac:dyDescent="0.25">
      <c r="B31" t="s">
        <v>49</v>
      </c>
      <c r="C31" s="2">
        <f t="shared" ref="C31:G31" si="15">C16*C$3</f>
        <v>0</v>
      </c>
      <c r="D31" s="2">
        <f t="shared" si="15"/>
        <v>0</v>
      </c>
      <c r="E31" s="2">
        <f t="shared" si="15"/>
        <v>0</v>
      </c>
      <c r="F31" s="2">
        <f t="shared" si="15"/>
        <v>0</v>
      </c>
      <c r="G31" s="2">
        <f t="shared" si="15"/>
        <v>0</v>
      </c>
    </row>
    <row r="32" spans="2:7" x14ac:dyDescent="0.25">
      <c r="B32" t="s">
        <v>50</v>
      </c>
      <c r="C32" s="2">
        <f t="shared" ref="C32:G32" si="16">C17*C$3</f>
        <v>0</v>
      </c>
      <c r="D32" s="2">
        <f t="shared" si="16"/>
        <v>0</v>
      </c>
      <c r="E32" s="2">
        <f t="shared" si="16"/>
        <v>0</v>
      </c>
      <c r="F32" s="2">
        <f t="shared" si="16"/>
        <v>0</v>
      </c>
      <c r="G32" s="2">
        <f t="shared" si="16"/>
        <v>0</v>
      </c>
    </row>
    <row r="33" spans="2:18" x14ac:dyDescent="0.25">
      <c r="B33" t="s">
        <v>51</v>
      </c>
      <c r="C33" s="2">
        <f t="shared" ref="C33:G33" si="17">C18*C$3</f>
        <v>0</v>
      </c>
      <c r="D33" s="2">
        <f t="shared" si="17"/>
        <v>0</v>
      </c>
      <c r="E33" s="2">
        <f t="shared" si="17"/>
        <v>0</v>
      </c>
      <c r="F33" s="2">
        <f t="shared" si="17"/>
        <v>0</v>
      </c>
      <c r="G33" s="2">
        <f t="shared" si="17"/>
        <v>0</v>
      </c>
    </row>
    <row r="34" spans="2:18" x14ac:dyDescent="0.25">
      <c r="B34" t="s">
        <v>52</v>
      </c>
      <c r="C34" s="2">
        <f t="shared" ref="C34:G34" si="18">C19*C$3</f>
        <v>0</v>
      </c>
      <c r="D34" s="2">
        <f t="shared" si="18"/>
        <v>0</v>
      </c>
      <c r="E34" s="2">
        <f t="shared" si="18"/>
        <v>0</v>
      </c>
      <c r="F34" s="2">
        <f t="shared" si="18"/>
        <v>0</v>
      </c>
      <c r="G34" s="2">
        <f t="shared" si="18"/>
        <v>0</v>
      </c>
    </row>
    <row r="35" spans="2:18" x14ac:dyDescent="0.25">
      <c r="B35" t="s">
        <v>66</v>
      </c>
      <c r="C35" s="7">
        <f>SUM(C23:C30)</f>
        <v>58.358014091021396</v>
      </c>
      <c r="D35" s="7">
        <f t="shared" ref="D35" si="19">SUM(D23:D30)</f>
        <v>80.185729100385643</v>
      </c>
      <c r="E35" s="7">
        <f t="shared" ref="E35" si="20">SUM(E23:E30)</f>
        <v>51.338963108770898</v>
      </c>
      <c r="F35" s="7">
        <f t="shared" ref="F35" si="21">SUM(F23:F30)</f>
        <v>61.770532627350711</v>
      </c>
      <c r="G35" s="7">
        <f t="shared" ref="G35" si="22">SUM(G23:G30)</f>
        <v>73.386055741418389</v>
      </c>
    </row>
    <row r="37" spans="2:18" x14ac:dyDescent="0.25">
      <c r="B37" s="19" t="s">
        <v>37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x14ac:dyDescent="0.25">
      <c r="B38" t="s">
        <v>0</v>
      </c>
      <c r="C38" s="2">
        <f>'Depr schedule'!D414*C$4</f>
        <v>7.0394143044566855</v>
      </c>
      <c r="D38" s="2">
        <f>'Depr schedule'!E414*D$4</f>
        <v>7.8232816166671153</v>
      </c>
      <c r="E38" s="2">
        <f>'Depr schedule'!F414*E$4</f>
        <v>9.0313540160258832</v>
      </c>
      <c r="F38" s="2">
        <f>'Depr schedule'!G414*F$4</f>
        <v>10.739769096001647</v>
      </c>
      <c r="G38" s="2">
        <f>'Depr schedule'!H414*G$4</f>
        <v>12.487864204324561</v>
      </c>
    </row>
    <row r="39" spans="2:18" x14ac:dyDescent="0.25">
      <c r="B39" t="s">
        <v>11</v>
      </c>
      <c r="C39" s="2">
        <f>'Depr schedule'!D415*C$4</f>
        <v>61.920741159487562</v>
      </c>
      <c r="D39" s="2">
        <f>'Depr schedule'!E415*D$4</f>
        <v>68.108482479425263</v>
      </c>
      <c r="E39" s="2">
        <f>'Depr schedule'!F415*E$4</f>
        <v>73.861025892339015</v>
      </c>
      <c r="F39" s="2">
        <f>'Depr schedule'!G415*F$4</f>
        <v>80.610224842246723</v>
      </c>
      <c r="G39" s="2">
        <f>'Depr schedule'!H415*G$4</f>
        <v>88.498992818491175</v>
      </c>
    </row>
    <row r="40" spans="2:18" x14ac:dyDescent="0.25">
      <c r="B40" t="s">
        <v>12</v>
      </c>
      <c r="C40" s="2">
        <f>'Depr schedule'!D416*C$4</f>
        <v>16.230563390343036</v>
      </c>
      <c r="D40" s="2">
        <f>'Depr schedule'!E416*D$4</f>
        <v>0</v>
      </c>
      <c r="E40" s="2">
        <f>'Depr schedule'!F416*E$4</f>
        <v>0</v>
      </c>
      <c r="F40" s="2">
        <f>'Depr schedule'!G416*F$4</f>
        <v>0</v>
      </c>
      <c r="G40" s="2">
        <f>'Depr schedule'!H416*G$4</f>
        <v>0</v>
      </c>
    </row>
    <row r="41" spans="2:18" x14ac:dyDescent="0.25">
      <c r="B41" t="s">
        <v>13</v>
      </c>
      <c r="C41" s="2">
        <f>'Depr schedule'!D417*C$4</f>
        <v>0.3998181760608121</v>
      </c>
      <c r="D41" s="2">
        <f>'Depr schedule'!E417*D$4</f>
        <v>0</v>
      </c>
      <c r="E41" s="2">
        <f>'Depr schedule'!F417*E$4</f>
        <v>0</v>
      </c>
      <c r="F41" s="2">
        <f>'Depr schedule'!G417*F$4</f>
        <v>0</v>
      </c>
      <c r="G41" s="2">
        <f>'Depr schedule'!H417*G$4</f>
        <v>0</v>
      </c>
    </row>
    <row r="42" spans="2:18" x14ac:dyDescent="0.25">
      <c r="B42" t="s">
        <v>14</v>
      </c>
      <c r="C42" s="2">
        <f>'Depr schedule'!D418*C$4</f>
        <v>1.7117584534478618E-15</v>
      </c>
      <c r="D42" s="2">
        <f>'Depr schedule'!E418*D$4</f>
        <v>0.27551700916947958</v>
      </c>
      <c r="E42" s="2">
        <f>'Depr schedule'!F418*E$4</f>
        <v>1.5506897091565668</v>
      </c>
      <c r="F42" s="2">
        <f>'Depr schedule'!G418*F$4</f>
        <v>1.995117265772838</v>
      </c>
      <c r="G42" s="2">
        <f>'Depr schedule'!H418*G$4</f>
        <v>2.1985883126571499</v>
      </c>
    </row>
    <row r="43" spans="2:18" x14ac:dyDescent="0.25">
      <c r="B43" t="s">
        <v>15</v>
      </c>
      <c r="C43" s="2">
        <f>'Depr schedule'!D419*C$4</f>
        <v>26.541574661726372</v>
      </c>
      <c r="D43" s="2">
        <f>'Depr schedule'!E419*D$4</f>
        <v>37.597913657369766</v>
      </c>
      <c r="E43" s="2">
        <f>'Depr schedule'!F419*E$4</f>
        <v>48.123885217595586</v>
      </c>
      <c r="F43" s="2">
        <f>'Depr schedule'!G419*F$4</f>
        <v>44.393378816738142</v>
      </c>
      <c r="G43" s="2">
        <f>'Depr schedule'!H419*G$4</f>
        <v>39.034408559279754</v>
      </c>
    </row>
    <row r="44" spans="2:18" x14ac:dyDescent="0.25">
      <c r="B44" t="s">
        <v>16</v>
      </c>
      <c r="C44" s="2">
        <f>'Depr schedule'!D420*C$4</f>
        <v>35.231133895476837</v>
      </c>
      <c r="D44" s="2">
        <f>'Depr schedule'!E420*D$4</f>
        <v>1.0260286947869059</v>
      </c>
      <c r="E44" s="2">
        <f>'Depr schedule'!F420*E$4</f>
        <v>1.6288265517555902</v>
      </c>
      <c r="F44" s="2">
        <f>'Depr schedule'!G420*F$4</f>
        <v>2.900309451105977</v>
      </c>
      <c r="G44" s="2">
        <f>'Depr schedule'!H420*G$4</f>
        <v>3.9423964219579113</v>
      </c>
    </row>
    <row r="45" spans="2:18" x14ac:dyDescent="0.25">
      <c r="B45" t="s">
        <v>17</v>
      </c>
      <c r="C45" s="2">
        <f>'Depr schedule'!D421*C$4</f>
        <v>0</v>
      </c>
      <c r="D45" s="2">
        <f>'Depr schedule'!E421*D$4</f>
        <v>3.4644479912474241E-2</v>
      </c>
      <c r="E45" s="2">
        <f>'Depr schedule'!F421*E$4</f>
        <v>3.5338758067032842E-2</v>
      </c>
      <c r="F45" s="2">
        <f>'Depr schedule'!G421*F$4</f>
        <v>3.6102464037047304E-2</v>
      </c>
      <c r="G45" s="2">
        <f>'Depr schedule'!H421*G$4</f>
        <v>3.6935597822517631E-2</v>
      </c>
    </row>
    <row r="46" spans="2:18" x14ac:dyDescent="0.25">
      <c r="B46" t="s">
        <v>49</v>
      </c>
      <c r="C46" s="2">
        <f>'Depr schedule'!D422*C$4</f>
        <v>0</v>
      </c>
      <c r="D46" s="2">
        <f>'Depr schedule'!E422*D$4</f>
        <v>0</v>
      </c>
      <c r="E46" s="2">
        <f>'Depr schedule'!F422*E$4</f>
        <v>0</v>
      </c>
      <c r="F46" s="2">
        <f>'Depr schedule'!G422*F$4</f>
        <v>0</v>
      </c>
      <c r="G46" s="2">
        <f>'Depr schedule'!H422*G$4</f>
        <v>0</v>
      </c>
    </row>
    <row r="47" spans="2:18" x14ac:dyDescent="0.25">
      <c r="B47" t="s">
        <v>50</v>
      </c>
      <c r="C47" s="2">
        <f>'Depr schedule'!D423*C$4</f>
        <v>0</v>
      </c>
      <c r="D47" s="2">
        <f>'Depr schedule'!E423*D$4</f>
        <v>0</v>
      </c>
      <c r="E47" s="2">
        <f>'Depr schedule'!F423*E$4</f>
        <v>0</v>
      </c>
      <c r="F47" s="2">
        <f>'Depr schedule'!G423*F$4</f>
        <v>0</v>
      </c>
      <c r="G47" s="2">
        <f>'Depr schedule'!H423*G$4</f>
        <v>0</v>
      </c>
    </row>
    <row r="48" spans="2:18" x14ac:dyDescent="0.25">
      <c r="B48" t="s">
        <v>51</v>
      </c>
      <c r="C48" s="2">
        <f>'Depr schedule'!D424*C$4</f>
        <v>0</v>
      </c>
      <c r="D48" s="2">
        <f>'Depr schedule'!E424*D$4</f>
        <v>0</v>
      </c>
      <c r="E48" s="2">
        <f>'Depr schedule'!F424*E$4</f>
        <v>0</v>
      </c>
      <c r="F48" s="2">
        <f>'Depr schedule'!G424*F$4</f>
        <v>0</v>
      </c>
      <c r="G48" s="2">
        <f>'Depr schedule'!H424*G$4</f>
        <v>0</v>
      </c>
    </row>
    <row r="49" spans="2:7" x14ac:dyDescent="0.25">
      <c r="B49" t="s">
        <v>52</v>
      </c>
      <c r="C49" s="2">
        <f>'Depr schedule'!D425*C$4</f>
        <v>0</v>
      </c>
      <c r="D49" s="2">
        <f>'Depr schedule'!E425*D$4</f>
        <v>0</v>
      </c>
      <c r="E49" s="2">
        <f>'Depr schedule'!F425*E$4</f>
        <v>0</v>
      </c>
      <c r="F49" s="2">
        <f>'Depr schedule'!G425*F$4</f>
        <v>0</v>
      </c>
      <c r="G49" s="2">
        <f>'Depr schedule'!H425*G$4</f>
        <v>0</v>
      </c>
    </row>
    <row r="50" spans="2:7" x14ac:dyDescent="0.25">
      <c r="B50" t="s">
        <v>66</v>
      </c>
      <c r="C50" s="7">
        <f>SUM(C38:C45)</f>
        <v>147.36324558755132</v>
      </c>
      <c r="D50" s="7">
        <f t="shared" ref="D50" si="23">SUM(D38:D45)</f>
        <v>114.865867937331</v>
      </c>
      <c r="E50" s="7">
        <f t="shared" ref="E50" si="24">SUM(E38:E45)</f>
        <v>134.23112014493969</v>
      </c>
      <c r="F50" s="7">
        <f t="shared" ref="F50" si="25">SUM(F38:F45)</f>
        <v>140.67490193590237</v>
      </c>
      <c r="G50" s="7">
        <f t="shared" ref="G50" si="26">SUM(G38:G45)</f>
        <v>146.19918591453307</v>
      </c>
    </row>
    <row r="51" spans="2:7" hidden="1" outlineLevel="1" x14ac:dyDescent="0.25"/>
    <row r="52" spans="2:7" hidden="1" outlineLevel="1" x14ac:dyDescent="0.25">
      <c r="B52" t="s">
        <v>38</v>
      </c>
    </row>
    <row r="53" spans="2:7" hidden="1" outlineLevel="1" x14ac:dyDescent="0.25">
      <c r="B53" t="s">
        <v>0</v>
      </c>
      <c r="C53" s="2">
        <f>'Depr schedule'!D34</f>
        <v>22.671614984428007</v>
      </c>
      <c r="D53" s="2">
        <f>'Depr schedule'!E34</f>
        <v>43.586727921022678</v>
      </c>
      <c r="E53" s="2">
        <f>'Depr schedule'!F34</f>
        <v>61.411855736158408</v>
      </c>
      <c r="F53" s="2">
        <f>'Depr schedule'!G34</f>
        <v>59.511573597781187</v>
      </c>
      <c r="G53" s="2">
        <f>'Depr schedule'!H34</f>
        <v>58.02223776512011</v>
      </c>
    </row>
    <row r="54" spans="2:7" hidden="1" outlineLevel="1" x14ac:dyDescent="0.25">
      <c r="B54" t="s">
        <v>11</v>
      </c>
      <c r="C54" s="2">
        <f>'Depr schedule'!D81</f>
        <v>188.34463884995122</v>
      </c>
      <c r="D54" s="2">
        <f>'Depr schedule'!E81</f>
        <v>202.12464897667002</v>
      </c>
      <c r="E54" s="2">
        <f>'Depr schedule'!F81</f>
        <v>232.36006200267539</v>
      </c>
      <c r="F54" s="2">
        <f>'Depr schedule'!G81</f>
        <v>265.70860609315577</v>
      </c>
      <c r="G54" s="2">
        <f>'Depr schedule'!H81</f>
        <v>241.82700139755025</v>
      </c>
    </row>
    <row r="55" spans="2:7" hidden="1" outlineLevel="1" x14ac:dyDescent="0.25">
      <c r="B55" t="s">
        <v>12</v>
      </c>
      <c r="C55" s="2">
        <f>'Depr schedule'!D128</f>
        <v>0</v>
      </c>
      <c r="D55" s="2">
        <f>'Depr schedule'!E128</f>
        <v>0</v>
      </c>
      <c r="E55" s="2">
        <f>'Depr schedule'!F128</f>
        <v>0</v>
      </c>
      <c r="F55" s="2">
        <f>'Depr schedule'!G128</f>
        <v>0</v>
      </c>
      <c r="G55" s="2">
        <f>'Depr schedule'!H128</f>
        <v>0</v>
      </c>
    </row>
    <row r="56" spans="2:7" hidden="1" outlineLevel="1" x14ac:dyDescent="0.25">
      <c r="B56" t="s">
        <v>13</v>
      </c>
      <c r="C56" s="2">
        <f>'Depr schedule'!D175</f>
        <v>0</v>
      </c>
      <c r="D56" s="2">
        <f>'Depr schedule'!E175</f>
        <v>0</v>
      </c>
      <c r="E56" s="2">
        <f>'Depr schedule'!F175</f>
        <v>0</v>
      </c>
      <c r="F56" s="2">
        <f>'Depr schedule'!G175</f>
        <v>0</v>
      </c>
      <c r="G56" s="2">
        <f>'Depr schedule'!H175</f>
        <v>0</v>
      </c>
    </row>
    <row r="57" spans="2:7" hidden="1" outlineLevel="1" x14ac:dyDescent="0.25">
      <c r="B57" t="s">
        <v>14</v>
      </c>
      <c r="C57" s="2">
        <f>'Depr schedule'!D222</f>
        <v>1.2946535046258154</v>
      </c>
      <c r="D57" s="2">
        <f>'Depr schedule'!E222</f>
        <v>5.8488753613460434</v>
      </c>
      <c r="E57" s="2">
        <f>'Depr schedule'!F222</f>
        <v>1.8529127306772786</v>
      </c>
      <c r="F57" s="2">
        <f>'Depr schedule'!G222</f>
        <v>0.69387495389757492</v>
      </c>
      <c r="G57" s="2">
        <f>'Depr schedule'!H222</f>
        <v>2.6870060196725571</v>
      </c>
    </row>
    <row r="58" spans="2:7" hidden="1" outlineLevel="1" x14ac:dyDescent="0.25">
      <c r="B58" t="s">
        <v>15</v>
      </c>
      <c r="C58" s="2">
        <f>'Depr schedule'!D269</f>
        <v>47.563714385987495</v>
      </c>
      <c r="D58" s="2">
        <f>'Depr schedule'!E269</f>
        <v>45.018794436796384</v>
      </c>
      <c r="E58" s="2">
        <f>'Depr schedule'!F269</f>
        <v>48.326603135074798</v>
      </c>
      <c r="F58" s="2">
        <f>'Depr schedule'!G269</f>
        <v>31.135728417755747</v>
      </c>
      <c r="G58" s="2">
        <f>'Depr schedule'!H269</f>
        <v>17.963424117942814</v>
      </c>
    </row>
    <row r="59" spans="2:7" hidden="1" outlineLevel="1" x14ac:dyDescent="0.25">
      <c r="B59" t="s">
        <v>16</v>
      </c>
      <c r="C59" s="2">
        <f>'Depr schedule'!D316</f>
        <v>4.8213054052695741</v>
      </c>
      <c r="D59" s="2">
        <f>'Depr schedule'!E316</f>
        <v>2.6821747696624874</v>
      </c>
      <c r="E59" s="2">
        <f>'Depr schedule'!F316</f>
        <v>5.574680711504425</v>
      </c>
      <c r="F59" s="2">
        <f>'Depr schedule'!G316</f>
        <v>4.2980204916696163</v>
      </c>
      <c r="G59" s="2">
        <f>'Depr schedule'!H316</f>
        <v>2.2266963481113646</v>
      </c>
    </row>
    <row r="60" spans="2:7" hidden="1" outlineLevel="1" x14ac:dyDescent="0.25">
      <c r="B60" t="s">
        <v>17</v>
      </c>
      <c r="C60" s="2">
        <f>'Depr schedule'!D363</f>
        <v>1.5131622996028458</v>
      </c>
      <c r="D60" s="2">
        <f>'Depr schedule'!E363</f>
        <v>0</v>
      </c>
      <c r="E60" s="2">
        <f>'Depr schedule'!F363</f>
        <v>0</v>
      </c>
      <c r="F60" s="2">
        <f>'Depr schedule'!G363</f>
        <v>0</v>
      </c>
      <c r="G60" s="2">
        <f>'Depr schedule'!H363</f>
        <v>0</v>
      </c>
    </row>
    <row r="61" spans="2:7" collapsed="1" x14ac:dyDescent="0.25"/>
    <row r="62" spans="2:7" x14ac:dyDescent="0.25">
      <c r="B62" s="19" t="s">
        <v>39</v>
      </c>
      <c r="C62" s="1"/>
      <c r="D62" s="1"/>
      <c r="E62" s="1"/>
      <c r="F62" s="1"/>
      <c r="G62" s="1"/>
    </row>
    <row r="63" spans="2:7" x14ac:dyDescent="0.25">
      <c r="B63" t="s">
        <v>0</v>
      </c>
      <c r="C63" s="7">
        <f t="shared" ref="C63:G70" si="27">C53*C$4</f>
        <v>23.303623231324877</v>
      </c>
      <c r="D63" s="7">
        <f t="shared" si="27"/>
        <v>46.378760314540145</v>
      </c>
      <c r="E63" s="7">
        <f t="shared" si="27"/>
        <v>66.655244555600063</v>
      </c>
      <c r="F63" s="7">
        <f t="shared" si="27"/>
        <v>65.988628238562669</v>
      </c>
      <c r="G63" s="7">
        <f t="shared" si="27"/>
        <v>65.82190228729435</v>
      </c>
    </row>
    <row r="64" spans="2:7" x14ac:dyDescent="0.25">
      <c r="B64" t="s">
        <v>11</v>
      </c>
      <c r="C64" s="7">
        <f t="shared" si="27"/>
        <v>193.59505286296888</v>
      </c>
      <c r="D64" s="7">
        <f t="shared" si="27"/>
        <v>215.07213538798695</v>
      </c>
      <c r="E64" s="7">
        <f t="shared" si="27"/>
        <v>252.19913275839346</v>
      </c>
      <c r="F64" s="7">
        <f t="shared" si="27"/>
        <v>294.62750465602994</v>
      </c>
      <c r="G64" s="7">
        <f t="shared" si="27"/>
        <v>274.33470113397988</v>
      </c>
    </row>
    <row r="65" spans="2:7" x14ac:dyDescent="0.25">
      <c r="B65" t="s">
        <v>12</v>
      </c>
      <c r="C65" s="7">
        <f t="shared" si="27"/>
        <v>0</v>
      </c>
      <c r="D65" s="7">
        <f t="shared" si="27"/>
        <v>0</v>
      </c>
      <c r="E65" s="7">
        <f t="shared" si="27"/>
        <v>0</v>
      </c>
      <c r="F65" s="7">
        <f t="shared" si="27"/>
        <v>0</v>
      </c>
      <c r="G65" s="7">
        <f t="shared" si="27"/>
        <v>0</v>
      </c>
    </row>
    <row r="66" spans="2:7" x14ac:dyDescent="0.25">
      <c r="B66" t="s">
        <v>13</v>
      </c>
      <c r="C66" s="7">
        <f t="shared" si="27"/>
        <v>0</v>
      </c>
      <c r="D66" s="7">
        <f t="shared" si="27"/>
        <v>0</v>
      </c>
      <c r="E66" s="7">
        <f t="shared" si="27"/>
        <v>0</v>
      </c>
      <c r="F66" s="7">
        <f t="shared" si="27"/>
        <v>0</v>
      </c>
      <c r="G66" s="7">
        <f t="shared" si="27"/>
        <v>0</v>
      </c>
    </row>
    <row r="67" spans="2:7" x14ac:dyDescent="0.25">
      <c r="B67" t="s">
        <v>14</v>
      </c>
      <c r="C67" s="7">
        <f t="shared" si="27"/>
        <v>1.3307440827500228</v>
      </c>
      <c r="D67" s="7">
        <f t="shared" si="27"/>
        <v>6.2235364165212346</v>
      </c>
      <c r="E67" s="7">
        <f t="shared" si="27"/>
        <v>2.0111157645861524</v>
      </c>
      <c r="F67" s="7">
        <f t="shared" si="27"/>
        <v>0.76939414652789528</v>
      </c>
      <c r="G67" s="7">
        <f t="shared" si="27"/>
        <v>3.0482079713681767</v>
      </c>
    </row>
    <row r="68" spans="2:7" x14ac:dyDescent="0.25">
      <c r="B68" t="s">
        <v>15</v>
      </c>
      <c r="C68" s="7">
        <f t="shared" si="27"/>
        <v>48.88963050469534</v>
      </c>
      <c r="D68" s="7">
        <f t="shared" si="27"/>
        <v>47.902560628477289</v>
      </c>
      <c r="E68" s="7">
        <f t="shared" si="27"/>
        <v>52.452763589315062</v>
      </c>
      <c r="F68" s="7">
        <f t="shared" si="27"/>
        <v>34.524444293517021</v>
      </c>
      <c r="G68" s="7">
        <f t="shared" si="27"/>
        <v>20.378165210085136</v>
      </c>
    </row>
    <row r="69" spans="2:7" x14ac:dyDescent="0.25">
      <c r="B69" t="s">
        <v>16</v>
      </c>
      <c r="C69" s="7">
        <f t="shared" si="27"/>
        <v>4.9557071573737685</v>
      </c>
      <c r="D69" s="7">
        <f t="shared" si="27"/>
        <v>2.8539866766159565</v>
      </c>
      <c r="E69" s="7">
        <f t="shared" si="27"/>
        <v>6.0506509971157261</v>
      </c>
      <c r="F69" s="7">
        <f t="shared" si="27"/>
        <v>4.7658036788508831</v>
      </c>
      <c r="G69" s="7">
        <f t="shared" si="27"/>
        <v>2.5260209722033289</v>
      </c>
    </row>
    <row r="70" spans="2:7" x14ac:dyDescent="0.25">
      <c r="B70" t="s">
        <v>17</v>
      </c>
      <c r="C70" s="7">
        <f t="shared" si="27"/>
        <v>1.5553441667922492</v>
      </c>
      <c r="D70" s="7">
        <f t="shared" si="27"/>
        <v>0</v>
      </c>
      <c r="E70" s="7">
        <f t="shared" si="27"/>
        <v>0</v>
      </c>
      <c r="F70" s="7">
        <f t="shared" si="27"/>
        <v>0</v>
      </c>
      <c r="G70" s="7">
        <f t="shared" si="27"/>
        <v>0</v>
      </c>
    </row>
    <row r="71" spans="2:7" x14ac:dyDescent="0.25">
      <c r="B71" t="s">
        <v>66</v>
      </c>
      <c r="C71" s="7">
        <f t="shared" ref="C71:G71" si="28">SUM(C63:C70)</f>
        <v>273.63010200590509</v>
      </c>
      <c r="D71" s="7">
        <f t="shared" si="28"/>
        <v>318.43097942414158</v>
      </c>
      <c r="E71" s="7">
        <f t="shared" si="28"/>
        <v>379.36890766501045</v>
      </c>
      <c r="F71" s="7">
        <f t="shared" si="28"/>
        <v>400.67577501348842</v>
      </c>
      <c r="G71" s="7">
        <f t="shared" si="28"/>
        <v>366.10899757493087</v>
      </c>
    </row>
    <row r="73" spans="2:7" x14ac:dyDescent="0.25">
      <c r="B73" s="19" t="s">
        <v>40</v>
      </c>
    </row>
    <row r="74" spans="2:7" x14ac:dyDescent="0.25">
      <c r="B74" t="s">
        <v>0</v>
      </c>
      <c r="G74" s="2">
        <f>Inputs!I52+Inputs!I63</f>
        <v>-2.1261628049990033</v>
      </c>
    </row>
    <row r="75" spans="2:7" x14ac:dyDescent="0.25">
      <c r="B75" t="s">
        <v>11</v>
      </c>
      <c r="G75" s="2">
        <f>Inputs!I53+Inputs!I64</f>
        <v>-2.0706868019077129</v>
      </c>
    </row>
    <row r="76" spans="2:7" x14ac:dyDescent="0.25">
      <c r="B76" t="s">
        <v>12</v>
      </c>
      <c r="G76" s="2">
        <f>Inputs!I54+Inputs!I65</f>
        <v>0</v>
      </c>
    </row>
    <row r="77" spans="2:7" x14ac:dyDescent="0.25">
      <c r="B77" t="s">
        <v>13</v>
      </c>
      <c r="G77" s="2">
        <f>Inputs!I55+Inputs!I66</f>
        <v>0</v>
      </c>
    </row>
    <row r="78" spans="2:7" x14ac:dyDescent="0.25">
      <c r="B78" t="s">
        <v>14</v>
      </c>
      <c r="G78" s="2">
        <f>Inputs!I56+Inputs!I67</f>
        <v>1.8069420353601191</v>
      </c>
    </row>
    <row r="79" spans="2:7" x14ac:dyDescent="0.25">
      <c r="B79" t="s">
        <v>15</v>
      </c>
      <c r="G79" s="2">
        <f>Inputs!I57+Inputs!I68</f>
        <v>-21.735514551478055</v>
      </c>
    </row>
    <row r="80" spans="2:7" x14ac:dyDescent="0.25">
      <c r="B80" t="s">
        <v>16</v>
      </c>
      <c r="G80" s="2">
        <f>Inputs!I58+Inputs!I69</f>
        <v>-7.1525225138961215</v>
      </c>
    </row>
    <row r="81" spans="2:7" x14ac:dyDescent="0.25">
      <c r="B81" t="s">
        <v>17</v>
      </c>
      <c r="G81" s="2">
        <f>Inputs!I59+Inputs!I70</f>
        <v>0</v>
      </c>
    </row>
    <row r="82" spans="2:7" x14ac:dyDescent="0.25">
      <c r="B82" t="s">
        <v>66</v>
      </c>
      <c r="C82" s="7">
        <f t="shared" ref="C82:G82" si="29">SUM(C74:C81)</f>
        <v>0</v>
      </c>
      <c r="D82" s="7">
        <f t="shared" si="29"/>
        <v>0</v>
      </c>
      <c r="E82" s="7">
        <f t="shared" si="29"/>
        <v>0</v>
      </c>
      <c r="F82" s="7">
        <f t="shared" si="29"/>
        <v>0</v>
      </c>
      <c r="G82" s="7">
        <f t="shared" si="29"/>
        <v>-31.277944636920772</v>
      </c>
    </row>
    <row r="84" spans="2:7" x14ac:dyDescent="0.25">
      <c r="B84" s="19" t="s">
        <v>54</v>
      </c>
    </row>
    <row r="85" spans="2:7" x14ac:dyDescent="0.25">
      <c r="B85" t="s">
        <v>0</v>
      </c>
      <c r="G85" s="16">
        <f>-('Accel Depr'!D5+'Accel Depr'!D7)</f>
        <v>-1.1894186024497337</v>
      </c>
    </row>
    <row r="86" spans="2:7" x14ac:dyDescent="0.25">
      <c r="B86" t="s">
        <v>11</v>
      </c>
      <c r="G86" s="16">
        <f>-('Accel Depr'!D6+'Accel Depr'!D8)</f>
        <v>-79.212040945085704</v>
      </c>
    </row>
    <row r="87" spans="2:7" x14ac:dyDescent="0.25">
      <c r="B87" t="s">
        <v>12</v>
      </c>
      <c r="G87" s="17">
        <v>0</v>
      </c>
    </row>
    <row r="88" spans="2:7" x14ac:dyDescent="0.25">
      <c r="B88" t="s">
        <v>13</v>
      </c>
      <c r="G88" s="17">
        <v>0</v>
      </c>
    </row>
    <row r="89" spans="2:7" x14ac:dyDescent="0.25">
      <c r="B89" t="s">
        <v>14</v>
      </c>
      <c r="G89" s="17">
        <v>0</v>
      </c>
    </row>
    <row r="90" spans="2:7" x14ac:dyDescent="0.25">
      <c r="B90" t="s">
        <v>15</v>
      </c>
      <c r="G90" s="17">
        <v>0</v>
      </c>
    </row>
    <row r="91" spans="2:7" x14ac:dyDescent="0.25">
      <c r="B91" t="s">
        <v>16</v>
      </c>
      <c r="G91" s="17">
        <v>0</v>
      </c>
    </row>
    <row r="92" spans="2:7" x14ac:dyDescent="0.25">
      <c r="B92" t="s">
        <v>17</v>
      </c>
      <c r="G92" s="17">
        <v>0</v>
      </c>
    </row>
    <row r="93" spans="2:7" x14ac:dyDescent="0.25">
      <c r="B93" t="s">
        <v>49</v>
      </c>
      <c r="G93" s="16">
        <f>'Accel Depr'!D5</f>
        <v>0.60204424229807196</v>
      </c>
    </row>
    <row r="94" spans="2:7" x14ac:dyDescent="0.25">
      <c r="B94" t="s">
        <v>50</v>
      </c>
      <c r="G94" s="16">
        <f>'Accel Depr'!D6</f>
        <v>43.995102003638969</v>
      </c>
    </row>
    <row r="95" spans="2:7" x14ac:dyDescent="0.25">
      <c r="B95" t="s">
        <v>51</v>
      </c>
      <c r="G95" s="16">
        <f>'Accel Depr'!D7</f>
        <v>0.58737436015166178</v>
      </c>
    </row>
    <row r="96" spans="2:7" x14ac:dyDescent="0.25">
      <c r="B96" t="s">
        <v>52</v>
      </c>
      <c r="G96" s="16">
        <f>'Accel Depr'!D8</f>
        <v>35.216938941446728</v>
      </c>
    </row>
    <row r="97" spans="2:12" x14ac:dyDescent="0.25">
      <c r="B97" t="s">
        <v>66</v>
      </c>
      <c r="C97" s="16">
        <f t="shared" ref="C97:F97" si="30">SUM(C85:C96)</f>
        <v>0</v>
      </c>
      <c r="D97" s="16">
        <f t="shared" si="30"/>
        <v>0</v>
      </c>
      <c r="E97" s="16">
        <f t="shared" si="30"/>
        <v>0</v>
      </c>
      <c r="F97" s="16">
        <f t="shared" si="30"/>
        <v>0</v>
      </c>
      <c r="G97" s="16">
        <f>SUM(G85:G96)</f>
        <v>0</v>
      </c>
    </row>
    <row r="98" spans="2:12" x14ac:dyDescent="0.25">
      <c r="C98" s="16"/>
      <c r="D98" s="16"/>
      <c r="E98" s="16"/>
      <c r="F98" s="16"/>
      <c r="G98" s="16"/>
    </row>
    <row r="99" spans="2:12" x14ac:dyDescent="0.25">
      <c r="B99" s="19" t="s">
        <v>24</v>
      </c>
      <c r="C99" s="1"/>
      <c r="D99" s="1"/>
      <c r="E99" s="1"/>
      <c r="F99" s="1"/>
      <c r="G99" s="1"/>
    </row>
    <row r="100" spans="2:12" x14ac:dyDescent="0.25">
      <c r="B100" t="s">
        <v>0</v>
      </c>
      <c r="C100" s="7">
        <f>C8+C23-C38+C63+C74+C85</f>
        <v>223.75378048883465</v>
      </c>
      <c r="D100" s="7">
        <f t="shared" ref="D100:G100" si="31">D8+D23-D38+D63+D74+D85</f>
        <v>270.18518567823617</v>
      </c>
      <c r="E100" s="7">
        <f t="shared" si="31"/>
        <v>333.22360899693331</v>
      </c>
      <c r="F100" s="7">
        <f t="shared" si="31"/>
        <v>395.67376420819033</v>
      </c>
      <c r="G100" s="40">
        <f t="shared" si="31"/>
        <v>454.82315390390039</v>
      </c>
      <c r="K100" s="16"/>
      <c r="L100" s="16"/>
    </row>
    <row r="101" spans="2:12" x14ac:dyDescent="0.25">
      <c r="B101" t="s">
        <v>11</v>
      </c>
      <c r="C101" s="7">
        <f t="shared" ref="C101:G101" si="32">C9+C24-C39+C64+C75+C86</f>
        <v>1932.3104445268239</v>
      </c>
      <c r="D101" s="7">
        <f t="shared" si="32"/>
        <v>2147.2896410684707</v>
      </c>
      <c r="E101" s="7">
        <f t="shared" si="32"/>
        <v>2368.6596044689632</v>
      </c>
      <c r="F101" s="7">
        <f t="shared" si="32"/>
        <v>2633.8659916484803</v>
      </c>
      <c r="G101" s="40">
        <f t="shared" si="32"/>
        <v>2799.2004951011709</v>
      </c>
      <c r="K101" s="16"/>
      <c r="L101" s="16"/>
    </row>
    <row r="102" spans="2:12" x14ac:dyDescent="0.25">
      <c r="B102" t="s">
        <v>12</v>
      </c>
      <c r="C102" s="7">
        <f t="shared" ref="C102:G102" si="33">C10+C25-C40+C65+C76+C87</f>
        <v>0</v>
      </c>
      <c r="D102" s="7">
        <f t="shared" si="33"/>
        <v>0</v>
      </c>
      <c r="E102" s="7">
        <f t="shared" si="33"/>
        <v>0</v>
      </c>
      <c r="F102" s="7">
        <f t="shared" si="33"/>
        <v>0</v>
      </c>
      <c r="G102" s="40">
        <f t="shared" si="33"/>
        <v>0</v>
      </c>
    </row>
    <row r="103" spans="2:12" x14ac:dyDescent="0.25">
      <c r="B103" t="s">
        <v>13</v>
      </c>
      <c r="C103" s="7">
        <f t="shared" ref="C103:G103" si="34">C11+C26-C41+C66+C77+C88</f>
        <v>0</v>
      </c>
      <c r="D103" s="7">
        <f t="shared" si="34"/>
        <v>0</v>
      </c>
      <c r="E103" s="7">
        <f t="shared" si="34"/>
        <v>0</v>
      </c>
      <c r="F103" s="7">
        <f t="shared" si="34"/>
        <v>0</v>
      </c>
      <c r="G103" s="40">
        <f t="shared" si="34"/>
        <v>0</v>
      </c>
    </row>
    <row r="104" spans="2:12" x14ac:dyDescent="0.25">
      <c r="B104" t="s">
        <v>14</v>
      </c>
      <c r="C104" s="7">
        <f t="shared" ref="C104:G104" si="35">C12+C27-C42+C67+C78+C89</f>
        <v>1.3307440827500228</v>
      </c>
      <c r="D104" s="7">
        <f t="shared" si="35"/>
        <v>7.3256044531991531</v>
      </c>
      <c r="E104" s="7">
        <f t="shared" si="35"/>
        <v>7.9328362090936526</v>
      </c>
      <c r="F104" s="7">
        <f t="shared" si="35"/>
        <v>6.8785496287485728</v>
      </c>
      <c r="G104" s="40">
        <f t="shared" si="35"/>
        <v>9.6938470834831474</v>
      </c>
      <c r="L104" s="16"/>
    </row>
    <row r="105" spans="2:12" x14ac:dyDescent="0.25">
      <c r="B105" t="s">
        <v>15</v>
      </c>
      <c r="C105" s="7">
        <f t="shared" ref="C105:G105" si="36">C13+C28-C43+C68+C79+C90</f>
        <v>114.15739811789442</v>
      </c>
      <c r="D105" s="7">
        <f t="shared" si="36"/>
        <v>128.48028010642349</v>
      </c>
      <c r="E105" s="7">
        <f t="shared" si="36"/>
        <v>135.38391359049615</v>
      </c>
      <c r="F105" s="7">
        <f t="shared" si="36"/>
        <v>128.44076108985945</v>
      </c>
      <c r="G105" s="40">
        <f t="shared" si="36"/>
        <v>91.013020752798923</v>
      </c>
      <c r="L105" s="16"/>
    </row>
    <row r="106" spans="2:12" x14ac:dyDescent="0.25">
      <c r="B106" t="s">
        <v>16</v>
      </c>
      <c r="C106" s="7">
        <f t="shared" ref="C106:G106" si="37">C14+C29-C44+C69+C80+C91</f>
        <v>4.9557071573737685</v>
      </c>
      <c r="D106" s="7">
        <f t="shared" si="37"/>
        <v>6.9581014557635807</v>
      </c>
      <c r="E106" s="7">
        <f t="shared" si="37"/>
        <v>11.519366812060863</v>
      </c>
      <c r="F106" s="7">
        <f t="shared" si="37"/>
        <v>13.633806098612585</v>
      </c>
      <c r="G106" s="40">
        <f t="shared" si="37"/>
        <v>5.3795344295452505</v>
      </c>
      <c r="L106" s="16"/>
    </row>
    <row r="107" spans="2:12" x14ac:dyDescent="0.25">
      <c r="B107" t="s">
        <v>17</v>
      </c>
      <c r="C107" s="7">
        <f t="shared" ref="C107:G107" si="38">C15+C30-C45+C70+C81+C92</f>
        <v>1.5553441667922492</v>
      </c>
      <c r="D107" s="7">
        <f t="shared" si="38"/>
        <v>1.5754463655724045</v>
      </c>
      <c r="E107" s="7">
        <f t="shared" si="38"/>
        <v>1.5716796789597285</v>
      </c>
      <c r="F107" s="7">
        <f t="shared" si="38"/>
        <v>1.5695427875524592</v>
      </c>
      <c r="G107" s="40">
        <f t="shared" si="38"/>
        <v>1.5688274079042293</v>
      </c>
      <c r="L107" s="16"/>
    </row>
    <row r="108" spans="2:12" x14ac:dyDescent="0.25">
      <c r="B108" t="s">
        <v>49</v>
      </c>
      <c r="C108" s="7">
        <f>C16+C31-C46+C93</f>
        <v>0</v>
      </c>
      <c r="D108" s="7">
        <f t="shared" ref="D108:G108" si="39">D16+D31-D46+D93</f>
        <v>0</v>
      </c>
      <c r="E108" s="7">
        <f t="shared" si="39"/>
        <v>0</v>
      </c>
      <c r="F108" s="7">
        <f t="shared" si="39"/>
        <v>0</v>
      </c>
      <c r="G108" s="40">
        <f t="shared" si="39"/>
        <v>0.60204424229807196</v>
      </c>
    </row>
    <row r="109" spans="2:12" x14ac:dyDescent="0.25">
      <c r="B109" t="s">
        <v>50</v>
      </c>
      <c r="C109" s="7">
        <f t="shared" ref="C109:G109" si="40">C17+C32-C47+C94</f>
        <v>0</v>
      </c>
      <c r="D109" s="7">
        <f t="shared" si="40"/>
        <v>0</v>
      </c>
      <c r="E109" s="7">
        <f t="shared" si="40"/>
        <v>0</v>
      </c>
      <c r="F109" s="7">
        <f t="shared" si="40"/>
        <v>0</v>
      </c>
      <c r="G109" s="40">
        <f t="shared" si="40"/>
        <v>43.995102003638969</v>
      </c>
    </row>
    <row r="110" spans="2:12" x14ac:dyDescent="0.25">
      <c r="B110" t="s">
        <v>51</v>
      </c>
      <c r="C110" s="7">
        <f t="shared" ref="C110:G110" si="41">C18+C33-C48+C95</f>
        <v>0</v>
      </c>
      <c r="D110" s="7">
        <f t="shared" si="41"/>
        <v>0</v>
      </c>
      <c r="E110" s="7">
        <f t="shared" si="41"/>
        <v>0</v>
      </c>
      <c r="F110" s="7">
        <f t="shared" si="41"/>
        <v>0</v>
      </c>
      <c r="G110" s="40">
        <f t="shared" si="41"/>
        <v>0.58737436015166178</v>
      </c>
    </row>
    <row r="111" spans="2:12" x14ac:dyDescent="0.25">
      <c r="B111" t="s">
        <v>52</v>
      </c>
      <c r="C111" s="7">
        <f t="shared" ref="C111:G111" si="42">C19+C34-C49+C96</f>
        <v>0</v>
      </c>
      <c r="D111" s="7">
        <f t="shared" si="42"/>
        <v>0</v>
      </c>
      <c r="E111" s="7">
        <f t="shared" si="42"/>
        <v>0</v>
      </c>
      <c r="F111" s="7">
        <f t="shared" si="42"/>
        <v>0</v>
      </c>
      <c r="G111" s="40">
        <f t="shared" si="42"/>
        <v>35.216938941446728</v>
      </c>
    </row>
    <row r="112" spans="2:12" x14ac:dyDescent="0.25">
      <c r="B112" t="s">
        <v>66</v>
      </c>
      <c r="C112" s="7">
        <f>SUM(C100:C111)</f>
        <v>2278.0634185404688</v>
      </c>
      <c r="D112" s="7">
        <f t="shared" ref="D112:G112" si="43">SUM(D100:D111)</f>
        <v>2561.8142591276651</v>
      </c>
      <c r="E112" s="7">
        <f t="shared" si="43"/>
        <v>2858.2910097565068</v>
      </c>
      <c r="F112" s="7">
        <f t="shared" si="43"/>
        <v>3180.0624154614438</v>
      </c>
      <c r="G112" s="40">
        <f t="shared" si="43"/>
        <v>3442.080338226338</v>
      </c>
    </row>
    <row r="114" spans="2:7" x14ac:dyDescent="0.25">
      <c r="B114" t="s">
        <v>55</v>
      </c>
      <c r="C114" s="41">
        <v>2278.2609074570819</v>
      </c>
      <c r="D114" s="41">
        <v>2563.010391265866</v>
      </c>
      <c r="E114" s="41">
        <v>2858.9454715868251</v>
      </c>
      <c r="F114" s="41">
        <v>3180.3896560995681</v>
      </c>
      <c r="G114" s="41">
        <v>3444.6179016981509</v>
      </c>
    </row>
    <row r="116" spans="2:7" x14ac:dyDescent="0.25">
      <c r="B116" t="s">
        <v>56</v>
      </c>
      <c r="C116" s="16">
        <f>C112-C114</f>
        <v>-0.19748891661311063</v>
      </c>
      <c r="D116" s="16">
        <f t="shared" ref="D116:G116" si="44">D112-D114</f>
        <v>-1.1961321382009373</v>
      </c>
      <c r="E116" s="16">
        <f t="shared" si="44"/>
        <v>-0.65446183031826877</v>
      </c>
      <c r="F116" s="16">
        <f t="shared" si="44"/>
        <v>-0.32724063812429449</v>
      </c>
      <c r="G116" s="16">
        <f t="shared" si="44"/>
        <v>-2.5375634718129731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115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outlineLevelRow="1" x14ac:dyDescent="0.25"/>
  <cols>
    <col min="2" max="2" width="39.7109375" customWidth="1"/>
    <col min="8" max="57" width="9.140625" customWidth="1"/>
  </cols>
  <sheetData>
    <row r="1" spans="2:57" x14ac:dyDescent="0.25">
      <c r="B1" s="9" t="s">
        <v>41</v>
      </c>
    </row>
    <row r="2" spans="2:57" x14ac:dyDescent="0.25">
      <c r="C2" s="1">
        <v>2016</v>
      </c>
      <c r="D2" s="1">
        <v>2017</v>
      </c>
      <c r="E2" s="1">
        <v>2018</v>
      </c>
      <c r="F2" s="1">
        <v>2019</v>
      </c>
      <c r="G2" s="1">
        <v>2020</v>
      </c>
      <c r="H2" s="1">
        <v>2021</v>
      </c>
      <c r="I2" s="1">
        <v>2022</v>
      </c>
      <c r="J2" s="1">
        <v>2023</v>
      </c>
      <c r="K2" s="1">
        <v>2024</v>
      </c>
      <c r="L2" s="1">
        <v>2025</v>
      </c>
      <c r="M2" s="1">
        <v>2026</v>
      </c>
      <c r="N2" s="1">
        <v>2027</v>
      </c>
      <c r="O2" s="1">
        <v>2028</v>
      </c>
      <c r="P2" s="1">
        <v>2029</v>
      </c>
      <c r="Q2" s="1">
        <v>2030</v>
      </c>
      <c r="R2" s="1">
        <v>2031</v>
      </c>
      <c r="S2" s="1">
        <v>2032</v>
      </c>
      <c r="T2" s="1">
        <v>2033</v>
      </c>
      <c r="U2" s="1">
        <v>2034</v>
      </c>
      <c r="V2" s="1">
        <v>2035</v>
      </c>
      <c r="W2" s="1">
        <v>2036</v>
      </c>
      <c r="X2" s="1">
        <v>2037</v>
      </c>
      <c r="Y2" s="1">
        <v>2038</v>
      </c>
      <c r="Z2" s="1">
        <v>2039</v>
      </c>
      <c r="AA2" s="1">
        <v>2040</v>
      </c>
      <c r="AB2" s="1">
        <v>2041</v>
      </c>
      <c r="AC2" s="1">
        <v>2042</v>
      </c>
      <c r="AD2" s="1">
        <v>2043</v>
      </c>
      <c r="AE2" s="1">
        <v>2044</v>
      </c>
      <c r="AF2" s="1">
        <v>2045</v>
      </c>
      <c r="AG2" s="1">
        <v>2046</v>
      </c>
      <c r="AH2" s="1">
        <v>2047</v>
      </c>
      <c r="AI2" s="1">
        <v>2048</v>
      </c>
      <c r="AJ2" s="1">
        <v>2049</v>
      </c>
      <c r="AK2" s="1">
        <v>2050</v>
      </c>
      <c r="AL2" s="1">
        <v>2051</v>
      </c>
      <c r="AM2" s="1">
        <v>2052</v>
      </c>
      <c r="AN2" s="1">
        <v>2053</v>
      </c>
      <c r="AO2" s="1">
        <v>2054</v>
      </c>
      <c r="AP2" s="1">
        <v>2055</v>
      </c>
      <c r="AQ2" s="1">
        <v>2056</v>
      </c>
      <c r="AR2" s="1">
        <v>2057</v>
      </c>
      <c r="AS2" s="1">
        <v>2058</v>
      </c>
      <c r="AT2" s="1">
        <v>2059</v>
      </c>
      <c r="AU2" s="1">
        <v>2060</v>
      </c>
      <c r="AV2" s="1">
        <v>2061</v>
      </c>
      <c r="AW2" s="1">
        <v>2062</v>
      </c>
      <c r="AX2" s="1">
        <v>2063</v>
      </c>
      <c r="AY2" s="1">
        <v>2064</v>
      </c>
      <c r="AZ2" s="1">
        <v>2065</v>
      </c>
      <c r="BA2" s="1">
        <v>2066</v>
      </c>
      <c r="BB2" s="1">
        <v>2067</v>
      </c>
      <c r="BC2" s="1">
        <v>2068</v>
      </c>
      <c r="BD2" s="1">
        <v>2069</v>
      </c>
      <c r="BE2" s="1">
        <v>2070</v>
      </c>
    </row>
    <row r="3" spans="2:57" x14ac:dyDescent="0.25">
      <c r="B3" t="s">
        <v>7</v>
      </c>
      <c r="C3" s="5">
        <f>Inputs!J4</f>
        <v>2.3230798209937155E-2</v>
      </c>
      <c r="D3" s="5">
        <f>Inputs!K4</f>
        <v>2.3230798209937155E-2</v>
      </c>
      <c r="E3" s="5">
        <f>Inputs!L4</f>
        <v>2.3230798209937155E-2</v>
      </c>
      <c r="F3" s="5">
        <f>Inputs!M4</f>
        <v>2.3230798209937155E-2</v>
      </c>
      <c r="G3" s="5">
        <f>Inputs!N4</f>
        <v>2.3230798209937155E-2</v>
      </c>
      <c r="H3" s="5">
        <f>Inputs!O4</f>
        <v>2.3230798209937155E-2</v>
      </c>
      <c r="I3" s="5">
        <f>Inputs!P4</f>
        <v>2.3230798209937155E-2</v>
      </c>
      <c r="J3" s="5">
        <f>Inputs!Q4</f>
        <v>2.3230798209937155E-2</v>
      </c>
      <c r="K3" s="5">
        <f>Inputs!R4</f>
        <v>2.3230798209937155E-2</v>
      </c>
      <c r="L3" s="5">
        <f>Inputs!S4</f>
        <v>2.3230798209937155E-2</v>
      </c>
      <c r="M3" s="5">
        <f>Inputs!T4</f>
        <v>2.3230798209937155E-2</v>
      </c>
      <c r="N3" s="5">
        <f>Inputs!U4</f>
        <v>2.3230798209937155E-2</v>
      </c>
      <c r="O3" s="5">
        <f>Inputs!V4</f>
        <v>2.3230798209937155E-2</v>
      </c>
      <c r="P3" s="5">
        <f>Inputs!W4</f>
        <v>2.3230798209937155E-2</v>
      </c>
      <c r="Q3" s="5">
        <f>Inputs!X4</f>
        <v>2.3230798209937155E-2</v>
      </c>
      <c r="R3" s="5">
        <f>$Q3</f>
        <v>2.3230798209937155E-2</v>
      </c>
      <c r="S3" s="5">
        <f t="shared" ref="S3:BE3" si="0">$Q3</f>
        <v>2.3230798209937155E-2</v>
      </c>
      <c r="T3" s="5">
        <f t="shared" si="0"/>
        <v>2.3230798209937155E-2</v>
      </c>
      <c r="U3" s="5">
        <f t="shared" si="0"/>
        <v>2.3230798209937155E-2</v>
      </c>
      <c r="V3" s="5">
        <f t="shared" si="0"/>
        <v>2.3230798209937155E-2</v>
      </c>
      <c r="W3" s="5">
        <f t="shared" si="0"/>
        <v>2.3230798209937155E-2</v>
      </c>
      <c r="X3" s="5">
        <f t="shared" si="0"/>
        <v>2.3230798209937155E-2</v>
      </c>
      <c r="Y3" s="5">
        <f t="shared" si="0"/>
        <v>2.3230798209937155E-2</v>
      </c>
      <c r="Z3" s="5">
        <f t="shared" si="0"/>
        <v>2.3230798209937155E-2</v>
      </c>
      <c r="AA3" s="5">
        <f t="shared" si="0"/>
        <v>2.3230798209937155E-2</v>
      </c>
      <c r="AB3" s="5">
        <f t="shared" si="0"/>
        <v>2.3230798209937155E-2</v>
      </c>
      <c r="AC3" s="5">
        <f t="shared" si="0"/>
        <v>2.3230798209937155E-2</v>
      </c>
      <c r="AD3" s="5">
        <f t="shared" si="0"/>
        <v>2.3230798209937155E-2</v>
      </c>
      <c r="AE3" s="5">
        <f t="shared" si="0"/>
        <v>2.3230798209937155E-2</v>
      </c>
      <c r="AF3" s="5">
        <f t="shared" si="0"/>
        <v>2.3230798209937155E-2</v>
      </c>
      <c r="AG3" s="5">
        <f t="shared" si="0"/>
        <v>2.3230798209937155E-2</v>
      </c>
      <c r="AH3" s="5">
        <f t="shared" si="0"/>
        <v>2.3230798209937155E-2</v>
      </c>
      <c r="AI3" s="5">
        <f t="shared" si="0"/>
        <v>2.3230798209937155E-2</v>
      </c>
      <c r="AJ3" s="5">
        <f t="shared" si="0"/>
        <v>2.3230798209937155E-2</v>
      </c>
      <c r="AK3" s="5">
        <f t="shared" si="0"/>
        <v>2.3230798209937155E-2</v>
      </c>
      <c r="AL3" s="5">
        <f t="shared" si="0"/>
        <v>2.3230798209937155E-2</v>
      </c>
      <c r="AM3" s="5">
        <f t="shared" si="0"/>
        <v>2.3230798209937155E-2</v>
      </c>
      <c r="AN3" s="5">
        <f t="shared" si="0"/>
        <v>2.3230798209937155E-2</v>
      </c>
      <c r="AO3" s="5">
        <f t="shared" si="0"/>
        <v>2.3230798209937155E-2</v>
      </c>
      <c r="AP3" s="5">
        <f t="shared" si="0"/>
        <v>2.3230798209937155E-2</v>
      </c>
      <c r="AQ3" s="5">
        <f t="shared" si="0"/>
        <v>2.3230798209937155E-2</v>
      </c>
      <c r="AR3" s="5">
        <f t="shared" si="0"/>
        <v>2.3230798209937155E-2</v>
      </c>
      <c r="AS3" s="5">
        <f t="shared" si="0"/>
        <v>2.3230798209937155E-2</v>
      </c>
      <c r="AT3" s="5">
        <f t="shared" si="0"/>
        <v>2.3230798209937155E-2</v>
      </c>
      <c r="AU3" s="5">
        <f t="shared" si="0"/>
        <v>2.3230798209937155E-2</v>
      </c>
      <c r="AV3" s="5">
        <f t="shared" si="0"/>
        <v>2.3230798209937155E-2</v>
      </c>
      <c r="AW3" s="5">
        <f t="shared" si="0"/>
        <v>2.3230798209937155E-2</v>
      </c>
      <c r="AX3" s="5">
        <f t="shared" si="0"/>
        <v>2.3230798209937155E-2</v>
      </c>
      <c r="AY3" s="5">
        <f t="shared" si="0"/>
        <v>2.3230798209937155E-2</v>
      </c>
      <c r="AZ3" s="5">
        <f t="shared" si="0"/>
        <v>2.3230798209937155E-2</v>
      </c>
      <c r="BA3" s="5">
        <f t="shared" si="0"/>
        <v>2.3230798209937155E-2</v>
      </c>
      <c r="BB3" s="5">
        <f t="shared" si="0"/>
        <v>2.3230798209937155E-2</v>
      </c>
      <c r="BC3" s="5">
        <f t="shared" si="0"/>
        <v>2.3230798209937155E-2</v>
      </c>
      <c r="BD3" s="5">
        <f t="shared" si="0"/>
        <v>2.3230798209937155E-2</v>
      </c>
      <c r="BE3" s="5">
        <f t="shared" si="0"/>
        <v>2.3230798209937155E-2</v>
      </c>
    </row>
    <row r="4" spans="2:57" x14ac:dyDescent="0.25">
      <c r="B4" t="s">
        <v>63</v>
      </c>
      <c r="C4" s="5">
        <f>1+C3</f>
        <v>1.0232307982099371</v>
      </c>
      <c r="D4" s="5">
        <f>C4*(1+D3)</f>
        <v>1.047001266405345</v>
      </c>
      <c r="E4" s="5">
        <f t="shared" ref="E4:AJ4" si="1">D4*(1+E3)</f>
        <v>1.0713239415507561</v>
      </c>
      <c r="F4" s="5">
        <f t="shared" si="1"/>
        <v>1.0962116518543961</v>
      </c>
      <c r="G4" s="5">
        <f t="shared" si="1"/>
        <v>1.1216775235340073</v>
      </c>
      <c r="H4" s="5">
        <f t="shared" si="1"/>
        <v>1.1477349877398477</v>
      </c>
      <c r="I4" s="5">
        <f t="shared" si="1"/>
        <v>1.1743977876385168</v>
      </c>
      <c r="J4" s="5">
        <f t="shared" si="1"/>
        <v>1.2016799856613438</v>
      </c>
      <c r="K4" s="5">
        <f t="shared" si="1"/>
        <v>1.2295959709211626</v>
      </c>
      <c r="L4" s="5">
        <f t="shared" si="1"/>
        <v>1.2581604668013837</v>
      </c>
      <c r="M4" s="5">
        <f t="shared" si="1"/>
        <v>1.287388538721367</v>
      </c>
      <c r="N4" s="5">
        <f t="shared" si="1"/>
        <v>1.3172956020821889</v>
      </c>
      <c r="O4" s="5">
        <f t="shared" si="1"/>
        <v>1.3478974303969979</v>
      </c>
      <c r="P4" s="5">
        <f t="shared" si="1"/>
        <v>1.3792101636102434</v>
      </c>
      <c r="Q4" s="5">
        <f t="shared" si="1"/>
        <v>1.4112503166101673</v>
      </c>
      <c r="R4" s="5">
        <f t="shared" si="1"/>
        <v>1.444034787939048</v>
      </c>
      <c r="S4" s="5">
        <f t="shared" si="1"/>
        <v>1.4775808687057894</v>
      </c>
      <c r="T4" s="5">
        <f t="shared" si="1"/>
        <v>1.5119062517055573</v>
      </c>
      <c r="U4" s="5">
        <f t="shared" si="1"/>
        <v>1.5470290407512715</v>
      </c>
      <c r="V4" s="5">
        <f t="shared" si="1"/>
        <v>1.5829677602218768</v>
      </c>
      <c r="W4" s="5">
        <f t="shared" si="1"/>
        <v>1.6197413648324273</v>
      </c>
      <c r="X4" s="5">
        <f t="shared" si="1"/>
        <v>1.6573692496311374</v>
      </c>
      <c r="Y4" s="5">
        <f t="shared" si="1"/>
        <v>1.6958712602286732</v>
      </c>
      <c r="Z4" s="5">
        <f t="shared" si="1"/>
        <v>1.7352677032650772</v>
      </c>
      <c r="AA4" s="5">
        <f t="shared" si="1"/>
        <v>1.7755793571198493</v>
      </c>
      <c r="AB4" s="5">
        <f t="shared" si="1"/>
        <v>1.8168274828708304</v>
      </c>
      <c r="AC4" s="5">
        <f t="shared" si="1"/>
        <v>1.8590338355076708</v>
      </c>
      <c r="AD4" s="5">
        <f t="shared" si="1"/>
        <v>1.9022206754057949</v>
      </c>
      <c r="AE4" s="5">
        <f t="shared" si="1"/>
        <v>1.9464107800669173</v>
      </c>
      <c r="AF4" s="5">
        <f t="shared" si="1"/>
        <v>1.9916274561322982</v>
      </c>
      <c r="AG4" s="5">
        <f t="shared" si="1"/>
        <v>2.0378945516750782</v>
      </c>
      <c r="AH4" s="5">
        <f t="shared" si="1"/>
        <v>2.0852364687781724</v>
      </c>
      <c r="AI4" s="5">
        <f t="shared" si="1"/>
        <v>2.1336781764043597</v>
      </c>
      <c r="AJ4" s="5">
        <f t="shared" si="1"/>
        <v>2.1832452235653559</v>
      </c>
      <c r="AK4" s="5">
        <f t="shared" ref="AK4" si="2">AJ4*(1+AK3)</f>
        <v>2.2339637527968117</v>
      </c>
      <c r="AL4" s="5">
        <f t="shared" ref="AL4" si="3">AK4*(1+AL3)</f>
        <v>2.2858605139463481</v>
      </c>
      <c r="AM4" s="5">
        <f t="shared" ref="AM4" si="4">AL4*(1+AM3)</f>
        <v>2.3389628782818987</v>
      </c>
      <c r="AN4" s="5">
        <f t="shared" ref="AN4" si="5">AM4*(1+AN3)</f>
        <v>2.3932988529277992</v>
      </c>
      <c r="AO4" s="5">
        <f t="shared" ref="AO4" si="6">AN4*(1+AO3)</f>
        <v>2.448897095636239</v>
      </c>
      <c r="AP4" s="5">
        <f t="shared" ref="AP4" si="7">AO4*(1+AP3)</f>
        <v>2.5057869299018658</v>
      </c>
      <c r="AQ4" s="5">
        <f t="shared" ref="AQ4" si="8">AP4*(1+AQ3)</f>
        <v>2.5639983604275138</v>
      </c>
      <c r="AR4" s="5">
        <f t="shared" ref="AR4" si="9">AQ4*(1+AR3)</f>
        <v>2.6235620889492148</v>
      </c>
      <c r="AS4" s="5">
        <f t="shared" ref="AS4" si="10">AR4*(1+AS3)</f>
        <v>2.6845095304288353</v>
      </c>
      <c r="AT4" s="5">
        <f t="shared" ref="AT4" si="11">AS4*(1+AT3)</f>
        <v>2.7468728296228808</v>
      </c>
      <c r="AU4" s="5">
        <f t="shared" ref="AU4" si="12">AT4*(1+AU3)</f>
        <v>2.8106848780362088</v>
      </c>
      <c r="AV4" s="5">
        <f t="shared" ref="AV4" si="13">AU4*(1+AV3)</f>
        <v>2.8759793312695896</v>
      </c>
      <c r="AW4" s="5">
        <f t="shared" ref="AW4" si="14">AV4*(1+AW3)</f>
        <v>2.9427906267702633</v>
      </c>
      <c r="AX4" s="5">
        <f t="shared" ref="AX4" si="15">AW4*(1+AX3)</f>
        <v>3.0111540019948575</v>
      </c>
      <c r="AY4" s="5">
        <f t="shared" ref="AY4" si="16">AX4*(1+AY3)</f>
        <v>3.0811055129942448</v>
      </c>
      <c r="AZ4" s="5">
        <f t="shared" ref="AZ4" si="17">AY4*(1+AZ3)</f>
        <v>3.152682053430139</v>
      </c>
      <c r="BA4" s="5">
        <f t="shared" ref="BA4" si="18">AZ4*(1+BA3)</f>
        <v>3.2259213740334647</v>
      </c>
      <c r="BB4" s="5">
        <f t="shared" ref="BB4" si="19">BA4*(1+BB3)</f>
        <v>3.3008621025147593</v>
      </c>
      <c r="BC4" s="5">
        <f t="shared" ref="BC4" si="20">BB4*(1+BC3)</f>
        <v>3.3775437639371084</v>
      </c>
      <c r="BD4" s="5">
        <f t="shared" ref="BD4" si="21">BC4*(1+BD3)</f>
        <v>3.4560068015623631</v>
      </c>
      <c r="BE4" s="5">
        <f t="shared" ref="BE4" si="22">BD4*(1+BE3)</f>
        <v>3.5362925981816287</v>
      </c>
    </row>
    <row r="5" spans="2:57" x14ac:dyDescent="0.25">
      <c r="C5" s="37" t="s">
        <v>35</v>
      </c>
      <c r="D5" s="37" t="s">
        <v>35</v>
      </c>
      <c r="E5" s="37" t="s">
        <v>35</v>
      </c>
      <c r="F5" s="37" t="s">
        <v>35</v>
      </c>
      <c r="G5" s="37" t="s">
        <v>35</v>
      </c>
      <c r="H5" s="37" t="s">
        <v>35</v>
      </c>
      <c r="I5" s="37" t="s">
        <v>35</v>
      </c>
      <c r="J5" s="37" t="s">
        <v>35</v>
      </c>
      <c r="K5" s="37" t="s">
        <v>35</v>
      </c>
      <c r="L5" s="37" t="s">
        <v>35</v>
      </c>
      <c r="M5" s="37" t="s">
        <v>35</v>
      </c>
      <c r="N5" s="37" t="s">
        <v>35</v>
      </c>
      <c r="O5" s="37" t="s">
        <v>35</v>
      </c>
      <c r="P5" s="37" t="s">
        <v>35</v>
      </c>
      <c r="Q5" s="37" t="s">
        <v>35</v>
      </c>
      <c r="R5" s="37" t="s">
        <v>35</v>
      </c>
      <c r="S5" s="37" t="s">
        <v>35</v>
      </c>
      <c r="T5" s="37" t="s">
        <v>35</v>
      </c>
      <c r="U5" s="37" t="s">
        <v>35</v>
      </c>
      <c r="V5" s="37" t="s">
        <v>35</v>
      </c>
      <c r="W5" s="37" t="s">
        <v>35</v>
      </c>
      <c r="X5" s="37" t="s">
        <v>35</v>
      </c>
      <c r="Y5" s="37" t="s">
        <v>35</v>
      </c>
      <c r="Z5" s="37" t="s">
        <v>35</v>
      </c>
      <c r="AA5" s="37" t="s">
        <v>35</v>
      </c>
      <c r="AB5" s="37" t="s">
        <v>35</v>
      </c>
      <c r="AC5" s="37" t="s">
        <v>35</v>
      </c>
      <c r="AD5" s="37" t="s">
        <v>35</v>
      </c>
      <c r="AE5" s="37" t="s">
        <v>35</v>
      </c>
      <c r="AF5" s="37" t="s">
        <v>35</v>
      </c>
      <c r="AG5" s="37" t="s">
        <v>35</v>
      </c>
      <c r="AH5" s="37" t="s">
        <v>35</v>
      </c>
      <c r="AI5" s="37" t="s">
        <v>35</v>
      </c>
      <c r="AJ5" s="37" t="s">
        <v>35</v>
      </c>
      <c r="AK5" s="37" t="s">
        <v>35</v>
      </c>
      <c r="AL5" s="37" t="s">
        <v>35</v>
      </c>
      <c r="AM5" s="37" t="s">
        <v>35</v>
      </c>
      <c r="AN5" s="37" t="s">
        <v>35</v>
      </c>
      <c r="AO5" s="37" t="s">
        <v>35</v>
      </c>
      <c r="AP5" s="37" t="s">
        <v>35</v>
      </c>
      <c r="AQ5" s="37" t="s">
        <v>35</v>
      </c>
      <c r="AR5" s="37" t="s">
        <v>35</v>
      </c>
      <c r="AS5" s="37" t="s">
        <v>35</v>
      </c>
      <c r="AT5" s="37" t="s">
        <v>35</v>
      </c>
      <c r="AU5" s="37" t="s">
        <v>35</v>
      </c>
      <c r="AV5" s="37" t="s">
        <v>35</v>
      </c>
      <c r="AW5" s="37" t="s">
        <v>35</v>
      </c>
      <c r="AX5" s="37" t="s">
        <v>35</v>
      </c>
      <c r="AY5" s="37" t="s">
        <v>35</v>
      </c>
      <c r="AZ5" s="37" t="s">
        <v>35</v>
      </c>
      <c r="BA5" s="37" t="s">
        <v>35</v>
      </c>
      <c r="BB5" s="37" t="s">
        <v>35</v>
      </c>
      <c r="BC5" s="37" t="s">
        <v>35</v>
      </c>
      <c r="BD5" s="37" t="s">
        <v>35</v>
      </c>
      <c r="BE5" s="37" t="s">
        <v>35</v>
      </c>
    </row>
    <row r="7" spans="2:57" x14ac:dyDescent="0.25">
      <c r="B7" s="19" t="s">
        <v>34</v>
      </c>
      <c r="C7" s="1"/>
      <c r="D7" s="1"/>
      <c r="E7" s="1"/>
      <c r="F7" s="1"/>
      <c r="G7" s="1"/>
    </row>
    <row r="8" spans="2:57" x14ac:dyDescent="0.25">
      <c r="B8" t="s">
        <v>0</v>
      </c>
      <c r="C8" s="2">
        <f>'Opening RAB 2016'!G100</f>
        <v>454.82315390390039</v>
      </c>
      <c r="D8" s="2">
        <f t="shared" ref="D8:AJ16" si="23">C99</f>
        <v>451.19622489441025</v>
      </c>
      <c r="E8" s="2">
        <f t="shared" si="23"/>
        <v>447.15532856817856</v>
      </c>
      <c r="F8" s="2">
        <f t="shared" si="23"/>
        <v>442.68318868752965</v>
      </c>
      <c r="G8" s="2">
        <f t="shared" si="23"/>
        <v>437.76194973894121</v>
      </c>
      <c r="H8" s="2">
        <f t="shared" si="23"/>
        <v>432.37315934243054</v>
      </c>
      <c r="I8" s="2">
        <f t="shared" si="23"/>
        <v>426.49775015627063</v>
      </c>
      <c r="J8" s="2">
        <f t="shared" si="23"/>
        <v>420.11602126308145</v>
      </c>
      <c r="K8" s="2">
        <f t="shared" si="23"/>
        <v>413.20761902296567</v>
      </c>
      <c r="L8" s="2">
        <f t="shared" si="23"/>
        <v>405.75151737897238</v>
      </c>
      <c r="M8" s="2">
        <f t="shared" si="23"/>
        <v>397.72599759977578</v>
      </c>
      <c r="N8" s="2">
        <f t="shared" si="23"/>
        <v>389.10862744404972</v>
      </c>
      <c r="O8" s="2">
        <f t="shared" si="23"/>
        <v>379.87623973060158</v>
      </c>
      <c r="P8" s="2">
        <f t="shared" si="23"/>
        <v>370.00491029790015</v>
      </c>
      <c r="Q8" s="2">
        <f t="shared" si="23"/>
        <v>359.46993533619275</v>
      </c>
      <c r="R8" s="2">
        <f t="shared" si="23"/>
        <v>348.24580807495647</v>
      </c>
      <c r="S8" s="2">
        <f t="shared" si="23"/>
        <v>336.30619480796321</v>
      </c>
      <c r="T8" s="2">
        <f t="shared" si="23"/>
        <v>323.62391023776547</v>
      </c>
      <c r="U8" s="2">
        <f t="shared" si="23"/>
        <v>310.1708921209194</v>
      </c>
      <c r="V8" s="2">
        <f t="shared" si="23"/>
        <v>295.91817519476319</v>
      </c>
      <c r="W8" s="2">
        <f t="shared" si="23"/>
        <v>280.83586436605282</v>
      </c>
      <c r="X8" s="2">
        <f t="shared" si="23"/>
        <v>264.89310714123189</v>
      </c>
      <c r="Y8" s="2">
        <f t="shared" si="23"/>
        <v>248.0580652775692</v>
      </c>
      <c r="Z8" s="2">
        <f t="shared" si="23"/>
        <v>230.29788563384309</v>
      </c>
      <c r="AA8" s="2">
        <f t="shared" si="23"/>
        <v>211.57867019868146</v>
      </c>
      <c r="AB8" s="2">
        <f t="shared" si="23"/>
        <v>201.43958940654332</v>
      </c>
      <c r="AC8" s="2">
        <f t="shared" si="23"/>
        <v>194.88854683653042</v>
      </c>
      <c r="AD8" s="2">
        <f t="shared" si="23"/>
        <v>187.92442147021191</v>
      </c>
      <c r="AE8" s="2">
        <f t="shared" si="23"/>
        <v>180.53155622246641</v>
      </c>
      <c r="AF8" s="2">
        <f t="shared" si="23"/>
        <v>172.6937894833892</v>
      </c>
      <c r="AG8" s="2">
        <f t="shared" si="23"/>
        <v>164.39444012692425</v>
      </c>
      <c r="AH8" s="2">
        <f t="shared" si="23"/>
        <v>155.61629209525029</v>
      </c>
      <c r="AI8" s="2">
        <f t="shared" si="23"/>
        <v>146.3415785473</v>
      </c>
      <c r="AJ8" s="2">
        <f t="shared" si="23"/>
        <v>136.55196555948083</v>
      </c>
      <c r="AK8" s="2">
        <f t="shared" ref="AK8:AK19" si="24">AJ99</f>
        <v>126.22853536634645</v>
      </c>
      <c r="AL8" s="2">
        <f t="shared" ref="AL8:AL19" si="25">AK99</f>
        <v>115.35176912864043</v>
      </c>
      <c r="AM8" s="2">
        <f t="shared" ref="AM8:AM19" si="26">AL99</f>
        <v>103.90152921579762</v>
      </c>
      <c r="AN8" s="2">
        <f t="shared" ref="AN8:AN19" si="27">AM99</f>
        <v>91.857040989643906</v>
      </c>
      <c r="AO8" s="2">
        <f t="shared" ref="AO8:AO19" si="28">AN99</f>
        <v>79.196874075680412</v>
      </c>
      <c r="AP8" s="2">
        <f t="shared" ref="AP8:AP19" si="29">AO99</f>
        <v>65.898923107975833</v>
      </c>
      <c r="AQ8" s="2">
        <f t="shared" ref="AQ8:AQ19" si="30">AP99</f>
        <v>51.940387933316728</v>
      </c>
      <c r="AR8" s="2">
        <f t="shared" ref="AR8:AR19" si="31">AQ99</f>
        <v>37.29775325988377</v>
      </c>
      <c r="AS8" s="2">
        <f t="shared" ref="AS8:AS19" si="32">AR99</f>
        <v>23.446235886001951</v>
      </c>
      <c r="AT8" s="2">
        <f t="shared" ref="AT8:AT19" si="33">AS99</f>
        <v>11.880759098694359</v>
      </c>
      <c r="AU8" s="2">
        <f t="shared" ref="AU8:AU19" si="34">AT99</f>
        <v>4.0178754441583067</v>
      </c>
      <c r="AV8" s="2">
        <f t="shared" ref="AV8:AV19" si="35">AU99</f>
        <v>1.5418777365994174E-12</v>
      </c>
      <c r="AW8" s="2">
        <f t="shared" ref="AW8:AW19" si="36">AV99</f>
        <v>1.461786515471386E-12</v>
      </c>
      <c r="AX8" s="2">
        <f t="shared" ref="AX8:AX19" si="37">AW99</f>
        <v>1.495744983038309E-12</v>
      </c>
      <c r="AY8" s="2">
        <f t="shared" ref="AY8:AY19" si="38">AX99</f>
        <v>1.5304923329127978E-12</v>
      </c>
      <c r="AZ8" s="2">
        <f t="shared" ref="AZ8:AZ19" si="39">AY99</f>
        <v>1.5660468914605511E-12</v>
      </c>
      <c r="BA8" s="2">
        <f t="shared" ref="BA8:BA19" si="40">AZ99</f>
        <v>1.6024274107833704E-12</v>
      </c>
      <c r="BB8" s="2">
        <f t="shared" ref="BB8:BB19" si="41">BA99</f>
        <v>1.639653078609351E-12</v>
      </c>
      <c r="BC8" s="2">
        <f t="shared" ref="BC8:BC19" si="42">BB99</f>
        <v>1.6777435284128271E-12</v>
      </c>
      <c r="BD8" s="2">
        <f t="shared" ref="BD8:BD19" si="43">BC99</f>
        <v>1.7167188497694134E-12</v>
      </c>
      <c r="BE8" s="2">
        <f t="shared" ref="BE8:BE19" si="44">BD99</f>
        <v>1.7565995989516021E-12</v>
      </c>
    </row>
    <row r="9" spans="2:57" x14ac:dyDescent="0.25">
      <c r="B9" t="s">
        <v>11</v>
      </c>
      <c r="C9" s="2">
        <f>'Opening RAB 2016'!G101</f>
        <v>2799.2004951011709</v>
      </c>
      <c r="D9" s="2">
        <f t="shared" ref="D9:N19" si="45">C100</f>
        <v>2771.4365625136743</v>
      </c>
      <c r="E9" s="2">
        <f t="shared" si="45"/>
        <v>2740.872028804748</v>
      </c>
      <c r="F9" s="2">
        <f t="shared" si="45"/>
        <v>2707.3917569364507</v>
      </c>
      <c r="G9" s="2">
        <f t="shared" si="45"/>
        <v>2670.8767718206182</v>
      </c>
      <c r="H9" s="2">
        <f t="shared" si="23"/>
        <v>2631.2041441329266</v>
      </c>
      <c r="I9" s="2">
        <f t="shared" si="23"/>
        <v>2588.2468708000511</v>
      </c>
      <c r="J9" s="2">
        <f t="shared" si="23"/>
        <v>2541.8737520680502</v>
      </c>
      <c r="K9" s="2">
        <f t="shared" si="23"/>
        <v>2491.9492650576326</v>
      </c>
      <c r="L9" s="2">
        <f t="shared" si="23"/>
        <v>2438.3334337094202</v>
      </c>
      <c r="M9" s="2">
        <f t="shared" si="23"/>
        <v>2380.8816950197238</v>
      </c>
      <c r="N9" s="2">
        <f t="shared" si="23"/>
        <v>2319.4447614646638</v>
      </c>
      <c r="O9" s="2">
        <f t="shared" si="23"/>
        <v>2253.8684795077347</v>
      </c>
      <c r="P9" s="2">
        <f t="shared" si="23"/>
        <v>2183.9936840830869</v>
      </c>
      <c r="Q9" s="2">
        <f t="shared" si="23"/>
        <v>2109.6560489439084</v>
      </c>
      <c r="R9" s="2">
        <f t="shared" si="23"/>
        <v>2030.6859327623285</v>
      </c>
      <c r="S9" s="2">
        <f t="shared" si="23"/>
        <v>1946.9082208642071</v>
      </c>
      <c r="T9" s="2">
        <f t="shared" si="23"/>
        <v>1858.1421624790653</v>
      </c>
      <c r="U9" s="2">
        <f t="shared" si="23"/>
        <v>1764.2012033821832</v>
      </c>
      <c r="V9" s="2">
        <f t="shared" si="23"/>
        <v>1664.8928138026181</v>
      </c>
      <c r="W9" s="2">
        <f t="shared" si="23"/>
        <v>1560.0183114675028</v>
      </c>
      <c r="X9" s="2">
        <f t="shared" si="23"/>
        <v>1449.3726796495228</v>
      </c>
      <c r="Y9" s="2">
        <f t="shared" si="23"/>
        <v>1332.7443800809099</v>
      </c>
      <c r="Z9" s="2">
        <f t="shared" si="23"/>
        <v>1209.9151605936356</v>
      </c>
      <c r="AA9" s="2">
        <f t="shared" si="23"/>
        <v>1080.6598573417409</v>
      </c>
      <c r="AB9" s="2">
        <f t="shared" si="23"/>
        <v>1054.2223380529438</v>
      </c>
      <c r="AC9" s="2">
        <f t="shared" si="23"/>
        <v>1032.1178705816028</v>
      </c>
      <c r="AD9" s="2">
        <f t="shared" si="23"/>
        <v>1008.4174621096722</v>
      </c>
      <c r="AE9" s="2">
        <f t="shared" si="23"/>
        <v>983.05889178811151</v>
      </c>
      <c r="AF9" s="2">
        <f t="shared" si="23"/>
        <v>955.97790916936026</v>
      </c>
      <c r="AG9" s="2">
        <f t="shared" si="23"/>
        <v>927.10817348767478</v>
      </c>
      <c r="AH9" s="2">
        <f t="shared" si="23"/>
        <v>896.3811912136465</v>
      </c>
      <c r="AI9" s="2">
        <f t="shared" si="23"/>
        <v>863.72625183548564</v>
      </c>
      <c r="AJ9" s="2">
        <f t="shared" si="23"/>
        <v>829.07036181838271</v>
      </c>
      <c r="AK9" s="2">
        <f t="shared" si="24"/>
        <v>792.3381766919548</v>
      </c>
      <c r="AL9" s="2">
        <f t="shared" si="25"/>
        <v>753.45193121444584</v>
      </c>
      <c r="AM9" s="2">
        <f t="shared" si="26"/>
        <v>712.33136756097338</v>
      </c>
      <c r="AN9" s="2">
        <f t="shared" si="27"/>
        <v>668.89366148170404</v>
      </c>
      <c r="AO9" s="2">
        <f t="shared" si="28"/>
        <v>623.0533463743925</v>
      </c>
      <c r="AP9" s="2">
        <f t="shared" si="29"/>
        <v>574.72223521423189</v>
      </c>
      <c r="AQ9" s="2">
        <f t="shared" si="30"/>
        <v>523.80934028243848</v>
      </c>
      <c r="AR9" s="2">
        <f t="shared" si="31"/>
        <v>470.22079063342869</v>
      </c>
      <c r="AS9" s="2">
        <f t="shared" si="32"/>
        <v>413.85974723884055</v>
      </c>
      <c r="AT9" s="2">
        <f t="shared" si="33"/>
        <v>354.6263157450008</v>
      </c>
      <c r="AU9" s="2">
        <f t="shared" si="34"/>
        <v>292.41745677875065</v>
      </c>
      <c r="AV9" s="2">
        <f t="shared" si="35"/>
        <v>227.12689373480401</v>
      </c>
      <c r="AW9" s="2">
        <f t="shared" si="36"/>
        <v>158.64501797603199</v>
      </c>
      <c r="AX9" s="2">
        <f t="shared" si="37"/>
        <v>99.434097834388467</v>
      </c>
      <c r="AY9" s="2">
        <f t="shared" si="38"/>
        <v>51.195399641432445</v>
      </c>
      <c r="AZ9" s="2">
        <f t="shared" si="39"/>
        <v>16.90508320139898</v>
      </c>
      <c r="BA9" s="2">
        <f t="shared" si="40"/>
        <v>8.8995477653952548E-12</v>
      </c>
      <c r="BB9" s="2">
        <f t="shared" si="41"/>
        <v>8.7942578920858252E-12</v>
      </c>
      <c r="BC9" s="2">
        <f t="shared" si="42"/>
        <v>8.9985555225830189E-12</v>
      </c>
      <c r="BD9" s="2">
        <f t="shared" si="43"/>
        <v>9.2075991501090602E-12</v>
      </c>
      <c r="BE9" s="2">
        <f t="shared" si="44"/>
        <v>9.4214990279632324E-12</v>
      </c>
    </row>
    <row r="10" spans="2:57" x14ac:dyDescent="0.25">
      <c r="B10" t="s">
        <v>12</v>
      </c>
      <c r="C10" s="2">
        <f>'Opening RAB 2016'!G102</f>
        <v>0</v>
      </c>
      <c r="D10" s="2">
        <f t="shared" si="45"/>
        <v>0</v>
      </c>
      <c r="E10" s="2">
        <f t="shared" si="45"/>
        <v>0</v>
      </c>
      <c r="F10" s="2">
        <f t="shared" si="45"/>
        <v>0</v>
      </c>
      <c r="G10" s="2">
        <f t="shared" si="45"/>
        <v>0</v>
      </c>
      <c r="H10" s="2">
        <f t="shared" si="23"/>
        <v>0</v>
      </c>
      <c r="I10" s="2">
        <f t="shared" si="23"/>
        <v>0</v>
      </c>
      <c r="J10" s="2">
        <f t="shared" si="23"/>
        <v>0</v>
      </c>
      <c r="K10" s="2">
        <f t="shared" si="23"/>
        <v>0</v>
      </c>
      <c r="L10" s="2">
        <f t="shared" si="23"/>
        <v>0</v>
      </c>
      <c r="M10" s="2">
        <f t="shared" si="23"/>
        <v>0</v>
      </c>
      <c r="N10" s="2">
        <f t="shared" si="23"/>
        <v>0</v>
      </c>
      <c r="O10" s="2">
        <f t="shared" si="23"/>
        <v>0</v>
      </c>
      <c r="P10" s="2">
        <f t="shared" si="23"/>
        <v>0</v>
      </c>
      <c r="Q10" s="2">
        <f t="shared" si="23"/>
        <v>0</v>
      </c>
      <c r="R10" s="2">
        <f t="shared" si="23"/>
        <v>0</v>
      </c>
      <c r="S10" s="2">
        <f t="shared" si="23"/>
        <v>0</v>
      </c>
      <c r="T10" s="2">
        <f t="shared" si="23"/>
        <v>0</v>
      </c>
      <c r="U10" s="2">
        <f t="shared" si="23"/>
        <v>0</v>
      </c>
      <c r="V10" s="2">
        <f t="shared" si="23"/>
        <v>0</v>
      </c>
      <c r="W10" s="2">
        <f t="shared" si="23"/>
        <v>0</v>
      </c>
      <c r="X10" s="2">
        <f t="shared" si="23"/>
        <v>0</v>
      </c>
      <c r="Y10" s="2">
        <f t="shared" si="23"/>
        <v>0</v>
      </c>
      <c r="Z10" s="2">
        <f t="shared" si="23"/>
        <v>0</v>
      </c>
      <c r="AA10" s="2">
        <f t="shared" si="23"/>
        <v>0</v>
      </c>
      <c r="AB10" s="2">
        <f t="shared" si="23"/>
        <v>0</v>
      </c>
      <c r="AC10" s="2">
        <f t="shared" si="23"/>
        <v>0</v>
      </c>
      <c r="AD10" s="2">
        <f t="shared" si="23"/>
        <v>0</v>
      </c>
      <c r="AE10" s="2">
        <f t="shared" si="23"/>
        <v>0</v>
      </c>
      <c r="AF10" s="2">
        <f t="shared" si="23"/>
        <v>0</v>
      </c>
      <c r="AG10" s="2">
        <f t="shared" si="23"/>
        <v>0</v>
      </c>
      <c r="AH10" s="2">
        <f t="shared" si="23"/>
        <v>0</v>
      </c>
      <c r="AI10" s="2">
        <f t="shared" si="23"/>
        <v>0</v>
      </c>
      <c r="AJ10" s="2">
        <f t="shared" si="23"/>
        <v>0</v>
      </c>
      <c r="AK10" s="2">
        <f t="shared" si="24"/>
        <v>0</v>
      </c>
      <c r="AL10" s="2">
        <f t="shared" si="25"/>
        <v>0</v>
      </c>
      <c r="AM10" s="2">
        <f t="shared" si="26"/>
        <v>0</v>
      </c>
      <c r="AN10" s="2">
        <f t="shared" si="27"/>
        <v>0</v>
      </c>
      <c r="AO10" s="2">
        <f t="shared" si="28"/>
        <v>0</v>
      </c>
      <c r="AP10" s="2">
        <f t="shared" si="29"/>
        <v>0</v>
      </c>
      <c r="AQ10" s="2">
        <f t="shared" si="30"/>
        <v>0</v>
      </c>
      <c r="AR10" s="2">
        <f t="shared" si="31"/>
        <v>0</v>
      </c>
      <c r="AS10" s="2">
        <f t="shared" si="32"/>
        <v>0</v>
      </c>
      <c r="AT10" s="2">
        <f t="shared" si="33"/>
        <v>0</v>
      </c>
      <c r="AU10" s="2">
        <f t="shared" si="34"/>
        <v>0</v>
      </c>
      <c r="AV10" s="2">
        <f t="shared" si="35"/>
        <v>0</v>
      </c>
      <c r="AW10" s="2">
        <f t="shared" si="36"/>
        <v>0</v>
      </c>
      <c r="AX10" s="2">
        <f t="shared" si="37"/>
        <v>0</v>
      </c>
      <c r="AY10" s="2">
        <f t="shared" si="38"/>
        <v>0</v>
      </c>
      <c r="AZ10" s="2">
        <f t="shared" si="39"/>
        <v>0</v>
      </c>
      <c r="BA10" s="2">
        <f t="shared" si="40"/>
        <v>0</v>
      </c>
      <c r="BB10" s="2">
        <f t="shared" si="41"/>
        <v>0</v>
      </c>
      <c r="BC10" s="2">
        <f t="shared" si="42"/>
        <v>0</v>
      </c>
      <c r="BD10" s="2">
        <f t="shared" si="43"/>
        <v>0</v>
      </c>
      <c r="BE10" s="2">
        <f t="shared" si="44"/>
        <v>0</v>
      </c>
    </row>
    <row r="11" spans="2:57" x14ac:dyDescent="0.25">
      <c r="B11" t="s">
        <v>13</v>
      </c>
      <c r="C11" s="2">
        <f>'Opening RAB 2016'!G103</f>
        <v>0</v>
      </c>
      <c r="D11" s="2">
        <f t="shared" si="45"/>
        <v>0</v>
      </c>
      <c r="E11" s="2">
        <f t="shared" si="45"/>
        <v>0</v>
      </c>
      <c r="F11" s="2">
        <f t="shared" si="45"/>
        <v>0</v>
      </c>
      <c r="G11" s="2">
        <f t="shared" si="45"/>
        <v>0</v>
      </c>
      <c r="H11" s="2">
        <f t="shared" si="23"/>
        <v>0</v>
      </c>
      <c r="I11" s="2">
        <f t="shared" si="23"/>
        <v>0</v>
      </c>
      <c r="J11" s="2">
        <f t="shared" si="23"/>
        <v>0</v>
      </c>
      <c r="K11" s="2">
        <f t="shared" si="23"/>
        <v>0</v>
      </c>
      <c r="L11" s="2">
        <f t="shared" si="23"/>
        <v>0</v>
      </c>
      <c r="M11" s="2">
        <f t="shared" si="23"/>
        <v>0</v>
      </c>
      <c r="N11" s="2">
        <f t="shared" si="23"/>
        <v>0</v>
      </c>
      <c r="O11" s="2">
        <f t="shared" si="23"/>
        <v>0</v>
      </c>
      <c r="P11" s="2">
        <f t="shared" si="23"/>
        <v>0</v>
      </c>
      <c r="Q11" s="2">
        <f t="shared" si="23"/>
        <v>0</v>
      </c>
      <c r="R11" s="2">
        <f t="shared" si="23"/>
        <v>0</v>
      </c>
      <c r="S11" s="2">
        <f t="shared" si="23"/>
        <v>0</v>
      </c>
      <c r="T11" s="2">
        <f t="shared" si="23"/>
        <v>0</v>
      </c>
      <c r="U11" s="2">
        <f t="shared" si="23"/>
        <v>0</v>
      </c>
      <c r="V11" s="2">
        <f t="shared" si="23"/>
        <v>0</v>
      </c>
      <c r="W11" s="2">
        <f t="shared" si="23"/>
        <v>0</v>
      </c>
      <c r="X11" s="2">
        <f t="shared" si="23"/>
        <v>0</v>
      </c>
      <c r="Y11" s="2">
        <f t="shared" si="23"/>
        <v>0</v>
      </c>
      <c r="Z11" s="2">
        <f t="shared" si="23"/>
        <v>0</v>
      </c>
      <c r="AA11" s="2">
        <f t="shared" si="23"/>
        <v>0</v>
      </c>
      <c r="AB11" s="2">
        <f t="shared" si="23"/>
        <v>0</v>
      </c>
      <c r="AC11" s="2">
        <f t="shared" si="23"/>
        <v>0</v>
      </c>
      <c r="AD11" s="2">
        <f t="shared" si="23"/>
        <v>0</v>
      </c>
      <c r="AE11" s="2">
        <f t="shared" si="23"/>
        <v>0</v>
      </c>
      <c r="AF11" s="2">
        <f t="shared" si="23"/>
        <v>0</v>
      </c>
      <c r="AG11" s="2">
        <f t="shared" si="23"/>
        <v>0</v>
      </c>
      <c r="AH11" s="2">
        <f t="shared" si="23"/>
        <v>0</v>
      </c>
      <c r="AI11" s="2">
        <f t="shared" si="23"/>
        <v>0</v>
      </c>
      <c r="AJ11" s="2">
        <f t="shared" si="23"/>
        <v>0</v>
      </c>
      <c r="AK11" s="2">
        <f t="shared" si="24"/>
        <v>0</v>
      </c>
      <c r="AL11" s="2">
        <f t="shared" si="25"/>
        <v>0</v>
      </c>
      <c r="AM11" s="2">
        <f t="shared" si="26"/>
        <v>0</v>
      </c>
      <c r="AN11" s="2">
        <f t="shared" si="27"/>
        <v>0</v>
      </c>
      <c r="AO11" s="2">
        <f t="shared" si="28"/>
        <v>0</v>
      </c>
      <c r="AP11" s="2">
        <f t="shared" si="29"/>
        <v>0</v>
      </c>
      <c r="AQ11" s="2">
        <f t="shared" si="30"/>
        <v>0</v>
      </c>
      <c r="AR11" s="2">
        <f t="shared" si="31"/>
        <v>0</v>
      </c>
      <c r="AS11" s="2">
        <f t="shared" si="32"/>
        <v>0</v>
      </c>
      <c r="AT11" s="2">
        <f t="shared" si="33"/>
        <v>0</v>
      </c>
      <c r="AU11" s="2">
        <f t="shared" si="34"/>
        <v>0</v>
      </c>
      <c r="AV11" s="2">
        <f t="shared" si="35"/>
        <v>0</v>
      </c>
      <c r="AW11" s="2">
        <f t="shared" si="36"/>
        <v>0</v>
      </c>
      <c r="AX11" s="2">
        <f t="shared" si="37"/>
        <v>0</v>
      </c>
      <c r="AY11" s="2">
        <f t="shared" si="38"/>
        <v>0</v>
      </c>
      <c r="AZ11" s="2">
        <f t="shared" si="39"/>
        <v>0</v>
      </c>
      <c r="BA11" s="2">
        <f t="shared" si="40"/>
        <v>0</v>
      </c>
      <c r="BB11" s="2">
        <f t="shared" si="41"/>
        <v>0</v>
      </c>
      <c r="BC11" s="2">
        <f t="shared" si="42"/>
        <v>0</v>
      </c>
      <c r="BD11" s="2">
        <f t="shared" si="43"/>
        <v>0</v>
      </c>
      <c r="BE11" s="2">
        <f t="shared" si="44"/>
        <v>0</v>
      </c>
    </row>
    <row r="12" spans="2:57" x14ac:dyDescent="0.25">
      <c r="B12" t="s">
        <v>14</v>
      </c>
      <c r="C12" s="2">
        <f>'Opening RAB 2016'!G104</f>
        <v>9.6938470834831474</v>
      </c>
      <c r="D12" s="2">
        <f t="shared" si="45"/>
        <v>5.1966568185711051</v>
      </c>
      <c r="E12" s="2">
        <f t="shared" si="45"/>
        <v>2.6847026463950914</v>
      </c>
      <c r="F12" s="2">
        <f t="shared" si="45"/>
        <v>1.474905670136974</v>
      </c>
      <c r="G12" s="2">
        <f t="shared" si="45"/>
        <v>0.66829621909785286</v>
      </c>
      <c r="H12" s="2">
        <f t="shared" si="23"/>
        <v>3.8857805861880479E-15</v>
      </c>
      <c r="I12" s="2">
        <f t="shared" si="23"/>
        <v>3.9760503708738736E-15</v>
      </c>
      <c r="J12" s="2">
        <f t="shared" si="23"/>
        <v>4.0684171947121901E-15</v>
      </c>
      <c r="K12" s="2">
        <f t="shared" si="23"/>
        <v>4.1629297735963877E-15</v>
      </c>
      <c r="L12" s="2">
        <f t="shared" si="23"/>
        <v>4.2596379551289451E-15</v>
      </c>
      <c r="M12" s="2">
        <f t="shared" si="23"/>
        <v>4.3585927449119347E-15</v>
      </c>
      <c r="N12" s="2">
        <f t="shared" si="23"/>
        <v>4.4598463334482798E-15</v>
      </c>
      <c r="O12" s="2">
        <f t="shared" si="23"/>
        <v>4.5634521236679445E-15</v>
      </c>
      <c r="P12" s="2">
        <f t="shared" si="23"/>
        <v>4.6694647590935837E-15</v>
      </c>
      <c r="Q12" s="2">
        <f t="shared" si="23"/>
        <v>4.7779401526604993E-15</v>
      </c>
      <c r="R12" s="2">
        <f t="shared" si="23"/>
        <v>4.8889355162061117E-15</v>
      </c>
      <c r="S12" s="2">
        <f t="shared" si="23"/>
        <v>5.0025093906444909E-15</v>
      </c>
      <c r="T12" s="2">
        <f t="shared" si="23"/>
        <v>5.1187216768418689E-15</v>
      </c>
      <c r="U12" s="2">
        <f t="shared" si="23"/>
        <v>5.2376336672094132E-15</v>
      </c>
      <c r="V12" s="2">
        <f t="shared" si="23"/>
        <v>5.3593080780299282E-15</v>
      </c>
      <c r="W12" s="2">
        <f t="shared" si="23"/>
        <v>5.483809082535528E-15</v>
      </c>
      <c r="X12" s="2">
        <f t="shared" si="23"/>
        <v>5.6112023447537315E-15</v>
      </c>
      <c r="Y12" s="2">
        <f t="shared" si="23"/>
        <v>5.7415550541398318E-15</v>
      </c>
      <c r="Z12" s="2">
        <f t="shared" si="23"/>
        <v>5.874935961013799E-15</v>
      </c>
      <c r="AA12" s="2">
        <f t="shared" si="23"/>
        <v>6.0114154128204138E-15</v>
      </c>
      <c r="AB12" s="2">
        <f t="shared" si="23"/>
        <v>6.1510653912317511E-15</v>
      </c>
      <c r="AC12" s="2">
        <f t="shared" si="23"/>
        <v>6.2939595501115839E-15</v>
      </c>
      <c r="AD12" s="2">
        <f t="shared" si="23"/>
        <v>6.4401732543617327E-15</v>
      </c>
      <c r="AE12" s="2">
        <f t="shared" si="23"/>
        <v>6.5897836196708443E-15</v>
      </c>
      <c r="AF12" s="2">
        <f t="shared" si="23"/>
        <v>6.7428695531865673E-15</v>
      </c>
      <c r="AG12" s="2">
        <f t="shared" si="23"/>
        <v>6.8995117951325732E-15</v>
      </c>
      <c r="AH12" s="2">
        <f t="shared" si="23"/>
        <v>7.0597929613923795E-15</v>
      </c>
      <c r="AI12" s="2">
        <f t="shared" si="23"/>
        <v>7.2237975870824208E-15</v>
      </c>
      <c r="AJ12" s="2">
        <f t="shared" si="23"/>
        <v>7.3916121711373629E-15</v>
      </c>
      <c r="AK12" s="2">
        <f t="shared" si="24"/>
        <v>7.56332522193117E-15</v>
      </c>
      <c r="AL12" s="2">
        <f t="shared" si="25"/>
        <v>7.7390273039579806E-15</v>
      </c>
      <c r="AM12" s="2">
        <f t="shared" si="26"/>
        <v>7.9188110855974229E-15</v>
      </c>
      <c r="AN12" s="2">
        <f t="shared" si="27"/>
        <v>8.1027713879895496E-15</v>
      </c>
      <c r="AO12" s="2">
        <f t="shared" si="28"/>
        <v>8.2910052350451874E-15</v>
      </c>
      <c r="AP12" s="2">
        <f t="shared" si="29"/>
        <v>8.4836119046180551E-15</v>
      </c>
      <c r="AQ12" s="2">
        <f t="shared" si="30"/>
        <v>8.680692980865657E-15</v>
      </c>
      <c r="AR12" s="2">
        <f t="shared" si="31"/>
        <v>8.8823524078265652E-15</v>
      </c>
      <c r="AS12" s="2">
        <f t="shared" si="32"/>
        <v>9.0886965442423332E-15</v>
      </c>
      <c r="AT12" s="2">
        <f t="shared" si="33"/>
        <v>9.2998342196529804E-15</v>
      </c>
      <c r="AU12" s="2">
        <f t="shared" si="34"/>
        <v>9.5158767917956077E-15</v>
      </c>
      <c r="AV12" s="2">
        <f t="shared" si="35"/>
        <v>9.7369382053364361E-15</v>
      </c>
      <c r="AW12" s="2">
        <f t="shared" si="36"/>
        <v>9.9631350519672342E-15</v>
      </c>
      <c r="AX12" s="2">
        <f t="shared" si="37"/>
        <v>1.0194586631897837E-14</v>
      </c>
      <c r="AY12" s="2">
        <f t="shared" si="38"/>
        <v>1.0431415016777179E-14</v>
      </c>
      <c r="AZ12" s="2">
        <f t="shared" si="39"/>
        <v>1.0673745114076038E-14</v>
      </c>
      <c r="BA12" s="2">
        <f t="shared" si="40"/>
        <v>1.092170473296544E-14</v>
      </c>
      <c r="BB12" s="2">
        <f t="shared" si="41"/>
        <v>1.1175424651725475E-14</v>
      </c>
      <c r="BC12" s="2">
        <f t="shared" si="42"/>
        <v>1.1435038686720066E-14</v>
      </c>
      <c r="BD12" s="2">
        <f t="shared" si="43"/>
        <v>1.1700683762974084E-14</v>
      </c>
      <c r="BE12" s="2">
        <f t="shared" si="44"/>
        <v>1.1972499986390024E-14</v>
      </c>
    </row>
    <row r="13" spans="2:57" x14ac:dyDescent="0.25">
      <c r="B13" t="s">
        <v>15</v>
      </c>
      <c r="C13" s="2">
        <f>'Opening RAB 2016'!G105</f>
        <v>91.013020752798923</v>
      </c>
      <c r="D13" s="2">
        <f t="shared" si="45"/>
        <v>71.256251497838107</v>
      </c>
      <c r="E13" s="2">
        <f t="shared" si="45"/>
        <v>39.074034465558995</v>
      </c>
      <c r="F13" s="2">
        <f t="shared" si="45"/>
        <v>16.300727859731072</v>
      </c>
      <c r="G13" s="2">
        <f t="shared" si="45"/>
        <v>4.4677564293418524</v>
      </c>
      <c r="H13" s="2">
        <f t="shared" si="23"/>
        <v>1.0658141036401503E-14</v>
      </c>
      <c r="I13" s="2">
        <f t="shared" si="23"/>
        <v>1.0905738160111196E-14</v>
      </c>
      <c r="J13" s="2">
        <f t="shared" si="23"/>
        <v>1.115908716263915E-14</v>
      </c>
      <c r="K13" s="2">
        <f t="shared" si="23"/>
        <v>1.141832166472152E-14</v>
      </c>
      <c r="L13" s="2">
        <f t="shared" si="23"/>
        <v>1.1683578391210819E-14</v>
      </c>
      <c r="M13" s="2">
        <f t="shared" si="23"/>
        <v>1.195499724318702E-14</v>
      </c>
      <c r="N13" s="2">
        <f t="shared" si="23"/>
        <v>1.2232721371743852E-14</v>
      </c>
      <c r="O13" s="2">
        <f t="shared" si="23"/>
        <v>1.2516897253489219E-14</v>
      </c>
      <c r="P13" s="2">
        <f t="shared" si="23"/>
        <v>1.2807674767799544E-14</v>
      </c>
      <c r="Q13" s="2">
        <f t="shared" si="23"/>
        <v>1.3105207275868799E-14</v>
      </c>
      <c r="R13" s="2">
        <f t="shared" si="23"/>
        <v>1.3409651701593907E-14</v>
      </c>
      <c r="S13" s="2">
        <f t="shared" si="23"/>
        <v>1.3721168614339175E-14</v>
      </c>
      <c r="T13" s="2">
        <f t="shared" si="23"/>
        <v>1.4039922313623411E-14</v>
      </c>
      <c r="U13" s="2">
        <f t="shared" si="23"/>
        <v>1.4366080915774389E-14</v>
      </c>
      <c r="V13" s="2">
        <f t="shared" si="23"/>
        <v>1.4699816442596373E-14</v>
      </c>
      <c r="W13" s="2">
        <f t="shared" si="23"/>
        <v>1.5041304912097447E-14</v>
      </c>
      <c r="X13" s="2">
        <f t="shared" si="23"/>
        <v>1.5390726431324518E-14</v>
      </c>
      <c r="Y13" s="2">
        <f t="shared" si="23"/>
        <v>1.5748265291354964E-14</v>
      </c>
      <c r="Z13" s="2">
        <f t="shared" si="23"/>
        <v>1.6114110064494988E-14</v>
      </c>
      <c r="AA13" s="2">
        <f t="shared" si="23"/>
        <v>1.6488453703735987E-14</v>
      </c>
      <c r="AB13" s="2">
        <f t="shared" si="23"/>
        <v>1.687149364452137E-14</v>
      </c>
      <c r="AC13" s="2">
        <f t="shared" si="23"/>
        <v>1.7263431908877482E-14</v>
      </c>
      <c r="AD13" s="2">
        <f t="shared" si="23"/>
        <v>1.7664475211963605E-14</v>
      </c>
      <c r="AE13" s="2">
        <f t="shared" si="23"/>
        <v>1.8074835071097168E-14</v>
      </c>
      <c r="AF13" s="2">
        <f t="shared" si="23"/>
        <v>1.8494727917311722E-14</v>
      </c>
      <c r="AG13" s="2">
        <f t="shared" si="23"/>
        <v>1.8924375209506482E-14</v>
      </c>
      <c r="AH13" s="2">
        <f t="shared" si="23"/>
        <v>1.9364003551247665E-14</v>
      </c>
      <c r="AI13" s="2">
        <f t="shared" si="23"/>
        <v>1.9813844810283204E-14</v>
      </c>
      <c r="AJ13" s="2">
        <f t="shared" si="23"/>
        <v>2.0274136240833903E-14</v>
      </c>
      <c r="AK13" s="2">
        <f t="shared" si="24"/>
        <v>2.0745120608725491E-14</v>
      </c>
      <c r="AL13" s="2">
        <f t="shared" si="25"/>
        <v>2.1227046319427602E-14</v>
      </c>
      <c r="AM13" s="2">
        <f t="shared" si="26"/>
        <v>2.1720167549067214E-14</v>
      </c>
      <c r="AN13" s="2">
        <f t="shared" si="27"/>
        <v>2.222474437848562E-14</v>
      </c>
      <c r="AO13" s="2">
        <f t="shared" si="28"/>
        <v>2.2741042930409655E-14</v>
      </c>
      <c r="AP13" s="2">
        <f t="shared" si="29"/>
        <v>2.3269335509809518E-14</v>
      </c>
      <c r="AQ13" s="2">
        <f t="shared" si="30"/>
        <v>2.380990074751723E-14</v>
      </c>
      <c r="AR13" s="2">
        <f t="shared" si="31"/>
        <v>2.4363023747181434E-14</v>
      </c>
      <c r="AS13" s="2">
        <f t="shared" si="32"/>
        <v>2.4928996235636115E-14</v>
      </c>
      <c r="AT13" s="2">
        <f t="shared" si="33"/>
        <v>2.5508116716762459E-14</v>
      </c>
      <c r="AU13" s="2">
        <f t="shared" si="34"/>
        <v>2.6100690628925093E-14</v>
      </c>
      <c r="AV13" s="2">
        <f t="shared" si="35"/>
        <v>2.6707030506065648E-14</v>
      </c>
      <c r="AW13" s="2">
        <f t="shared" si="36"/>
        <v>2.7327456142538696E-14</v>
      </c>
      <c r="AX13" s="2">
        <f t="shared" si="37"/>
        <v>2.796229476177692E-14</v>
      </c>
      <c r="AY13" s="2">
        <f t="shared" si="38"/>
        <v>2.8611881188874543E-14</v>
      </c>
      <c r="AZ13" s="2">
        <f t="shared" si="39"/>
        <v>2.9276558027179985E-14</v>
      </c>
      <c r="BA13" s="2">
        <f t="shared" si="40"/>
        <v>2.9956675838990919E-14</v>
      </c>
      <c r="BB13" s="2">
        <f t="shared" si="41"/>
        <v>3.0652593330447018E-14</v>
      </c>
      <c r="BC13" s="2">
        <f t="shared" si="42"/>
        <v>3.13646775407179E-14</v>
      </c>
      <c r="BD13" s="2">
        <f t="shared" si="43"/>
        <v>3.2093304035586068E-14</v>
      </c>
      <c r="BE13" s="2">
        <f t="shared" si="44"/>
        <v>3.2838857105526932E-14</v>
      </c>
    </row>
    <row r="14" spans="2:57" x14ac:dyDescent="0.25">
      <c r="B14" t="s">
        <v>16</v>
      </c>
      <c r="C14" s="2">
        <f>'Opening RAB 2016'!G106</f>
        <v>5.3795344295452505</v>
      </c>
      <c r="D14" s="2">
        <f t="shared" si="45"/>
        <v>8.2722647006133752</v>
      </c>
      <c r="E14" s="2">
        <f t="shared" si="45"/>
        <v>4.9530886838260635</v>
      </c>
      <c r="F14" s="2">
        <f t="shared" si="45"/>
        <v>2.1271834737377175</v>
      </c>
      <c r="G14" s="2">
        <f t="shared" si="45"/>
        <v>0.5538107245115742</v>
      </c>
      <c r="H14" s="2">
        <f t="shared" si="23"/>
        <v>2.55351295663786E-15</v>
      </c>
      <c r="I14" s="2">
        <f t="shared" si="23"/>
        <v>2.6128331008599741E-15</v>
      </c>
      <c r="J14" s="2">
        <f t="shared" si="23"/>
        <v>2.6735312993822963E-15</v>
      </c>
      <c r="K14" s="2">
        <f t="shared" si="23"/>
        <v>2.7356395655061975E-15</v>
      </c>
      <c r="L14" s="2">
        <f t="shared" si="23"/>
        <v>2.7991906562275921E-15</v>
      </c>
      <c r="M14" s="2">
        <f t="shared" si="23"/>
        <v>2.864218089513557E-15</v>
      </c>
      <c r="N14" s="2">
        <f t="shared" si="23"/>
        <v>2.9307561619802983E-15</v>
      </c>
      <c r="O14" s="2">
        <f t="shared" si="23"/>
        <v>2.9988399669817926E-15</v>
      </c>
      <c r="P14" s="2">
        <f t="shared" si="23"/>
        <v>3.0685054131186412E-15</v>
      </c>
      <c r="Q14" s="2">
        <f t="shared" si="23"/>
        <v>3.1397892431769001E-15</v>
      </c>
      <c r="R14" s="2">
        <f t="shared" si="23"/>
        <v>3.2127290535068739E-15</v>
      </c>
      <c r="S14" s="2">
        <f t="shared" si="23"/>
        <v>3.2873633138520946E-15</v>
      </c>
      <c r="T14" s="2">
        <f t="shared" si="23"/>
        <v>3.3637313876389429E-15</v>
      </c>
      <c r="U14" s="2">
        <f t="shared" si="23"/>
        <v>3.441873552737615E-15</v>
      </c>
      <c r="V14" s="2">
        <f t="shared" si="23"/>
        <v>3.521831022705382E-15</v>
      </c>
      <c r="W14" s="2">
        <f t="shared" si="23"/>
        <v>3.6036459685233471E-15</v>
      </c>
      <c r="X14" s="2">
        <f t="shared" si="23"/>
        <v>3.6873615408381668E-15</v>
      </c>
      <c r="Y14" s="2">
        <f t="shared" si="23"/>
        <v>3.7730218927204614E-15</v>
      </c>
      <c r="Z14" s="2">
        <f t="shared" si="23"/>
        <v>3.8606722029519255E-15</v>
      </c>
      <c r="AA14" s="2">
        <f t="shared" si="23"/>
        <v>3.9503586998534154E-15</v>
      </c>
      <c r="AB14" s="2">
        <f t="shared" si="23"/>
        <v>4.0421286856665799E-15</v>
      </c>
      <c r="AC14" s="2">
        <f t="shared" si="23"/>
        <v>4.136030561501899E-15</v>
      </c>
      <c r="AD14" s="2">
        <f t="shared" si="23"/>
        <v>4.2321138528662829E-15</v>
      </c>
      <c r="AE14" s="2">
        <f t="shared" si="23"/>
        <v>4.3304292357836992E-15</v>
      </c>
      <c r="AF14" s="2">
        <f t="shared" si="23"/>
        <v>4.4310285635226024E-15</v>
      </c>
      <c r="AG14" s="2">
        <f t="shared" si="23"/>
        <v>4.5339648939442634E-15</v>
      </c>
      <c r="AH14" s="2">
        <f t="shared" si="23"/>
        <v>4.6392925174864218E-15</v>
      </c>
      <c r="AI14" s="2">
        <f t="shared" si="23"/>
        <v>4.7470669857970199E-15</v>
      </c>
      <c r="AJ14" s="2">
        <f t="shared" si="23"/>
        <v>4.8573451410331254E-15</v>
      </c>
      <c r="AK14" s="2">
        <f t="shared" si="24"/>
        <v>4.9701851458404845E-15</v>
      </c>
      <c r="AL14" s="2">
        <f t="shared" si="25"/>
        <v>5.0856465140295314E-15</v>
      </c>
      <c r="AM14" s="2">
        <f t="shared" si="26"/>
        <v>5.2037901419640215E-15</v>
      </c>
      <c r="AN14" s="2">
        <f t="shared" si="27"/>
        <v>5.3246783406788478E-15</v>
      </c>
      <c r="AO14" s="2">
        <f t="shared" si="28"/>
        <v>5.4483748687439809E-15</v>
      </c>
      <c r="AP14" s="2">
        <f t="shared" si="29"/>
        <v>5.5749449658918654E-15</v>
      </c>
      <c r="AQ14" s="2">
        <f t="shared" si="30"/>
        <v>5.7044553874260041E-15</v>
      </c>
      <c r="AR14" s="2">
        <f t="shared" si="31"/>
        <v>5.8369744394288866E-15</v>
      </c>
      <c r="AS14" s="2">
        <f t="shared" si="32"/>
        <v>5.9725720147878204E-15</v>
      </c>
      <c r="AT14" s="2">
        <f t="shared" si="33"/>
        <v>6.1113196300576738E-15</v>
      </c>
      <c r="AU14" s="2">
        <f t="shared" si="34"/>
        <v>6.2532904631799711E-15</v>
      </c>
      <c r="AV14" s="2">
        <f t="shared" si="35"/>
        <v>6.3985593920782293E-15</v>
      </c>
      <c r="AW14" s="2">
        <f t="shared" si="36"/>
        <v>6.5472030341498965E-15</v>
      </c>
      <c r="AX14" s="2">
        <f t="shared" si="37"/>
        <v>6.6992997866757211E-15</v>
      </c>
      <c r="AY14" s="2">
        <f t="shared" si="38"/>
        <v>6.8549298681678599E-15</v>
      </c>
      <c r="AZ14" s="2">
        <f t="shared" si="39"/>
        <v>7.0141753606785387E-15</v>
      </c>
      <c r="BA14" s="2">
        <f t="shared" si="40"/>
        <v>7.1771202530915744E-15</v>
      </c>
      <c r="BB14" s="2">
        <f t="shared" si="41"/>
        <v>7.3438504854195986E-15</v>
      </c>
      <c r="BC14" s="2">
        <f t="shared" si="42"/>
        <v>7.5144539941303311E-15</v>
      </c>
      <c r="BD14" s="2">
        <f t="shared" si="43"/>
        <v>7.6890207585258283E-15</v>
      </c>
      <c r="BE14" s="2">
        <f t="shared" si="44"/>
        <v>7.8676428481991604E-15</v>
      </c>
    </row>
    <row r="15" spans="2:57" x14ac:dyDescent="0.25">
      <c r="B15" t="s">
        <v>17</v>
      </c>
      <c r="C15" s="2">
        <f>'Opening RAB 2016'!G107</f>
        <v>1.5688274079042293</v>
      </c>
      <c r="D15" s="2">
        <f t="shared" si="45"/>
        <v>1.5674788796011754</v>
      </c>
      <c r="E15" s="2">
        <f t="shared" si="45"/>
        <v>1.5652210474559141</v>
      </c>
      <c r="F15" s="2">
        <f t="shared" si="45"/>
        <v>1.5620123915205557</v>
      </c>
      <c r="G15" s="2">
        <f t="shared" si="45"/>
        <v>1.5578099534881396</v>
      </c>
      <c r="H15" s="2">
        <f t="shared" si="23"/>
        <v>1.5525692922712446</v>
      </c>
      <c r="I15" s="2">
        <f t="shared" si="23"/>
        <v>1.5462444382929517</v>
      </c>
      <c r="J15" s="2">
        <f t="shared" si="23"/>
        <v>1.5387878464543021</v>
      </c>
      <c r="K15" s="2">
        <f t="shared" si="23"/>
        <v>1.5301503477414296</v>
      </c>
      <c r="L15" s="2">
        <f t="shared" si="23"/>
        <v>1.5202810994345439</v>
      </c>
      <c r="M15" s="2">
        <f t="shared" si="23"/>
        <v>1.5091275338799224</v>
      </c>
      <c r="N15" s="2">
        <f t="shared" si="23"/>
        <v>1.4966353057850157</v>
      </c>
      <c r="O15" s="2">
        <f t="shared" si="23"/>
        <v>1.482748237995696</v>
      </c>
      <c r="P15" s="2">
        <f t="shared" si="23"/>
        <v>1.4674082657135654</v>
      </c>
      <c r="Q15" s="2">
        <f t="shared" si="23"/>
        <v>1.4505553791101145</v>
      </c>
      <c r="R15" s="2">
        <f t="shared" si="23"/>
        <v>1.4321275642933466</v>
      </c>
      <c r="S15" s="2">
        <f t="shared" si="23"/>
        <v>1.412060742581293</v>
      </c>
      <c r="T15" s="2">
        <f t="shared" si="23"/>
        <v>1.3902887080356097</v>
      </c>
      <c r="U15" s="2">
        <f t="shared" si="23"/>
        <v>1.3667430632071926</v>
      </c>
      <c r="V15" s="2">
        <f t="shared" si="23"/>
        <v>1.3413531530444462</v>
      </c>
      <c r="W15" s="2">
        <f t="shared" si="23"/>
        <v>1.3140459969135179</v>
      </c>
      <c r="X15" s="2">
        <f t="shared" si="23"/>
        <v>1.2847462186784453</v>
      </c>
      <c r="Y15" s="2">
        <f t="shared" si="23"/>
        <v>1.2533759747877606</v>
      </c>
      <c r="Z15" s="2">
        <f t="shared" si="23"/>
        <v>1.2198548803126659</v>
      </c>
      <c r="AA15" s="2">
        <f t="shared" si="23"/>
        <v>1.1840999328804136</v>
      </c>
      <c r="AB15" s="2">
        <f t="shared" si="23"/>
        <v>1.1460254344450154</v>
      </c>
      <c r="AC15" s="2">
        <f t="shared" si="23"/>
        <v>1.105542910835849</v>
      </c>
      <c r="AD15" s="2">
        <f t="shared" si="23"/>
        <v>1.0625610290231393</v>
      </c>
      <c r="AE15" s="2">
        <f t="shared" si="23"/>
        <v>1.0169855120376528</v>
      </c>
      <c r="AF15" s="2">
        <f t="shared" si="23"/>
        <v>0.9687190514802646</v>
      </c>
      <c r="AG15" s="2">
        <f t="shared" si="23"/>
        <v>0.91766121755533792</v>
      </c>
      <c r="AH15" s="2">
        <f t="shared" si="23"/>
        <v>0.86370836656008065</v>
      </c>
      <c r="AI15" s="2">
        <f t="shared" si="23"/>
        <v>0.80675354576023495</v>
      </c>
      <c r="AJ15" s="2">
        <f t="shared" si="23"/>
        <v>0.74668639558058802</v>
      </c>
      <c r="AK15" s="2">
        <f t="shared" si="24"/>
        <v>0.68339304903688336</v>
      </c>
      <c r="AL15" s="2">
        <f t="shared" si="25"/>
        <v>0.61675602833374765</v>
      </c>
      <c r="AM15" s="2">
        <f t="shared" si="26"/>
        <v>0.54665413855123546</v>
      </c>
      <c r="AN15" s="2">
        <f t="shared" si="27"/>
        <v>0.4729623583405278</v>
      </c>
      <c r="AO15" s="2">
        <f t="shared" si="28"/>
        <v>0.39555172754719864</v>
      </c>
      <c r="AP15" s="2">
        <f t="shared" si="29"/>
        <v>0.31428923167828798</v>
      </c>
      <c r="AQ15" s="2">
        <f t="shared" si="30"/>
        <v>0.22903768312718598</v>
      </c>
      <c r="AR15" s="2">
        <f t="shared" si="31"/>
        <v>0.1396555990680399</v>
      </c>
      <c r="AS15" s="2">
        <f t="shared" si="32"/>
        <v>4.5997075929045006E-2</v>
      </c>
      <c r="AT15" s="2">
        <f t="shared" si="33"/>
        <v>1.0082212842377203E-14</v>
      </c>
      <c r="AU15" s="2">
        <f t="shared" si="34"/>
        <v>1.0316430694428104E-14</v>
      </c>
      <c r="AV15" s="2">
        <f t="shared" si="35"/>
        <v>1.0556089614137165E-14</v>
      </c>
      <c r="AW15" s="2">
        <f t="shared" si="36"/>
        <v>1.0801316001849199E-14</v>
      </c>
      <c r="AX15" s="2">
        <f t="shared" si="37"/>
        <v>1.1052239194289923E-14</v>
      </c>
      <c r="AY15" s="2">
        <f t="shared" si="38"/>
        <v>1.1308991532780431E-14</v>
      </c>
      <c r="AZ15" s="2">
        <f t="shared" si="39"/>
        <v>1.1571708433036341E-14</v>
      </c>
      <c r="BA15" s="2">
        <f t="shared" si="40"/>
        <v>1.1840528456588436E-14</v>
      </c>
      <c r="BB15" s="2">
        <f t="shared" si="41"/>
        <v>1.2115593383862461E-14</v>
      </c>
      <c r="BC15" s="2">
        <f t="shared" si="42"/>
        <v>1.239704828895662E-14</v>
      </c>
      <c r="BD15" s="2">
        <f t="shared" si="43"/>
        <v>1.2685041616156219E-14</v>
      </c>
      <c r="BE15" s="2">
        <f t="shared" si="44"/>
        <v>1.2979725258225799E-14</v>
      </c>
    </row>
    <row r="16" spans="2:57" x14ac:dyDescent="0.25">
      <c r="B16" t="s">
        <v>49</v>
      </c>
      <c r="C16" s="2">
        <f>'Opening RAB 2016'!G108</f>
        <v>0.60204424229807196</v>
      </c>
      <c r="D16" s="2">
        <f t="shared" si="45"/>
        <v>1.1102230246251565E-16</v>
      </c>
      <c r="E16" s="2">
        <f t="shared" si="45"/>
        <v>1.1360143916782496E-16</v>
      </c>
      <c r="F16" s="2">
        <f t="shared" si="45"/>
        <v>1.1624049127749116E-16</v>
      </c>
      <c r="G16" s="2">
        <f t="shared" si="45"/>
        <v>1.1894085067418253E-16</v>
      </c>
      <c r="H16" s="2">
        <f t="shared" si="23"/>
        <v>1.2170394157511274E-16</v>
      </c>
      <c r="I16" s="2">
        <f t="shared" si="23"/>
        <v>1.2453122128319818E-16</v>
      </c>
      <c r="J16" s="2">
        <f t="shared" si="23"/>
        <v>1.2742418095566519E-16</v>
      </c>
      <c r="K16" s="2">
        <f t="shared" si="23"/>
        <v>1.3038434639051276E-16</v>
      </c>
      <c r="L16" s="2">
        <f t="shared" si="23"/>
        <v>1.3341327883124531E-16</v>
      </c>
      <c r="M16" s="2">
        <f t="shared" si="23"/>
        <v>1.3651257579030006E-16</v>
      </c>
      <c r="N16" s="2">
        <f t="shared" si="23"/>
        <v>1.3968387189160328E-16</v>
      </c>
      <c r="O16" s="2">
        <f t="shared" si="23"/>
        <v>1.4292883973269983E-16</v>
      </c>
      <c r="P16" s="2">
        <f t="shared" si="23"/>
        <v>1.4624919076691064E-16</v>
      </c>
      <c r="Q16" s="2">
        <f t="shared" si="23"/>
        <v>1.4964667620598334E-16</v>
      </c>
      <c r="R16" s="2">
        <f t="shared" si="23"/>
        <v>1.5312308794371234E-16</v>
      </c>
      <c r="S16" s="2">
        <f t="shared" si="23"/>
        <v>1.5668025950101517E-16</v>
      </c>
      <c r="T16" s="2">
        <f t="shared" si="23"/>
        <v>1.6032006699296384E-16</v>
      </c>
      <c r="U16" s="2">
        <f t="shared" si="23"/>
        <v>1.6404443011828098E-16</v>
      </c>
      <c r="V16" s="2">
        <f t="shared" si="23"/>
        <v>1.678553131718229E-16</v>
      </c>
      <c r="W16" s="2">
        <f t="shared" ref="W16:AJ19" si="46">V107</f>
        <v>1.7175472608058331E-16</v>
      </c>
      <c r="X16" s="2">
        <f t="shared" si="46"/>
        <v>1.7574472546376438E-16</v>
      </c>
      <c r="Y16" s="2">
        <f t="shared" si="46"/>
        <v>1.798274157174739E-16</v>
      </c>
      <c r="Z16" s="2">
        <f t="shared" si="46"/>
        <v>1.8400495012462102E-16</v>
      </c>
      <c r="AA16" s="2">
        <f t="shared" si="46"/>
        <v>1.8827953199059564E-16</v>
      </c>
      <c r="AB16" s="2">
        <f t="shared" si="46"/>
        <v>1.9265341580533058E-16</v>
      </c>
      <c r="AC16" s="2">
        <f t="shared" si="46"/>
        <v>1.9712890843235932E-16</v>
      </c>
      <c r="AD16" s="2">
        <f t="shared" si="46"/>
        <v>2.0170837032549663E-16</v>
      </c>
      <c r="AE16" s="2">
        <f t="shared" si="46"/>
        <v>2.0639421677378352E-16</v>
      </c>
      <c r="AF16" s="2">
        <f t="shared" si="46"/>
        <v>2.1118891917535332E-16</v>
      </c>
      <c r="AG16" s="2">
        <f t="shared" si="46"/>
        <v>2.1609500634089067E-16</v>
      </c>
      <c r="AH16" s="2">
        <f t="shared" si="46"/>
        <v>2.2111506582737098E-16</v>
      </c>
      <c r="AI16" s="2">
        <f t="shared" si="46"/>
        <v>2.2625174530278361E-16</v>
      </c>
      <c r="AJ16" s="2">
        <f t="shared" si="46"/>
        <v>2.3150775394255868E-16</v>
      </c>
      <c r="AK16" s="2">
        <f t="shared" si="24"/>
        <v>2.3688586385843405E-16</v>
      </c>
      <c r="AL16" s="2">
        <f t="shared" si="25"/>
        <v>2.4238891156051599E-16</v>
      </c>
      <c r="AM16" s="2">
        <f t="shared" si="26"/>
        <v>2.4801979945330462E-16</v>
      </c>
      <c r="AN16" s="2">
        <f t="shared" si="27"/>
        <v>2.5378149736647344E-16</v>
      </c>
      <c r="AO16" s="2">
        <f t="shared" si="28"/>
        <v>2.5967704412120969E-16</v>
      </c>
      <c r="AP16" s="2">
        <f t="shared" si="29"/>
        <v>2.6570954913294248E-16</v>
      </c>
      <c r="AQ16" s="2">
        <f t="shared" si="30"/>
        <v>2.7188219405130325E-16</v>
      </c>
      <c r="AR16" s="2">
        <f t="shared" si="31"/>
        <v>2.7819823443818405E-16</v>
      </c>
      <c r="AS16" s="2">
        <f t="shared" si="32"/>
        <v>2.8466100148477831E-16</v>
      </c>
      <c r="AT16" s="2">
        <f t="shared" si="33"/>
        <v>2.9127390376850982E-16</v>
      </c>
      <c r="AU16" s="2">
        <f t="shared" si="34"/>
        <v>2.9804042905077672E-16</v>
      </c>
      <c r="AV16" s="2">
        <f t="shared" si="35"/>
        <v>3.0496414611645839E-16</v>
      </c>
      <c r="AW16" s="2">
        <f t="shared" si="36"/>
        <v>3.1204870665615564E-16</v>
      </c>
      <c r="AX16" s="2">
        <f t="shared" si="37"/>
        <v>3.1929784719215667E-16</v>
      </c>
      <c r="AY16" s="2">
        <f t="shared" si="38"/>
        <v>3.2671539104914502E-16</v>
      </c>
      <c r="AZ16" s="2">
        <f t="shared" si="39"/>
        <v>3.3430525037068842E-16</v>
      </c>
      <c r="BA16" s="2">
        <f t="shared" si="40"/>
        <v>3.4207142818257239E-16</v>
      </c>
      <c r="BB16" s="2">
        <f t="shared" si="41"/>
        <v>3.5001802050406676E-16</v>
      </c>
      <c r="BC16" s="2">
        <f t="shared" si="42"/>
        <v>3.5814921850823839E-16</v>
      </c>
      <c r="BD16" s="2">
        <f t="shared" si="43"/>
        <v>3.6646931073244995E-16</v>
      </c>
      <c r="BE16" s="2">
        <f t="shared" si="44"/>
        <v>3.7498268534021026E-16</v>
      </c>
    </row>
    <row r="17" spans="2:57" x14ac:dyDescent="0.25">
      <c r="B17" t="s">
        <v>50</v>
      </c>
      <c r="C17" s="2">
        <f>'Opening RAB 2016'!G109</f>
        <v>43.995102003638969</v>
      </c>
      <c r="D17" s="2">
        <f t="shared" si="45"/>
        <v>0</v>
      </c>
      <c r="E17" s="2">
        <f t="shared" si="45"/>
        <v>0</v>
      </c>
      <c r="F17" s="2">
        <f t="shared" si="45"/>
        <v>0</v>
      </c>
      <c r="G17" s="2">
        <f t="shared" si="45"/>
        <v>0</v>
      </c>
      <c r="H17" s="2">
        <f t="shared" si="45"/>
        <v>0</v>
      </c>
      <c r="I17" s="2">
        <f t="shared" si="45"/>
        <v>0</v>
      </c>
      <c r="J17" s="2">
        <f t="shared" si="45"/>
        <v>0</v>
      </c>
      <c r="K17" s="2">
        <f t="shared" si="45"/>
        <v>0</v>
      </c>
      <c r="L17" s="2">
        <f t="shared" si="45"/>
        <v>0</v>
      </c>
      <c r="M17" s="2">
        <f t="shared" si="45"/>
        <v>0</v>
      </c>
      <c r="N17" s="2">
        <f t="shared" si="45"/>
        <v>0</v>
      </c>
      <c r="O17" s="2">
        <f t="shared" ref="O17:V19" si="47">N108</f>
        <v>0</v>
      </c>
      <c r="P17" s="2">
        <f t="shared" si="47"/>
        <v>0</v>
      </c>
      <c r="Q17" s="2">
        <f t="shared" si="47"/>
        <v>0</v>
      </c>
      <c r="R17" s="2">
        <f t="shared" si="47"/>
        <v>0</v>
      </c>
      <c r="S17" s="2">
        <f t="shared" si="47"/>
        <v>0</v>
      </c>
      <c r="T17" s="2">
        <f t="shared" si="47"/>
        <v>0</v>
      </c>
      <c r="U17" s="2">
        <f t="shared" si="47"/>
        <v>0</v>
      </c>
      <c r="V17" s="2">
        <f t="shared" si="47"/>
        <v>0</v>
      </c>
      <c r="W17" s="2">
        <f t="shared" si="46"/>
        <v>0</v>
      </c>
      <c r="X17" s="2">
        <f t="shared" si="46"/>
        <v>0</v>
      </c>
      <c r="Y17" s="2">
        <f t="shared" si="46"/>
        <v>0</v>
      </c>
      <c r="Z17" s="2">
        <f t="shared" si="46"/>
        <v>0</v>
      </c>
      <c r="AA17" s="2">
        <f t="shared" si="46"/>
        <v>0</v>
      </c>
      <c r="AB17" s="2">
        <f t="shared" si="46"/>
        <v>0</v>
      </c>
      <c r="AC17" s="2">
        <f t="shared" si="46"/>
        <v>0</v>
      </c>
      <c r="AD17" s="2">
        <f t="shared" si="46"/>
        <v>0</v>
      </c>
      <c r="AE17" s="2">
        <f t="shared" si="46"/>
        <v>0</v>
      </c>
      <c r="AF17" s="2">
        <f t="shared" si="46"/>
        <v>0</v>
      </c>
      <c r="AG17" s="2">
        <f t="shared" si="46"/>
        <v>0</v>
      </c>
      <c r="AH17" s="2">
        <f t="shared" si="46"/>
        <v>0</v>
      </c>
      <c r="AI17" s="2">
        <f t="shared" si="46"/>
        <v>0</v>
      </c>
      <c r="AJ17" s="2">
        <f t="shared" si="46"/>
        <v>0</v>
      </c>
      <c r="AK17" s="2">
        <f t="shared" si="24"/>
        <v>0</v>
      </c>
      <c r="AL17" s="2">
        <f t="shared" si="25"/>
        <v>0</v>
      </c>
      <c r="AM17" s="2">
        <f t="shared" si="26"/>
        <v>0</v>
      </c>
      <c r="AN17" s="2">
        <f t="shared" si="27"/>
        <v>0</v>
      </c>
      <c r="AO17" s="2">
        <f t="shared" si="28"/>
        <v>0</v>
      </c>
      <c r="AP17" s="2">
        <f t="shared" si="29"/>
        <v>0</v>
      </c>
      <c r="AQ17" s="2">
        <f t="shared" si="30"/>
        <v>0</v>
      </c>
      <c r="AR17" s="2">
        <f t="shared" si="31"/>
        <v>0</v>
      </c>
      <c r="AS17" s="2">
        <f t="shared" si="32"/>
        <v>0</v>
      </c>
      <c r="AT17" s="2">
        <f t="shared" si="33"/>
        <v>0</v>
      </c>
      <c r="AU17" s="2">
        <f t="shared" si="34"/>
        <v>0</v>
      </c>
      <c r="AV17" s="2">
        <f t="shared" si="35"/>
        <v>0</v>
      </c>
      <c r="AW17" s="2">
        <f t="shared" si="36"/>
        <v>0</v>
      </c>
      <c r="AX17" s="2">
        <f t="shared" si="37"/>
        <v>0</v>
      </c>
      <c r="AY17" s="2">
        <f t="shared" si="38"/>
        <v>0</v>
      </c>
      <c r="AZ17" s="2">
        <f t="shared" si="39"/>
        <v>0</v>
      </c>
      <c r="BA17" s="2">
        <f t="shared" si="40"/>
        <v>0</v>
      </c>
      <c r="BB17" s="2">
        <f t="shared" si="41"/>
        <v>0</v>
      </c>
      <c r="BC17" s="2">
        <f t="shared" si="42"/>
        <v>0</v>
      </c>
      <c r="BD17" s="2">
        <f t="shared" si="43"/>
        <v>0</v>
      </c>
      <c r="BE17" s="2">
        <f t="shared" si="44"/>
        <v>0</v>
      </c>
    </row>
    <row r="18" spans="2:57" x14ac:dyDescent="0.25">
      <c r="B18" t="s">
        <v>51</v>
      </c>
      <c r="C18" s="2">
        <f>'Opening RAB 2016'!G110</f>
        <v>0.58737436015166178</v>
      </c>
      <c r="D18" s="2">
        <f t="shared" si="45"/>
        <v>0.48081562830882885</v>
      </c>
      <c r="E18" s="2">
        <f t="shared" si="45"/>
        <v>0.36898901935969158</v>
      </c>
      <c r="F18" s="2">
        <f t="shared" si="45"/>
        <v>0.25170728587341284</v>
      </c>
      <c r="G18" s="2">
        <f t="shared" si="45"/>
        <v>0.12877732351975466</v>
      </c>
      <c r="H18" s="2">
        <f t="shared" si="45"/>
        <v>2.4980018054066022E-16</v>
      </c>
      <c r="I18" s="2">
        <f t="shared" si="45"/>
        <v>2.5560323812760616E-16</v>
      </c>
      <c r="J18" s="2">
        <f t="shared" si="45"/>
        <v>2.6154110537435508E-16</v>
      </c>
      <c r="K18" s="2">
        <f t="shared" si="45"/>
        <v>2.6761691401691065E-16</v>
      </c>
      <c r="L18" s="2">
        <f t="shared" si="45"/>
        <v>2.7383386854400362E-16</v>
      </c>
      <c r="M18" s="2">
        <f t="shared" si="45"/>
        <v>2.8019524788719582E-16</v>
      </c>
      <c r="N18" s="2">
        <f t="shared" si="45"/>
        <v>2.8670440715024659E-16</v>
      </c>
      <c r="O18" s="2">
        <f t="shared" si="47"/>
        <v>2.9336477937865363E-16</v>
      </c>
      <c r="P18" s="2">
        <f t="shared" si="47"/>
        <v>3.0017987737030185E-16</v>
      </c>
      <c r="Q18" s="2">
        <f t="shared" si="47"/>
        <v>3.0715329552817503E-16</v>
      </c>
      <c r="R18" s="2">
        <f t="shared" si="47"/>
        <v>3.1428871175610728E-16</v>
      </c>
      <c r="S18" s="2">
        <f t="shared" si="47"/>
        <v>3.215898893985745E-16</v>
      </c>
      <c r="T18" s="2">
        <f t="shared" si="47"/>
        <v>3.2906067922554881E-16</v>
      </c>
      <c r="U18" s="2">
        <f t="shared" si="47"/>
        <v>3.3670502146346242E-16</v>
      </c>
      <c r="V18" s="2">
        <f t="shared" si="47"/>
        <v>3.4452694787335269E-16</v>
      </c>
      <c r="W18" s="2">
        <f t="shared" si="46"/>
        <v>3.5253058387728406E-16</v>
      </c>
      <c r="X18" s="2">
        <f t="shared" si="46"/>
        <v>3.6072015073416858E-16</v>
      </c>
      <c r="Y18" s="2">
        <f t="shared" si="46"/>
        <v>3.6909996776613216E-16</v>
      </c>
      <c r="Z18" s="2">
        <f t="shared" si="46"/>
        <v>3.7767445463660148E-16</v>
      </c>
      <c r="AA18" s="2">
        <f t="shared" si="46"/>
        <v>3.8644813368131244E-16</v>
      </c>
      <c r="AB18" s="2">
        <f t="shared" si="46"/>
        <v>3.9542563229346985E-16</v>
      </c>
      <c r="AC18" s="2">
        <f t="shared" si="46"/>
        <v>4.0461168536431625E-16</v>
      </c>
      <c r="AD18" s="2">
        <f t="shared" si="46"/>
        <v>4.1401113778039724E-16</v>
      </c>
      <c r="AE18" s="2">
        <f t="shared" si="46"/>
        <v>4.2362894697884016E-16</v>
      </c>
      <c r="AF18" s="2">
        <f t="shared" si="46"/>
        <v>4.3347018556199377E-16</v>
      </c>
      <c r="AG18" s="2">
        <f t="shared" si="46"/>
        <v>4.4354004397280843E-16</v>
      </c>
      <c r="AH18" s="2">
        <f t="shared" si="46"/>
        <v>4.5384383323236742E-16</v>
      </c>
      <c r="AI18" s="2">
        <f t="shared" si="46"/>
        <v>4.6438698774101287E-16</v>
      </c>
      <c r="AJ18" s="2">
        <f t="shared" si="46"/>
        <v>4.7517506814454488E-16</v>
      </c>
      <c r="AK18" s="2">
        <f t="shared" si="24"/>
        <v>4.8621376426700394E-16</v>
      </c>
      <c r="AL18" s="2">
        <f t="shared" si="25"/>
        <v>4.975088981115847E-16</v>
      </c>
      <c r="AM18" s="2">
        <f t="shared" si="26"/>
        <v>5.090664269312631E-16</v>
      </c>
      <c r="AN18" s="2">
        <f t="shared" si="27"/>
        <v>5.2089244637075698E-16</v>
      </c>
      <c r="AO18" s="2">
        <f t="shared" si="28"/>
        <v>5.3299319368147651E-16</v>
      </c>
      <c r="AP18" s="2">
        <f t="shared" si="29"/>
        <v>5.4537505101116083E-16</v>
      </c>
      <c r="AQ18" s="2">
        <f t="shared" si="30"/>
        <v>5.5804454876993527E-16</v>
      </c>
      <c r="AR18" s="2">
        <f t="shared" si="31"/>
        <v>5.7100836907456507E-16</v>
      </c>
      <c r="AS18" s="2">
        <f t="shared" si="32"/>
        <v>5.8427334927272163E-16</v>
      </c>
      <c r="AT18" s="2">
        <f t="shared" si="33"/>
        <v>5.9784648554912034E-16</v>
      </c>
      <c r="AU18" s="2">
        <f t="shared" si="34"/>
        <v>6.117349366154321E-16</v>
      </c>
      <c r="AV18" s="2">
        <f t="shared" si="35"/>
        <v>6.2594602748591387E-16</v>
      </c>
      <c r="AW18" s="2">
        <f t="shared" si="36"/>
        <v>6.4048725334075088E-16</v>
      </c>
      <c r="AX18" s="2">
        <f t="shared" si="37"/>
        <v>6.5536628347914679E-16</v>
      </c>
      <c r="AY18" s="2">
        <f t="shared" si="38"/>
        <v>6.7059096536424729E-16</v>
      </c>
      <c r="AZ18" s="2">
        <f t="shared" si="39"/>
        <v>6.861693287620311E-16</v>
      </c>
      <c r="BA18" s="2">
        <f t="shared" si="40"/>
        <v>7.0210958997634991E-16</v>
      </c>
      <c r="BB18" s="2">
        <f t="shared" si="41"/>
        <v>7.1842015618235224E-16</v>
      </c>
      <c r="BC18" s="2">
        <f t="shared" si="42"/>
        <v>7.3510962986057603E-16</v>
      </c>
      <c r="BD18" s="2">
        <f t="shared" si="43"/>
        <v>7.5218681333404862E-16</v>
      </c>
      <c r="BE18" s="2">
        <f t="shared" si="44"/>
        <v>7.6966071341078758E-16</v>
      </c>
    </row>
    <row r="19" spans="2:57" x14ac:dyDescent="0.25">
      <c r="B19" t="s">
        <v>52</v>
      </c>
      <c r="C19" s="2">
        <f>'Opening RAB 2016'!G111</f>
        <v>35.216938941446728</v>
      </c>
      <c r="D19" s="2">
        <f t="shared" si="45"/>
        <v>28.828045234853722</v>
      </c>
      <c r="E19" s="2">
        <f t="shared" si="45"/>
        <v>22.123307802368664</v>
      </c>
      <c r="F19" s="2">
        <f t="shared" si="45"/>
        <v>15.091499934441215</v>
      </c>
      <c r="G19" s="2">
        <f t="shared" si="45"/>
        <v>7.7210437620517549</v>
      </c>
      <c r="H19" s="2">
        <f t="shared" si="45"/>
        <v>1.1546319456101628E-14</v>
      </c>
      <c r="I19" s="2">
        <f t="shared" si="45"/>
        <v>1.1814549673453796E-14</v>
      </c>
      <c r="J19" s="2">
        <f t="shared" si="45"/>
        <v>1.208901109285908E-14</v>
      </c>
      <c r="K19" s="2">
        <f t="shared" si="45"/>
        <v>1.236984847011498E-14</v>
      </c>
      <c r="L19" s="2">
        <f t="shared" si="45"/>
        <v>1.2657209923811721E-14</v>
      </c>
      <c r="M19" s="2">
        <f t="shared" si="45"/>
        <v>1.2951247013452605E-14</v>
      </c>
      <c r="N19" s="2">
        <f t="shared" si="45"/>
        <v>1.3252114819389174E-14</v>
      </c>
      <c r="O19" s="2">
        <f t="shared" si="47"/>
        <v>1.3559972024613321E-14</v>
      </c>
      <c r="P19" s="2">
        <f t="shared" si="47"/>
        <v>1.3874980998449506E-14</v>
      </c>
      <c r="Q19" s="2">
        <f t="shared" si="47"/>
        <v>1.4197307882191199E-14</v>
      </c>
      <c r="R19" s="2">
        <f t="shared" si="47"/>
        <v>1.4527122676726732E-14</v>
      </c>
      <c r="S19" s="2">
        <f t="shared" si="47"/>
        <v>1.4864599332200773E-14</v>
      </c>
      <c r="T19" s="2">
        <f t="shared" si="47"/>
        <v>1.5209915839758695E-14</v>
      </c>
      <c r="U19" s="2">
        <f t="shared" si="47"/>
        <v>1.5563254325422257E-14</v>
      </c>
      <c r="V19" s="2">
        <f t="shared" si="47"/>
        <v>1.5924801146146072E-14</v>
      </c>
      <c r="W19" s="2">
        <f t="shared" si="46"/>
        <v>1.6294746988105568E-14</v>
      </c>
      <c r="X19" s="2">
        <f t="shared" si="46"/>
        <v>1.6673286967268228E-14</v>
      </c>
      <c r="Y19" s="2">
        <f t="shared" si="46"/>
        <v>1.706062073230121E-14</v>
      </c>
      <c r="Z19" s="2">
        <f t="shared" si="46"/>
        <v>1.745695256986957E-14</v>
      </c>
      <c r="AA19" s="2">
        <f t="shared" si="46"/>
        <v>1.7862491512380653E-14</v>
      </c>
      <c r="AB19" s="2">
        <f t="shared" si="46"/>
        <v>1.8277451448231483E-14</v>
      </c>
      <c r="AC19" s="2">
        <f t="shared" si="46"/>
        <v>1.8702051234617272E-14</v>
      </c>
      <c r="AD19" s="2">
        <f t="shared" si="46"/>
        <v>1.9136514812960572E-14</v>
      </c>
      <c r="AE19" s="2">
        <f t="shared" si="46"/>
        <v>1.9581071327021932E-14</v>
      </c>
      <c r="AF19" s="2">
        <f t="shared" si="46"/>
        <v>2.0035955243754364E-14</v>
      </c>
      <c r="AG19" s="2">
        <f t="shared" si="46"/>
        <v>2.0501406476965353E-14</v>
      </c>
      <c r="AH19" s="2">
        <f t="shared" si="46"/>
        <v>2.0977670513851633E-14</v>
      </c>
      <c r="AI19" s="2">
        <f t="shared" si="46"/>
        <v>2.1464998544473469E-14</v>
      </c>
      <c r="AJ19" s="2">
        <f t="shared" si="46"/>
        <v>2.1963647594236729E-14</v>
      </c>
      <c r="AK19" s="2">
        <f t="shared" si="24"/>
        <v>2.2473880659452615E-14</v>
      </c>
      <c r="AL19" s="2">
        <f t="shared" si="25"/>
        <v>2.2995966846046569E-14</v>
      </c>
      <c r="AM19" s="2">
        <f t="shared" si="26"/>
        <v>2.3530181511489482E-14</v>
      </c>
      <c r="AN19" s="2">
        <f t="shared" si="27"/>
        <v>2.4076806410026088E-14</v>
      </c>
      <c r="AO19" s="2">
        <f t="shared" si="28"/>
        <v>2.4636129841277127E-14</v>
      </c>
      <c r="AP19" s="2">
        <f t="shared" si="29"/>
        <v>2.5208446802293647E-14</v>
      </c>
      <c r="AQ19" s="2">
        <f t="shared" si="30"/>
        <v>2.5794059143143665E-14</v>
      </c>
      <c r="AR19" s="2">
        <f t="shared" si="31"/>
        <v>2.639327572611322E-14</v>
      </c>
      <c r="AS19" s="2">
        <f t="shared" si="32"/>
        <v>2.700641258860579E-14</v>
      </c>
      <c r="AT19" s="2">
        <f t="shared" si="33"/>
        <v>2.7633793109825998E-14</v>
      </c>
      <c r="AU19" s="2">
        <f t="shared" si="34"/>
        <v>2.8275748181335519E-14</v>
      </c>
      <c r="AV19" s="2">
        <f t="shared" si="35"/>
        <v>2.8932616381571122E-14</v>
      </c>
      <c r="AW19" s="2">
        <f t="shared" si="36"/>
        <v>2.9604744154416921E-14</v>
      </c>
      <c r="AX19" s="2">
        <f t="shared" si="37"/>
        <v>3.0292485991924996E-14</v>
      </c>
      <c r="AY19" s="2">
        <f t="shared" si="38"/>
        <v>3.0996204621280756E-14</v>
      </c>
      <c r="AZ19" s="2">
        <f t="shared" si="39"/>
        <v>3.1716271196111653E-14</v>
      </c>
      <c r="BA19" s="2">
        <f t="shared" si="40"/>
        <v>3.2453065492240168E-14</v>
      </c>
      <c r="BB19" s="2">
        <f t="shared" si="41"/>
        <v>3.3206976107984272E-14</v>
      </c>
      <c r="BC19" s="2">
        <f t="shared" si="42"/>
        <v>3.3978400669111058E-14</v>
      </c>
      <c r="BD19" s="2">
        <f t="shared" si="43"/>
        <v>3.4767746038551571E-14</v>
      </c>
      <c r="BE19" s="2">
        <f t="shared" si="44"/>
        <v>3.5575428530987502E-14</v>
      </c>
    </row>
    <row r="20" spans="2:57" x14ac:dyDescent="0.25">
      <c r="C20" s="7">
        <f t="shared" ref="C20:AJ20" si="48">SUM(C8:C19)</f>
        <v>3442.080338226338</v>
      </c>
      <c r="D20" s="7">
        <f t="shared" si="48"/>
        <v>3338.234300167871</v>
      </c>
      <c r="E20" s="7">
        <f t="shared" si="48"/>
        <v>3258.7967010378911</v>
      </c>
      <c r="F20" s="7">
        <f t="shared" si="48"/>
        <v>3186.8829822394218</v>
      </c>
      <c r="G20" s="7">
        <f t="shared" si="48"/>
        <v>3123.7362159715713</v>
      </c>
      <c r="H20" s="7">
        <f t="shared" si="48"/>
        <v>3065.1298727676281</v>
      </c>
      <c r="I20" s="7">
        <f t="shared" si="48"/>
        <v>3016.2908653946147</v>
      </c>
      <c r="J20" s="7">
        <f t="shared" si="48"/>
        <v>2963.5285611775862</v>
      </c>
      <c r="K20" s="7">
        <f t="shared" si="48"/>
        <v>2906.6870344283398</v>
      </c>
      <c r="L20" s="7">
        <f t="shared" si="48"/>
        <v>2845.6052321878274</v>
      </c>
      <c r="M20" s="7">
        <f t="shared" si="48"/>
        <v>2780.1168201533796</v>
      </c>
      <c r="N20" s="7">
        <f t="shared" si="48"/>
        <v>2710.0500242144985</v>
      </c>
      <c r="O20" s="7">
        <f t="shared" si="48"/>
        <v>2635.2274674763316</v>
      </c>
      <c r="P20" s="7">
        <f t="shared" si="48"/>
        <v>2555.4660026467004</v>
      </c>
      <c r="Q20" s="7">
        <f t="shared" si="48"/>
        <v>2470.576539659211</v>
      </c>
      <c r="R20" s="7">
        <f t="shared" si="48"/>
        <v>2380.3638684015782</v>
      </c>
      <c r="S20" s="7">
        <f t="shared" si="48"/>
        <v>2284.6264764147513</v>
      </c>
      <c r="T20" s="7">
        <f t="shared" si="48"/>
        <v>2183.1563614248666</v>
      </c>
      <c r="U20" s="7">
        <f t="shared" si="48"/>
        <v>2075.7388385663098</v>
      </c>
      <c r="V20" s="7">
        <f t="shared" si="48"/>
        <v>1962.1523421504255</v>
      </c>
      <c r="W20" s="7">
        <f t="shared" si="48"/>
        <v>1842.1682218304693</v>
      </c>
      <c r="X20" s="7">
        <f t="shared" si="48"/>
        <v>1715.5505330094331</v>
      </c>
      <c r="Y20" s="7">
        <f t="shared" si="48"/>
        <v>1582.0558213332667</v>
      </c>
      <c r="Z20" s="7">
        <f t="shared" si="48"/>
        <v>1441.4329011077914</v>
      </c>
      <c r="AA20" s="7">
        <f t="shared" si="48"/>
        <v>1293.4226274733028</v>
      </c>
      <c r="AB20" s="7">
        <f t="shared" si="48"/>
        <v>1256.807952893932</v>
      </c>
      <c r="AC20" s="7">
        <f t="shared" si="48"/>
        <v>1228.111960328969</v>
      </c>
      <c r="AD20" s="7">
        <f t="shared" si="48"/>
        <v>1197.4044446089072</v>
      </c>
      <c r="AE20" s="7">
        <f t="shared" si="48"/>
        <v>1164.6074335226156</v>
      </c>
      <c r="AF20" s="7">
        <f t="shared" si="48"/>
        <v>1129.6404177042298</v>
      </c>
      <c r="AG20" s="7">
        <f t="shared" si="48"/>
        <v>1092.4202748321545</v>
      </c>
      <c r="AH20" s="7">
        <f t="shared" si="48"/>
        <v>1052.8611916754569</v>
      </c>
      <c r="AI20" s="7">
        <f t="shared" si="48"/>
        <v>1010.8745839285458</v>
      </c>
      <c r="AJ20" s="7">
        <f t="shared" si="48"/>
        <v>966.36901377344407</v>
      </c>
      <c r="AK20" s="7">
        <f t="shared" ref="AK20:BE20" si="49">SUM(AK8:AK19)</f>
        <v>919.25010510733819</v>
      </c>
      <c r="AL20" s="7">
        <f t="shared" si="49"/>
        <v>869.42045637141996</v>
      </c>
      <c r="AM20" s="7">
        <f t="shared" si="49"/>
        <v>816.77955091532226</v>
      </c>
      <c r="AN20" s="7">
        <f t="shared" si="49"/>
        <v>761.22366482968846</v>
      </c>
      <c r="AO20" s="7">
        <f t="shared" si="49"/>
        <v>702.64577217762007</v>
      </c>
      <c r="AP20" s="7">
        <f t="shared" si="49"/>
        <v>640.93544755388609</v>
      </c>
      <c r="AQ20" s="7">
        <f t="shared" si="49"/>
        <v>575.97876589888244</v>
      </c>
      <c r="AR20" s="7">
        <f t="shared" si="49"/>
        <v>507.6581994923805</v>
      </c>
      <c r="AS20" s="7">
        <f t="shared" si="49"/>
        <v>437.35198020077155</v>
      </c>
      <c r="AT20" s="7">
        <f t="shared" si="49"/>
        <v>366.50707484369514</v>
      </c>
      <c r="AU20" s="7">
        <f t="shared" si="49"/>
        <v>296.43533222290898</v>
      </c>
      <c r="AV20" s="7">
        <f t="shared" si="49"/>
        <v>227.12689373480561</v>
      </c>
      <c r="AW20" s="7">
        <f t="shared" si="49"/>
        <v>158.6450179760335</v>
      </c>
      <c r="AX20" s="7">
        <f t="shared" si="49"/>
        <v>99.434097834390045</v>
      </c>
      <c r="AY20" s="7">
        <f t="shared" si="49"/>
        <v>51.195399641434058</v>
      </c>
      <c r="AZ20" s="7">
        <f t="shared" si="49"/>
        <v>16.905083201400636</v>
      </c>
      <c r="BA20" s="7">
        <f t="shared" si="49"/>
        <v>1.0595368451970659E-11</v>
      </c>
      <c r="BB20" s="7">
        <f t="shared" si="49"/>
        <v>1.05294738468313E-11</v>
      </c>
      <c r="BC20" s="7">
        <f t="shared" si="49"/>
        <v>1.0774081929023851E-11</v>
      </c>
      <c r="BD20" s="7">
        <f t="shared" si="49"/>
        <v>1.1024372452214335E-11</v>
      </c>
      <c r="BE20" s="7">
        <f t="shared" si="49"/>
        <v>1.1280477424042915E-11</v>
      </c>
    </row>
    <row r="22" spans="2:57" x14ac:dyDescent="0.25">
      <c r="B22" s="19" t="s">
        <v>36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2:57" x14ac:dyDescent="0.25">
      <c r="B23" t="s">
        <v>0</v>
      </c>
      <c r="C23" s="2">
        <f t="shared" ref="C23:AJ29" si="50">C8*C$3</f>
        <v>10.565904909548701</v>
      </c>
      <c r="D23" s="2">
        <f t="shared" si="50"/>
        <v>10.481648453607468</v>
      </c>
      <c r="E23" s="2">
        <f t="shared" si="50"/>
        <v>10.387775206465502</v>
      </c>
      <c r="F23" s="2">
        <f t="shared" si="50"/>
        <v>10.283883827331536</v>
      </c>
      <c r="G23" s="2">
        <f t="shared" si="50"/>
        <v>10.169559518373994</v>
      </c>
      <c r="H23" s="2">
        <f t="shared" si="50"/>
        <v>10.044373616077008</v>
      </c>
      <c r="I23" s="2">
        <f t="shared" si="50"/>
        <v>9.9078831708725161</v>
      </c>
      <c r="J23" s="2">
        <f t="shared" si="50"/>
        <v>9.7596305147243125</v>
      </c>
      <c r="K23" s="2">
        <f t="shared" si="50"/>
        <v>9.5991428163311046</v>
      </c>
      <c r="L23" s="2">
        <f t="shared" si="50"/>
        <v>9.4259316236067168</v>
      </c>
      <c r="M23" s="2">
        <f t="shared" si="50"/>
        <v>9.2394923930863406</v>
      </c>
      <c r="N23" s="2">
        <f t="shared" si="50"/>
        <v>9.0393040058983338</v>
      </c>
      <c r="O23" s="2">
        <f t="shared" si="50"/>
        <v>8.8248282699313165</v>
      </c>
      <c r="P23" s="2">
        <f t="shared" si="50"/>
        <v>8.5955094078164169</v>
      </c>
      <c r="Q23" s="2">
        <f t="shared" si="50"/>
        <v>8.3507735303342514</v>
      </c>
      <c r="R23" s="2">
        <f t="shared" si="50"/>
        <v>8.0900280948458168</v>
      </c>
      <c r="S23" s="2">
        <f t="shared" si="50"/>
        <v>7.8126613483356078</v>
      </c>
      <c r="T23" s="2">
        <f t="shared" si="50"/>
        <v>7.5180417546443445</v>
      </c>
      <c r="U23" s="2">
        <f t="shared" si="50"/>
        <v>7.2055174054572646</v>
      </c>
      <c r="V23" s="2">
        <f t="shared" si="50"/>
        <v>6.8744154146023746</v>
      </c>
      <c r="W23" s="2">
        <f t="shared" si="50"/>
        <v>6.5240412952010534</v>
      </c>
      <c r="X23" s="2">
        <f t="shared" si="50"/>
        <v>6.1536783192012212</v>
      </c>
      <c r="Y23" s="2">
        <f t="shared" si="50"/>
        <v>5.7625868588106286</v>
      </c>
      <c r="Z23" s="2">
        <f t="shared" si="50"/>
        <v>5.3500037093349935</v>
      </c>
      <c r="AA23" s="2">
        <f t="shared" si="50"/>
        <v>4.915141392912413</v>
      </c>
      <c r="AB23" s="2">
        <f t="shared" si="50"/>
        <v>4.6796024529960016</v>
      </c>
      <c r="AC23" s="2">
        <f t="shared" si="50"/>
        <v>4.5274165049873245</v>
      </c>
      <c r="AD23" s="2">
        <f t="shared" si="50"/>
        <v>4.3656343138936746</v>
      </c>
      <c r="AE23" s="2">
        <f t="shared" si="50"/>
        <v>4.193892153130041</v>
      </c>
      <c r="AF23" s="2">
        <f t="shared" si="50"/>
        <v>4.0118145755979819</v>
      </c>
      <c r="AG23" s="2">
        <f t="shared" si="50"/>
        <v>3.8190140654241729</v>
      </c>
      <c r="AH23" s="2">
        <f t="shared" si="50"/>
        <v>3.6150906798433979</v>
      </c>
      <c r="AI23" s="2">
        <f t="shared" si="50"/>
        <v>3.3996316809559946</v>
      </c>
      <c r="AJ23" s="2">
        <f t="shared" si="50"/>
        <v>3.1722111570825873</v>
      </c>
      <c r="AK23" s="2">
        <f t="shared" ref="AK23:BE23" si="51">AK8*AK$3</f>
        <v>2.93238963343151</v>
      </c>
      <c r="AL23" s="2">
        <f t="shared" si="51"/>
        <v>2.6797136717867041</v>
      </c>
      <c r="AM23" s="2">
        <f t="shared" si="51"/>
        <v>2.4137154589160845</v>
      </c>
      <c r="AN23" s="2">
        <f t="shared" si="51"/>
        <v>2.1339123833923437</v>
      </c>
      <c r="AO23" s="2">
        <f t="shared" si="51"/>
        <v>1.8398066005099347</v>
      </c>
      <c r="AP23" s="2">
        <f t="shared" si="51"/>
        <v>1.5308845849735513</v>
      </c>
      <c r="AQ23" s="2">
        <f t="shared" si="51"/>
        <v>1.2066166710247357</v>
      </c>
      <c r="AR23" s="2">
        <f t="shared" si="51"/>
        <v>0.86645657966438561</v>
      </c>
      <c r="AS23" s="2">
        <f t="shared" si="51"/>
        <v>0.54467477465029834</v>
      </c>
      <c r="AT23" s="2">
        <f t="shared" si="51"/>
        <v>0.27599951720264349</v>
      </c>
      <c r="AU23" s="2">
        <f t="shared" si="51"/>
        <v>9.3338453675903238E-2</v>
      </c>
      <c r="AV23" s="2">
        <f t="shared" si="51"/>
        <v>3.5819050563335695E-14</v>
      </c>
      <c r="AW23" s="2">
        <f t="shared" si="51"/>
        <v>3.3958467566922948E-14</v>
      </c>
      <c r="AX23" s="2">
        <f t="shared" si="51"/>
        <v>3.4747349874488829E-14</v>
      </c>
      <c r="AY23" s="2">
        <f t="shared" si="51"/>
        <v>3.5554558547753165E-14</v>
      </c>
      <c r="AZ23" s="2">
        <f t="shared" si="51"/>
        <v>3.6380519322819414E-14</v>
      </c>
      <c r="BA23" s="2">
        <f t="shared" si="51"/>
        <v>3.7225667825980553E-14</v>
      </c>
      <c r="BB23" s="2">
        <f t="shared" si="51"/>
        <v>3.8090449803476055E-14</v>
      </c>
      <c r="BC23" s="2">
        <f t="shared" si="51"/>
        <v>3.8975321356586351E-14</v>
      </c>
      <c r="BD23" s="2">
        <f t="shared" si="51"/>
        <v>3.9880749182188663E-14</v>
      </c>
      <c r="BE23" s="2">
        <f t="shared" si="51"/>
        <v>4.0807210818901204E-14</v>
      </c>
    </row>
    <row r="24" spans="2:57" x14ac:dyDescent="0.25">
      <c r="B24" t="s">
        <v>11</v>
      </c>
      <c r="C24" s="2">
        <f t="shared" si="50"/>
        <v>65.027661850851473</v>
      </c>
      <c r="D24" s="2">
        <f t="shared" si="50"/>
        <v>64.382683535397049</v>
      </c>
      <c r="E24" s="2">
        <f t="shared" si="50"/>
        <v>63.672645020424156</v>
      </c>
      <c r="F24" s="2">
        <f t="shared" si="50"/>
        <v>62.894871580637911</v>
      </c>
      <c r="G24" s="2">
        <f t="shared" si="50"/>
        <v>62.046599329773144</v>
      </c>
      <c r="H24" s="2">
        <f t="shared" si="50"/>
        <v>61.124972521502414</v>
      </c>
      <c r="I24" s="2">
        <f t="shared" si="50"/>
        <v>60.127040773057267</v>
      </c>
      <c r="J24" s="2">
        <f t="shared" si="50"/>
        <v>59.049756209428701</v>
      </c>
      <c r="K24" s="2">
        <f t="shared" si="50"/>
        <v>57.889970525955057</v>
      </c>
      <c r="L24" s="2">
        <f t="shared" si="50"/>
        <v>56.644431967046714</v>
      </c>
      <c r="M24" s="2">
        <f t="shared" si="50"/>
        <v>55.309782218736338</v>
      </c>
      <c r="N24" s="2">
        <f t="shared" si="50"/>
        <v>53.882553212681422</v>
      </c>
      <c r="O24" s="2">
        <f t="shared" si="50"/>
        <v>52.35916383918206</v>
      </c>
      <c r="P24" s="2">
        <f t="shared" si="50"/>
        <v>50.735916566711431</v>
      </c>
      <c r="Q24" s="2">
        <f t="shared" si="50"/>
        <v>49.008993965389237</v>
      </c>
      <c r="R24" s="2">
        <f t="shared" si="50"/>
        <v>47.174455131759665</v>
      </c>
      <c r="S24" s="2">
        <f t="shared" si="50"/>
        <v>45.228232012164156</v>
      </c>
      <c r="T24" s="2">
        <f t="shared" si="50"/>
        <v>43.166125621927421</v>
      </c>
      <c r="U24" s="2">
        <f t="shared" si="50"/>
        <v>40.983802157499795</v>
      </c>
      <c r="V24" s="2">
        <f t="shared" si="50"/>
        <v>38.676788998623095</v>
      </c>
      <c r="W24" s="2">
        <f t="shared" si="50"/>
        <v>36.240470597508448</v>
      </c>
      <c r="X24" s="2">
        <f t="shared" si="50"/>
        <v>33.67008425193395</v>
      </c>
      <c r="Y24" s="2">
        <f t="shared" si="50"/>
        <v>30.960715759087403</v>
      </c>
      <c r="Z24" s="2">
        <f t="shared" si="50"/>
        <v>28.107294946894456</v>
      </c>
      <c r="AA24" s="2">
        <f t="shared" si="50"/>
        <v>25.104591079485456</v>
      </c>
      <c r="AB24" s="2">
        <f t="shared" si="50"/>
        <v>24.490426403716089</v>
      </c>
      <c r="AC24" s="2">
        <f t="shared" si="50"/>
        <v>23.976921980351246</v>
      </c>
      <c r="AD24" s="2">
        <f t="shared" si="50"/>
        <v>23.426342573646743</v>
      </c>
      <c r="AE24" s="2">
        <f t="shared" si="50"/>
        <v>22.837242743614063</v>
      </c>
      <c r="AF24" s="2">
        <f t="shared" si="50"/>
        <v>22.20812990107104</v>
      </c>
      <c r="AG24" s="2">
        <f t="shared" si="50"/>
        <v>21.537462897075581</v>
      </c>
      <c r="AH24" s="2">
        <f t="shared" si="50"/>
        <v>20.823650572267315</v>
      </c>
      <c r="AI24" s="2">
        <f t="shared" si="50"/>
        <v>20.065050265015529</v>
      </c>
      <c r="AJ24" s="2">
        <f t="shared" si="50"/>
        <v>19.259966277242434</v>
      </c>
      <c r="AK24" s="2">
        <f t="shared" ref="AK24:BE24" si="52">AK9*AK$3</f>
        <v>18.406648296760334</v>
      </c>
      <c r="AL24" s="2">
        <f t="shared" si="52"/>
        <v>17.503289774930241</v>
      </c>
      <c r="AM24" s="2">
        <f t="shared" si="52"/>
        <v>16.548026258417547</v>
      </c>
      <c r="AN24" s="2">
        <f t="shared" si="52"/>
        <v>15.538933673787479</v>
      </c>
      <c r="AO24" s="2">
        <f t="shared" si="52"/>
        <v>14.474026563649591</v>
      </c>
      <c r="AP24" s="2">
        <f t="shared" si="52"/>
        <v>13.351256273025859</v>
      </c>
      <c r="AQ24" s="2">
        <f t="shared" si="52"/>
        <v>12.168509084581634</v>
      </c>
      <c r="AR24" s="2">
        <f t="shared" si="52"/>
        <v>10.923604301322289</v>
      </c>
      <c r="AS24" s="2">
        <f t="shared" si="52"/>
        <v>9.6142922753211</v>
      </c>
      <c r="AT24" s="2">
        <f t="shared" si="52"/>
        <v>8.238252381005573</v>
      </c>
      <c r="AU24" s="2">
        <f t="shared" si="52"/>
        <v>6.793090931490176</v>
      </c>
      <c r="AV24" s="2">
        <f t="shared" si="52"/>
        <v>5.2763390364030718</v>
      </c>
      <c r="AW24" s="2">
        <f t="shared" si="52"/>
        <v>3.6854503996130519</v>
      </c>
      <c r="AX24" s="2">
        <f t="shared" si="52"/>
        <v>2.3099334619778276</v>
      </c>
      <c r="AY24" s="2">
        <f t="shared" si="52"/>
        <v>1.1893099983472062</v>
      </c>
      <c r="AZ24" s="2">
        <f t="shared" si="52"/>
        <v>0.39271857657389808</v>
      </c>
      <c r="BA24" s="2">
        <f t="shared" si="52"/>
        <v>2.0674359829759429E-13</v>
      </c>
      <c r="BB24" s="2">
        <f t="shared" si="52"/>
        <v>2.0429763049719309E-13</v>
      </c>
      <c r="BC24" s="2">
        <f t="shared" si="52"/>
        <v>2.090436275260417E-13</v>
      </c>
      <c r="BD24" s="2">
        <f t="shared" si="52"/>
        <v>2.1389987785417242E-13</v>
      </c>
      <c r="BE24" s="2">
        <f t="shared" si="52"/>
        <v>2.188689427537329E-13</v>
      </c>
    </row>
    <row r="25" spans="2:57" x14ac:dyDescent="0.25">
      <c r="B25" t="s">
        <v>12</v>
      </c>
      <c r="C25" s="2">
        <f t="shared" si="50"/>
        <v>0</v>
      </c>
      <c r="D25" s="2">
        <f t="shared" si="50"/>
        <v>0</v>
      </c>
      <c r="E25" s="2">
        <f t="shared" si="50"/>
        <v>0</v>
      </c>
      <c r="F25" s="2">
        <f t="shared" si="50"/>
        <v>0</v>
      </c>
      <c r="G25" s="2">
        <f t="shared" si="50"/>
        <v>0</v>
      </c>
      <c r="H25" s="2">
        <f t="shared" si="50"/>
        <v>0</v>
      </c>
      <c r="I25" s="2">
        <f t="shared" si="50"/>
        <v>0</v>
      </c>
      <c r="J25" s="2">
        <f t="shared" si="50"/>
        <v>0</v>
      </c>
      <c r="K25" s="2">
        <f t="shared" si="50"/>
        <v>0</v>
      </c>
      <c r="L25" s="2">
        <f t="shared" si="50"/>
        <v>0</v>
      </c>
      <c r="M25" s="2">
        <f t="shared" si="50"/>
        <v>0</v>
      </c>
      <c r="N25" s="2">
        <f t="shared" si="50"/>
        <v>0</v>
      </c>
      <c r="O25" s="2">
        <f t="shared" si="50"/>
        <v>0</v>
      </c>
      <c r="P25" s="2">
        <f t="shared" si="50"/>
        <v>0</v>
      </c>
      <c r="Q25" s="2">
        <f t="shared" si="50"/>
        <v>0</v>
      </c>
      <c r="R25" s="2">
        <f t="shared" si="50"/>
        <v>0</v>
      </c>
      <c r="S25" s="2">
        <f t="shared" si="50"/>
        <v>0</v>
      </c>
      <c r="T25" s="2">
        <f t="shared" si="50"/>
        <v>0</v>
      </c>
      <c r="U25" s="2">
        <f t="shared" si="50"/>
        <v>0</v>
      </c>
      <c r="V25" s="2">
        <f t="shared" si="50"/>
        <v>0</v>
      </c>
      <c r="W25" s="2">
        <f t="shared" si="50"/>
        <v>0</v>
      </c>
      <c r="X25" s="2">
        <f t="shared" si="50"/>
        <v>0</v>
      </c>
      <c r="Y25" s="2">
        <f t="shared" si="50"/>
        <v>0</v>
      </c>
      <c r="Z25" s="2">
        <f t="shared" si="50"/>
        <v>0</v>
      </c>
      <c r="AA25" s="2">
        <f t="shared" si="50"/>
        <v>0</v>
      </c>
      <c r="AB25" s="2">
        <f t="shared" si="50"/>
        <v>0</v>
      </c>
      <c r="AC25" s="2">
        <f t="shared" si="50"/>
        <v>0</v>
      </c>
      <c r="AD25" s="2">
        <f t="shared" si="50"/>
        <v>0</v>
      </c>
      <c r="AE25" s="2">
        <f t="shared" si="50"/>
        <v>0</v>
      </c>
      <c r="AF25" s="2">
        <f t="shared" si="50"/>
        <v>0</v>
      </c>
      <c r="AG25" s="2">
        <f t="shared" si="50"/>
        <v>0</v>
      </c>
      <c r="AH25" s="2">
        <f t="shared" si="50"/>
        <v>0</v>
      </c>
      <c r="AI25" s="2">
        <f t="shared" si="50"/>
        <v>0</v>
      </c>
      <c r="AJ25" s="2">
        <f t="shared" si="50"/>
        <v>0</v>
      </c>
      <c r="AK25" s="2">
        <f t="shared" ref="AK25:BE25" si="53">AK10*AK$3</f>
        <v>0</v>
      </c>
      <c r="AL25" s="2">
        <f t="shared" si="53"/>
        <v>0</v>
      </c>
      <c r="AM25" s="2">
        <f t="shared" si="53"/>
        <v>0</v>
      </c>
      <c r="AN25" s="2">
        <f t="shared" si="53"/>
        <v>0</v>
      </c>
      <c r="AO25" s="2">
        <f t="shared" si="53"/>
        <v>0</v>
      </c>
      <c r="AP25" s="2">
        <f t="shared" si="53"/>
        <v>0</v>
      </c>
      <c r="AQ25" s="2">
        <f t="shared" si="53"/>
        <v>0</v>
      </c>
      <c r="AR25" s="2">
        <f t="shared" si="53"/>
        <v>0</v>
      </c>
      <c r="AS25" s="2">
        <f t="shared" si="53"/>
        <v>0</v>
      </c>
      <c r="AT25" s="2">
        <f t="shared" si="53"/>
        <v>0</v>
      </c>
      <c r="AU25" s="2">
        <f t="shared" si="53"/>
        <v>0</v>
      </c>
      <c r="AV25" s="2">
        <f t="shared" si="53"/>
        <v>0</v>
      </c>
      <c r="AW25" s="2">
        <f t="shared" si="53"/>
        <v>0</v>
      </c>
      <c r="AX25" s="2">
        <f t="shared" si="53"/>
        <v>0</v>
      </c>
      <c r="AY25" s="2">
        <f t="shared" si="53"/>
        <v>0</v>
      </c>
      <c r="AZ25" s="2">
        <f t="shared" si="53"/>
        <v>0</v>
      </c>
      <c r="BA25" s="2">
        <f t="shared" si="53"/>
        <v>0</v>
      </c>
      <c r="BB25" s="2">
        <f t="shared" si="53"/>
        <v>0</v>
      </c>
      <c r="BC25" s="2">
        <f t="shared" si="53"/>
        <v>0</v>
      </c>
      <c r="BD25" s="2">
        <f t="shared" si="53"/>
        <v>0</v>
      </c>
      <c r="BE25" s="2">
        <f t="shared" si="53"/>
        <v>0</v>
      </c>
    </row>
    <row r="26" spans="2:57" x14ac:dyDescent="0.25">
      <c r="B26" t="s">
        <v>13</v>
      </c>
      <c r="C26" s="2">
        <f t="shared" si="50"/>
        <v>0</v>
      </c>
      <c r="D26" s="2">
        <f t="shared" si="50"/>
        <v>0</v>
      </c>
      <c r="E26" s="2">
        <f t="shared" si="50"/>
        <v>0</v>
      </c>
      <c r="F26" s="2">
        <f t="shared" si="50"/>
        <v>0</v>
      </c>
      <c r="G26" s="2">
        <f t="shared" si="50"/>
        <v>0</v>
      </c>
      <c r="H26" s="2">
        <f t="shared" si="50"/>
        <v>0</v>
      </c>
      <c r="I26" s="2">
        <f t="shared" si="50"/>
        <v>0</v>
      </c>
      <c r="J26" s="2">
        <f t="shared" si="50"/>
        <v>0</v>
      </c>
      <c r="K26" s="2">
        <f t="shared" si="50"/>
        <v>0</v>
      </c>
      <c r="L26" s="2">
        <f t="shared" si="50"/>
        <v>0</v>
      </c>
      <c r="M26" s="2">
        <f t="shared" si="50"/>
        <v>0</v>
      </c>
      <c r="N26" s="2">
        <f t="shared" si="50"/>
        <v>0</v>
      </c>
      <c r="O26" s="2">
        <f t="shared" si="50"/>
        <v>0</v>
      </c>
      <c r="P26" s="2">
        <f t="shared" si="50"/>
        <v>0</v>
      </c>
      <c r="Q26" s="2">
        <f t="shared" si="50"/>
        <v>0</v>
      </c>
      <c r="R26" s="2">
        <f t="shared" si="50"/>
        <v>0</v>
      </c>
      <c r="S26" s="2">
        <f t="shared" si="50"/>
        <v>0</v>
      </c>
      <c r="T26" s="2">
        <f t="shared" si="50"/>
        <v>0</v>
      </c>
      <c r="U26" s="2">
        <f t="shared" si="50"/>
        <v>0</v>
      </c>
      <c r="V26" s="2">
        <f t="shared" si="50"/>
        <v>0</v>
      </c>
      <c r="W26" s="2">
        <f t="shared" si="50"/>
        <v>0</v>
      </c>
      <c r="X26" s="2">
        <f t="shared" si="50"/>
        <v>0</v>
      </c>
      <c r="Y26" s="2">
        <f t="shared" si="50"/>
        <v>0</v>
      </c>
      <c r="Z26" s="2">
        <f t="shared" si="50"/>
        <v>0</v>
      </c>
      <c r="AA26" s="2">
        <f t="shared" si="50"/>
        <v>0</v>
      </c>
      <c r="AB26" s="2">
        <f t="shared" si="50"/>
        <v>0</v>
      </c>
      <c r="AC26" s="2">
        <f t="shared" si="50"/>
        <v>0</v>
      </c>
      <c r="AD26" s="2">
        <f t="shared" si="50"/>
        <v>0</v>
      </c>
      <c r="AE26" s="2">
        <f t="shared" si="50"/>
        <v>0</v>
      </c>
      <c r="AF26" s="2">
        <f t="shared" si="50"/>
        <v>0</v>
      </c>
      <c r="AG26" s="2">
        <f t="shared" si="50"/>
        <v>0</v>
      </c>
      <c r="AH26" s="2">
        <f t="shared" si="50"/>
        <v>0</v>
      </c>
      <c r="AI26" s="2">
        <f t="shared" si="50"/>
        <v>0</v>
      </c>
      <c r="AJ26" s="2">
        <f t="shared" si="50"/>
        <v>0</v>
      </c>
      <c r="AK26" s="2">
        <f t="shared" ref="AK26:BE26" si="54">AK11*AK$3</f>
        <v>0</v>
      </c>
      <c r="AL26" s="2">
        <f t="shared" si="54"/>
        <v>0</v>
      </c>
      <c r="AM26" s="2">
        <f t="shared" si="54"/>
        <v>0</v>
      </c>
      <c r="AN26" s="2">
        <f t="shared" si="54"/>
        <v>0</v>
      </c>
      <c r="AO26" s="2">
        <f t="shared" si="54"/>
        <v>0</v>
      </c>
      <c r="AP26" s="2">
        <f t="shared" si="54"/>
        <v>0</v>
      </c>
      <c r="AQ26" s="2">
        <f t="shared" si="54"/>
        <v>0</v>
      </c>
      <c r="AR26" s="2">
        <f t="shared" si="54"/>
        <v>0</v>
      </c>
      <c r="AS26" s="2">
        <f t="shared" si="54"/>
        <v>0</v>
      </c>
      <c r="AT26" s="2">
        <f t="shared" si="54"/>
        <v>0</v>
      </c>
      <c r="AU26" s="2">
        <f t="shared" si="54"/>
        <v>0</v>
      </c>
      <c r="AV26" s="2">
        <f t="shared" si="54"/>
        <v>0</v>
      </c>
      <c r="AW26" s="2">
        <f t="shared" si="54"/>
        <v>0</v>
      </c>
      <c r="AX26" s="2">
        <f t="shared" si="54"/>
        <v>0</v>
      </c>
      <c r="AY26" s="2">
        <f t="shared" si="54"/>
        <v>0</v>
      </c>
      <c r="AZ26" s="2">
        <f t="shared" si="54"/>
        <v>0</v>
      </c>
      <c r="BA26" s="2">
        <f t="shared" si="54"/>
        <v>0</v>
      </c>
      <c r="BB26" s="2">
        <f t="shared" si="54"/>
        <v>0</v>
      </c>
      <c r="BC26" s="2">
        <f t="shared" si="54"/>
        <v>0</v>
      </c>
      <c r="BD26" s="2">
        <f t="shared" si="54"/>
        <v>0</v>
      </c>
      <c r="BE26" s="2">
        <f t="shared" si="54"/>
        <v>0</v>
      </c>
    </row>
    <row r="27" spans="2:57" x14ac:dyDescent="0.25">
      <c r="B27" t="s">
        <v>14</v>
      </c>
      <c r="C27" s="2">
        <f t="shared" si="50"/>
        <v>0.22519580547438481</v>
      </c>
      <c r="D27" s="2">
        <f t="shared" si="50"/>
        <v>0.12072248591851933</v>
      </c>
      <c r="E27" s="2">
        <f t="shared" si="50"/>
        <v>6.2367785432088631E-2</v>
      </c>
      <c r="F27" s="2">
        <f t="shared" si="50"/>
        <v>3.4263236001644173E-2</v>
      </c>
      <c r="G27" s="2">
        <f t="shared" si="50"/>
        <v>1.552505461032617E-2</v>
      </c>
      <c r="H27" s="2">
        <f t="shared" si="50"/>
        <v>9.0269784685825852E-17</v>
      </c>
      <c r="I27" s="2">
        <f t="shared" si="50"/>
        <v>9.236682383831674E-17</v>
      </c>
      <c r="J27" s="2">
        <f t="shared" si="50"/>
        <v>9.451257888419749E-17</v>
      </c>
      <c r="K27" s="2">
        <f t="shared" si="50"/>
        <v>9.6708181532557051E-17</v>
      </c>
      <c r="L27" s="2">
        <f t="shared" si="50"/>
        <v>9.8954789782989861E-17</v>
      </c>
      <c r="M27" s="2">
        <f t="shared" si="50"/>
        <v>1.0125358853634525E-16</v>
      </c>
      <c r="N27" s="2">
        <f t="shared" si="50"/>
        <v>1.0360579021966508E-16</v>
      </c>
      <c r="O27" s="2">
        <f t="shared" si="50"/>
        <v>1.060126354256392E-16</v>
      </c>
      <c r="P27" s="2">
        <f t="shared" si="50"/>
        <v>1.0847539356691585E-16</v>
      </c>
      <c r="Q27" s="2">
        <f t="shared" si="50"/>
        <v>1.1099536354561239E-16</v>
      </c>
      <c r="R27" s="2">
        <f t="shared" si="50"/>
        <v>1.1357387443837911E-16</v>
      </c>
      <c r="S27" s="2">
        <f t="shared" si="50"/>
        <v>1.1621228619737785E-16</v>
      </c>
      <c r="T27" s="2">
        <f t="shared" si="50"/>
        <v>1.189119903675446E-16</v>
      </c>
      <c r="U27" s="2">
        <f t="shared" si="50"/>
        <v>1.2167441082051502E-16</v>
      </c>
      <c r="V27" s="2">
        <f t="shared" si="50"/>
        <v>1.2450100450559939E-16</v>
      </c>
      <c r="W27" s="2">
        <f t="shared" si="50"/>
        <v>1.2739326221820344E-16</v>
      </c>
      <c r="X27" s="2">
        <f t="shared" si="50"/>
        <v>1.3035270938610015E-16</v>
      </c>
      <c r="Y27" s="2">
        <f t="shared" si="50"/>
        <v>1.3338090687396723E-16</v>
      </c>
      <c r="Z27" s="2">
        <f t="shared" si="50"/>
        <v>1.3647945180661478E-16</v>
      </c>
      <c r="AA27" s="2">
        <f t="shared" si="50"/>
        <v>1.396499784113371E-16</v>
      </c>
      <c r="AB27" s="2">
        <f t="shared" si="50"/>
        <v>1.4289415887983295E-16</v>
      </c>
      <c r="AC27" s="2">
        <f t="shared" si="50"/>
        <v>1.4621370425014904E-16</v>
      </c>
      <c r="AD27" s="2">
        <f t="shared" si="50"/>
        <v>1.4961036530911168E-16</v>
      </c>
      <c r="AE27" s="2">
        <f t="shared" si="50"/>
        <v>1.5308593351572264E-16</v>
      </c>
      <c r="AF27" s="2">
        <f t="shared" si="50"/>
        <v>1.5664224194600624E-16</v>
      </c>
      <c r="AG27" s="2">
        <f t="shared" si="50"/>
        <v>1.6028116625980606E-16</v>
      </c>
      <c r="AH27" s="2">
        <f t="shared" si="50"/>
        <v>1.6400462569004102E-16</v>
      </c>
      <c r="AI27" s="2">
        <f t="shared" si="50"/>
        <v>1.6781458405494264E-16</v>
      </c>
      <c r="AJ27" s="2">
        <f t="shared" si="50"/>
        <v>1.7171305079380753E-16</v>
      </c>
      <c r="AK27" s="2">
        <f t="shared" ref="AK27:BE27" si="55">AK12*AK$3</f>
        <v>1.7570208202681115E-16</v>
      </c>
      <c r="AL27" s="2">
        <f t="shared" si="55"/>
        <v>1.7978378163944181E-16</v>
      </c>
      <c r="AM27" s="2">
        <f t="shared" si="55"/>
        <v>1.8396030239212712E-16</v>
      </c>
      <c r="AN27" s="2">
        <f t="shared" si="55"/>
        <v>1.8823384705563764E-16</v>
      </c>
      <c r="AO27" s="2">
        <f t="shared" si="55"/>
        <v>1.9260666957286731E-16</v>
      </c>
      <c r="AP27" s="2">
        <f t="shared" si="55"/>
        <v>1.9708107624760264E-16</v>
      </c>
      <c r="AQ27" s="2">
        <f t="shared" si="55"/>
        <v>2.0165942696090793E-16</v>
      </c>
      <c r="AR27" s="2">
        <f t="shared" si="55"/>
        <v>2.0634413641576836E-16</v>
      </c>
      <c r="AS27" s="2">
        <f t="shared" si="55"/>
        <v>2.1113767541064681E-16</v>
      </c>
      <c r="AT27" s="2">
        <f t="shared" si="55"/>
        <v>2.1604257214262674E-16</v>
      </c>
      <c r="AU27" s="2">
        <f t="shared" si="55"/>
        <v>2.2106141354082791E-16</v>
      </c>
      <c r="AV27" s="2">
        <f t="shared" si="55"/>
        <v>2.2619684663079838E-16</v>
      </c>
      <c r="AW27" s="2">
        <f t="shared" si="55"/>
        <v>2.3145157993060253E-16</v>
      </c>
      <c r="AX27" s="2">
        <f t="shared" si="55"/>
        <v>2.368283848793415E-16</v>
      </c>
      <c r="AY27" s="2">
        <f t="shared" si="55"/>
        <v>2.4233009729885883E-16</v>
      </c>
      <c r="AZ27" s="2">
        <f t="shared" si="55"/>
        <v>2.4795961888940307E-16</v>
      </c>
      <c r="BA27" s="2">
        <f t="shared" si="55"/>
        <v>2.5371991876003571E-16</v>
      </c>
      <c r="BB27" s="2">
        <f t="shared" si="55"/>
        <v>2.5961403499459172E-16</v>
      </c>
      <c r="BC27" s="2">
        <f t="shared" si="55"/>
        <v>2.6564507625401864E-16</v>
      </c>
      <c r="BD27" s="2">
        <f t="shared" si="55"/>
        <v>2.7181622341593909E-16</v>
      </c>
      <c r="BE27" s="2">
        <f t="shared" si="55"/>
        <v>2.7813073125230196E-16</v>
      </c>
    </row>
    <row r="28" spans="2:57" x14ac:dyDescent="0.25">
      <c r="B28" t="s">
        <v>15</v>
      </c>
      <c r="C28" s="2">
        <f t="shared" si="50"/>
        <v>2.1143051195850942</v>
      </c>
      <c r="D28" s="2">
        <f t="shared" si="50"/>
        <v>1.6553395997428093</v>
      </c>
      <c r="E28" s="2">
        <f t="shared" si="50"/>
        <v>0.90772100991753057</v>
      </c>
      <c r="F28" s="2">
        <f t="shared" si="50"/>
        <v>0.37867891958451333</v>
      </c>
      <c r="G28" s="2">
        <f t="shared" si="50"/>
        <v>0.10378954806118992</v>
      </c>
      <c r="H28" s="2">
        <f t="shared" si="50"/>
        <v>2.4759712370969379E-16</v>
      </c>
      <c r="I28" s="2">
        <f t="shared" si="50"/>
        <v>2.5334900252795452E-16</v>
      </c>
      <c r="J28" s="2">
        <f t="shared" si="50"/>
        <v>2.5923450208237023E-16</v>
      </c>
      <c r="K28" s="2">
        <f t="shared" si="50"/>
        <v>2.6525672648929932E-16</v>
      </c>
      <c r="L28" s="2">
        <f t="shared" si="50"/>
        <v>2.7141885197620074E-16</v>
      </c>
      <c r="M28" s="2">
        <f t="shared" si="50"/>
        <v>2.7772412855683267E-16</v>
      </c>
      <c r="N28" s="2">
        <f t="shared" si="50"/>
        <v>2.8417588174536705E-16</v>
      </c>
      <c r="O28" s="2">
        <f t="shared" si="50"/>
        <v>2.9077751431032462E-16</v>
      </c>
      <c r="P28" s="2">
        <f t="shared" si="50"/>
        <v>2.9753250806925491E-16</v>
      </c>
      <c r="Q28" s="2">
        <f t="shared" si="50"/>
        <v>3.0444442572510829E-16</v>
      </c>
      <c r="R28" s="2">
        <f t="shared" si="50"/>
        <v>3.1151691274526844E-16</v>
      </c>
      <c r="S28" s="2">
        <f t="shared" si="50"/>
        <v>3.187536992842364E-16</v>
      </c>
      <c r="T28" s="2">
        <f t="shared" si="50"/>
        <v>3.2615860215097945E-16</v>
      </c>
      <c r="U28" s="2">
        <f t="shared" si="50"/>
        <v>3.33735526821984E-16</v>
      </c>
      <c r="V28" s="2">
        <f t="shared" si="50"/>
        <v>3.4148846950107258E-16</v>
      </c>
      <c r="W28" s="2">
        <f t="shared" si="50"/>
        <v>3.494215192270723E-16</v>
      </c>
      <c r="X28" s="2">
        <f t="shared" si="50"/>
        <v>3.5753886003044608E-16</v>
      </c>
      <c r="Y28" s="2">
        <f t="shared" si="50"/>
        <v>3.6584477314002432E-16</v>
      </c>
      <c r="Z28" s="2">
        <f t="shared" si="50"/>
        <v>3.7434363924100046E-16</v>
      </c>
      <c r="AA28" s="2">
        <f t="shared" si="50"/>
        <v>3.830399407853816E-16</v>
      </c>
      <c r="AB28" s="2">
        <f t="shared" si="50"/>
        <v>3.9193826435611312E-16</v>
      </c>
      <c r="AC28" s="2">
        <f t="shared" si="50"/>
        <v>4.0104330308612296E-16</v>
      </c>
      <c r="AD28" s="2">
        <f t="shared" si="50"/>
        <v>4.1035985913356335E-16</v>
      </c>
      <c r="AE28" s="2">
        <f t="shared" si="50"/>
        <v>4.1989284621455341E-16</v>
      </c>
      <c r="AF28" s="2">
        <f t="shared" si="50"/>
        <v>4.2964729219475987E-16</v>
      </c>
      <c r="AG28" s="2">
        <f t="shared" si="50"/>
        <v>4.3962834174118223E-16</v>
      </c>
      <c r="AH28" s="2">
        <f t="shared" si="50"/>
        <v>4.4984125903554092E-16</v>
      </c>
      <c r="AI28" s="2">
        <f t="shared" si="50"/>
        <v>4.6029143055069963E-16</v>
      </c>
      <c r="AJ28" s="2">
        <f t="shared" si="50"/>
        <v>4.7098436789158623E-16</v>
      </c>
      <c r="AK28" s="2">
        <f t="shared" ref="AK28:BE28" si="56">AK13*AK$3</f>
        <v>4.8192571070211047E-16</v>
      </c>
      <c r="AL28" s="2">
        <f t="shared" si="56"/>
        <v>4.9312122963961184E-16</v>
      </c>
      <c r="AM28" s="2">
        <f t="shared" si="56"/>
        <v>5.0457682941840568E-16</v>
      </c>
      <c r="AN28" s="2">
        <f t="shared" si="56"/>
        <v>5.162985519240346E-16</v>
      </c>
      <c r="AO28" s="2">
        <f t="shared" si="56"/>
        <v>5.2829257939986458E-16</v>
      </c>
      <c r="AP28" s="2">
        <f t="shared" si="56"/>
        <v>5.4056523770771003E-16</v>
      </c>
      <c r="AQ28" s="2">
        <f t="shared" si="56"/>
        <v>5.5312299966420455E-16</v>
      </c>
      <c r="AR28" s="2">
        <f t="shared" si="56"/>
        <v>5.6597248845467883E-16</v>
      </c>
      <c r="AS28" s="2">
        <f t="shared" si="56"/>
        <v>5.791204811263455E-16</v>
      </c>
      <c r="AT28" s="2">
        <f t="shared" si="56"/>
        <v>5.9257391216263335E-16</v>
      </c>
      <c r="AU28" s="2">
        <f t="shared" si="56"/>
        <v>6.0633987714055654E-16</v>
      </c>
      <c r="AV28" s="2">
        <f t="shared" si="56"/>
        <v>6.2042563647304687E-16</v>
      </c>
      <c r="AW28" s="2">
        <f t="shared" si="56"/>
        <v>6.3483861923822407E-16</v>
      </c>
      <c r="AX28" s="2">
        <f t="shared" si="56"/>
        <v>6.4958642709762239E-16</v>
      </c>
      <c r="AY28" s="2">
        <f t="shared" si="56"/>
        <v>6.6467683830544125E-16</v>
      </c>
      <c r="AZ28" s="2">
        <f t="shared" si="56"/>
        <v>6.8011781181093404E-16</v>
      </c>
      <c r="BA28" s="2">
        <f t="shared" si="56"/>
        <v>6.9591749145609783E-16</v>
      </c>
      <c r="BB28" s="2">
        <f t="shared" si="56"/>
        <v>7.120842102708802E-16</v>
      </c>
      <c r="BC28" s="2">
        <f t="shared" si="56"/>
        <v>7.2862649486816548E-16</v>
      </c>
      <c r="BD28" s="2">
        <f t="shared" si="56"/>
        <v>7.4555306994086166E-16</v>
      </c>
      <c r="BE28" s="2">
        <f t="shared" si="56"/>
        <v>7.628728628634571E-16</v>
      </c>
    </row>
    <row r="29" spans="2:57" x14ac:dyDescent="0.25">
      <c r="B29" t="s">
        <v>16</v>
      </c>
      <c r="C29" s="2">
        <f t="shared" si="50"/>
        <v>0.12497087879617511</v>
      </c>
      <c r="D29" s="2">
        <f t="shared" si="50"/>
        <v>0.19217131199913551</v>
      </c>
      <c r="E29" s="2">
        <f t="shared" si="50"/>
        <v>0.11506420372988649</v>
      </c>
      <c r="F29" s="2">
        <f t="shared" si="50"/>
        <v>4.9416170033914068E-2</v>
      </c>
      <c r="G29" s="2">
        <f t="shared" si="50"/>
        <v>1.2865465187627477E-2</v>
      </c>
      <c r="H29" s="2">
        <f t="shared" si="50"/>
        <v>5.9320144222114129E-17</v>
      </c>
      <c r="I29" s="2">
        <f t="shared" si="50"/>
        <v>6.0698198522322426E-17</v>
      </c>
      <c r="J29" s="2">
        <f t="shared" si="50"/>
        <v>6.2108266123901205E-17</v>
      </c>
      <c r="K29" s="2">
        <f t="shared" si="50"/>
        <v>6.355109072139463E-17</v>
      </c>
      <c r="L29" s="2">
        <f t="shared" si="50"/>
        <v>6.5027433285964763E-17</v>
      </c>
      <c r="M29" s="2">
        <f t="shared" si="50"/>
        <v>6.6538072466741163E-17</v>
      </c>
      <c r="N29" s="2">
        <f t="shared" si="50"/>
        <v>6.8083805001494195E-17</v>
      </c>
      <c r="O29" s="2">
        <f t="shared" si="50"/>
        <v>6.9665446136848627E-17</v>
      </c>
      <c r="P29" s="2">
        <f t="shared" si="50"/>
        <v>7.1283830058259002E-17</v>
      </c>
      <c r="Q29" s="2">
        <f t="shared" si="50"/>
        <v>7.2939810329973866E-17</v>
      </c>
      <c r="R29" s="2">
        <f t="shared" si="50"/>
        <v>7.4634260345220571E-17</v>
      </c>
      <c r="S29" s="2">
        <f t="shared" ref="S29:AJ29" si="57">S14*S$3</f>
        <v>7.6368073786848307E-17</v>
      </c>
      <c r="T29" s="2">
        <f t="shared" si="57"/>
        <v>7.814216509867218E-17</v>
      </c>
      <c r="U29" s="2">
        <f t="shared" si="57"/>
        <v>7.9957469967767016E-17</v>
      </c>
      <c r="V29" s="2">
        <f t="shared" si="57"/>
        <v>8.1814945817965326E-17</v>
      </c>
      <c r="W29" s="2">
        <f t="shared" si="57"/>
        <v>8.3715572314819417E-17</v>
      </c>
      <c r="X29" s="2">
        <f t="shared" si="57"/>
        <v>8.5660351882294393E-17</v>
      </c>
      <c r="Y29" s="2">
        <f t="shared" si="57"/>
        <v>8.7650310231464187E-17</v>
      </c>
      <c r="Z29" s="2">
        <f t="shared" si="57"/>
        <v>8.9686496901489726E-17</v>
      </c>
      <c r="AA29" s="2">
        <f t="shared" si="57"/>
        <v>9.1769985813164391E-17</v>
      </c>
      <c r="AB29" s="2">
        <f t="shared" si="57"/>
        <v>9.3901875835318812E-17</v>
      </c>
      <c r="AC29" s="2">
        <f t="shared" si="57"/>
        <v>9.6083291364383684E-17</v>
      </c>
      <c r="AD29" s="2">
        <f t="shared" si="57"/>
        <v>9.8315382917416276E-17</v>
      </c>
      <c r="AE29" s="2">
        <f t="shared" si="57"/>
        <v>1.0059932773890348E-16</v>
      </c>
      <c r="AF29" s="2">
        <f t="shared" si="57"/>
        <v>1.0293633042166128E-16</v>
      </c>
      <c r="AG29" s="2">
        <f t="shared" si="57"/>
        <v>1.053276235421583E-16</v>
      </c>
      <c r="AH29" s="2">
        <f t="shared" si="57"/>
        <v>1.0777446831059841E-16</v>
      </c>
      <c r="AI29" s="2">
        <f t="shared" si="57"/>
        <v>1.1027815523610517E-16</v>
      </c>
      <c r="AJ29" s="2">
        <f t="shared" si="57"/>
        <v>1.1284000480735925E-16</v>
      </c>
      <c r="AK29" s="2">
        <f t="shared" ref="AK29:BE29" si="58">AK14*AK$3</f>
        <v>1.1546136818904735E-16</v>
      </c>
      <c r="AL29" s="2">
        <f t="shared" si="58"/>
        <v>1.1814362793449038E-16</v>
      </c>
      <c r="AM29" s="2">
        <f t="shared" si="58"/>
        <v>1.208881987148264E-16</v>
      </c>
      <c r="AN29" s="2">
        <f t="shared" si="58"/>
        <v>1.2369652806513332E-16</v>
      </c>
      <c r="AO29" s="2">
        <f t="shared" si="58"/>
        <v>1.2657009714788425E-16</v>
      </c>
      <c r="AP29" s="2">
        <f t="shared" si="58"/>
        <v>1.295104215341389E-16</v>
      </c>
      <c r="AQ29" s="2">
        <f t="shared" si="58"/>
        <v>1.3251905200288237E-16</v>
      </c>
      <c r="AR29" s="2">
        <f t="shared" si="58"/>
        <v>1.355975753589335E-16</v>
      </c>
      <c r="AS29" s="2">
        <f t="shared" si="58"/>
        <v>1.3874761526985363E-16</v>
      </c>
      <c r="AT29" s="2">
        <f t="shared" si="58"/>
        <v>1.419708331222976E-16</v>
      </c>
      <c r="AU29" s="2">
        <f t="shared" si="58"/>
        <v>1.4526892889825836E-16</v>
      </c>
      <c r="AV29" s="2">
        <f t="shared" si="58"/>
        <v>1.4864364207166751E-16</v>
      </c>
      <c r="AW29" s="2">
        <f t="shared" si="58"/>
        <v>1.5209675252582453E-16</v>
      </c>
      <c r="AX29" s="2">
        <f t="shared" si="58"/>
        <v>1.556300814921387E-16</v>
      </c>
      <c r="AY29" s="2">
        <f t="shared" si="58"/>
        <v>1.5924549251067866E-16</v>
      </c>
      <c r="AZ29" s="2">
        <f t="shared" si="58"/>
        <v>1.6294489241303629E-16</v>
      </c>
      <c r="BA29" s="2">
        <f t="shared" si="58"/>
        <v>1.6673023232802345E-16</v>
      </c>
      <c r="BB29" s="2">
        <f t="shared" si="58"/>
        <v>1.7060350871073172E-16</v>
      </c>
      <c r="BC29" s="2">
        <f t="shared" si="58"/>
        <v>1.7456676439549799E-16</v>
      </c>
      <c r="BD29" s="2">
        <f t="shared" si="58"/>
        <v>1.7862208967333144E-16</v>
      </c>
      <c r="BE29" s="2">
        <f t="shared" si="58"/>
        <v>1.8277162339436991E-16</v>
      </c>
    </row>
    <row r="30" spans="2:57" x14ac:dyDescent="0.25">
      <c r="B30" t="s">
        <v>17</v>
      </c>
      <c r="C30" s="2">
        <f t="shared" ref="C30:AJ34" si="59">C15*C$3</f>
        <v>3.6445112939241915E-2</v>
      </c>
      <c r="D30" s="2">
        <f t="shared" si="59"/>
        <v>3.6413785550353281E-2</v>
      </c>
      <c r="E30" s="2">
        <f t="shared" si="59"/>
        <v>3.6361334307394806E-2</v>
      </c>
      <c r="F30" s="2">
        <f t="shared" si="59"/>
        <v>3.628679466883538E-2</v>
      </c>
      <c r="G30" s="2">
        <f t="shared" si="59"/>
        <v>3.6189168678914557E-2</v>
      </c>
      <c r="H30" s="2">
        <f t="shared" si="59"/>
        <v>3.6067423935698228E-2</v>
      </c>
      <c r="I30" s="2">
        <f t="shared" si="59"/>
        <v>3.5920492529221186E-2</v>
      </c>
      <c r="J30" s="2">
        <f t="shared" si="59"/>
        <v>3.574726994888365E-2</v>
      </c>
      <c r="K30" s="2">
        <f t="shared" si="59"/>
        <v>3.5546613959246319E-2</v>
      </c>
      <c r="L30" s="2">
        <f t="shared" si="59"/>
        <v>3.5317343443345292E-2</v>
      </c>
      <c r="M30" s="2">
        <f t="shared" si="59"/>
        <v>3.5058237212624577E-2</v>
      </c>
      <c r="N30" s="2">
        <f t="shared" si="59"/>
        <v>3.4768032782559286E-2</v>
      </c>
      <c r="O30" s="2">
        <f t="shared" si="59"/>
        <v>3.4445425113017888E-2</v>
      </c>
      <c r="P30" s="2">
        <f t="shared" si="59"/>
        <v>3.4089065312385682E-2</v>
      </c>
      <c r="Q30" s="2">
        <f t="shared" si="59"/>
        <v>3.3697559304445956E-2</v>
      </c>
      <c r="R30" s="2">
        <f t="shared" si="59"/>
        <v>3.3269466456987536E-2</v>
      </c>
      <c r="S30" s="2">
        <f t="shared" si="59"/>
        <v>3.2803298171080034E-2</v>
      </c>
      <c r="T30" s="2">
        <f t="shared" si="59"/>
        <v>3.2297516429929479E-2</v>
      </c>
      <c r="U30" s="2">
        <f t="shared" si="59"/>
        <v>3.1750532306197676E-2</v>
      </c>
      <c r="V30" s="2">
        <f t="shared" si="59"/>
        <v>3.1160704426638479E-2</v>
      </c>
      <c r="W30" s="2">
        <f t="shared" si="59"/>
        <v>3.0526337392873634E-2</v>
      </c>
      <c r="X30" s="2">
        <f t="shared" si="59"/>
        <v>2.9845680157098757E-2</v>
      </c>
      <c r="Y30" s="2">
        <f t="shared" si="59"/>
        <v>2.9116924351477745E-2</v>
      </c>
      <c r="Z30" s="2">
        <f t="shared" si="59"/>
        <v>2.833820256995058E-2</v>
      </c>
      <c r="AA30" s="2">
        <f t="shared" si="59"/>
        <v>2.7507586601145016E-2</v>
      </c>
      <c r="AB30" s="2">
        <f t="shared" si="59"/>
        <v>2.6623085611047714E-2</v>
      </c>
      <c r="AC30" s="2">
        <f t="shared" si="59"/>
        <v>2.5682644274054152E-2</v>
      </c>
      <c r="AD30" s="2">
        <f t="shared" si="59"/>
        <v>2.4684140850979724E-2</v>
      </c>
      <c r="AE30" s="2">
        <f t="shared" si="59"/>
        <v>2.3625385212576323E-2</v>
      </c>
      <c r="AF30" s="2">
        <f t="shared" si="59"/>
        <v>2.250411680705975E-2</v>
      </c>
      <c r="AG30" s="2">
        <f t="shared" si="59"/>
        <v>2.1318002570113292E-2</v>
      </c>
      <c r="AH30" s="2">
        <f t="shared" si="59"/>
        <v>2.0064634775791665E-2</v>
      </c>
      <c r="AI30" s="2">
        <f t="shared" si="59"/>
        <v>1.8741528826707318E-2</v>
      </c>
      <c r="AJ30" s="2">
        <f t="shared" si="59"/>
        <v>1.7346120981837951E-2</v>
      </c>
      <c r="AK30" s="2">
        <f t="shared" ref="AK30:BE30" si="60">AK15*AK$3</f>
        <v>1.5875766020249524E-2</v>
      </c>
      <c r="AL30" s="2">
        <f t="shared" si="60"/>
        <v>1.4327734838983574E-2</v>
      </c>
      <c r="AM30" s="2">
        <f t="shared" si="60"/>
        <v>1.2699211983310778E-2</v>
      </c>
      <c r="AN30" s="2">
        <f t="shared" si="60"/>
        <v>1.0987293107504788E-2</v>
      </c>
      <c r="AO30" s="2">
        <f t="shared" si="60"/>
        <v>9.1889823642410107E-3</v>
      </c>
      <c r="AP30" s="2">
        <f t="shared" si="60"/>
        <v>7.3011897206744962E-3</v>
      </c>
      <c r="AQ30" s="2">
        <f t="shared" si="60"/>
        <v>5.3207281991991852E-3</v>
      </c>
      <c r="AR30" s="2">
        <f t="shared" si="60"/>
        <v>3.2443110408375223E-3</v>
      </c>
      <c r="AS30" s="2">
        <f t="shared" si="60"/>
        <v>1.0685487891548022E-3</v>
      </c>
      <c r="AT30" s="2">
        <f t="shared" si="60"/>
        <v>2.3421785205090171E-16</v>
      </c>
      <c r="AU30" s="2">
        <f t="shared" si="60"/>
        <v>2.3965891970906113E-16</v>
      </c>
      <c r="AV30" s="2">
        <f t="shared" si="60"/>
        <v>2.4522638771203383E-16</v>
      </c>
      <c r="AW30" s="2">
        <f t="shared" si="60"/>
        <v>2.5092319244072392E-16</v>
      </c>
      <c r="AX30" s="2">
        <f t="shared" si="60"/>
        <v>2.5675233849050761E-16</v>
      </c>
      <c r="AY30" s="2">
        <f t="shared" si="60"/>
        <v>2.627169002559101E-16</v>
      </c>
      <c r="AZ30" s="2">
        <f t="shared" si="60"/>
        <v>2.688200235520953E-16</v>
      </c>
      <c r="BA30" s="2">
        <f t="shared" si="60"/>
        <v>2.7506492727402461E-16</v>
      </c>
      <c r="BB30" s="2">
        <f t="shared" si="60"/>
        <v>2.8145490509415851E-16</v>
      </c>
      <c r="BC30" s="2">
        <f t="shared" si="60"/>
        <v>2.8799332719959794E-16</v>
      </c>
      <c r="BD30" s="2">
        <f t="shared" si="60"/>
        <v>2.9468364206958021E-16</v>
      </c>
      <c r="BE30" s="2">
        <f t="shared" si="60"/>
        <v>3.0152937829426796E-16</v>
      </c>
    </row>
    <row r="31" spans="2:57" x14ac:dyDescent="0.25">
      <c r="B31" t="s">
        <v>49</v>
      </c>
      <c r="C31" s="2">
        <f t="shared" si="59"/>
        <v>1.3985968306281021E-2</v>
      </c>
      <c r="D31" s="2">
        <f t="shared" si="59"/>
        <v>2.57913670530931E-18</v>
      </c>
      <c r="E31" s="2">
        <f t="shared" si="59"/>
        <v>2.6390521096661927E-18</v>
      </c>
      <c r="F31" s="2">
        <f t="shared" si="59"/>
        <v>2.7003593966913571E-18</v>
      </c>
      <c r="G31" s="2">
        <f t="shared" si="59"/>
        <v>2.7630909009302019E-18</v>
      </c>
      <c r="H31" s="2">
        <f t="shared" si="59"/>
        <v>2.8272797080854252E-18</v>
      </c>
      <c r="I31" s="2">
        <f t="shared" si="59"/>
        <v>2.8929596724670081E-18</v>
      </c>
      <c r="J31" s="2">
        <f t="shared" si="59"/>
        <v>2.9601654348475751E-18</v>
      </c>
      <c r="K31" s="2">
        <f t="shared" si="59"/>
        <v>3.0289324407325497E-18</v>
      </c>
      <c r="L31" s="2">
        <f t="shared" si="59"/>
        <v>3.0992969590547402E-18</v>
      </c>
      <c r="M31" s="2">
        <f t="shared" si="59"/>
        <v>3.1712961013032127E-18</v>
      </c>
      <c r="N31" s="2">
        <f t="shared" si="59"/>
        <v>3.2449678410965484E-18</v>
      </c>
      <c r="O31" s="2">
        <f t="shared" si="59"/>
        <v>3.3203510342107979E-18</v>
      </c>
      <c r="P31" s="2">
        <f t="shared" si="59"/>
        <v>3.3974854390727051E-18</v>
      </c>
      <c r="Q31" s="2">
        <f t="shared" si="59"/>
        <v>3.4764117377290031E-18</v>
      </c>
      <c r="R31" s="2">
        <f t="shared" si="59"/>
        <v>3.5571715573028422E-18</v>
      </c>
      <c r="S31" s="2">
        <f t="shared" si="59"/>
        <v>3.6398074919486721E-18</v>
      </c>
      <c r="T31" s="2">
        <f t="shared" si="59"/>
        <v>3.7243631253171495E-18</v>
      </c>
      <c r="U31" s="2">
        <f t="shared" si="59"/>
        <v>3.8108830535419226E-18</v>
      </c>
      <c r="V31" s="2">
        <f t="shared" si="59"/>
        <v>3.899412908760424E-18</v>
      </c>
      <c r="W31" s="2">
        <f t="shared" si="59"/>
        <v>3.9899993831810612E-18</v>
      </c>
      <c r="X31" s="2">
        <f t="shared" si="59"/>
        <v>4.082690253709514E-18</v>
      </c>
      <c r="Y31" s="2">
        <f t="shared" si="59"/>
        <v>4.1775344071471175E-18</v>
      </c>
      <c r="Z31" s="2">
        <f t="shared" si="59"/>
        <v>4.2745818659746213E-18</v>
      </c>
      <c r="AA31" s="2">
        <f t="shared" si="59"/>
        <v>4.3738838147349344E-18</v>
      </c>
      <c r="AB31" s="2">
        <f t="shared" si="59"/>
        <v>4.475492627028752E-18</v>
      </c>
      <c r="AC31" s="2">
        <f t="shared" si="59"/>
        <v>4.5794618931373182E-18</v>
      </c>
      <c r="AD31" s="2">
        <f t="shared" si="59"/>
        <v>4.685846448286888E-18</v>
      </c>
      <c r="AE31" s="2">
        <f t="shared" si="59"/>
        <v>4.7947024015697911E-18</v>
      </c>
      <c r="AF31" s="2">
        <f t="shared" si="59"/>
        <v>4.9060871655373602E-18</v>
      </c>
      <c r="AG31" s="2">
        <f t="shared" si="59"/>
        <v>5.0200594864803212E-18</v>
      </c>
      <c r="AH31" s="2">
        <f t="shared" si="59"/>
        <v>5.1366794754126259E-18</v>
      </c>
      <c r="AI31" s="2">
        <f t="shared" si="59"/>
        <v>5.2560086397750622E-18</v>
      </c>
      <c r="AJ31" s="2">
        <f t="shared" si="59"/>
        <v>5.3781099158753635E-18</v>
      </c>
      <c r="AK31" s="2">
        <f t="shared" ref="AK31:BE31" si="61">AK16*AK$3</f>
        <v>5.5030477020819263E-18</v>
      </c>
      <c r="AL31" s="2">
        <f t="shared" si="61"/>
        <v>5.6308878927886503E-18</v>
      </c>
      <c r="AM31" s="2">
        <f t="shared" si="61"/>
        <v>5.7616979131688015E-18</v>
      </c>
      <c r="AN31" s="2">
        <f t="shared" si="61"/>
        <v>5.8955467547362421E-18</v>
      </c>
      <c r="AO31" s="2">
        <f t="shared" si="61"/>
        <v>6.0325050117327698E-18</v>
      </c>
      <c r="AP31" s="2">
        <f t="shared" si="61"/>
        <v>6.1726449183607689E-18</v>
      </c>
      <c r="AQ31" s="2">
        <f t="shared" si="61"/>
        <v>6.3160403868808017E-18</v>
      </c>
      <c r="AR31" s="2">
        <f t="shared" si="61"/>
        <v>6.4627670465942426E-18</v>
      </c>
      <c r="AS31" s="2">
        <f t="shared" si="61"/>
        <v>6.6129022837315056E-18</v>
      </c>
      <c r="AT31" s="2">
        <f t="shared" si="61"/>
        <v>6.7665252822669053E-18</v>
      </c>
      <c r="AU31" s="2">
        <f t="shared" si="61"/>
        <v>6.923717065681685E-18</v>
      </c>
      <c r="AV31" s="2">
        <f t="shared" si="61"/>
        <v>7.0845605396972342E-18</v>
      </c>
      <c r="AW31" s="2">
        <f t="shared" si="61"/>
        <v>7.2491405360010253E-18</v>
      </c>
      <c r="AX31" s="2">
        <f t="shared" si="61"/>
        <v>7.4175438569883411E-18</v>
      </c>
      <c r="AY31" s="2">
        <f t="shared" si="61"/>
        <v>7.589859321543395E-18</v>
      </c>
      <c r="AZ31" s="2">
        <f t="shared" si="61"/>
        <v>7.7661778118839802E-18</v>
      </c>
      <c r="BA31" s="2">
        <f t="shared" si="61"/>
        <v>7.9465923214943484E-18</v>
      </c>
      <c r="BB31" s="2">
        <f t="shared" si="61"/>
        <v>8.131198004171621E-18</v>
      </c>
      <c r="BC31" s="2">
        <f t="shared" si="61"/>
        <v>8.3200922242115751E-18</v>
      </c>
      <c r="BD31" s="2">
        <f t="shared" si="61"/>
        <v>8.5133746077603015E-18</v>
      </c>
      <c r="BE31" s="2">
        <f t="shared" si="61"/>
        <v>8.7111470953587835E-18</v>
      </c>
    </row>
    <row r="32" spans="2:57" x14ac:dyDescent="0.25">
      <c r="B32" t="s">
        <v>50</v>
      </c>
      <c r="C32" s="2">
        <f t="shared" si="59"/>
        <v>1.0220413368721386</v>
      </c>
      <c r="D32" s="2">
        <f t="shared" si="59"/>
        <v>0</v>
      </c>
      <c r="E32" s="2">
        <f t="shared" si="59"/>
        <v>0</v>
      </c>
      <c r="F32" s="2">
        <f t="shared" si="59"/>
        <v>0</v>
      </c>
      <c r="G32" s="2">
        <f t="shared" si="59"/>
        <v>0</v>
      </c>
      <c r="H32" s="2">
        <f t="shared" si="59"/>
        <v>0</v>
      </c>
      <c r="I32" s="2">
        <f t="shared" si="59"/>
        <v>0</v>
      </c>
      <c r="J32" s="2">
        <f t="shared" si="59"/>
        <v>0</v>
      </c>
      <c r="K32" s="2">
        <f t="shared" si="59"/>
        <v>0</v>
      </c>
      <c r="L32" s="2">
        <f t="shared" si="59"/>
        <v>0</v>
      </c>
      <c r="M32" s="2">
        <f t="shared" si="59"/>
        <v>0</v>
      </c>
      <c r="N32" s="2">
        <f t="shared" si="59"/>
        <v>0</v>
      </c>
      <c r="O32" s="2">
        <f t="shared" si="59"/>
        <v>0</v>
      </c>
      <c r="P32" s="2">
        <f t="shared" si="59"/>
        <v>0</v>
      </c>
      <c r="Q32" s="2">
        <f t="shared" si="59"/>
        <v>0</v>
      </c>
      <c r="R32" s="2">
        <f t="shared" si="59"/>
        <v>0</v>
      </c>
      <c r="S32" s="2">
        <f t="shared" si="59"/>
        <v>0</v>
      </c>
      <c r="T32" s="2">
        <f t="shared" si="59"/>
        <v>0</v>
      </c>
      <c r="U32" s="2">
        <f t="shared" si="59"/>
        <v>0</v>
      </c>
      <c r="V32" s="2">
        <f t="shared" si="59"/>
        <v>0</v>
      </c>
      <c r="W32" s="2">
        <f t="shared" si="59"/>
        <v>0</v>
      </c>
      <c r="X32" s="2">
        <f t="shared" si="59"/>
        <v>0</v>
      </c>
      <c r="Y32" s="2">
        <f t="shared" si="59"/>
        <v>0</v>
      </c>
      <c r="Z32" s="2">
        <f t="shared" si="59"/>
        <v>0</v>
      </c>
      <c r="AA32" s="2">
        <f t="shared" si="59"/>
        <v>0</v>
      </c>
      <c r="AB32" s="2">
        <f t="shared" si="59"/>
        <v>0</v>
      </c>
      <c r="AC32" s="2">
        <f t="shared" si="59"/>
        <v>0</v>
      </c>
      <c r="AD32" s="2">
        <f t="shared" si="59"/>
        <v>0</v>
      </c>
      <c r="AE32" s="2">
        <f t="shared" si="59"/>
        <v>0</v>
      </c>
      <c r="AF32" s="2">
        <f t="shared" si="59"/>
        <v>0</v>
      </c>
      <c r="AG32" s="2">
        <f t="shared" si="59"/>
        <v>0</v>
      </c>
      <c r="AH32" s="2">
        <f t="shared" si="59"/>
        <v>0</v>
      </c>
      <c r="AI32" s="2">
        <f t="shared" si="59"/>
        <v>0</v>
      </c>
      <c r="AJ32" s="2">
        <f t="shared" si="59"/>
        <v>0</v>
      </c>
      <c r="AK32" s="2">
        <f t="shared" ref="AK32:BE32" si="62">AK17*AK$3</f>
        <v>0</v>
      </c>
      <c r="AL32" s="2">
        <f t="shared" si="62"/>
        <v>0</v>
      </c>
      <c r="AM32" s="2">
        <f t="shared" si="62"/>
        <v>0</v>
      </c>
      <c r="AN32" s="2">
        <f t="shared" si="62"/>
        <v>0</v>
      </c>
      <c r="AO32" s="2">
        <f t="shared" si="62"/>
        <v>0</v>
      </c>
      <c r="AP32" s="2">
        <f t="shared" si="62"/>
        <v>0</v>
      </c>
      <c r="AQ32" s="2">
        <f t="shared" si="62"/>
        <v>0</v>
      </c>
      <c r="AR32" s="2">
        <f t="shared" si="62"/>
        <v>0</v>
      </c>
      <c r="AS32" s="2">
        <f t="shared" si="62"/>
        <v>0</v>
      </c>
      <c r="AT32" s="2">
        <f t="shared" si="62"/>
        <v>0</v>
      </c>
      <c r="AU32" s="2">
        <f t="shared" si="62"/>
        <v>0</v>
      </c>
      <c r="AV32" s="2">
        <f t="shared" si="62"/>
        <v>0</v>
      </c>
      <c r="AW32" s="2">
        <f t="shared" si="62"/>
        <v>0</v>
      </c>
      <c r="AX32" s="2">
        <f t="shared" si="62"/>
        <v>0</v>
      </c>
      <c r="AY32" s="2">
        <f t="shared" si="62"/>
        <v>0</v>
      </c>
      <c r="AZ32" s="2">
        <f t="shared" si="62"/>
        <v>0</v>
      </c>
      <c r="BA32" s="2">
        <f t="shared" si="62"/>
        <v>0</v>
      </c>
      <c r="BB32" s="2">
        <f t="shared" si="62"/>
        <v>0</v>
      </c>
      <c r="BC32" s="2">
        <f t="shared" si="62"/>
        <v>0</v>
      </c>
      <c r="BD32" s="2">
        <f t="shared" si="62"/>
        <v>0</v>
      </c>
      <c r="BE32" s="2">
        <f t="shared" si="62"/>
        <v>0</v>
      </c>
    </row>
    <row r="33" spans="2:57" x14ac:dyDescent="0.25">
      <c r="B33" t="s">
        <v>51</v>
      </c>
      <c r="C33" s="2">
        <f t="shared" si="59"/>
        <v>1.3645175234374207E-2</v>
      </c>
      <c r="D33" s="2">
        <f t="shared" si="59"/>
        <v>1.1169730837426549E-2</v>
      </c>
      <c r="E33" s="2">
        <f t="shared" si="59"/>
        <v>8.5719094504275901E-3</v>
      </c>
      <c r="F33" s="2">
        <f t="shared" si="59"/>
        <v>5.8473611660962189E-3</v>
      </c>
      <c r="G33" s="2">
        <f t="shared" si="59"/>
        <v>2.9916000167032144E-3</v>
      </c>
      <c r="H33" s="2">
        <f t="shared" si="59"/>
        <v>5.8030575869459474E-18</v>
      </c>
      <c r="I33" s="2">
        <f t="shared" si="59"/>
        <v>5.9378672467489332E-18</v>
      </c>
      <c r="J33" s="2">
        <f t="shared" si="59"/>
        <v>6.0758086425555528E-18</v>
      </c>
      <c r="K33" s="2">
        <f t="shared" si="59"/>
        <v>6.2169545270929532E-18</v>
      </c>
      <c r="L33" s="2">
        <f t="shared" si="59"/>
        <v>6.3613793431922052E-18</v>
      </c>
      <c r="M33" s="2">
        <f t="shared" si="59"/>
        <v>6.5091592630507664E-18</v>
      </c>
      <c r="N33" s="2">
        <f t="shared" si="59"/>
        <v>6.6603722284070417E-18</v>
      </c>
      <c r="O33" s="2">
        <f t="shared" si="59"/>
        <v>6.8150979916482351E-18</v>
      </c>
      <c r="P33" s="2">
        <f t="shared" si="59"/>
        <v>6.9734181578731636E-18</v>
      </c>
      <c r="Q33" s="2">
        <f t="shared" si="59"/>
        <v>7.1354162279322263E-18</v>
      </c>
      <c r="R33" s="2">
        <f t="shared" si="59"/>
        <v>7.3011776424672321E-18</v>
      </c>
      <c r="S33" s="2">
        <f t="shared" si="59"/>
        <v>7.4707898269742926E-18</v>
      </c>
      <c r="T33" s="2">
        <f t="shared" si="59"/>
        <v>7.6443422379135832E-18</v>
      </c>
      <c r="U33" s="2">
        <f t="shared" si="59"/>
        <v>7.8219264098902539E-18</v>
      </c>
      <c r="V33" s="2">
        <f t="shared" si="59"/>
        <v>8.0036360039313935E-18</v>
      </c>
      <c r="W33" s="2">
        <f t="shared" si="59"/>
        <v>8.1895668568845101E-18</v>
      </c>
      <c r="X33" s="2">
        <f t="shared" si="59"/>
        <v>8.3798170319635839E-18</v>
      </c>
      <c r="Y33" s="2">
        <f t="shared" si="59"/>
        <v>8.5744868704693247E-18</v>
      </c>
      <c r="Z33" s="2">
        <f t="shared" si="59"/>
        <v>8.7736790447109529E-18</v>
      </c>
      <c r="AA33" s="2">
        <f t="shared" si="59"/>
        <v>8.9774986121573871E-18</v>
      </c>
      <c r="AB33" s="2">
        <f t="shared" si="59"/>
        <v>9.1860530708464075E-18</v>
      </c>
      <c r="AC33" s="2">
        <f t="shared" si="59"/>
        <v>9.3994524160810131E-18</v>
      </c>
      <c r="AD33" s="2">
        <f t="shared" si="59"/>
        <v>9.6178091984428973E-18</v>
      </c>
      <c r="AE33" s="2">
        <f t="shared" si="59"/>
        <v>9.8412385831536017E-18</v>
      </c>
      <c r="AF33" s="2">
        <f t="shared" si="59"/>
        <v>1.0069858410814691E-17</v>
      </c>
      <c r="AG33" s="2">
        <f t="shared" si="59"/>
        <v>1.0303789259558965E-17</v>
      </c>
      <c r="AH33" s="2">
        <f t="shared" si="59"/>
        <v>1.0543154508645497E-17</v>
      </c>
      <c r="AI33" s="2">
        <f t="shared" si="59"/>
        <v>1.0788080403532029E-17</v>
      </c>
      <c r="AJ33" s="2">
        <f t="shared" si="59"/>
        <v>1.1038696122459058E-17</v>
      </c>
      <c r="AK33" s="2">
        <f t="shared" ref="AK33:BE33" si="63">AK18*AK$3</f>
        <v>1.1295133844580721E-17</v>
      </c>
      <c r="AL33" s="2">
        <f t="shared" si="63"/>
        <v>1.1557528819678409E-17</v>
      </c>
      <c r="AM33" s="2">
        <f t="shared" si="63"/>
        <v>1.182601943949389E-17</v>
      </c>
      <c r="AN33" s="2">
        <f t="shared" si="63"/>
        <v>1.2100747310719566E-17</v>
      </c>
      <c r="AO33" s="2">
        <f t="shared" si="63"/>
        <v>1.2381857329684332E-17</v>
      </c>
      <c r="AP33" s="2">
        <f t="shared" si="63"/>
        <v>1.2669497758774459E-17</v>
      </c>
      <c r="AQ33" s="2">
        <f t="shared" si="63"/>
        <v>1.2963820304629799E-17</v>
      </c>
      <c r="AR33" s="2">
        <f t="shared" si="63"/>
        <v>1.3264980198156541E-17</v>
      </c>
      <c r="AS33" s="2">
        <f t="shared" si="63"/>
        <v>1.3573136276398728E-17</v>
      </c>
      <c r="AT33" s="2">
        <f t="shared" si="63"/>
        <v>1.3888451066311724E-17</v>
      </c>
      <c r="AU33" s="2">
        <f t="shared" si="63"/>
        <v>1.4211090870481799E-17</v>
      </c>
      <c r="AV33" s="2">
        <f t="shared" si="63"/>
        <v>1.454122585483704E-17</v>
      </c>
      <c r="AW33" s="2">
        <f t="shared" si="63"/>
        <v>1.4879030138395881E-17</v>
      </c>
      <c r="AX33" s="2">
        <f t="shared" si="63"/>
        <v>1.5224681885100528E-17</v>
      </c>
      <c r="AY33" s="2">
        <f t="shared" si="63"/>
        <v>1.5578363397783785E-17</v>
      </c>
      <c r="AZ33" s="2">
        <f t="shared" si="63"/>
        <v>1.5940261214318773E-17</v>
      </c>
      <c r="BA33" s="2">
        <f t="shared" si="63"/>
        <v>1.63105662060023E-17</v>
      </c>
      <c r="BB33" s="2">
        <f t="shared" si="63"/>
        <v>1.6689473678223761E-17</v>
      </c>
      <c r="BC33" s="2">
        <f t="shared" si="63"/>
        <v>1.7077183473472634E-17</v>
      </c>
      <c r="BD33" s="2">
        <f t="shared" si="63"/>
        <v>1.747390007673895E-17</v>
      </c>
      <c r="BE33" s="2">
        <f t="shared" si="63"/>
        <v>1.7879832723362276E-17</v>
      </c>
    </row>
    <row r="34" spans="2:57" x14ac:dyDescent="0.25">
      <c r="B34" t="s">
        <v>52</v>
      </c>
      <c r="C34" s="2">
        <f t="shared" si="59"/>
        <v>0.81811760212042672</v>
      </c>
      <c r="D34" s="2">
        <f t="shared" si="59"/>
        <v>0.66969850163782718</v>
      </c>
      <c r="E34" s="2">
        <f t="shared" si="59"/>
        <v>0.51394209929315471</v>
      </c>
      <c r="F34" s="2">
        <f t="shared" si="59"/>
        <v>0.35058758966228365</v>
      </c>
      <c r="G34" s="2">
        <f t="shared" si="59"/>
        <v>0.17936600960631835</v>
      </c>
      <c r="H34" s="2">
        <f t="shared" si="59"/>
        <v>2.6823021735216824E-16</v>
      </c>
      <c r="I34" s="2">
        <f t="shared" si="59"/>
        <v>2.7446141940528404E-16</v>
      </c>
      <c r="J34" s="2">
        <f t="shared" si="59"/>
        <v>2.8083737725590112E-16</v>
      </c>
      <c r="K34" s="2">
        <f t="shared" si="59"/>
        <v>2.8736145369674093E-16</v>
      </c>
      <c r="L34" s="2">
        <f t="shared" si="59"/>
        <v>2.9403708964088411E-16</v>
      </c>
      <c r="M34" s="2">
        <f t="shared" si="59"/>
        <v>3.008678059365687E-16</v>
      </c>
      <c r="N34" s="2">
        <f t="shared" si="59"/>
        <v>3.0785720522414767E-16</v>
      </c>
      <c r="O34" s="2">
        <f t="shared" si="59"/>
        <v>3.1500897383618503E-16</v>
      </c>
      <c r="P34" s="2">
        <f t="shared" si="59"/>
        <v>3.2232688374169282E-16</v>
      </c>
      <c r="Q34" s="2">
        <f t="shared" si="59"/>
        <v>3.2981479453553399E-16</v>
      </c>
      <c r="R34" s="2">
        <f t="shared" si="59"/>
        <v>3.3747665547404079E-16</v>
      </c>
      <c r="S34" s="2">
        <f t="shared" si="59"/>
        <v>3.4531650755792275E-16</v>
      </c>
      <c r="T34" s="2">
        <f t="shared" si="59"/>
        <v>3.5333848566356106E-16</v>
      </c>
      <c r="U34" s="2">
        <f t="shared" si="59"/>
        <v>3.6154682072381608E-16</v>
      </c>
      <c r="V34" s="2">
        <f t="shared" si="59"/>
        <v>3.6994584195949532E-16</v>
      </c>
      <c r="W34" s="2">
        <f t="shared" si="59"/>
        <v>3.7853997916266166E-16</v>
      </c>
      <c r="X34" s="2">
        <f t="shared" si="59"/>
        <v>3.8733376503298325E-16</v>
      </c>
      <c r="Y34" s="2">
        <f t="shared" si="59"/>
        <v>3.9633183756835967E-16</v>
      </c>
      <c r="Z34" s="2">
        <f t="shared" si="59"/>
        <v>4.0553894251108381E-16</v>
      </c>
      <c r="AA34" s="2">
        <f t="shared" si="59"/>
        <v>4.1495993585083007E-16</v>
      </c>
      <c r="AB34" s="2">
        <f t="shared" si="59"/>
        <v>4.2459978638578917E-16</v>
      </c>
      <c r="AC34" s="2">
        <f t="shared" si="59"/>
        <v>4.3446357834329991E-16</v>
      </c>
      <c r="AD34" s="2">
        <f t="shared" si="59"/>
        <v>4.4455651406136035E-16</v>
      </c>
      <c r="AE34" s="2">
        <f t="shared" si="59"/>
        <v>4.5488391673243281E-16</v>
      </c>
      <c r="AF34" s="2">
        <f t="shared" si="59"/>
        <v>4.6545123321098986E-16</v>
      </c>
      <c r="AG34" s="2">
        <f t="shared" si="59"/>
        <v>4.7626403688628075E-16</v>
      </c>
      <c r="AH34" s="2">
        <f t="shared" si="59"/>
        <v>4.8732803062183591E-16</v>
      </c>
      <c r="AI34" s="2">
        <f t="shared" si="59"/>
        <v>4.9864904976325791E-16</v>
      </c>
      <c r="AJ34" s="2">
        <f t="shared" si="59"/>
        <v>5.1023306521588505E-16</v>
      </c>
      <c r="AK34" s="2">
        <f t="shared" ref="AK34:BE34" si="64">AK19*AK$3</f>
        <v>5.2208618659395308E-16</v>
      </c>
      <c r="AL34" s="2">
        <f t="shared" si="64"/>
        <v>5.3421466544291276E-16</v>
      </c>
      <c r="AM34" s="2">
        <f t="shared" si="64"/>
        <v>5.4662489853660622E-16</v>
      </c>
      <c r="AN34" s="2">
        <f t="shared" si="64"/>
        <v>5.5932343125103751E-16</v>
      </c>
      <c r="AO34" s="2">
        <f t="shared" si="64"/>
        <v>5.7231696101652E-16</v>
      </c>
      <c r="AP34" s="2">
        <f t="shared" si="64"/>
        <v>5.8561234085001926E-16</v>
      </c>
      <c r="AQ34" s="2">
        <f t="shared" si="64"/>
        <v>5.9921658296955498E-16</v>
      </c>
      <c r="AR34" s="2">
        <f t="shared" si="64"/>
        <v>6.1313686249256875E-16</v>
      </c>
      <c r="AS34" s="2">
        <f t="shared" si="64"/>
        <v>6.2738052122020764E-16</v>
      </c>
      <c r="AT34" s="2">
        <f t="shared" si="64"/>
        <v>6.4195507150951944E-16</v>
      </c>
      <c r="AU34" s="2">
        <f t="shared" si="64"/>
        <v>6.5686820023560296E-16</v>
      </c>
      <c r="AV34" s="2">
        <f t="shared" si="64"/>
        <v>6.7212777284580087E-16</v>
      </c>
      <c r="AW34" s="2">
        <f t="shared" si="64"/>
        <v>6.8774183750807604E-16</v>
      </c>
      <c r="AX34" s="2">
        <f t="shared" si="64"/>
        <v>7.0371862935575749E-16</v>
      </c>
      <c r="AY34" s="2">
        <f t="shared" si="64"/>
        <v>7.2006657483089476E-16</v>
      </c>
      <c r="AZ34" s="2">
        <f t="shared" si="64"/>
        <v>7.3679429612851197E-16</v>
      </c>
      <c r="BA34" s="2">
        <f t="shared" si="64"/>
        <v>7.5391061574410611E-16</v>
      </c>
      <c r="BB34" s="2">
        <f t="shared" si="64"/>
        <v>7.7142456112678692E-16</v>
      </c>
      <c r="BC34" s="2">
        <f t="shared" si="64"/>
        <v>7.8934536944051257E-16</v>
      </c>
      <c r="BD34" s="2">
        <f t="shared" si="64"/>
        <v>8.0768249243593344E-16</v>
      </c>
      <c r="BE34" s="2">
        <f t="shared" si="64"/>
        <v>8.2644560143541165E-16</v>
      </c>
    </row>
    <row r="35" spans="2:57" x14ac:dyDescent="0.25">
      <c r="C35" s="7">
        <f>SUM(C23:C34)</f>
        <v>79.962273759728305</v>
      </c>
      <c r="D35" s="7">
        <f t="shared" ref="D35:AJ35" si="65">SUM(D23:D34)</f>
        <v>77.549847404690567</v>
      </c>
      <c r="E35" s="7">
        <f t="shared" si="65"/>
        <v>75.704448569020158</v>
      </c>
      <c r="F35" s="7">
        <f t="shared" si="65"/>
        <v>74.033835479086733</v>
      </c>
      <c r="G35" s="7">
        <f t="shared" si="65"/>
        <v>72.566885694308198</v>
      </c>
      <c r="H35" s="7">
        <f t="shared" si="65"/>
        <v>71.20541356151513</v>
      </c>
      <c r="I35" s="7">
        <f t="shared" si="65"/>
        <v>70.070844436458998</v>
      </c>
      <c r="J35" s="7">
        <f t="shared" si="65"/>
        <v>68.8451339941019</v>
      </c>
      <c r="K35" s="7">
        <f t="shared" si="65"/>
        <v>67.524659956245401</v>
      </c>
      <c r="L35" s="7">
        <f t="shared" si="65"/>
        <v>66.105680934096767</v>
      </c>
      <c r="M35" s="7">
        <f t="shared" si="65"/>
        <v>64.584332849035306</v>
      </c>
      <c r="N35" s="7">
        <f t="shared" si="65"/>
        <v>62.956625251362318</v>
      </c>
      <c r="O35" s="7">
        <f t="shared" si="65"/>
        <v>61.218437534226396</v>
      </c>
      <c r="P35" s="7">
        <f t="shared" si="65"/>
        <v>59.365515039840233</v>
      </c>
      <c r="Q35" s="7">
        <f t="shared" si="65"/>
        <v>57.393465055027931</v>
      </c>
      <c r="R35" s="7">
        <f t="shared" si="65"/>
        <v>55.297752693062463</v>
      </c>
      <c r="S35" s="7">
        <f t="shared" si="65"/>
        <v>53.073696658670848</v>
      </c>
      <c r="T35" s="7">
        <f t="shared" si="65"/>
        <v>50.716464893001692</v>
      </c>
      <c r="U35" s="7">
        <f t="shared" si="65"/>
        <v>48.221070095263258</v>
      </c>
      <c r="V35" s="7">
        <f t="shared" si="65"/>
        <v>45.58236511765211</v>
      </c>
      <c r="W35" s="7">
        <f t="shared" si="65"/>
        <v>42.795038230102371</v>
      </c>
      <c r="X35" s="7">
        <f t="shared" si="65"/>
        <v>39.853608251292272</v>
      </c>
      <c r="Y35" s="7">
        <f t="shared" si="65"/>
        <v>36.752419542249505</v>
      </c>
      <c r="Z35" s="7">
        <f t="shared" si="65"/>
        <v>33.485636858799396</v>
      </c>
      <c r="AA35" s="7">
        <f t="shared" si="65"/>
        <v>30.047240058999016</v>
      </c>
      <c r="AB35" s="7">
        <f t="shared" si="65"/>
        <v>29.196651942323136</v>
      </c>
      <c r="AC35" s="7">
        <f t="shared" si="65"/>
        <v>28.530021129612624</v>
      </c>
      <c r="AD35" s="7">
        <f t="shared" si="65"/>
        <v>27.816661028391398</v>
      </c>
      <c r="AE35" s="7">
        <f t="shared" si="65"/>
        <v>27.054760281956678</v>
      </c>
      <c r="AF35" s="7">
        <f t="shared" si="65"/>
        <v>26.24244859347608</v>
      </c>
      <c r="AG35" s="7">
        <f t="shared" si="65"/>
        <v>25.377794965069867</v>
      </c>
      <c r="AH35" s="7">
        <f t="shared" si="65"/>
        <v>24.458805886886505</v>
      </c>
      <c r="AI35" s="7">
        <f t="shared" si="65"/>
        <v>23.483423474798233</v>
      </c>
      <c r="AJ35" s="7">
        <f t="shared" si="65"/>
        <v>22.449523555306858</v>
      </c>
      <c r="AK35" s="7">
        <f t="shared" ref="AK35:BE35" si="66">SUM(AK23:AK34)</f>
        <v>21.354913696212094</v>
      </c>
      <c r="AL35" s="7">
        <f t="shared" si="66"/>
        <v>20.197331181555928</v>
      </c>
      <c r="AM35" s="7">
        <f t="shared" si="66"/>
        <v>18.974440929316941</v>
      </c>
      <c r="AN35" s="7">
        <f t="shared" si="66"/>
        <v>17.683833350287326</v>
      </c>
      <c r="AO35" s="7">
        <f t="shared" si="66"/>
        <v>16.323022146523765</v>
      </c>
      <c r="AP35" s="7">
        <f t="shared" si="66"/>
        <v>14.889442047720085</v>
      </c>
      <c r="AQ35" s="7">
        <f t="shared" si="66"/>
        <v>13.380446483805569</v>
      </c>
      <c r="AR35" s="7">
        <f t="shared" si="66"/>
        <v>11.793305192027512</v>
      </c>
      <c r="AS35" s="7">
        <f t="shared" si="66"/>
        <v>10.160035598760553</v>
      </c>
      <c r="AT35" s="7">
        <f t="shared" si="66"/>
        <v>8.5142518982082169</v>
      </c>
      <c r="AU35" s="7">
        <f t="shared" si="66"/>
        <v>6.8864293851660809</v>
      </c>
      <c r="AV35" s="7">
        <f t="shared" si="66"/>
        <v>5.2763390364031091</v>
      </c>
      <c r="AW35" s="7">
        <f t="shared" si="66"/>
        <v>3.6854503996130878</v>
      </c>
      <c r="AX35" s="7">
        <f t="shared" si="66"/>
        <v>2.3099334619778644</v>
      </c>
      <c r="AY35" s="7">
        <f t="shared" si="66"/>
        <v>1.1893099983472437</v>
      </c>
      <c r="AZ35" s="7">
        <f t="shared" si="66"/>
        <v>0.3927185765739365</v>
      </c>
      <c r="BA35" s="7">
        <f t="shared" si="66"/>
        <v>2.461388664676646E-13</v>
      </c>
      <c r="BB35" s="7">
        <f t="shared" si="66"/>
        <v>2.4460808219254869E-13</v>
      </c>
      <c r="BC35" s="7">
        <f t="shared" si="66"/>
        <v>2.5029052319048353E-13</v>
      </c>
      <c r="BD35" s="7">
        <f t="shared" si="66"/>
        <v>2.5610497182858118E-13</v>
      </c>
      <c r="BE35" s="7">
        <f t="shared" si="66"/>
        <v>2.6205449474969265E-13</v>
      </c>
    </row>
    <row r="37" spans="2:57" x14ac:dyDescent="0.25">
      <c r="B37" s="19" t="s">
        <v>37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2:57" x14ac:dyDescent="0.25">
      <c r="B38" t="s">
        <v>0</v>
      </c>
      <c r="C38" s="2">
        <f>'Depr schedule'!I430*C$4</f>
        <v>14.192833919038829</v>
      </c>
      <c r="D38" s="2">
        <f>'Depr schedule'!J430*D$4</f>
        <v>14.522544779839169</v>
      </c>
      <c r="E38" s="2">
        <f>'Depr schedule'!K430*E$4</f>
        <v>14.859915087114388</v>
      </c>
      <c r="F38" s="2">
        <f>'Depr schedule'!L430*F$4</f>
        <v>15.205122775919941</v>
      </c>
      <c r="G38" s="2">
        <f>'Depr schedule'!M430*G$4</f>
        <v>15.558349914884655</v>
      </c>
      <c r="H38" s="2">
        <f>'Depr schedule'!N430*H$4</f>
        <v>15.919782802236931</v>
      </c>
      <c r="I38" s="2">
        <f>'Depr schedule'!O430*I$4</f>
        <v>16.289612064061725</v>
      </c>
      <c r="J38" s="2">
        <f>'Depr schedule'!P430*J$4</f>
        <v>16.668032754840102</v>
      </c>
      <c r="K38" s="2">
        <f>'Depr schedule'!Q430*K$4</f>
        <v>17.055244460324413</v>
      </c>
      <c r="L38" s="2">
        <f>'Depr schedule'!R430*L$4</f>
        <v>17.451451402803357</v>
      </c>
      <c r="M38" s="2">
        <f>'Depr schedule'!S430*M$4</f>
        <v>17.856862548812405</v>
      </c>
      <c r="N38" s="2">
        <f>'Depr schedule'!T430*N$4</f>
        <v>18.27169171934645</v>
      </c>
      <c r="O38" s="2">
        <f>'Depr schedule'!U430*O$4</f>
        <v>18.696157702632767</v>
      </c>
      <c r="P38" s="2">
        <f>'Depr schedule'!V430*P$4</f>
        <v>19.130484369523792</v>
      </c>
      <c r="Q38" s="2">
        <f>'Depr schedule'!W430*Q$4</f>
        <v>19.574900791570556</v>
      </c>
      <c r="R38" s="2">
        <f>'Depr schedule'!X430*R$4</f>
        <v>20.029641361839069</v>
      </c>
      <c r="S38" s="2">
        <f>'Depr schedule'!Y430*S$4</f>
        <v>20.494945918533364</v>
      </c>
      <c r="T38" s="2">
        <f>'Depr schedule'!Z430*T$4</f>
        <v>20.971059871490386</v>
      </c>
      <c r="U38" s="2">
        <f>'Depr schedule'!AA430*U$4</f>
        <v>21.45823433161349</v>
      </c>
      <c r="V38" s="2">
        <f>'Depr schedule'!AB430*V$4</f>
        <v>21.956726243312747</v>
      </c>
      <c r="W38" s="2">
        <f>'Depr schedule'!AC430*W$4</f>
        <v>22.466798520021975</v>
      </c>
      <c r="X38" s="2">
        <f>'Depr schedule'!AD430*X$4</f>
        <v>22.988720182863918</v>
      </c>
      <c r="Y38" s="2">
        <f>'Depr schedule'!AE430*Y$4</f>
        <v>23.522766502536737</v>
      </c>
      <c r="Z38" s="2">
        <f>'Depr schedule'!AF430*Z$4</f>
        <v>24.069219144496635</v>
      </c>
      <c r="AA38" s="2">
        <f>'Depr schedule'!AG430*AA$4</f>
        <v>15.054222185050536</v>
      </c>
      <c r="AB38" s="2">
        <f>'Depr schedule'!AH430*AB$4</f>
        <v>11.230645023008885</v>
      </c>
      <c r="AC38" s="2">
        <f>'Depr schedule'!AI430*AC$4</f>
        <v>11.491541871305838</v>
      </c>
      <c r="AD38" s="2">
        <f>'Depr schedule'!AJ430*AD$4</f>
        <v>11.758499561639187</v>
      </c>
      <c r="AE38" s="2">
        <f>'Depr schedule'!AK430*AE$4</f>
        <v>12.031658892207261</v>
      </c>
      <c r="AF38" s="2">
        <f>'Depr schedule'!AL430*AF$4</f>
        <v>12.311163932062925</v>
      </c>
      <c r="AG38" s="2">
        <f>'Depr schedule'!AM430*AG$4</f>
        <v>12.597162097098137</v>
      </c>
      <c r="AH38" s="2">
        <f>'Depr schedule'!AN430*AH$4</f>
        <v>12.889804227793691</v>
      </c>
      <c r="AI38" s="2">
        <f>'Depr schedule'!AO430*AI$4</f>
        <v>13.18924466877516</v>
      </c>
      <c r="AJ38" s="2">
        <f>'Depr schedule'!AP430*AJ$4</f>
        <v>13.495641350216964</v>
      </c>
      <c r="AK38" s="2">
        <f>'Depr schedule'!AQ430*AK$4</f>
        <v>13.809155871137538</v>
      </c>
      <c r="AL38" s="2">
        <f>'Depr schedule'!AR430*AL$4</f>
        <v>14.129953584629501</v>
      </c>
      <c r="AM38" s="2">
        <f>'Depr schedule'!AS430*AM$4</f>
        <v>14.458203685069806</v>
      </c>
      <c r="AN38" s="2">
        <f>'Depr schedule'!AT430*AN$4</f>
        <v>14.794079297355832</v>
      </c>
      <c r="AO38" s="2">
        <f>'Depr schedule'!AU430*AO$4</f>
        <v>15.137757568214514</v>
      </c>
      <c r="AP38" s="2">
        <f>'Depr schedule'!AV430*AP$4</f>
        <v>15.489419759632655</v>
      </c>
      <c r="AQ38" s="2">
        <f>'Depr schedule'!AW430*AQ$4</f>
        <v>15.849251344457693</v>
      </c>
      <c r="AR38" s="2">
        <f>'Depr schedule'!AX430*AR$4</f>
        <v>14.717973953546204</v>
      </c>
      <c r="AS38" s="2">
        <f>'Depr schedule'!AY430*AS$4</f>
        <v>12.110151561957892</v>
      </c>
      <c r="AT38" s="2">
        <f>'Depr schedule'!AZ430*AT$4</f>
        <v>8.138883171738696</v>
      </c>
      <c r="AU38" s="2">
        <f>'Depr schedule'!BA430*AU$4</f>
        <v>4.111213897832668</v>
      </c>
      <c r="AV38" s="2">
        <f>'Depr schedule'!BB430*AV$4</f>
        <v>1.1591027169136703E-13</v>
      </c>
      <c r="AW38" s="2">
        <f>'Depr schedule'!BC430*AW$4</f>
        <v>0</v>
      </c>
      <c r="AX38" s="2">
        <f>'Depr schedule'!BD430*AX$4</f>
        <v>0</v>
      </c>
      <c r="AY38" s="2">
        <f>'Depr schedule'!BE430*AY$4</f>
        <v>0</v>
      </c>
      <c r="AZ38" s="2">
        <f>'Depr schedule'!BF430*AZ$4</f>
        <v>0</v>
      </c>
      <c r="BA38" s="2">
        <f>'Depr schedule'!BG430*BA$4</f>
        <v>0</v>
      </c>
      <c r="BB38" s="2">
        <f>'Depr schedule'!BH430*BB$4</f>
        <v>0</v>
      </c>
      <c r="BC38" s="2">
        <f>'Depr schedule'!BI430*BC$4</f>
        <v>0</v>
      </c>
      <c r="BD38" s="2">
        <f>'Depr schedule'!BJ430*BD$4</f>
        <v>0</v>
      </c>
      <c r="BE38" s="2">
        <f>'Depr schedule'!BK430*BE$4</f>
        <v>0</v>
      </c>
    </row>
    <row r="39" spans="2:57" x14ac:dyDescent="0.25">
      <c r="B39" t="s">
        <v>11</v>
      </c>
      <c r="C39" s="2">
        <f>'Depr schedule'!I431*C$4</f>
        <v>92.791594438347985</v>
      </c>
      <c r="D39" s="2">
        <f>'Depr schedule'!J431*D$4</f>
        <v>94.947217244323554</v>
      </c>
      <c r="E39" s="2">
        <f>'Depr schedule'!K431*E$4</f>
        <v>97.152916888721492</v>
      </c>
      <c r="F39" s="2">
        <f>'Depr schedule'!L431*F$4</f>
        <v>99.409856696470158</v>
      </c>
      <c r="G39" s="2">
        <f>'Depr schedule'!M431*G$4</f>
        <v>101.71922701746462</v>
      </c>
      <c r="H39" s="2">
        <f>'Depr schedule'!N431*H$4</f>
        <v>104.08224585437812</v>
      </c>
      <c r="I39" s="2">
        <f>'Depr schedule'!O431*I$4</f>
        <v>106.50015950505824</v>
      </c>
      <c r="J39" s="2">
        <f>'Depr schedule'!P431*J$4</f>
        <v>108.97424321984637</v>
      </c>
      <c r="K39" s="2">
        <f>'Depr schedule'!Q431*K$4</f>
        <v>111.50580187416722</v>
      </c>
      <c r="L39" s="2">
        <f>'Depr schedule'!R431*L$4</f>
        <v>114.09617065674323</v>
      </c>
      <c r="M39" s="2">
        <f>'Depr schedule'!S431*M$4</f>
        <v>116.74671577379658</v>
      </c>
      <c r="N39" s="2">
        <f>'Depr schedule'!T431*N$4</f>
        <v>119.45883516961052</v>
      </c>
      <c r="O39" s="2">
        <f>'Depr schedule'!U431*O$4</f>
        <v>122.2339592638299</v>
      </c>
      <c r="P39" s="2">
        <f>'Depr schedule'!V431*P$4</f>
        <v>125.07355170588961</v>
      </c>
      <c r="Q39" s="2">
        <f>'Depr schedule'!W431*Q$4</f>
        <v>127.97911014696926</v>
      </c>
      <c r="R39" s="2">
        <f>'Depr schedule'!X431*R$4</f>
        <v>130.95216702988083</v>
      </c>
      <c r="S39" s="2">
        <f>'Depr schedule'!Y431*S$4</f>
        <v>133.99429039730597</v>
      </c>
      <c r="T39" s="2">
        <f>'Depr schedule'!Z431*T$4</f>
        <v>137.10708471880952</v>
      </c>
      <c r="U39" s="2">
        <f>'Depr schedule'!AA431*U$4</f>
        <v>140.29219173706491</v>
      </c>
      <c r="V39" s="2">
        <f>'Depr schedule'!AB431*V$4</f>
        <v>143.55129133373848</v>
      </c>
      <c r="W39" s="2">
        <f>'Depr schedule'!AC431*W$4</f>
        <v>146.88610241548844</v>
      </c>
      <c r="X39" s="2">
        <f>'Depr schedule'!AD431*X$4</f>
        <v>150.2983838205468</v>
      </c>
      <c r="Y39" s="2">
        <f>'Depr schedule'!AE431*Y$4</f>
        <v>153.78993524636161</v>
      </c>
      <c r="Z39" s="2">
        <f>'Depr schedule'!AF431*Z$4</f>
        <v>157.36259819878913</v>
      </c>
      <c r="AA39" s="2">
        <f>'Depr schedule'!AG431*AA$4</f>
        <v>51.542110368282685</v>
      </c>
      <c r="AB39" s="2">
        <f>'Depr schedule'!AH431*AB$4</f>
        <v>46.594893875057032</v>
      </c>
      <c r="AC39" s="2">
        <f>'Depr schedule'!AI431*AC$4</f>
        <v>47.677330452281915</v>
      </c>
      <c r="AD39" s="2">
        <f>'Depr schedule'!AJ431*AD$4</f>
        <v>48.78491289520737</v>
      </c>
      <c r="AE39" s="2">
        <f>'Depr schedule'!AK431*AE$4</f>
        <v>49.918225362365291</v>
      </c>
      <c r="AF39" s="2">
        <f>'Depr schedule'!AL431*AF$4</f>
        <v>51.077865582756566</v>
      </c>
      <c r="AG39" s="2">
        <f>'Depr schedule'!AM431*AG$4</f>
        <v>52.26444517110388</v>
      </c>
      <c r="AH39" s="2">
        <f>'Depr schedule'!AN431*AH$4</f>
        <v>53.478589950428123</v>
      </c>
      <c r="AI39" s="2">
        <f>'Depr schedule'!AO431*AI$4</f>
        <v>54.720940282118484</v>
      </c>
      <c r="AJ39" s="2">
        <f>'Depr schedule'!AP431*AJ$4</f>
        <v>55.992151403670391</v>
      </c>
      <c r="AK39" s="2">
        <f>'Depr schedule'!AQ431*AK$4</f>
        <v>57.292893774269309</v>
      </c>
      <c r="AL39" s="2">
        <f>'Depr schedule'!AR431*AL$4</f>
        <v>58.623853428402718</v>
      </c>
      <c r="AM39" s="2">
        <f>'Depr schedule'!AS431*AM$4</f>
        <v>59.985732337686869</v>
      </c>
      <c r="AN39" s="2">
        <f>'Depr schedule'!AT431*AN$4</f>
        <v>61.379248781098966</v>
      </c>
      <c r="AO39" s="2">
        <f>'Depr schedule'!AU431*AO$4</f>
        <v>62.805137723810212</v>
      </c>
      <c r="AP39" s="2">
        <f>'Depr schedule'!AV431*AP$4</f>
        <v>64.264151204819356</v>
      </c>
      <c r="AQ39" s="2">
        <f>'Depr schedule'!AW431*AQ$4</f>
        <v>65.757058733591407</v>
      </c>
      <c r="AR39" s="2">
        <f>'Depr schedule'!AX431*AR$4</f>
        <v>67.284647695910451</v>
      </c>
      <c r="AS39" s="2">
        <f>'Depr schedule'!AY431*AS$4</f>
        <v>68.847723769160851</v>
      </c>
      <c r="AT39" s="2">
        <f>'Depr schedule'!AZ431*AT$4</f>
        <v>70.447111347255728</v>
      </c>
      <c r="AU39" s="2">
        <f>'Depr schedule'!BA431*AU$4</f>
        <v>72.083653975436789</v>
      </c>
      <c r="AV39" s="2">
        <f>'Depr schedule'!BB431*AV$4</f>
        <v>73.758214795175093</v>
      </c>
      <c r="AW39" s="2">
        <f>'Depr schedule'!BC431*AW$4</f>
        <v>62.896370541256573</v>
      </c>
      <c r="AX39" s="2">
        <f>'Depr schedule'!BD431*AX$4</f>
        <v>50.548631654933857</v>
      </c>
      <c r="AY39" s="2">
        <f>'Depr schedule'!BE431*AY$4</f>
        <v>35.47962643838067</v>
      </c>
      <c r="AZ39" s="2">
        <f>'Depr schedule'!BF431*AZ$4</f>
        <v>17.297801777963979</v>
      </c>
      <c r="BA39" s="2">
        <f>'Depr schedule'!BG431*BA$4</f>
        <v>3.1203347160702374E-13</v>
      </c>
      <c r="BB39" s="2">
        <f>'Depr schedule'!BH431*BB$4</f>
        <v>0</v>
      </c>
      <c r="BC39" s="2">
        <f>'Depr schedule'!BI431*BC$4</f>
        <v>0</v>
      </c>
      <c r="BD39" s="2">
        <f>'Depr schedule'!BJ431*BD$4</f>
        <v>0</v>
      </c>
      <c r="BE39" s="2">
        <f>'Depr schedule'!BK431*BE$4</f>
        <v>0</v>
      </c>
    </row>
    <row r="40" spans="2:57" x14ac:dyDescent="0.25">
      <c r="B40" t="s">
        <v>12</v>
      </c>
      <c r="C40" s="2">
        <f>'Depr schedule'!I432*C$4</f>
        <v>0</v>
      </c>
      <c r="D40" s="2">
        <f>'Depr schedule'!J432*D$4</f>
        <v>0</v>
      </c>
      <c r="E40" s="2">
        <f>'Depr schedule'!K432*E$4</f>
        <v>0</v>
      </c>
      <c r="F40" s="2">
        <f>'Depr schedule'!L432*F$4</f>
        <v>0</v>
      </c>
      <c r="G40" s="2">
        <f>'Depr schedule'!M432*G$4</f>
        <v>0</v>
      </c>
      <c r="H40" s="2">
        <f>'Depr schedule'!N432*H$4</f>
        <v>0</v>
      </c>
      <c r="I40" s="2">
        <f>'Depr schedule'!O432*I$4</f>
        <v>0</v>
      </c>
      <c r="J40" s="2">
        <f>'Depr schedule'!P432*J$4</f>
        <v>0</v>
      </c>
      <c r="K40" s="2">
        <f>'Depr schedule'!Q432*K$4</f>
        <v>0</v>
      </c>
      <c r="L40" s="2">
        <f>'Depr schedule'!R432*L$4</f>
        <v>0</v>
      </c>
      <c r="M40" s="2">
        <f>'Depr schedule'!S432*M$4</f>
        <v>0</v>
      </c>
      <c r="N40" s="2">
        <f>'Depr schedule'!T432*N$4</f>
        <v>0</v>
      </c>
      <c r="O40" s="2">
        <f>'Depr schedule'!U432*O$4</f>
        <v>0</v>
      </c>
      <c r="P40" s="2">
        <f>'Depr schedule'!V432*P$4</f>
        <v>0</v>
      </c>
      <c r="Q40" s="2">
        <f>'Depr schedule'!W432*Q$4</f>
        <v>0</v>
      </c>
      <c r="R40" s="2">
        <f>'Depr schedule'!X432*R$4</f>
        <v>0</v>
      </c>
      <c r="S40" s="2">
        <f>'Depr schedule'!Y432*S$4</f>
        <v>0</v>
      </c>
      <c r="T40" s="2">
        <f>'Depr schedule'!Z432*T$4</f>
        <v>0</v>
      </c>
      <c r="U40" s="2">
        <f>'Depr schedule'!AA432*U$4</f>
        <v>0</v>
      </c>
      <c r="V40" s="2">
        <f>'Depr schedule'!AB432*V$4</f>
        <v>0</v>
      </c>
      <c r="W40" s="2">
        <f>'Depr schedule'!AC432*W$4</f>
        <v>0</v>
      </c>
      <c r="X40" s="2">
        <f>'Depr schedule'!AD432*X$4</f>
        <v>0</v>
      </c>
      <c r="Y40" s="2">
        <f>'Depr schedule'!AE432*Y$4</f>
        <v>0</v>
      </c>
      <c r="Z40" s="2">
        <f>'Depr schedule'!AF432*Z$4</f>
        <v>0</v>
      </c>
      <c r="AA40" s="2">
        <f>'Depr schedule'!AG432*AA$4</f>
        <v>0</v>
      </c>
      <c r="AB40" s="2">
        <f>'Depr schedule'!AH432*AB$4</f>
        <v>0</v>
      </c>
      <c r="AC40" s="2">
        <f>'Depr schedule'!AI432*AC$4</f>
        <v>0</v>
      </c>
      <c r="AD40" s="2">
        <f>'Depr schedule'!AJ432*AD$4</f>
        <v>0</v>
      </c>
      <c r="AE40" s="2">
        <f>'Depr schedule'!AK432*AE$4</f>
        <v>0</v>
      </c>
      <c r="AF40" s="2">
        <f>'Depr schedule'!AL432*AF$4</f>
        <v>0</v>
      </c>
      <c r="AG40" s="2">
        <f>'Depr schedule'!AM432*AG$4</f>
        <v>0</v>
      </c>
      <c r="AH40" s="2">
        <f>'Depr schedule'!AN432*AH$4</f>
        <v>0</v>
      </c>
      <c r="AI40" s="2">
        <f>'Depr schedule'!AO432*AI$4</f>
        <v>0</v>
      </c>
      <c r="AJ40" s="2">
        <f>'Depr schedule'!AP432*AJ$4</f>
        <v>0</v>
      </c>
      <c r="AK40" s="2">
        <f>'Depr schedule'!AQ432*AK$4</f>
        <v>0</v>
      </c>
      <c r="AL40" s="2">
        <f>'Depr schedule'!AR432*AL$4</f>
        <v>0</v>
      </c>
      <c r="AM40" s="2">
        <f>'Depr schedule'!AS432*AM$4</f>
        <v>0</v>
      </c>
      <c r="AN40" s="2">
        <f>'Depr schedule'!AT432*AN$4</f>
        <v>0</v>
      </c>
      <c r="AO40" s="2">
        <f>'Depr schedule'!AU432*AO$4</f>
        <v>0</v>
      </c>
      <c r="AP40" s="2">
        <f>'Depr schedule'!AV432*AP$4</f>
        <v>0</v>
      </c>
      <c r="AQ40" s="2">
        <f>'Depr schedule'!AW432*AQ$4</f>
        <v>0</v>
      </c>
      <c r="AR40" s="2">
        <f>'Depr schedule'!AX432*AR$4</f>
        <v>0</v>
      </c>
      <c r="AS40" s="2">
        <f>'Depr schedule'!AY432*AS$4</f>
        <v>0</v>
      </c>
      <c r="AT40" s="2">
        <f>'Depr schedule'!AZ432*AT$4</f>
        <v>0</v>
      </c>
      <c r="AU40" s="2">
        <f>'Depr schedule'!BA432*AU$4</f>
        <v>0</v>
      </c>
      <c r="AV40" s="2">
        <f>'Depr schedule'!BB432*AV$4</f>
        <v>0</v>
      </c>
      <c r="AW40" s="2">
        <f>'Depr schedule'!BC432*AW$4</f>
        <v>0</v>
      </c>
      <c r="AX40" s="2">
        <f>'Depr schedule'!BD432*AX$4</f>
        <v>0</v>
      </c>
      <c r="AY40" s="2">
        <f>'Depr schedule'!BE432*AY$4</f>
        <v>0</v>
      </c>
      <c r="AZ40" s="2">
        <f>'Depr schedule'!BF432*AZ$4</f>
        <v>0</v>
      </c>
      <c r="BA40" s="2">
        <f>'Depr schedule'!BG432*BA$4</f>
        <v>0</v>
      </c>
      <c r="BB40" s="2">
        <f>'Depr schedule'!BH432*BB$4</f>
        <v>0</v>
      </c>
      <c r="BC40" s="2">
        <f>'Depr schedule'!BI432*BC$4</f>
        <v>0</v>
      </c>
      <c r="BD40" s="2">
        <f>'Depr schedule'!BJ432*BD$4</f>
        <v>0</v>
      </c>
      <c r="BE40" s="2">
        <f>'Depr schedule'!BK432*BE$4</f>
        <v>0</v>
      </c>
    </row>
    <row r="41" spans="2:57" x14ac:dyDescent="0.25">
      <c r="B41" t="s">
        <v>13</v>
      </c>
      <c r="C41" s="2">
        <f>'Depr schedule'!I433*C$4</f>
        <v>0</v>
      </c>
      <c r="D41" s="2">
        <f>'Depr schedule'!J433*D$4</f>
        <v>0</v>
      </c>
      <c r="E41" s="2">
        <f>'Depr schedule'!K433*E$4</f>
        <v>0</v>
      </c>
      <c r="F41" s="2">
        <f>'Depr schedule'!L433*F$4</f>
        <v>0</v>
      </c>
      <c r="G41" s="2">
        <f>'Depr schedule'!M433*G$4</f>
        <v>0</v>
      </c>
      <c r="H41" s="2">
        <f>'Depr schedule'!N433*H$4</f>
        <v>0</v>
      </c>
      <c r="I41" s="2">
        <f>'Depr schedule'!O433*I$4</f>
        <v>0</v>
      </c>
      <c r="J41" s="2">
        <f>'Depr schedule'!P433*J$4</f>
        <v>0</v>
      </c>
      <c r="K41" s="2">
        <f>'Depr schedule'!Q433*K$4</f>
        <v>0</v>
      </c>
      <c r="L41" s="2">
        <f>'Depr schedule'!R433*L$4</f>
        <v>0</v>
      </c>
      <c r="M41" s="2">
        <f>'Depr schedule'!S433*M$4</f>
        <v>0</v>
      </c>
      <c r="N41" s="2">
        <f>'Depr schedule'!T433*N$4</f>
        <v>0</v>
      </c>
      <c r="O41" s="2">
        <f>'Depr schedule'!U433*O$4</f>
        <v>0</v>
      </c>
      <c r="P41" s="2">
        <f>'Depr schedule'!V433*P$4</f>
        <v>0</v>
      </c>
      <c r="Q41" s="2">
        <f>'Depr schedule'!W433*Q$4</f>
        <v>0</v>
      </c>
      <c r="R41" s="2">
        <f>'Depr schedule'!X433*R$4</f>
        <v>0</v>
      </c>
      <c r="S41" s="2">
        <f>'Depr schedule'!Y433*S$4</f>
        <v>0</v>
      </c>
      <c r="T41" s="2">
        <f>'Depr schedule'!Z433*T$4</f>
        <v>0</v>
      </c>
      <c r="U41" s="2">
        <f>'Depr schedule'!AA433*U$4</f>
        <v>0</v>
      </c>
      <c r="V41" s="2">
        <f>'Depr schedule'!AB433*V$4</f>
        <v>0</v>
      </c>
      <c r="W41" s="2">
        <f>'Depr schedule'!AC433*W$4</f>
        <v>0</v>
      </c>
      <c r="X41" s="2">
        <f>'Depr schedule'!AD433*X$4</f>
        <v>0</v>
      </c>
      <c r="Y41" s="2">
        <f>'Depr schedule'!AE433*Y$4</f>
        <v>0</v>
      </c>
      <c r="Z41" s="2">
        <f>'Depr schedule'!AF433*Z$4</f>
        <v>0</v>
      </c>
      <c r="AA41" s="2">
        <f>'Depr schedule'!AG433*AA$4</f>
        <v>0</v>
      </c>
      <c r="AB41" s="2">
        <f>'Depr schedule'!AH433*AB$4</f>
        <v>0</v>
      </c>
      <c r="AC41" s="2">
        <f>'Depr schedule'!AI433*AC$4</f>
        <v>0</v>
      </c>
      <c r="AD41" s="2">
        <f>'Depr schedule'!AJ433*AD$4</f>
        <v>0</v>
      </c>
      <c r="AE41" s="2">
        <f>'Depr schedule'!AK433*AE$4</f>
        <v>0</v>
      </c>
      <c r="AF41" s="2">
        <f>'Depr schedule'!AL433*AF$4</f>
        <v>0</v>
      </c>
      <c r="AG41" s="2">
        <f>'Depr schedule'!AM433*AG$4</f>
        <v>0</v>
      </c>
      <c r="AH41" s="2">
        <f>'Depr schedule'!AN433*AH$4</f>
        <v>0</v>
      </c>
      <c r="AI41" s="2">
        <f>'Depr schedule'!AO433*AI$4</f>
        <v>0</v>
      </c>
      <c r="AJ41" s="2">
        <f>'Depr schedule'!AP433*AJ$4</f>
        <v>0</v>
      </c>
      <c r="AK41" s="2">
        <f>'Depr schedule'!AQ433*AK$4</f>
        <v>0</v>
      </c>
      <c r="AL41" s="2">
        <f>'Depr schedule'!AR433*AL$4</f>
        <v>0</v>
      </c>
      <c r="AM41" s="2">
        <f>'Depr schedule'!AS433*AM$4</f>
        <v>0</v>
      </c>
      <c r="AN41" s="2">
        <f>'Depr schedule'!AT433*AN$4</f>
        <v>0</v>
      </c>
      <c r="AO41" s="2">
        <f>'Depr schedule'!AU433*AO$4</f>
        <v>0</v>
      </c>
      <c r="AP41" s="2">
        <f>'Depr schedule'!AV433*AP$4</f>
        <v>0</v>
      </c>
      <c r="AQ41" s="2">
        <f>'Depr schedule'!AW433*AQ$4</f>
        <v>0</v>
      </c>
      <c r="AR41" s="2">
        <f>'Depr schedule'!AX433*AR$4</f>
        <v>0</v>
      </c>
      <c r="AS41" s="2">
        <f>'Depr schedule'!AY433*AS$4</f>
        <v>0</v>
      </c>
      <c r="AT41" s="2">
        <f>'Depr schedule'!AZ433*AT$4</f>
        <v>0</v>
      </c>
      <c r="AU41" s="2">
        <f>'Depr schedule'!BA433*AU$4</f>
        <v>0</v>
      </c>
      <c r="AV41" s="2">
        <f>'Depr schedule'!BB433*AV$4</f>
        <v>0</v>
      </c>
      <c r="AW41" s="2">
        <f>'Depr schedule'!BC433*AW$4</f>
        <v>0</v>
      </c>
      <c r="AX41" s="2">
        <f>'Depr schedule'!BD433*AX$4</f>
        <v>0</v>
      </c>
      <c r="AY41" s="2">
        <f>'Depr schedule'!BE433*AY$4</f>
        <v>0</v>
      </c>
      <c r="AZ41" s="2">
        <f>'Depr schedule'!BF433*AZ$4</f>
        <v>0</v>
      </c>
      <c r="BA41" s="2">
        <f>'Depr schedule'!BG433*BA$4</f>
        <v>0</v>
      </c>
      <c r="BB41" s="2">
        <f>'Depr schedule'!BH433*BB$4</f>
        <v>0</v>
      </c>
      <c r="BC41" s="2">
        <f>'Depr schedule'!BI433*BC$4</f>
        <v>0</v>
      </c>
      <c r="BD41" s="2">
        <f>'Depr schedule'!BJ433*BD$4</f>
        <v>0</v>
      </c>
      <c r="BE41" s="2">
        <f>'Depr schedule'!BK433*BE$4</f>
        <v>0</v>
      </c>
    </row>
    <row r="42" spans="2:57" x14ac:dyDescent="0.25">
      <c r="B42" t="s">
        <v>14</v>
      </c>
      <c r="C42" s="2">
        <f>'Depr schedule'!I434*C$4</f>
        <v>4.7223860703864275</v>
      </c>
      <c r="D42" s="2">
        <f>'Depr schedule'!J434*D$4</f>
        <v>2.6326766580945331</v>
      </c>
      <c r="E42" s="2">
        <f>'Depr schedule'!K434*E$4</f>
        <v>1.2721647616902061</v>
      </c>
      <c r="F42" s="2">
        <f>'Depr schedule'!L434*F$4</f>
        <v>0.84087268704076534</v>
      </c>
      <c r="G42" s="2">
        <f>'Depr schedule'!M434*G$4</f>
        <v>0.68382127370817514</v>
      </c>
      <c r="H42" s="2">
        <f>'Depr schedule'!N434*H$4</f>
        <v>0</v>
      </c>
      <c r="I42" s="2">
        <f>'Depr schedule'!O434*I$4</f>
        <v>0</v>
      </c>
      <c r="J42" s="2">
        <f>'Depr schedule'!P434*J$4</f>
        <v>0</v>
      </c>
      <c r="K42" s="2">
        <f>'Depr schedule'!Q434*K$4</f>
        <v>0</v>
      </c>
      <c r="L42" s="2">
        <f>'Depr schedule'!R434*L$4</f>
        <v>0</v>
      </c>
      <c r="M42" s="2">
        <f>'Depr schedule'!S434*M$4</f>
        <v>0</v>
      </c>
      <c r="N42" s="2">
        <f>'Depr schedule'!T434*N$4</f>
        <v>0</v>
      </c>
      <c r="O42" s="2">
        <f>'Depr schedule'!U434*O$4</f>
        <v>0</v>
      </c>
      <c r="P42" s="2">
        <f>'Depr schedule'!V434*P$4</f>
        <v>0</v>
      </c>
      <c r="Q42" s="2">
        <f>'Depr schedule'!W434*Q$4</f>
        <v>0</v>
      </c>
      <c r="R42" s="2">
        <f>'Depr schedule'!X434*R$4</f>
        <v>0</v>
      </c>
      <c r="S42" s="2">
        <f>'Depr schedule'!Y434*S$4</f>
        <v>0</v>
      </c>
      <c r="T42" s="2">
        <f>'Depr schedule'!Z434*T$4</f>
        <v>0</v>
      </c>
      <c r="U42" s="2">
        <f>'Depr schedule'!AA434*U$4</f>
        <v>0</v>
      </c>
      <c r="V42" s="2">
        <f>'Depr schedule'!AB434*V$4</f>
        <v>0</v>
      </c>
      <c r="W42" s="2">
        <f>'Depr schedule'!AC434*W$4</f>
        <v>0</v>
      </c>
      <c r="X42" s="2">
        <f>'Depr schedule'!AD434*X$4</f>
        <v>0</v>
      </c>
      <c r="Y42" s="2">
        <f>'Depr schedule'!AE434*Y$4</f>
        <v>0</v>
      </c>
      <c r="Z42" s="2">
        <f>'Depr schedule'!AF434*Z$4</f>
        <v>0</v>
      </c>
      <c r="AA42" s="2">
        <f>'Depr schedule'!AG434*AA$4</f>
        <v>0</v>
      </c>
      <c r="AB42" s="2">
        <f>'Depr schedule'!AH434*AB$4</f>
        <v>0</v>
      </c>
      <c r="AC42" s="2">
        <f>'Depr schedule'!AI434*AC$4</f>
        <v>0</v>
      </c>
      <c r="AD42" s="2">
        <f>'Depr schedule'!AJ434*AD$4</f>
        <v>0</v>
      </c>
      <c r="AE42" s="2">
        <f>'Depr schedule'!AK434*AE$4</f>
        <v>0</v>
      </c>
      <c r="AF42" s="2">
        <f>'Depr schedule'!AL434*AF$4</f>
        <v>0</v>
      </c>
      <c r="AG42" s="2">
        <f>'Depr schedule'!AM434*AG$4</f>
        <v>0</v>
      </c>
      <c r="AH42" s="2">
        <f>'Depr schedule'!AN434*AH$4</f>
        <v>0</v>
      </c>
      <c r="AI42" s="2">
        <f>'Depr schedule'!AO434*AI$4</f>
        <v>0</v>
      </c>
      <c r="AJ42" s="2">
        <f>'Depr schedule'!AP434*AJ$4</f>
        <v>0</v>
      </c>
      <c r="AK42" s="2">
        <f>'Depr schedule'!AQ434*AK$4</f>
        <v>0</v>
      </c>
      <c r="AL42" s="2">
        <f>'Depr schedule'!AR434*AL$4</f>
        <v>0</v>
      </c>
      <c r="AM42" s="2">
        <f>'Depr schedule'!AS434*AM$4</f>
        <v>0</v>
      </c>
      <c r="AN42" s="2">
        <f>'Depr schedule'!AT434*AN$4</f>
        <v>0</v>
      </c>
      <c r="AO42" s="2">
        <f>'Depr schedule'!AU434*AO$4</f>
        <v>0</v>
      </c>
      <c r="AP42" s="2">
        <f>'Depr schedule'!AV434*AP$4</f>
        <v>0</v>
      </c>
      <c r="AQ42" s="2">
        <f>'Depr schedule'!AW434*AQ$4</f>
        <v>0</v>
      </c>
      <c r="AR42" s="2">
        <f>'Depr schedule'!AX434*AR$4</f>
        <v>0</v>
      </c>
      <c r="AS42" s="2">
        <f>'Depr schedule'!AY434*AS$4</f>
        <v>0</v>
      </c>
      <c r="AT42" s="2">
        <f>'Depr schedule'!AZ434*AT$4</f>
        <v>0</v>
      </c>
      <c r="AU42" s="2">
        <f>'Depr schedule'!BA434*AU$4</f>
        <v>0</v>
      </c>
      <c r="AV42" s="2">
        <f>'Depr schedule'!BB434*AV$4</f>
        <v>0</v>
      </c>
      <c r="AW42" s="2">
        <f>'Depr schedule'!BC434*AW$4</f>
        <v>0</v>
      </c>
      <c r="AX42" s="2">
        <f>'Depr schedule'!BD434*AX$4</f>
        <v>0</v>
      </c>
      <c r="AY42" s="2">
        <f>'Depr schedule'!BE434*AY$4</f>
        <v>0</v>
      </c>
      <c r="AZ42" s="2">
        <f>'Depr schedule'!BF434*AZ$4</f>
        <v>0</v>
      </c>
      <c r="BA42" s="2">
        <f>'Depr schedule'!BG434*BA$4</f>
        <v>0</v>
      </c>
      <c r="BB42" s="2">
        <f>'Depr schedule'!BH434*BB$4</f>
        <v>0</v>
      </c>
      <c r="BC42" s="2">
        <f>'Depr schedule'!BI434*BC$4</f>
        <v>0</v>
      </c>
      <c r="BD42" s="2">
        <f>'Depr schedule'!BJ434*BD$4</f>
        <v>0</v>
      </c>
      <c r="BE42" s="2">
        <f>'Depr schedule'!BK434*BE$4</f>
        <v>0</v>
      </c>
    </row>
    <row r="43" spans="2:57" x14ac:dyDescent="0.25">
      <c r="B43" t="s">
        <v>15</v>
      </c>
      <c r="C43" s="2">
        <f>'Depr schedule'!I435*C$4</f>
        <v>21.871074374545909</v>
      </c>
      <c r="D43" s="2">
        <f>'Depr schedule'!J435*D$4</f>
        <v>33.837556632021915</v>
      </c>
      <c r="E43" s="2">
        <f>'Depr schedule'!K435*E$4</f>
        <v>23.681027615745453</v>
      </c>
      <c r="F43" s="2">
        <f>'Depr schedule'!L435*F$4</f>
        <v>12.211650349973732</v>
      </c>
      <c r="G43" s="2">
        <f>'Depr schedule'!M435*G$4</f>
        <v>4.5715459774030318</v>
      </c>
      <c r="H43" s="2">
        <f>'Depr schedule'!N435*H$4</f>
        <v>0</v>
      </c>
      <c r="I43" s="2">
        <f>'Depr schedule'!O435*I$4</f>
        <v>0</v>
      </c>
      <c r="J43" s="2">
        <f>'Depr schedule'!P435*J$4</f>
        <v>0</v>
      </c>
      <c r="K43" s="2">
        <f>'Depr schedule'!Q435*K$4</f>
        <v>0</v>
      </c>
      <c r="L43" s="2">
        <f>'Depr schedule'!R435*L$4</f>
        <v>0</v>
      </c>
      <c r="M43" s="2">
        <f>'Depr schedule'!S435*M$4</f>
        <v>0</v>
      </c>
      <c r="N43" s="2">
        <f>'Depr schedule'!T435*N$4</f>
        <v>0</v>
      </c>
      <c r="O43" s="2">
        <f>'Depr schedule'!U435*O$4</f>
        <v>0</v>
      </c>
      <c r="P43" s="2">
        <f>'Depr schedule'!V435*P$4</f>
        <v>0</v>
      </c>
      <c r="Q43" s="2">
        <f>'Depr schedule'!W435*Q$4</f>
        <v>0</v>
      </c>
      <c r="R43" s="2">
        <f>'Depr schedule'!X435*R$4</f>
        <v>0</v>
      </c>
      <c r="S43" s="2">
        <f>'Depr schedule'!Y435*S$4</f>
        <v>0</v>
      </c>
      <c r="T43" s="2">
        <f>'Depr schedule'!Z435*T$4</f>
        <v>0</v>
      </c>
      <c r="U43" s="2">
        <f>'Depr schedule'!AA435*U$4</f>
        <v>0</v>
      </c>
      <c r="V43" s="2">
        <f>'Depr schedule'!AB435*V$4</f>
        <v>0</v>
      </c>
      <c r="W43" s="2">
        <f>'Depr schedule'!AC435*W$4</f>
        <v>0</v>
      </c>
      <c r="X43" s="2">
        <f>'Depr schedule'!AD435*X$4</f>
        <v>0</v>
      </c>
      <c r="Y43" s="2">
        <f>'Depr schedule'!AE435*Y$4</f>
        <v>0</v>
      </c>
      <c r="Z43" s="2">
        <f>'Depr schedule'!AF435*Z$4</f>
        <v>0</v>
      </c>
      <c r="AA43" s="2">
        <f>'Depr schedule'!AG435*AA$4</f>
        <v>0</v>
      </c>
      <c r="AB43" s="2">
        <f>'Depr schedule'!AH435*AB$4</f>
        <v>0</v>
      </c>
      <c r="AC43" s="2">
        <f>'Depr schedule'!AI435*AC$4</f>
        <v>0</v>
      </c>
      <c r="AD43" s="2">
        <f>'Depr schedule'!AJ435*AD$4</f>
        <v>0</v>
      </c>
      <c r="AE43" s="2">
        <f>'Depr schedule'!AK435*AE$4</f>
        <v>0</v>
      </c>
      <c r="AF43" s="2">
        <f>'Depr schedule'!AL435*AF$4</f>
        <v>0</v>
      </c>
      <c r="AG43" s="2">
        <f>'Depr schedule'!AM435*AG$4</f>
        <v>0</v>
      </c>
      <c r="AH43" s="2">
        <f>'Depr schedule'!AN435*AH$4</f>
        <v>0</v>
      </c>
      <c r="AI43" s="2">
        <f>'Depr schedule'!AO435*AI$4</f>
        <v>0</v>
      </c>
      <c r="AJ43" s="2">
        <f>'Depr schedule'!AP435*AJ$4</f>
        <v>0</v>
      </c>
      <c r="AK43" s="2">
        <f>'Depr schedule'!AQ435*AK$4</f>
        <v>0</v>
      </c>
      <c r="AL43" s="2">
        <f>'Depr schedule'!AR435*AL$4</f>
        <v>0</v>
      </c>
      <c r="AM43" s="2">
        <f>'Depr schedule'!AS435*AM$4</f>
        <v>0</v>
      </c>
      <c r="AN43" s="2">
        <f>'Depr schedule'!AT435*AN$4</f>
        <v>0</v>
      </c>
      <c r="AO43" s="2">
        <f>'Depr schedule'!AU435*AO$4</f>
        <v>0</v>
      </c>
      <c r="AP43" s="2">
        <f>'Depr schedule'!AV435*AP$4</f>
        <v>0</v>
      </c>
      <c r="AQ43" s="2">
        <f>'Depr schedule'!AW435*AQ$4</f>
        <v>0</v>
      </c>
      <c r="AR43" s="2">
        <f>'Depr schedule'!AX435*AR$4</f>
        <v>0</v>
      </c>
      <c r="AS43" s="2">
        <f>'Depr schedule'!AY435*AS$4</f>
        <v>0</v>
      </c>
      <c r="AT43" s="2">
        <f>'Depr schedule'!AZ435*AT$4</f>
        <v>0</v>
      </c>
      <c r="AU43" s="2">
        <f>'Depr schedule'!BA435*AU$4</f>
        <v>0</v>
      </c>
      <c r="AV43" s="2">
        <f>'Depr schedule'!BB435*AV$4</f>
        <v>0</v>
      </c>
      <c r="AW43" s="2">
        <f>'Depr schedule'!BC435*AW$4</f>
        <v>0</v>
      </c>
      <c r="AX43" s="2">
        <f>'Depr schedule'!BD435*AX$4</f>
        <v>0</v>
      </c>
      <c r="AY43" s="2">
        <f>'Depr schedule'!BE435*AY$4</f>
        <v>0</v>
      </c>
      <c r="AZ43" s="2">
        <f>'Depr schedule'!BF435*AZ$4</f>
        <v>0</v>
      </c>
      <c r="BA43" s="2">
        <f>'Depr schedule'!BG435*BA$4</f>
        <v>0</v>
      </c>
      <c r="BB43" s="2">
        <f>'Depr schedule'!BH435*BB$4</f>
        <v>0</v>
      </c>
      <c r="BC43" s="2">
        <f>'Depr schedule'!BI435*BC$4</f>
        <v>0</v>
      </c>
      <c r="BD43" s="2">
        <f>'Depr schedule'!BJ435*BD$4</f>
        <v>0</v>
      </c>
      <c r="BE43" s="2">
        <f>'Depr schedule'!BK435*BE$4</f>
        <v>0</v>
      </c>
    </row>
    <row r="44" spans="2:57" x14ac:dyDescent="0.25">
      <c r="B44" t="s">
        <v>16</v>
      </c>
      <c r="C44" s="2">
        <f>'Depr schedule'!I436*C$4</f>
        <v>-2.7677593922719494</v>
      </c>
      <c r="D44" s="2">
        <f>'Depr schedule'!J436*D$4</f>
        <v>3.5113473287864472</v>
      </c>
      <c r="E44" s="2">
        <f>'Depr schedule'!K436*E$4</f>
        <v>2.9409694138182325</v>
      </c>
      <c r="F44" s="2">
        <f>'Depr schedule'!L436*F$4</f>
        <v>1.6227889192600573</v>
      </c>
      <c r="G44" s="2">
        <f>'Depr schedule'!M436*G$4</f>
        <v>0.56667618969919908</v>
      </c>
      <c r="H44" s="2">
        <f>'Depr schedule'!N436*H$4</f>
        <v>0</v>
      </c>
      <c r="I44" s="2">
        <f>'Depr schedule'!O436*I$4</f>
        <v>0</v>
      </c>
      <c r="J44" s="2">
        <f>'Depr schedule'!P436*J$4</f>
        <v>0</v>
      </c>
      <c r="K44" s="2">
        <f>'Depr schedule'!Q436*K$4</f>
        <v>0</v>
      </c>
      <c r="L44" s="2">
        <f>'Depr schedule'!R436*L$4</f>
        <v>0</v>
      </c>
      <c r="M44" s="2">
        <f>'Depr schedule'!S436*M$4</f>
        <v>0</v>
      </c>
      <c r="N44" s="2">
        <f>'Depr schedule'!T436*N$4</f>
        <v>0</v>
      </c>
      <c r="O44" s="2">
        <f>'Depr schedule'!U436*O$4</f>
        <v>0</v>
      </c>
      <c r="P44" s="2">
        <f>'Depr schedule'!V436*P$4</f>
        <v>0</v>
      </c>
      <c r="Q44" s="2">
        <f>'Depr schedule'!W436*Q$4</f>
        <v>0</v>
      </c>
      <c r="R44" s="2">
        <f>'Depr schedule'!X436*R$4</f>
        <v>0</v>
      </c>
      <c r="S44" s="2">
        <f>'Depr schedule'!Y436*S$4</f>
        <v>0</v>
      </c>
      <c r="T44" s="2">
        <f>'Depr schedule'!Z436*T$4</f>
        <v>0</v>
      </c>
      <c r="U44" s="2">
        <f>'Depr schedule'!AA436*U$4</f>
        <v>0</v>
      </c>
      <c r="V44" s="2">
        <f>'Depr schedule'!AB436*V$4</f>
        <v>0</v>
      </c>
      <c r="W44" s="2">
        <f>'Depr schedule'!AC436*W$4</f>
        <v>0</v>
      </c>
      <c r="X44" s="2">
        <f>'Depr schedule'!AD436*X$4</f>
        <v>0</v>
      </c>
      <c r="Y44" s="2">
        <f>'Depr schedule'!AE436*Y$4</f>
        <v>0</v>
      </c>
      <c r="Z44" s="2">
        <f>'Depr schedule'!AF436*Z$4</f>
        <v>0</v>
      </c>
      <c r="AA44" s="2">
        <f>'Depr schedule'!AG436*AA$4</f>
        <v>0</v>
      </c>
      <c r="AB44" s="2">
        <f>'Depr schedule'!AH436*AB$4</f>
        <v>0</v>
      </c>
      <c r="AC44" s="2">
        <f>'Depr schedule'!AI436*AC$4</f>
        <v>0</v>
      </c>
      <c r="AD44" s="2">
        <f>'Depr schedule'!AJ436*AD$4</f>
        <v>0</v>
      </c>
      <c r="AE44" s="2">
        <f>'Depr schedule'!AK436*AE$4</f>
        <v>0</v>
      </c>
      <c r="AF44" s="2">
        <f>'Depr schedule'!AL436*AF$4</f>
        <v>0</v>
      </c>
      <c r="AG44" s="2">
        <f>'Depr schedule'!AM436*AG$4</f>
        <v>0</v>
      </c>
      <c r="AH44" s="2">
        <f>'Depr schedule'!AN436*AH$4</f>
        <v>0</v>
      </c>
      <c r="AI44" s="2">
        <f>'Depr schedule'!AO436*AI$4</f>
        <v>0</v>
      </c>
      <c r="AJ44" s="2">
        <f>'Depr schedule'!AP436*AJ$4</f>
        <v>0</v>
      </c>
      <c r="AK44" s="2">
        <f>'Depr schedule'!AQ436*AK$4</f>
        <v>0</v>
      </c>
      <c r="AL44" s="2">
        <f>'Depr schedule'!AR436*AL$4</f>
        <v>0</v>
      </c>
      <c r="AM44" s="2">
        <f>'Depr schedule'!AS436*AM$4</f>
        <v>0</v>
      </c>
      <c r="AN44" s="2">
        <f>'Depr schedule'!AT436*AN$4</f>
        <v>0</v>
      </c>
      <c r="AO44" s="2">
        <f>'Depr schedule'!AU436*AO$4</f>
        <v>0</v>
      </c>
      <c r="AP44" s="2">
        <f>'Depr schedule'!AV436*AP$4</f>
        <v>0</v>
      </c>
      <c r="AQ44" s="2">
        <f>'Depr schedule'!AW436*AQ$4</f>
        <v>0</v>
      </c>
      <c r="AR44" s="2">
        <f>'Depr schedule'!AX436*AR$4</f>
        <v>0</v>
      </c>
      <c r="AS44" s="2">
        <f>'Depr schedule'!AY436*AS$4</f>
        <v>0</v>
      </c>
      <c r="AT44" s="2">
        <f>'Depr schedule'!AZ436*AT$4</f>
        <v>0</v>
      </c>
      <c r="AU44" s="2">
        <f>'Depr schedule'!BA436*AU$4</f>
        <v>0</v>
      </c>
      <c r="AV44" s="2">
        <f>'Depr schedule'!BB436*AV$4</f>
        <v>0</v>
      </c>
      <c r="AW44" s="2">
        <f>'Depr schedule'!BC436*AW$4</f>
        <v>0</v>
      </c>
      <c r="AX44" s="2">
        <f>'Depr schedule'!BD436*AX$4</f>
        <v>0</v>
      </c>
      <c r="AY44" s="2">
        <f>'Depr schedule'!BE436*AY$4</f>
        <v>0</v>
      </c>
      <c r="AZ44" s="2">
        <f>'Depr schedule'!BF436*AZ$4</f>
        <v>0</v>
      </c>
      <c r="BA44" s="2">
        <f>'Depr schedule'!BG436*BA$4</f>
        <v>0</v>
      </c>
      <c r="BB44" s="2">
        <f>'Depr schedule'!BH436*BB$4</f>
        <v>0</v>
      </c>
      <c r="BC44" s="2">
        <f>'Depr schedule'!BI436*BC$4</f>
        <v>0</v>
      </c>
      <c r="BD44" s="2">
        <f>'Depr schedule'!BJ436*BD$4</f>
        <v>0</v>
      </c>
      <c r="BE44" s="2">
        <f>'Depr schedule'!BK436*BE$4</f>
        <v>0</v>
      </c>
    </row>
    <row r="45" spans="2:57" x14ac:dyDescent="0.25">
      <c r="B45" t="s">
        <v>17</v>
      </c>
      <c r="C45" s="2">
        <f>'Depr schedule'!I437*C$4</f>
        <v>3.7793641242295929E-2</v>
      </c>
      <c r="D45" s="2">
        <f>'Depr schedule'!J437*D$4</f>
        <v>3.867161769561446E-2</v>
      </c>
      <c r="E45" s="2">
        <f>'Depr schedule'!K437*E$4</f>
        <v>3.9569990242753109E-2</v>
      </c>
      <c r="F45" s="2">
        <f>'Depr schedule'!L437*F$4</f>
        <v>4.0489232701251689E-2</v>
      </c>
      <c r="G45" s="2">
        <f>'Depr schedule'!M437*G$4</f>
        <v>4.142982989580965E-2</v>
      </c>
      <c r="H45" s="2">
        <f>'Depr schedule'!N437*H$4</f>
        <v>4.2392277913991222E-2</v>
      </c>
      <c r="I45" s="2">
        <f>'Depr schedule'!O437*I$4</f>
        <v>4.3377084367870723E-2</v>
      </c>
      <c r="J45" s="2">
        <f>'Depr schedule'!P437*J$4</f>
        <v>4.4384768661756148E-2</v>
      </c>
      <c r="K45" s="2">
        <f>'Depr schedule'!Q437*K$4</f>
        <v>4.5415862266132145E-2</v>
      </c>
      <c r="L45" s="2">
        <f>'Depr schedule'!R437*L$4</f>
        <v>4.6470908997966957E-2</v>
      </c>
      <c r="M45" s="2">
        <f>'Depr schedule'!S437*M$4</f>
        <v>4.7550465307531077E-2</v>
      </c>
      <c r="N45" s="2">
        <f>'Depr schedule'!T437*N$4</f>
        <v>4.8655100571878947E-2</v>
      </c>
      <c r="O45" s="2">
        <f>'Depr schedule'!U437*O$4</f>
        <v>4.9785397395148465E-2</v>
      </c>
      <c r="P45" s="2">
        <f>'Depr schedule'!V437*P$4</f>
        <v>5.094195191583669E-2</v>
      </c>
      <c r="Q45" s="2">
        <f>'Depr schedule'!W437*Q$4</f>
        <v>5.2125374121213812E-2</v>
      </c>
      <c r="R45" s="2">
        <f>'Depr schedule'!X437*R$4</f>
        <v>5.3336288169041214E-2</v>
      </c>
      <c r="S45" s="2">
        <f>'Depr schedule'!Y437*S$4</f>
        <v>5.4575332716763264E-2</v>
      </c>
      <c r="T45" s="2">
        <f>'Depr schedule'!Z437*T$4</f>
        <v>5.5843161258346576E-2</v>
      </c>
      <c r="U45" s="2">
        <f>'Depr schedule'!AA437*U$4</f>
        <v>5.7140442468944203E-2</v>
      </c>
      <c r="V45" s="2">
        <f>'Depr schedule'!AB437*V$4</f>
        <v>5.8467860557566767E-2</v>
      </c>
      <c r="W45" s="2">
        <f>'Depr schedule'!AC437*W$4</f>
        <v>5.9826115627946333E-2</v>
      </c>
      <c r="X45" s="2">
        <f>'Depr schedule'!AD437*X$4</f>
        <v>6.1215924047783518E-2</v>
      </c>
      <c r="Y45" s="2">
        <f>'Depr schedule'!AE437*Y$4</f>
        <v>6.2638018826572411E-2</v>
      </c>
      <c r="Z45" s="2">
        <f>'Depr schedule'!AF437*Z$4</f>
        <v>6.4093150002202753E-2</v>
      </c>
      <c r="AA45" s="2">
        <f>'Depr schedule'!AG437*AA$4</f>
        <v>6.5582085036543156E-2</v>
      </c>
      <c r="AB45" s="2">
        <f>'Depr schedule'!AH437*AB$4</f>
        <v>6.7105609220214038E-2</v>
      </c>
      <c r="AC45" s="2">
        <f>'Depr schedule'!AI437*AC$4</f>
        <v>6.8664526086763725E-2</v>
      </c>
      <c r="AD45" s="2">
        <f>'Depr schedule'!AJ437*AD$4</f>
        <v>7.0259657836466288E-2</v>
      </c>
      <c r="AE45" s="2">
        <f>'Depr schedule'!AK437*AE$4</f>
        <v>7.1891845769964477E-2</v>
      </c>
      <c r="AF45" s="2">
        <f>'Depr schedule'!AL437*AF$4</f>
        <v>7.3561950731986445E-2</v>
      </c>
      <c r="AG45" s="2">
        <f>'Depr schedule'!AM437*AG$4</f>
        <v>7.5270853565370555E-2</v>
      </c>
      <c r="AH45" s="2">
        <f>'Depr schedule'!AN437*AH$4</f>
        <v>7.7019455575637413E-2</v>
      </c>
      <c r="AI45" s="2">
        <f>'Depr schedule'!AO437*AI$4</f>
        <v>7.8808679006354257E-2</v>
      </c>
      <c r="AJ45" s="2">
        <f>'Depr schedule'!AP437*AJ$4</f>
        <v>8.0639467525542574E-2</v>
      </c>
      <c r="AK45" s="2">
        <f>'Depr schedule'!AQ437*AK$4</f>
        <v>8.2512786723385231E-2</v>
      </c>
      <c r="AL45" s="2">
        <f>'Depr schedule'!AR437*AL$4</f>
        <v>8.4429624621495766E-2</v>
      </c>
      <c r="AM45" s="2">
        <f>'Depr schedule'!AS437*AM$4</f>
        <v>8.6390992194018468E-2</v>
      </c>
      <c r="AN45" s="2">
        <f>'Depr schedule'!AT437*AN$4</f>
        <v>8.8397923900833966E-2</v>
      </c>
      <c r="AO45" s="2">
        <f>'Depr schedule'!AU437*AO$4</f>
        <v>9.0451478233151625E-2</v>
      </c>
      <c r="AP45" s="2">
        <f>'Depr schedule'!AV437*AP$4</f>
        <v>9.25527382717765E-2</v>
      </c>
      <c r="AQ45" s="2">
        <f>'Depr schedule'!AW437*AQ$4</f>
        <v>9.4702812258345259E-2</v>
      </c>
      <c r="AR45" s="2">
        <f>'Depr schedule'!AX437*AR$4</f>
        <v>9.690283417983242E-2</v>
      </c>
      <c r="AS45" s="2">
        <f>'Depr schedule'!AY437*AS$4</f>
        <v>4.7065624718189723E-2</v>
      </c>
      <c r="AT45" s="2">
        <f>'Depr schedule'!AZ437*AT$4</f>
        <v>0</v>
      </c>
      <c r="AU45" s="2">
        <f>'Depr schedule'!BA437*AU$4</f>
        <v>0</v>
      </c>
      <c r="AV45" s="2">
        <f>'Depr schedule'!BB437*AV$4</f>
        <v>0</v>
      </c>
      <c r="AW45" s="2">
        <f>'Depr schedule'!BC437*AW$4</f>
        <v>0</v>
      </c>
      <c r="AX45" s="2">
        <f>'Depr schedule'!BD437*AX$4</f>
        <v>0</v>
      </c>
      <c r="AY45" s="2">
        <f>'Depr schedule'!BE437*AY$4</f>
        <v>0</v>
      </c>
      <c r="AZ45" s="2">
        <f>'Depr schedule'!BF437*AZ$4</f>
        <v>0</v>
      </c>
      <c r="BA45" s="2">
        <f>'Depr schedule'!BG437*BA$4</f>
        <v>0</v>
      </c>
      <c r="BB45" s="2">
        <f>'Depr schedule'!BH437*BB$4</f>
        <v>0</v>
      </c>
      <c r="BC45" s="2">
        <f>'Depr schedule'!BI437*BC$4</f>
        <v>0</v>
      </c>
      <c r="BD45" s="2">
        <f>'Depr schedule'!BJ437*BD$4</f>
        <v>0</v>
      </c>
      <c r="BE45" s="2">
        <f>'Depr schedule'!BK437*BE$4</f>
        <v>0</v>
      </c>
    </row>
    <row r="46" spans="2:57" x14ac:dyDescent="0.25">
      <c r="B46" t="s">
        <v>49</v>
      </c>
      <c r="C46" s="2">
        <f>'Depr schedule'!I438*C$4</f>
        <v>0.61603021060435292</v>
      </c>
      <c r="D46" s="2">
        <f>'Depr schedule'!J438*D$4</f>
        <v>0</v>
      </c>
      <c r="E46" s="2">
        <f>'Depr schedule'!K438*E$4</f>
        <v>0</v>
      </c>
      <c r="F46" s="2">
        <f>'Depr schedule'!L438*F$4</f>
        <v>0</v>
      </c>
      <c r="G46" s="2">
        <f>'Depr schedule'!M438*G$4</f>
        <v>0</v>
      </c>
      <c r="H46" s="2">
        <f>'Depr schedule'!N438*H$4</f>
        <v>0</v>
      </c>
      <c r="I46" s="2">
        <f>'Depr schedule'!O438*I$4</f>
        <v>0</v>
      </c>
      <c r="J46" s="2">
        <f>'Depr schedule'!P438*J$4</f>
        <v>0</v>
      </c>
      <c r="K46" s="2">
        <f>'Depr schedule'!Q438*K$4</f>
        <v>0</v>
      </c>
      <c r="L46" s="2">
        <f>'Depr schedule'!R438*L$4</f>
        <v>0</v>
      </c>
      <c r="M46" s="2">
        <f>'Depr schedule'!S438*M$4</f>
        <v>0</v>
      </c>
      <c r="N46" s="2">
        <f>'Depr schedule'!T438*N$4</f>
        <v>0</v>
      </c>
      <c r="O46" s="2">
        <f>'Depr schedule'!U438*O$4</f>
        <v>0</v>
      </c>
      <c r="P46" s="2">
        <f>'Depr schedule'!V438*P$4</f>
        <v>0</v>
      </c>
      <c r="Q46" s="2">
        <f>'Depr schedule'!W438*Q$4</f>
        <v>0</v>
      </c>
      <c r="R46" s="2">
        <f>'Depr schedule'!X438*R$4</f>
        <v>0</v>
      </c>
      <c r="S46" s="2">
        <f>'Depr schedule'!Y438*S$4</f>
        <v>0</v>
      </c>
      <c r="T46" s="2">
        <f>'Depr schedule'!Z438*T$4</f>
        <v>0</v>
      </c>
      <c r="U46" s="2">
        <f>'Depr schedule'!AA438*U$4</f>
        <v>0</v>
      </c>
      <c r="V46" s="2">
        <f>'Depr schedule'!AB438*V$4</f>
        <v>0</v>
      </c>
      <c r="W46" s="2">
        <f>'Depr schedule'!AC438*W$4</f>
        <v>0</v>
      </c>
      <c r="X46" s="2">
        <f>'Depr schedule'!AD438*X$4</f>
        <v>0</v>
      </c>
      <c r="Y46" s="2">
        <f>'Depr schedule'!AE438*Y$4</f>
        <v>0</v>
      </c>
      <c r="Z46" s="2">
        <f>'Depr schedule'!AF438*Z$4</f>
        <v>0</v>
      </c>
      <c r="AA46" s="2">
        <f>'Depr schedule'!AG438*AA$4</f>
        <v>0</v>
      </c>
      <c r="AB46" s="2">
        <f>'Depr schedule'!AH438*AB$4</f>
        <v>0</v>
      </c>
      <c r="AC46" s="2">
        <f>'Depr schedule'!AI438*AC$4</f>
        <v>0</v>
      </c>
      <c r="AD46" s="2">
        <f>'Depr schedule'!AJ438*AD$4</f>
        <v>0</v>
      </c>
      <c r="AE46" s="2">
        <f>'Depr schedule'!AK438*AE$4</f>
        <v>0</v>
      </c>
      <c r="AF46" s="2">
        <f>'Depr schedule'!AL438*AF$4</f>
        <v>0</v>
      </c>
      <c r="AG46" s="2">
        <f>'Depr schedule'!AM438*AG$4</f>
        <v>0</v>
      </c>
      <c r="AH46" s="2">
        <f>'Depr schedule'!AN438*AH$4</f>
        <v>0</v>
      </c>
      <c r="AI46" s="2">
        <f>'Depr schedule'!AO438*AI$4</f>
        <v>0</v>
      </c>
      <c r="AJ46" s="2">
        <f>'Depr schedule'!AP438*AJ$4</f>
        <v>0</v>
      </c>
      <c r="AK46" s="2">
        <f>'Depr schedule'!AQ438*AK$4</f>
        <v>0</v>
      </c>
      <c r="AL46" s="2">
        <f>'Depr schedule'!AR438*AL$4</f>
        <v>0</v>
      </c>
      <c r="AM46" s="2">
        <f>'Depr schedule'!AS438*AM$4</f>
        <v>0</v>
      </c>
      <c r="AN46" s="2">
        <f>'Depr schedule'!AT438*AN$4</f>
        <v>0</v>
      </c>
      <c r="AO46" s="2">
        <f>'Depr schedule'!AU438*AO$4</f>
        <v>0</v>
      </c>
      <c r="AP46" s="2">
        <f>'Depr schedule'!AV438*AP$4</f>
        <v>0</v>
      </c>
      <c r="AQ46" s="2">
        <f>'Depr schedule'!AW438*AQ$4</f>
        <v>0</v>
      </c>
      <c r="AR46" s="2">
        <f>'Depr schedule'!AX438*AR$4</f>
        <v>0</v>
      </c>
      <c r="AS46" s="2">
        <f>'Depr schedule'!AY438*AS$4</f>
        <v>0</v>
      </c>
      <c r="AT46" s="2">
        <f>'Depr schedule'!AZ438*AT$4</f>
        <v>0</v>
      </c>
      <c r="AU46" s="2">
        <f>'Depr schedule'!BA438*AU$4</f>
        <v>0</v>
      </c>
      <c r="AV46" s="2">
        <f>'Depr schedule'!BB438*AV$4</f>
        <v>0</v>
      </c>
      <c r="AW46" s="2">
        <f>'Depr schedule'!BC438*AW$4</f>
        <v>0</v>
      </c>
      <c r="AX46" s="2">
        <f>'Depr schedule'!BD438*AX$4</f>
        <v>0</v>
      </c>
      <c r="AY46" s="2">
        <f>'Depr schedule'!BE438*AY$4</f>
        <v>0</v>
      </c>
      <c r="AZ46" s="2">
        <f>'Depr schedule'!BF438*AZ$4</f>
        <v>0</v>
      </c>
      <c r="BA46" s="2">
        <f>'Depr schedule'!BG438*BA$4</f>
        <v>0</v>
      </c>
      <c r="BB46" s="2">
        <f>'Depr schedule'!BH438*BB$4</f>
        <v>0</v>
      </c>
      <c r="BC46" s="2">
        <f>'Depr schedule'!BI438*BC$4</f>
        <v>0</v>
      </c>
      <c r="BD46" s="2">
        <f>'Depr schedule'!BJ438*BD$4</f>
        <v>0</v>
      </c>
      <c r="BE46" s="2">
        <f>'Depr schedule'!BK438*BE$4</f>
        <v>0</v>
      </c>
    </row>
    <row r="47" spans="2:57" x14ac:dyDescent="0.25">
      <c r="B47" t="s">
        <v>50</v>
      </c>
      <c r="C47" s="2">
        <f>'Depr schedule'!I439*C$4</f>
        <v>45.017143340511105</v>
      </c>
      <c r="D47" s="2">
        <f>'Depr schedule'!J439*D$4</f>
        <v>0</v>
      </c>
      <c r="E47" s="2">
        <f>'Depr schedule'!K439*E$4</f>
        <v>0</v>
      </c>
      <c r="F47" s="2">
        <f>'Depr schedule'!L439*F$4</f>
        <v>0</v>
      </c>
      <c r="G47" s="2">
        <f>'Depr schedule'!M439*G$4</f>
        <v>0</v>
      </c>
      <c r="H47" s="2">
        <f>'Depr schedule'!N439*H$4</f>
        <v>0</v>
      </c>
      <c r="I47" s="2">
        <f>'Depr schedule'!O439*I$4</f>
        <v>0</v>
      </c>
      <c r="J47" s="2">
        <f>'Depr schedule'!P439*J$4</f>
        <v>0</v>
      </c>
      <c r="K47" s="2">
        <f>'Depr schedule'!Q439*K$4</f>
        <v>0</v>
      </c>
      <c r="L47" s="2">
        <f>'Depr schedule'!R439*L$4</f>
        <v>0</v>
      </c>
      <c r="M47" s="2">
        <f>'Depr schedule'!S439*M$4</f>
        <v>0</v>
      </c>
      <c r="N47" s="2">
        <f>'Depr schedule'!T439*N$4</f>
        <v>0</v>
      </c>
      <c r="O47" s="2">
        <f>'Depr schedule'!U439*O$4</f>
        <v>0</v>
      </c>
      <c r="P47" s="2">
        <f>'Depr schedule'!V439*P$4</f>
        <v>0</v>
      </c>
      <c r="Q47" s="2">
        <f>'Depr schedule'!W439*Q$4</f>
        <v>0</v>
      </c>
      <c r="R47" s="2">
        <f>'Depr schedule'!X439*R$4</f>
        <v>0</v>
      </c>
      <c r="S47" s="2">
        <f>'Depr schedule'!Y439*S$4</f>
        <v>0</v>
      </c>
      <c r="T47" s="2">
        <f>'Depr schedule'!Z439*T$4</f>
        <v>0</v>
      </c>
      <c r="U47" s="2">
        <f>'Depr schedule'!AA439*U$4</f>
        <v>0</v>
      </c>
      <c r="V47" s="2">
        <f>'Depr schedule'!AB439*V$4</f>
        <v>0</v>
      </c>
      <c r="W47" s="2">
        <f>'Depr schedule'!AC439*W$4</f>
        <v>0</v>
      </c>
      <c r="X47" s="2">
        <f>'Depr schedule'!AD439*X$4</f>
        <v>0</v>
      </c>
      <c r="Y47" s="2">
        <f>'Depr schedule'!AE439*Y$4</f>
        <v>0</v>
      </c>
      <c r="Z47" s="2">
        <f>'Depr schedule'!AF439*Z$4</f>
        <v>0</v>
      </c>
      <c r="AA47" s="2">
        <f>'Depr schedule'!AG439*AA$4</f>
        <v>0</v>
      </c>
      <c r="AB47" s="2">
        <f>'Depr schedule'!AH439*AB$4</f>
        <v>0</v>
      </c>
      <c r="AC47" s="2">
        <f>'Depr schedule'!AI439*AC$4</f>
        <v>0</v>
      </c>
      <c r="AD47" s="2">
        <f>'Depr schedule'!AJ439*AD$4</f>
        <v>0</v>
      </c>
      <c r="AE47" s="2">
        <f>'Depr schedule'!AK439*AE$4</f>
        <v>0</v>
      </c>
      <c r="AF47" s="2">
        <f>'Depr schedule'!AL439*AF$4</f>
        <v>0</v>
      </c>
      <c r="AG47" s="2">
        <f>'Depr schedule'!AM439*AG$4</f>
        <v>0</v>
      </c>
      <c r="AH47" s="2">
        <f>'Depr schedule'!AN439*AH$4</f>
        <v>0</v>
      </c>
      <c r="AI47" s="2">
        <f>'Depr schedule'!AO439*AI$4</f>
        <v>0</v>
      </c>
      <c r="AJ47" s="2">
        <f>'Depr schedule'!AP439*AJ$4</f>
        <v>0</v>
      </c>
      <c r="AK47" s="2">
        <f>'Depr schedule'!AQ439*AK$4</f>
        <v>0</v>
      </c>
      <c r="AL47" s="2">
        <f>'Depr schedule'!AR439*AL$4</f>
        <v>0</v>
      </c>
      <c r="AM47" s="2">
        <f>'Depr schedule'!AS439*AM$4</f>
        <v>0</v>
      </c>
      <c r="AN47" s="2">
        <f>'Depr schedule'!AT439*AN$4</f>
        <v>0</v>
      </c>
      <c r="AO47" s="2">
        <f>'Depr schedule'!AU439*AO$4</f>
        <v>0</v>
      </c>
      <c r="AP47" s="2">
        <f>'Depr schedule'!AV439*AP$4</f>
        <v>0</v>
      </c>
      <c r="AQ47" s="2">
        <f>'Depr schedule'!AW439*AQ$4</f>
        <v>0</v>
      </c>
      <c r="AR47" s="2">
        <f>'Depr schedule'!AX439*AR$4</f>
        <v>0</v>
      </c>
      <c r="AS47" s="2">
        <f>'Depr schedule'!AY439*AS$4</f>
        <v>0</v>
      </c>
      <c r="AT47" s="2">
        <f>'Depr schedule'!AZ439*AT$4</f>
        <v>0</v>
      </c>
      <c r="AU47" s="2">
        <f>'Depr schedule'!BA439*AU$4</f>
        <v>0</v>
      </c>
      <c r="AV47" s="2">
        <f>'Depr schedule'!BB439*AV$4</f>
        <v>0</v>
      </c>
      <c r="AW47" s="2">
        <f>'Depr schedule'!BC439*AW$4</f>
        <v>0</v>
      </c>
      <c r="AX47" s="2">
        <f>'Depr schedule'!BD439*AX$4</f>
        <v>0</v>
      </c>
      <c r="AY47" s="2">
        <f>'Depr schedule'!BE439*AY$4</f>
        <v>0</v>
      </c>
      <c r="AZ47" s="2">
        <f>'Depr schedule'!BF439*AZ$4</f>
        <v>0</v>
      </c>
      <c r="BA47" s="2">
        <f>'Depr schedule'!BG439*BA$4</f>
        <v>0</v>
      </c>
      <c r="BB47" s="2">
        <f>'Depr schedule'!BH439*BB$4</f>
        <v>0</v>
      </c>
      <c r="BC47" s="2">
        <f>'Depr schedule'!BI439*BC$4</f>
        <v>0</v>
      </c>
      <c r="BD47" s="2">
        <f>'Depr schedule'!BJ439*BD$4</f>
        <v>0</v>
      </c>
      <c r="BE47" s="2">
        <f>'Depr schedule'!BK439*BE$4</f>
        <v>0</v>
      </c>
    </row>
    <row r="48" spans="2:57" x14ac:dyDescent="0.25">
      <c r="B48" t="s">
        <v>51</v>
      </c>
      <c r="C48" s="2">
        <f>'Depr schedule'!I440*C$4</f>
        <v>0.1202039070772072</v>
      </c>
      <c r="D48" s="2">
        <f>'Depr schedule'!J440*D$4</f>
        <v>0.12299633978656381</v>
      </c>
      <c r="E48" s="2">
        <f>'Depr schedule'!K440*E$4</f>
        <v>0.12585364293670634</v>
      </c>
      <c r="F48" s="2">
        <f>'Depr schedule'!L440*F$4</f>
        <v>0.12877732351975443</v>
      </c>
      <c r="G48" s="2">
        <f>'Depr schedule'!M440*G$4</f>
        <v>0.13176892353645761</v>
      </c>
      <c r="H48" s="2">
        <f>'Depr schedule'!N440*H$4</f>
        <v>0</v>
      </c>
      <c r="I48" s="2">
        <f>'Depr schedule'!O440*I$4</f>
        <v>0</v>
      </c>
      <c r="J48" s="2">
        <f>'Depr schedule'!P440*J$4</f>
        <v>0</v>
      </c>
      <c r="K48" s="2">
        <f>'Depr schedule'!Q440*K$4</f>
        <v>0</v>
      </c>
      <c r="L48" s="2">
        <f>'Depr schedule'!R440*L$4</f>
        <v>0</v>
      </c>
      <c r="M48" s="2">
        <f>'Depr schedule'!S440*M$4</f>
        <v>0</v>
      </c>
      <c r="N48" s="2">
        <f>'Depr schedule'!T440*N$4</f>
        <v>0</v>
      </c>
      <c r="O48" s="2">
        <f>'Depr schedule'!U440*O$4</f>
        <v>0</v>
      </c>
      <c r="P48" s="2">
        <f>'Depr schedule'!V440*P$4</f>
        <v>0</v>
      </c>
      <c r="Q48" s="2">
        <f>'Depr schedule'!W440*Q$4</f>
        <v>0</v>
      </c>
      <c r="R48" s="2">
        <f>'Depr schedule'!X440*R$4</f>
        <v>0</v>
      </c>
      <c r="S48" s="2">
        <f>'Depr schedule'!Y440*S$4</f>
        <v>0</v>
      </c>
      <c r="T48" s="2">
        <f>'Depr schedule'!Z440*T$4</f>
        <v>0</v>
      </c>
      <c r="U48" s="2">
        <f>'Depr schedule'!AA440*U$4</f>
        <v>0</v>
      </c>
      <c r="V48" s="2">
        <f>'Depr schedule'!AB440*V$4</f>
        <v>0</v>
      </c>
      <c r="W48" s="2">
        <f>'Depr schedule'!AC440*W$4</f>
        <v>0</v>
      </c>
      <c r="X48" s="2">
        <f>'Depr schedule'!AD440*X$4</f>
        <v>0</v>
      </c>
      <c r="Y48" s="2">
        <f>'Depr schedule'!AE440*Y$4</f>
        <v>0</v>
      </c>
      <c r="Z48" s="2">
        <f>'Depr schedule'!AF440*Z$4</f>
        <v>0</v>
      </c>
      <c r="AA48" s="2">
        <f>'Depr schedule'!AG440*AA$4</f>
        <v>0</v>
      </c>
      <c r="AB48" s="2">
        <f>'Depr schedule'!AH440*AB$4</f>
        <v>0</v>
      </c>
      <c r="AC48" s="2">
        <f>'Depr schedule'!AI440*AC$4</f>
        <v>0</v>
      </c>
      <c r="AD48" s="2">
        <f>'Depr schedule'!AJ440*AD$4</f>
        <v>0</v>
      </c>
      <c r="AE48" s="2">
        <f>'Depr schedule'!AK440*AE$4</f>
        <v>0</v>
      </c>
      <c r="AF48" s="2">
        <f>'Depr schedule'!AL440*AF$4</f>
        <v>0</v>
      </c>
      <c r="AG48" s="2">
        <f>'Depr schedule'!AM440*AG$4</f>
        <v>0</v>
      </c>
      <c r="AH48" s="2">
        <f>'Depr schedule'!AN440*AH$4</f>
        <v>0</v>
      </c>
      <c r="AI48" s="2">
        <f>'Depr schedule'!AO440*AI$4</f>
        <v>0</v>
      </c>
      <c r="AJ48" s="2">
        <f>'Depr schedule'!AP440*AJ$4</f>
        <v>0</v>
      </c>
      <c r="AK48" s="2">
        <f>'Depr schedule'!AQ440*AK$4</f>
        <v>0</v>
      </c>
      <c r="AL48" s="2">
        <f>'Depr schedule'!AR440*AL$4</f>
        <v>0</v>
      </c>
      <c r="AM48" s="2">
        <f>'Depr schedule'!AS440*AM$4</f>
        <v>0</v>
      </c>
      <c r="AN48" s="2">
        <f>'Depr schedule'!AT440*AN$4</f>
        <v>0</v>
      </c>
      <c r="AO48" s="2">
        <f>'Depr schedule'!AU440*AO$4</f>
        <v>0</v>
      </c>
      <c r="AP48" s="2">
        <f>'Depr schedule'!AV440*AP$4</f>
        <v>0</v>
      </c>
      <c r="AQ48" s="2">
        <f>'Depr schedule'!AW440*AQ$4</f>
        <v>0</v>
      </c>
      <c r="AR48" s="2">
        <f>'Depr schedule'!AX440*AR$4</f>
        <v>0</v>
      </c>
      <c r="AS48" s="2">
        <f>'Depr schedule'!AY440*AS$4</f>
        <v>0</v>
      </c>
      <c r="AT48" s="2">
        <f>'Depr schedule'!AZ440*AT$4</f>
        <v>0</v>
      </c>
      <c r="AU48" s="2">
        <f>'Depr schedule'!BA440*AU$4</f>
        <v>0</v>
      </c>
      <c r="AV48" s="2">
        <f>'Depr schedule'!BB440*AV$4</f>
        <v>0</v>
      </c>
      <c r="AW48" s="2">
        <f>'Depr schedule'!BC440*AW$4</f>
        <v>0</v>
      </c>
      <c r="AX48" s="2">
        <f>'Depr schedule'!BD440*AX$4</f>
        <v>0</v>
      </c>
      <c r="AY48" s="2">
        <f>'Depr schedule'!BE440*AY$4</f>
        <v>0</v>
      </c>
      <c r="AZ48" s="2">
        <f>'Depr schedule'!BF440*AZ$4</f>
        <v>0</v>
      </c>
      <c r="BA48" s="2">
        <f>'Depr schedule'!BG440*BA$4</f>
        <v>0</v>
      </c>
      <c r="BB48" s="2">
        <f>'Depr schedule'!BH440*BB$4</f>
        <v>0</v>
      </c>
      <c r="BC48" s="2">
        <f>'Depr schedule'!BI440*BC$4</f>
        <v>0</v>
      </c>
      <c r="BD48" s="2">
        <f>'Depr schedule'!BJ440*BD$4</f>
        <v>0</v>
      </c>
      <c r="BE48" s="2">
        <f>'Depr schedule'!BK440*BE$4</f>
        <v>0</v>
      </c>
    </row>
    <row r="49" spans="2:57" x14ac:dyDescent="0.25">
      <c r="B49" t="s">
        <v>52</v>
      </c>
      <c r="C49" s="2">
        <f>'Depr schedule'!I441*C$4</f>
        <v>7.2070113087134304</v>
      </c>
      <c r="D49" s="2">
        <f>'Depr schedule'!J441*D$4</f>
        <v>7.3744359341228858</v>
      </c>
      <c r="E49" s="2">
        <f>'Depr schedule'!K441*E$4</f>
        <v>7.545749967220603</v>
      </c>
      <c r="F49" s="2">
        <f>'Depr schedule'!L441*F$4</f>
        <v>7.7210437620517443</v>
      </c>
      <c r="G49" s="2">
        <f>'Depr schedule'!M441*G$4</f>
        <v>7.9004097716580617</v>
      </c>
      <c r="H49" s="2">
        <f>'Depr schedule'!N441*H$4</f>
        <v>0</v>
      </c>
      <c r="I49" s="2">
        <f>'Depr schedule'!O441*I$4</f>
        <v>0</v>
      </c>
      <c r="J49" s="2">
        <f>'Depr schedule'!P441*J$4</f>
        <v>0</v>
      </c>
      <c r="K49" s="2">
        <f>'Depr schedule'!Q441*K$4</f>
        <v>0</v>
      </c>
      <c r="L49" s="2">
        <f>'Depr schedule'!R441*L$4</f>
        <v>0</v>
      </c>
      <c r="M49" s="2">
        <f>'Depr schedule'!S441*M$4</f>
        <v>0</v>
      </c>
      <c r="N49" s="2">
        <f>'Depr schedule'!T441*N$4</f>
        <v>0</v>
      </c>
      <c r="O49" s="2">
        <f>'Depr schedule'!U441*O$4</f>
        <v>0</v>
      </c>
      <c r="P49" s="2">
        <f>'Depr schedule'!V441*P$4</f>
        <v>0</v>
      </c>
      <c r="Q49" s="2">
        <f>'Depr schedule'!W441*Q$4</f>
        <v>0</v>
      </c>
      <c r="R49" s="2">
        <f>'Depr schedule'!X441*R$4</f>
        <v>0</v>
      </c>
      <c r="S49" s="2">
        <f>'Depr schedule'!Y441*S$4</f>
        <v>0</v>
      </c>
      <c r="T49" s="2">
        <f>'Depr schedule'!Z441*T$4</f>
        <v>0</v>
      </c>
      <c r="U49" s="2">
        <f>'Depr schedule'!AA441*U$4</f>
        <v>0</v>
      </c>
      <c r="V49" s="2">
        <f>'Depr schedule'!AB441*V$4</f>
        <v>0</v>
      </c>
      <c r="W49" s="2">
        <f>'Depr schedule'!AC441*W$4</f>
        <v>0</v>
      </c>
      <c r="X49" s="2">
        <f>'Depr schedule'!AD441*X$4</f>
        <v>0</v>
      </c>
      <c r="Y49" s="2">
        <f>'Depr schedule'!AE441*Y$4</f>
        <v>0</v>
      </c>
      <c r="Z49" s="2">
        <f>'Depr schedule'!AF441*Z$4</f>
        <v>0</v>
      </c>
      <c r="AA49" s="2">
        <f>'Depr schedule'!AG441*AA$4</f>
        <v>0</v>
      </c>
      <c r="AB49" s="2">
        <f>'Depr schedule'!AH441*AB$4</f>
        <v>0</v>
      </c>
      <c r="AC49" s="2">
        <f>'Depr schedule'!AI441*AC$4</f>
        <v>0</v>
      </c>
      <c r="AD49" s="2">
        <f>'Depr schedule'!AJ441*AD$4</f>
        <v>0</v>
      </c>
      <c r="AE49" s="2">
        <f>'Depr schedule'!AK441*AE$4</f>
        <v>0</v>
      </c>
      <c r="AF49" s="2">
        <f>'Depr schedule'!AL441*AF$4</f>
        <v>0</v>
      </c>
      <c r="AG49" s="2">
        <f>'Depr schedule'!AM441*AG$4</f>
        <v>0</v>
      </c>
      <c r="AH49" s="2">
        <f>'Depr schedule'!AN441*AH$4</f>
        <v>0</v>
      </c>
      <c r="AI49" s="2">
        <f>'Depr schedule'!AO441*AI$4</f>
        <v>0</v>
      </c>
      <c r="AJ49" s="2">
        <f>'Depr schedule'!AP441*AJ$4</f>
        <v>0</v>
      </c>
      <c r="AK49" s="2">
        <f>'Depr schedule'!AQ441*AK$4</f>
        <v>0</v>
      </c>
      <c r="AL49" s="2">
        <f>'Depr schedule'!AR441*AL$4</f>
        <v>0</v>
      </c>
      <c r="AM49" s="2">
        <f>'Depr schedule'!AS441*AM$4</f>
        <v>0</v>
      </c>
      <c r="AN49" s="2">
        <f>'Depr schedule'!AT441*AN$4</f>
        <v>0</v>
      </c>
      <c r="AO49" s="2">
        <f>'Depr schedule'!AU441*AO$4</f>
        <v>0</v>
      </c>
      <c r="AP49" s="2">
        <f>'Depr schedule'!AV441*AP$4</f>
        <v>0</v>
      </c>
      <c r="AQ49" s="2">
        <f>'Depr schedule'!AW441*AQ$4</f>
        <v>0</v>
      </c>
      <c r="AR49" s="2">
        <f>'Depr schedule'!AX441*AR$4</f>
        <v>0</v>
      </c>
      <c r="AS49" s="2">
        <f>'Depr schedule'!AY441*AS$4</f>
        <v>0</v>
      </c>
      <c r="AT49" s="2">
        <f>'Depr schedule'!AZ441*AT$4</f>
        <v>0</v>
      </c>
      <c r="AU49" s="2">
        <f>'Depr schedule'!BA441*AU$4</f>
        <v>0</v>
      </c>
      <c r="AV49" s="2">
        <f>'Depr schedule'!BB441*AV$4</f>
        <v>0</v>
      </c>
      <c r="AW49" s="2">
        <f>'Depr schedule'!BC441*AW$4</f>
        <v>0</v>
      </c>
      <c r="AX49" s="2">
        <f>'Depr schedule'!BD441*AX$4</f>
        <v>0</v>
      </c>
      <c r="AY49" s="2">
        <f>'Depr schedule'!BE441*AY$4</f>
        <v>0</v>
      </c>
      <c r="AZ49" s="2">
        <f>'Depr schedule'!BF441*AZ$4</f>
        <v>0</v>
      </c>
      <c r="BA49" s="2">
        <f>'Depr schedule'!BG441*BA$4</f>
        <v>0</v>
      </c>
      <c r="BB49" s="2">
        <f>'Depr schedule'!BH441*BB$4</f>
        <v>0</v>
      </c>
      <c r="BC49" s="2">
        <f>'Depr schedule'!BI441*BC$4</f>
        <v>0</v>
      </c>
      <c r="BD49" s="2">
        <f>'Depr schedule'!BJ441*BD$4</f>
        <v>0</v>
      </c>
      <c r="BE49" s="2">
        <f>'Depr schedule'!BK441*BE$4</f>
        <v>0</v>
      </c>
    </row>
    <row r="50" spans="2:57" x14ac:dyDescent="0.25">
      <c r="C50" s="7">
        <f>SUM(C38:C49)</f>
        <v>183.80831181819559</v>
      </c>
      <c r="D50" s="7">
        <f t="shared" ref="D50:AJ50" si="67">SUM(D38:D49)</f>
        <v>156.98744653467071</v>
      </c>
      <c r="E50" s="7">
        <f t="shared" si="67"/>
        <v>147.61816736748983</v>
      </c>
      <c r="F50" s="7">
        <f t="shared" si="67"/>
        <v>137.18060174693741</v>
      </c>
      <c r="G50" s="7">
        <f t="shared" si="67"/>
        <v>131.17322889824999</v>
      </c>
      <c r="H50" s="7">
        <f t="shared" si="67"/>
        <v>120.04442093452903</v>
      </c>
      <c r="I50" s="7">
        <f t="shared" si="67"/>
        <v>122.83314865348784</v>
      </c>
      <c r="J50" s="7">
        <f t="shared" si="67"/>
        <v>125.68666074334823</v>
      </c>
      <c r="K50" s="7">
        <f t="shared" si="67"/>
        <v>128.60646219675778</v>
      </c>
      <c r="L50" s="7">
        <f t="shared" si="67"/>
        <v>131.59409296854457</v>
      </c>
      <c r="M50" s="7">
        <f t="shared" si="67"/>
        <v>134.65112878791652</v>
      </c>
      <c r="N50" s="7">
        <f t="shared" si="67"/>
        <v>137.77918198952887</v>
      </c>
      <c r="O50" s="7">
        <f t="shared" si="67"/>
        <v>140.9799023638578</v>
      </c>
      <c r="P50" s="7">
        <f t="shared" si="67"/>
        <v>144.25497802732923</v>
      </c>
      <c r="Q50" s="7">
        <f t="shared" si="67"/>
        <v>147.60613631266102</v>
      </c>
      <c r="R50" s="7">
        <f t="shared" si="67"/>
        <v>151.03514467988893</v>
      </c>
      <c r="S50" s="7">
        <f t="shared" si="67"/>
        <v>154.5438116485561</v>
      </c>
      <c r="T50" s="7">
        <f t="shared" si="67"/>
        <v>158.13398775155824</v>
      </c>
      <c r="U50" s="7">
        <f t="shared" si="67"/>
        <v>161.80756651114734</v>
      </c>
      <c r="V50" s="7">
        <f t="shared" si="67"/>
        <v>165.56648543760878</v>
      </c>
      <c r="W50" s="7">
        <f t="shared" si="67"/>
        <v>169.41272705113835</v>
      </c>
      <c r="X50" s="7">
        <f t="shared" si="67"/>
        <v>173.3483199274585</v>
      </c>
      <c r="Y50" s="7">
        <f t="shared" si="67"/>
        <v>177.37533976772491</v>
      </c>
      <c r="Z50" s="7">
        <f t="shared" si="67"/>
        <v>181.49591049328797</v>
      </c>
      <c r="AA50" s="7">
        <f t="shared" si="67"/>
        <v>66.661914638369765</v>
      </c>
      <c r="AB50" s="7">
        <f t="shared" si="67"/>
        <v>57.892644507286128</v>
      </c>
      <c r="AC50" s="7">
        <f t="shared" si="67"/>
        <v>59.237536849674512</v>
      </c>
      <c r="AD50" s="7">
        <f t="shared" si="67"/>
        <v>60.61367211468302</v>
      </c>
      <c r="AE50" s="7">
        <f t="shared" si="67"/>
        <v>62.021776100342514</v>
      </c>
      <c r="AF50" s="7">
        <f t="shared" si="67"/>
        <v>63.462591465551476</v>
      </c>
      <c r="AG50" s="7">
        <f t="shared" si="67"/>
        <v>64.936878121767393</v>
      </c>
      <c r="AH50" s="7">
        <f t="shared" si="67"/>
        <v>66.445413633797457</v>
      </c>
      <c r="AI50" s="7">
        <f t="shared" si="67"/>
        <v>67.988993629899994</v>
      </c>
      <c r="AJ50" s="7">
        <f t="shared" si="67"/>
        <v>69.568432221412905</v>
      </c>
      <c r="AK50" s="7">
        <f t="shared" ref="AK50:BE50" si="68">SUM(AK38:AK49)</f>
        <v>71.184562432130235</v>
      </c>
      <c r="AL50" s="7">
        <f t="shared" si="68"/>
        <v>72.838236637653708</v>
      </c>
      <c r="AM50" s="7">
        <f t="shared" si="68"/>
        <v>74.530327014950686</v>
      </c>
      <c r="AN50" s="7">
        <f t="shared" si="68"/>
        <v>76.26172600235563</v>
      </c>
      <c r="AO50" s="7">
        <f t="shared" si="68"/>
        <v>78.033346770257879</v>
      </c>
      <c r="AP50" s="7">
        <f t="shared" si="68"/>
        <v>79.846123702723787</v>
      </c>
      <c r="AQ50" s="7">
        <f t="shared" si="68"/>
        <v>81.701012890307453</v>
      </c>
      <c r="AR50" s="7">
        <f t="shared" si="68"/>
        <v>82.099524483636486</v>
      </c>
      <c r="AS50" s="7">
        <f t="shared" si="68"/>
        <v>81.004940955836929</v>
      </c>
      <c r="AT50" s="7">
        <f t="shared" si="68"/>
        <v>78.585994518994426</v>
      </c>
      <c r="AU50" s="7">
        <f t="shared" si="68"/>
        <v>76.194867873269459</v>
      </c>
      <c r="AV50" s="7">
        <f t="shared" si="68"/>
        <v>73.758214795175206</v>
      </c>
      <c r="AW50" s="7">
        <f t="shared" si="68"/>
        <v>62.896370541256573</v>
      </c>
      <c r="AX50" s="7">
        <f t="shared" si="68"/>
        <v>50.548631654933857</v>
      </c>
      <c r="AY50" s="7">
        <f t="shared" si="68"/>
        <v>35.47962643838067</v>
      </c>
      <c r="AZ50" s="7">
        <f t="shared" si="68"/>
        <v>17.297801777963979</v>
      </c>
      <c r="BA50" s="7">
        <f t="shared" si="68"/>
        <v>3.1203347160702374E-13</v>
      </c>
      <c r="BB50" s="7">
        <f t="shared" si="68"/>
        <v>0</v>
      </c>
      <c r="BC50" s="7">
        <f t="shared" si="68"/>
        <v>0</v>
      </c>
      <c r="BD50" s="7">
        <f t="shared" si="68"/>
        <v>0</v>
      </c>
      <c r="BE50" s="7">
        <f t="shared" si="68"/>
        <v>0</v>
      </c>
    </row>
    <row r="51" spans="2:57" hidden="1" outlineLevel="1" x14ac:dyDescent="0.25">
      <c r="C51" s="16"/>
      <c r="D51" s="16"/>
      <c r="E51" s="16"/>
      <c r="F51" s="16"/>
      <c r="G51" s="16"/>
    </row>
    <row r="52" spans="2:57" hidden="1" outlineLevel="1" x14ac:dyDescent="0.25">
      <c r="B52" t="s">
        <v>65</v>
      </c>
    </row>
    <row r="53" spans="2:57" hidden="1" outlineLevel="1" x14ac:dyDescent="0.25">
      <c r="B53" t="s">
        <v>0</v>
      </c>
      <c r="C53" s="2">
        <f>'Depr schedule'!I34*Inputs!$I$5</f>
        <v>0</v>
      </c>
      <c r="D53" s="2">
        <f>'Depr schedule'!J34*Inputs!$I$5</f>
        <v>0</v>
      </c>
      <c r="E53" s="2">
        <f>'Depr schedule'!K34*Inputs!$I$5</f>
        <v>0</v>
      </c>
      <c r="F53" s="2">
        <f>'Depr schedule'!L34*Inputs!$I$5</f>
        <v>0</v>
      </c>
      <c r="G53" s="2">
        <f>'Depr schedule'!M34*Inputs!$I$5</f>
        <v>0</v>
      </c>
      <c r="H53" s="2">
        <f>'Depr schedule'!N34*Inputs!$I$5</f>
        <v>0</v>
      </c>
      <c r="I53" s="2">
        <f>'Depr schedule'!O34*Inputs!$I$5</f>
        <v>0</v>
      </c>
      <c r="J53" s="2">
        <f>'Depr schedule'!P34*Inputs!$I$5</f>
        <v>0</v>
      </c>
      <c r="K53" s="2">
        <f>'Depr schedule'!Q34*Inputs!$I$5</f>
        <v>0</v>
      </c>
      <c r="L53" s="2">
        <f>'Depr schedule'!R34*Inputs!$I$5</f>
        <v>0</v>
      </c>
      <c r="M53" s="2">
        <f>'Depr schedule'!S34*Inputs!$I$5</f>
        <v>0</v>
      </c>
      <c r="N53" s="2">
        <f>'Depr schedule'!T34*Inputs!$I$5</f>
        <v>0</v>
      </c>
      <c r="O53" s="2">
        <f>'Depr schedule'!U34*Inputs!$I$5</f>
        <v>0</v>
      </c>
      <c r="P53" s="2">
        <f>'Depr schedule'!V34*Inputs!$I$5</f>
        <v>0</v>
      </c>
      <c r="Q53" s="2">
        <f>'Depr schedule'!W34*Inputs!$I$5</f>
        <v>0</v>
      </c>
    </row>
    <row r="54" spans="2:57" hidden="1" outlineLevel="1" x14ac:dyDescent="0.25">
      <c r="B54" t="s">
        <v>11</v>
      </c>
      <c r="C54" s="2">
        <f>'Depr schedule'!I81*Inputs!$I$5</f>
        <v>0</v>
      </c>
      <c r="D54" s="2">
        <f>'Depr schedule'!J81*Inputs!$I$5</f>
        <v>0</v>
      </c>
      <c r="E54" s="2">
        <f>'Depr schedule'!K81*Inputs!$I$5</f>
        <v>0</v>
      </c>
      <c r="F54" s="2">
        <f>'Depr schedule'!L81*Inputs!$I$5</f>
        <v>0</v>
      </c>
      <c r="G54" s="2">
        <f>'Depr schedule'!M81*Inputs!$I$5</f>
        <v>0</v>
      </c>
      <c r="H54" s="2">
        <f>'Depr schedule'!N81*Inputs!$I$5</f>
        <v>0</v>
      </c>
      <c r="I54" s="2">
        <f>'Depr schedule'!O81*Inputs!$I$5</f>
        <v>0</v>
      </c>
      <c r="J54" s="2">
        <f>'Depr schedule'!P81*Inputs!$I$5</f>
        <v>0</v>
      </c>
      <c r="K54" s="2">
        <f>'Depr schedule'!Q81*Inputs!$I$5</f>
        <v>0</v>
      </c>
      <c r="L54" s="2">
        <f>'Depr schedule'!R81*Inputs!$I$5</f>
        <v>0</v>
      </c>
      <c r="M54" s="2">
        <f>'Depr schedule'!S81*Inputs!$I$5</f>
        <v>0</v>
      </c>
      <c r="N54" s="2">
        <f>'Depr schedule'!T81*Inputs!$I$5</f>
        <v>0</v>
      </c>
      <c r="O54" s="2">
        <f>'Depr schedule'!U81*Inputs!$I$5</f>
        <v>0</v>
      </c>
      <c r="P54" s="2">
        <f>'Depr schedule'!V81*Inputs!$I$5</f>
        <v>0</v>
      </c>
      <c r="Q54" s="2">
        <f>'Depr schedule'!W81*Inputs!$I$5</f>
        <v>0</v>
      </c>
    </row>
    <row r="55" spans="2:57" hidden="1" outlineLevel="1" x14ac:dyDescent="0.25">
      <c r="B55" t="s">
        <v>12</v>
      </c>
      <c r="C55" s="2">
        <f>'Depr schedule'!I128*Inputs!$I$5</f>
        <v>0</v>
      </c>
      <c r="D55" s="2">
        <f>'Depr schedule'!J128*Inputs!$I$5</f>
        <v>0</v>
      </c>
      <c r="E55" s="2">
        <f>'Depr schedule'!K128*Inputs!$I$5</f>
        <v>0</v>
      </c>
      <c r="F55" s="2">
        <f>'Depr schedule'!L128*Inputs!$I$5</f>
        <v>0</v>
      </c>
      <c r="G55" s="2">
        <f>'Depr schedule'!M128*Inputs!$I$5</f>
        <v>0</v>
      </c>
      <c r="H55" s="2">
        <f>'Depr schedule'!N128*Inputs!$I$5</f>
        <v>0</v>
      </c>
      <c r="I55" s="2">
        <f>'Depr schedule'!O128*Inputs!$I$5</f>
        <v>0</v>
      </c>
      <c r="J55" s="2">
        <f>'Depr schedule'!P128*Inputs!$I$5</f>
        <v>0</v>
      </c>
      <c r="K55" s="2">
        <f>'Depr schedule'!Q128*Inputs!$I$5</f>
        <v>0</v>
      </c>
      <c r="L55" s="2">
        <f>'Depr schedule'!R128*Inputs!$I$5</f>
        <v>0</v>
      </c>
      <c r="M55" s="2">
        <f>'Depr schedule'!S128*Inputs!$I$5</f>
        <v>0</v>
      </c>
      <c r="N55" s="2">
        <f>'Depr schedule'!T128*Inputs!$I$5</f>
        <v>0</v>
      </c>
      <c r="O55" s="2">
        <f>'Depr schedule'!U128*Inputs!$I$5</f>
        <v>0</v>
      </c>
      <c r="P55" s="2">
        <f>'Depr schedule'!V128*Inputs!$I$5</f>
        <v>0</v>
      </c>
      <c r="Q55" s="2">
        <f>'Depr schedule'!W128*Inputs!$I$5</f>
        <v>0</v>
      </c>
    </row>
    <row r="56" spans="2:57" hidden="1" outlineLevel="1" x14ac:dyDescent="0.25">
      <c r="B56" t="s">
        <v>13</v>
      </c>
      <c r="C56" s="2">
        <f>'Depr schedule'!I175*Inputs!$I$5</f>
        <v>0</v>
      </c>
      <c r="D56" s="2">
        <f>'Depr schedule'!J175*Inputs!$I$5</f>
        <v>0</v>
      </c>
      <c r="E56" s="2">
        <f>'Depr schedule'!K175*Inputs!$I$5</f>
        <v>0</v>
      </c>
      <c r="F56" s="2">
        <f>'Depr schedule'!L175*Inputs!$I$5</f>
        <v>0</v>
      </c>
      <c r="G56" s="2">
        <f>'Depr schedule'!M175*Inputs!$I$5</f>
        <v>0</v>
      </c>
      <c r="H56" s="2">
        <f>'Depr schedule'!N175*Inputs!$I$5</f>
        <v>0</v>
      </c>
      <c r="I56" s="2">
        <f>'Depr schedule'!O175*Inputs!$I$5</f>
        <v>0</v>
      </c>
      <c r="J56" s="2">
        <f>'Depr schedule'!P175*Inputs!$I$5</f>
        <v>0</v>
      </c>
      <c r="K56" s="2">
        <f>'Depr schedule'!Q175*Inputs!$I$5</f>
        <v>0</v>
      </c>
      <c r="L56" s="2">
        <f>'Depr schedule'!R175*Inputs!$I$5</f>
        <v>0</v>
      </c>
      <c r="M56" s="2">
        <f>'Depr schedule'!S175*Inputs!$I$5</f>
        <v>0</v>
      </c>
      <c r="N56" s="2">
        <f>'Depr schedule'!T175*Inputs!$I$5</f>
        <v>0</v>
      </c>
      <c r="O56" s="2">
        <f>'Depr schedule'!U175*Inputs!$I$5</f>
        <v>0</v>
      </c>
      <c r="P56" s="2">
        <f>'Depr schedule'!V175*Inputs!$I$5</f>
        <v>0</v>
      </c>
      <c r="Q56" s="2">
        <f>'Depr schedule'!W175*Inputs!$I$5</f>
        <v>0</v>
      </c>
    </row>
    <row r="57" spans="2:57" hidden="1" outlineLevel="1" x14ac:dyDescent="0.25">
      <c r="B57" t="s">
        <v>14</v>
      </c>
      <c r="C57" s="2">
        <f>'Depr schedule'!I222*Inputs!$I$5</f>
        <v>0</v>
      </c>
      <c r="D57" s="2">
        <f>'Depr schedule'!J222*Inputs!$I$5</f>
        <v>0</v>
      </c>
      <c r="E57" s="2">
        <f>'Depr schedule'!K222*Inputs!$I$5</f>
        <v>0</v>
      </c>
      <c r="F57" s="2">
        <f>'Depr schedule'!L222*Inputs!$I$5</f>
        <v>0</v>
      </c>
      <c r="G57" s="2">
        <f>'Depr schedule'!M222*Inputs!$I$5</f>
        <v>0</v>
      </c>
      <c r="H57" s="2">
        <f>'Depr schedule'!N222*Inputs!$I$5</f>
        <v>0</v>
      </c>
      <c r="I57" s="2">
        <f>'Depr schedule'!O222*Inputs!$I$5</f>
        <v>0</v>
      </c>
      <c r="J57" s="2">
        <f>'Depr schedule'!P222*Inputs!$I$5</f>
        <v>0</v>
      </c>
      <c r="K57" s="2">
        <f>'Depr schedule'!Q222*Inputs!$I$5</f>
        <v>0</v>
      </c>
      <c r="L57" s="2">
        <f>'Depr schedule'!R222*Inputs!$I$5</f>
        <v>0</v>
      </c>
      <c r="M57" s="2">
        <f>'Depr schedule'!S222*Inputs!$I$5</f>
        <v>0</v>
      </c>
      <c r="N57" s="2">
        <f>'Depr schedule'!T222*Inputs!$I$5</f>
        <v>0</v>
      </c>
      <c r="O57" s="2">
        <f>'Depr schedule'!U222*Inputs!$I$5</f>
        <v>0</v>
      </c>
      <c r="P57" s="2">
        <f>'Depr schedule'!V222*Inputs!$I$5</f>
        <v>0</v>
      </c>
      <c r="Q57" s="2">
        <f>'Depr schedule'!W222*Inputs!$I$5</f>
        <v>0</v>
      </c>
    </row>
    <row r="58" spans="2:57" hidden="1" outlineLevel="1" x14ac:dyDescent="0.25">
      <c r="B58" t="s">
        <v>15</v>
      </c>
      <c r="C58" s="2">
        <f>'Depr schedule'!I269*Inputs!$I$5</f>
        <v>0</v>
      </c>
      <c r="D58" s="2">
        <f>'Depr schedule'!J269*Inputs!$I$5</f>
        <v>0</v>
      </c>
      <c r="E58" s="2">
        <f>'Depr schedule'!K269*Inputs!$I$5</f>
        <v>0</v>
      </c>
      <c r="F58" s="2">
        <f>'Depr schedule'!L269*Inputs!$I$5</f>
        <v>0</v>
      </c>
      <c r="G58" s="2">
        <f>'Depr schedule'!M269*Inputs!$I$5</f>
        <v>0</v>
      </c>
      <c r="H58" s="2">
        <f>'Depr schedule'!N269*Inputs!$I$5</f>
        <v>0</v>
      </c>
      <c r="I58" s="2">
        <f>'Depr schedule'!O269*Inputs!$I$5</f>
        <v>0</v>
      </c>
      <c r="J58" s="2">
        <f>'Depr schedule'!P269*Inputs!$I$5</f>
        <v>0</v>
      </c>
      <c r="K58" s="2">
        <f>'Depr schedule'!Q269*Inputs!$I$5</f>
        <v>0</v>
      </c>
      <c r="L58" s="2">
        <f>'Depr schedule'!R269*Inputs!$I$5</f>
        <v>0</v>
      </c>
      <c r="M58" s="2">
        <f>'Depr schedule'!S269*Inputs!$I$5</f>
        <v>0</v>
      </c>
      <c r="N58" s="2">
        <f>'Depr schedule'!T269*Inputs!$I$5</f>
        <v>0</v>
      </c>
      <c r="O58" s="2">
        <f>'Depr schedule'!U269*Inputs!$I$5</f>
        <v>0</v>
      </c>
      <c r="P58" s="2">
        <f>'Depr schedule'!V269*Inputs!$I$5</f>
        <v>0</v>
      </c>
      <c r="Q58" s="2">
        <f>'Depr schedule'!W269*Inputs!$I$5</f>
        <v>0</v>
      </c>
    </row>
    <row r="59" spans="2:57" hidden="1" outlineLevel="1" x14ac:dyDescent="0.25">
      <c r="B59" t="s">
        <v>16</v>
      </c>
      <c r="C59" s="2">
        <f>'Depr schedule'!I316*Inputs!$I$5</f>
        <v>0</v>
      </c>
      <c r="D59" s="2">
        <f>'Depr schedule'!J316*Inputs!$I$5</f>
        <v>0</v>
      </c>
      <c r="E59" s="2">
        <f>'Depr schedule'!K316*Inputs!$I$5</f>
        <v>0</v>
      </c>
      <c r="F59" s="2">
        <f>'Depr schedule'!L316*Inputs!$I$5</f>
        <v>0</v>
      </c>
      <c r="G59" s="2">
        <f>'Depr schedule'!M316*Inputs!$I$5</f>
        <v>0</v>
      </c>
      <c r="H59" s="2">
        <f>'Depr schedule'!N316*Inputs!$I$5</f>
        <v>0</v>
      </c>
      <c r="I59" s="2">
        <f>'Depr schedule'!O316*Inputs!$I$5</f>
        <v>0</v>
      </c>
      <c r="J59" s="2">
        <f>'Depr schedule'!P316*Inputs!$I$5</f>
        <v>0</v>
      </c>
      <c r="K59" s="2">
        <f>'Depr schedule'!Q316*Inputs!$I$5</f>
        <v>0</v>
      </c>
      <c r="L59" s="2">
        <f>'Depr schedule'!R316*Inputs!$I$5</f>
        <v>0</v>
      </c>
      <c r="M59" s="2">
        <f>'Depr schedule'!S316*Inputs!$I$5</f>
        <v>0</v>
      </c>
      <c r="N59" s="2">
        <f>'Depr schedule'!T316*Inputs!$I$5</f>
        <v>0</v>
      </c>
      <c r="O59" s="2">
        <f>'Depr schedule'!U316*Inputs!$I$5</f>
        <v>0</v>
      </c>
      <c r="P59" s="2">
        <f>'Depr schedule'!V316*Inputs!$I$5</f>
        <v>0</v>
      </c>
      <c r="Q59" s="2">
        <f>'Depr schedule'!W316*Inputs!$I$5</f>
        <v>0</v>
      </c>
    </row>
    <row r="60" spans="2:57" hidden="1" outlineLevel="1" x14ac:dyDescent="0.25">
      <c r="B60" t="s">
        <v>17</v>
      </c>
      <c r="C60" s="2">
        <f>'Depr schedule'!I363*Inputs!$I$5</f>
        <v>0</v>
      </c>
      <c r="D60" s="2">
        <f>'Depr schedule'!J363*Inputs!$I$5</f>
        <v>0</v>
      </c>
      <c r="E60" s="2">
        <f>'Depr schedule'!K363*Inputs!$I$5</f>
        <v>0</v>
      </c>
      <c r="F60" s="2">
        <f>'Depr schedule'!L363*Inputs!$I$5</f>
        <v>0</v>
      </c>
      <c r="G60" s="2">
        <f>'Depr schedule'!M363*Inputs!$I$5</f>
        <v>0</v>
      </c>
      <c r="H60" s="2">
        <f>'Depr schedule'!N363*Inputs!$I$5</f>
        <v>0</v>
      </c>
      <c r="I60" s="2">
        <f>'Depr schedule'!O363*Inputs!$I$5</f>
        <v>0</v>
      </c>
      <c r="J60" s="2">
        <f>'Depr schedule'!P363*Inputs!$I$5</f>
        <v>0</v>
      </c>
      <c r="K60" s="2">
        <f>'Depr schedule'!Q363*Inputs!$I$5</f>
        <v>0</v>
      </c>
      <c r="L60" s="2">
        <f>'Depr schedule'!R363*Inputs!$I$5</f>
        <v>0</v>
      </c>
      <c r="M60" s="2">
        <f>'Depr schedule'!S363*Inputs!$I$5</f>
        <v>0</v>
      </c>
      <c r="N60" s="2">
        <f>'Depr schedule'!T363*Inputs!$I$5</f>
        <v>0</v>
      </c>
      <c r="O60" s="2">
        <f>'Depr schedule'!U363*Inputs!$I$5</f>
        <v>0</v>
      </c>
      <c r="P60" s="2">
        <f>'Depr schedule'!V363*Inputs!$I$5</f>
        <v>0</v>
      </c>
      <c r="Q60" s="2">
        <f>'Depr schedule'!W363*Inputs!$I$5</f>
        <v>0</v>
      </c>
    </row>
    <row r="61" spans="2:57" collapsed="1" x14ac:dyDescent="0.25">
      <c r="C61" s="7"/>
      <c r="D61" s="7"/>
      <c r="E61" s="7"/>
      <c r="F61" s="7"/>
      <c r="G61" s="7"/>
    </row>
    <row r="62" spans="2:57" x14ac:dyDescent="0.25">
      <c r="B62" s="19" t="s">
        <v>39</v>
      </c>
      <c r="C62" s="1"/>
      <c r="D62" s="1"/>
      <c r="E62" s="1"/>
      <c r="F62" s="1"/>
      <c r="G62" s="1"/>
    </row>
    <row r="63" spans="2:57" x14ac:dyDescent="0.25">
      <c r="B63" t="s">
        <v>0</v>
      </c>
      <c r="C63" s="7">
        <f>C53*C$4</f>
        <v>0</v>
      </c>
      <c r="D63" s="7">
        <f t="shared" ref="D63:G63" si="69">D53*D$4</f>
        <v>0</v>
      </c>
      <c r="E63" s="7">
        <f t="shared" si="69"/>
        <v>0</v>
      </c>
      <c r="F63" s="7">
        <f t="shared" si="69"/>
        <v>0</v>
      </c>
      <c r="G63" s="7">
        <f t="shared" si="69"/>
        <v>0</v>
      </c>
      <c r="H63" s="7">
        <f t="shared" ref="H63:Q63" si="70">H53*H$4</f>
        <v>0</v>
      </c>
      <c r="I63" s="7">
        <f t="shared" si="70"/>
        <v>0</v>
      </c>
      <c r="J63" s="7">
        <f t="shared" si="70"/>
        <v>0</v>
      </c>
      <c r="K63" s="7">
        <f t="shared" si="70"/>
        <v>0</v>
      </c>
      <c r="L63" s="7">
        <f t="shared" si="70"/>
        <v>0</v>
      </c>
      <c r="M63" s="7">
        <f t="shared" si="70"/>
        <v>0</v>
      </c>
      <c r="N63" s="7">
        <f t="shared" si="70"/>
        <v>0</v>
      </c>
      <c r="O63" s="7">
        <f t="shared" si="70"/>
        <v>0</v>
      </c>
      <c r="P63" s="7">
        <f t="shared" si="70"/>
        <v>0</v>
      </c>
      <c r="Q63" s="7">
        <f t="shared" si="70"/>
        <v>0</v>
      </c>
      <c r="R63" s="16"/>
      <c r="S63" s="16"/>
    </row>
    <row r="64" spans="2:57" x14ac:dyDescent="0.25">
      <c r="B64" t="s">
        <v>11</v>
      </c>
      <c r="C64" s="7">
        <f t="shared" ref="C64:G64" si="71">C54*C$4</f>
        <v>0</v>
      </c>
      <c r="D64" s="7">
        <f t="shared" si="71"/>
        <v>0</v>
      </c>
      <c r="E64" s="7">
        <f t="shared" si="71"/>
        <v>0</v>
      </c>
      <c r="F64" s="7">
        <f t="shared" si="71"/>
        <v>0</v>
      </c>
      <c r="G64" s="7">
        <f t="shared" si="71"/>
        <v>0</v>
      </c>
      <c r="H64" s="7">
        <f t="shared" ref="H64:Q64" si="72">H54*H$4</f>
        <v>0</v>
      </c>
      <c r="I64" s="7">
        <f t="shared" si="72"/>
        <v>0</v>
      </c>
      <c r="J64" s="7">
        <f t="shared" si="72"/>
        <v>0</v>
      </c>
      <c r="K64" s="7">
        <f t="shared" si="72"/>
        <v>0</v>
      </c>
      <c r="L64" s="7">
        <f t="shared" si="72"/>
        <v>0</v>
      </c>
      <c r="M64" s="7">
        <f t="shared" si="72"/>
        <v>0</v>
      </c>
      <c r="N64" s="7">
        <f t="shared" si="72"/>
        <v>0</v>
      </c>
      <c r="O64" s="7">
        <f t="shared" si="72"/>
        <v>0</v>
      </c>
      <c r="P64" s="7">
        <f t="shared" si="72"/>
        <v>0</v>
      </c>
      <c r="Q64" s="7">
        <f t="shared" si="72"/>
        <v>0</v>
      </c>
      <c r="R64" s="16"/>
      <c r="S64" s="16"/>
    </row>
    <row r="65" spans="2:57" x14ac:dyDescent="0.25">
      <c r="B65" t="s">
        <v>12</v>
      </c>
      <c r="C65" s="7">
        <f t="shared" ref="C65:G65" si="73">C55*C$4</f>
        <v>0</v>
      </c>
      <c r="D65" s="7">
        <f t="shared" si="73"/>
        <v>0</v>
      </c>
      <c r="E65" s="7">
        <f t="shared" si="73"/>
        <v>0</v>
      </c>
      <c r="F65" s="7">
        <f t="shared" si="73"/>
        <v>0</v>
      </c>
      <c r="G65" s="7">
        <f t="shared" si="73"/>
        <v>0</v>
      </c>
      <c r="H65" s="7">
        <f t="shared" ref="H65:Q65" si="74">H55*H$4</f>
        <v>0</v>
      </c>
      <c r="I65" s="7">
        <f t="shared" si="74"/>
        <v>0</v>
      </c>
      <c r="J65" s="7">
        <f t="shared" si="74"/>
        <v>0</v>
      </c>
      <c r="K65" s="7">
        <f t="shared" si="74"/>
        <v>0</v>
      </c>
      <c r="L65" s="7">
        <f t="shared" si="74"/>
        <v>0</v>
      </c>
      <c r="M65" s="7">
        <f t="shared" si="74"/>
        <v>0</v>
      </c>
      <c r="N65" s="7">
        <f t="shared" si="74"/>
        <v>0</v>
      </c>
      <c r="O65" s="7">
        <f t="shared" si="74"/>
        <v>0</v>
      </c>
      <c r="P65" s="7">
        <f t="shared" si="74"/>
        <v>0</v>
      </c>
      <c r="Q65" s="7">
        <f t="shared" si="74"/>
        <v>0</v>
      </c>
      <c r="R65" s="16"/>
      <c r="S65" s="16"/>
    </row>
    <row r="66" spans="2:57" x14ac:dyDescent="0.25">
      <c r="B66" t="s">
        <v>13</v>
      </c>
      <c r="C66" s="7">
        <f t="shared" ref="C66:G66" si="75">C56*C$4</f>
        <v>0</v>
      </c>
      <c r="D66" s="7">
        <f t="shared" si="75"/>
        <v>0</v>
      </c>
      <c r="E66" s="7">
        <f t="shared" si="75"/>
        <v>0</v>
      </c>
      <c r="F66" s="7">
        <f t="shared" si="75"/>
        <v>0</v>
      </c>
      <c r="G66" s="7">
        <f t="shared" si="75"/>
        <v>0</v>
      </c>
      <c r="H66" s="7">
        <f t="shared" ref="H66:Q66" si="76">H56*H$4</f>
        <v>0</v>
      </c>
      <c r="I66" s="7">
        <f t="shared" si="76"/>
        <v>0</v>
      </c>
      <c r="J66" s="7">
        <f t="shared" si="76"/>
        <v>0</v>
      </c>
      <c r="K66" s="7">
        <f t="shared" si="76"/>
        <v>0</v>
      </c>
      <c r="L66" s="7">
        <f t="shared" si="76"/>
        <v>0</v>
      </c>
      <c r="M66" s="7">
        <f t="shared" si="76"/>
        <v>0</v>
      </c>
      <c r="N66" s="7">
        <f t="shared" si="76"/>
        <v>0</v>
      </c>
      <c r="O66" s="7">
        <f t="shared" si="76"/>
        <v>0</v>
      </c>
      <c r="P66" s="7">
        <f t="shared" si="76"/>
        <v>0</v>
      </c>
      <c r="Q66" s="7">
        <f t="shared" si="76"/>
        <v>0</v>
      </c>
      <c r="R66" s="16"/>
      <c r="S66" s="16"/>
    </row>
    <row r="67" spans="2:57" x14ac:dyDescent="0.25">
      <c r="B67" t="s">
        <v>14</v>
      </c>
      <c r="C67" s="7">
        <f t="shared" ref="C67:G67" si="77">C57*C$4</f>
        <v>0</v>
      </c>
      <c r="D67" s="7">
        <f t="shared" si="77"/>
        <v>0</v>
      </c>
      <c r="E67" s="7">
        <f t="shared" si="77"/>
        <v>0</v>
      </c>
      <c r="F67" s="7">
        <f t="shared" si="77"/>
        <v>0</v>
      </c>
      <c r="G67" s="7">
        <f t="shared" si="77"/>
        <v>0</v>
      </c>
      <c r="H67" s="7">
        <f t="shared" ref="H67:Q67" si="78">H57*H$4</f>
        <v>0</v>
      </c>
      <c r="I67" s="7">
        <f t="shared" si="78"/>
        <v>0</v>
      </c>
      <c r="J67" s="7">
        <f t="shared" si="78"/>
        <v>0</v>
      </c>
      <c r="K67" s="7">
        <f t="shared" si="78"/>
        <v>0</v>
      </c>
      <c r="L67" s="7">
        <f t="shared" si="78"/>
        <v>0</v>
      </c>
      <c r="M67" s="7">
        <f t="shared" si="78"/>
        <v>0</v>
      </c>
      <c r="N67" s="7">
        <f t="shared" si="78"/>
        <v>0</v>
      </c>
      <c r="O67" s="7">
        <f t="shared" si="78"/>
        <v>0</v>
      </c>
      <c r="P67" s="7">
        <f t="shared" si="78"/>
        <v>0</v>
      </c>
      <c r="Q67" s="7">
        <f t="shared" si="78"/>
        <v>0</v>
      </c>
      <c r="R67" s="16"/>
      <c r="S67" s="16"/>
    </row>
    <row r="68" spans="2:57" x14ac:dyDescent="0.25">
      <c r="B68" t="s">
        <v>15</v>
      </c>
      <c r="C68" s="7">
        <f t="shared" ref="C68:G68" si="79">C58*C$4</f>
        <v>0</v>
      </c>
      <c r="D68" s="7">
        <f t="shared" si="79"/>
        <v>0</v>
      </c>
      <c r="E68" s="7">
        <f t="shared" si="79"/>
        <v>0</v>
      </c>
      <c r="F68" s="7">
        <f t="shared" si="79"/>
        <v>0</v>
      </c>
      <c r="G68" s="7">
        <f t="shared" si="79"/>
        <v>0</v>
      </c>
      <c r="H68" s="7">
        <f t="shared" ref="H68:Q68" si="80">H58*H$4</f>
        <v>0</v>
      </c>
      <c r="I68" s="7">
        <f t="shared" si="80"/>
        <v>0</v>
      </c>
      <c r="J68" s="7">
        <f t="shared" si="80"/>
        <v>0</v>
      </c>
      <c r="K68" s="7">
        <f t="shared" si="80"/>
        <v>0</v>
      </c>
      <c r="L68" s="7">
        <f t="shared" si="80"/>
        <v>0</v>
      </c>
      <c r="M68" s="7">
        <f t="shared" si="80"/>
        <v>0</v>
      </c>
      <c r="N68" s="7">
        <f t="shared" si="80"/>
        <v>0</v>
      </c>
      <c r="O68" s="7">
        <f t="shared" si="80"/>
        <v>0</v>
      </c>
      <c r="P68" s="7">
        <f t="shared" si="80"/>
        <v>0</v>
      </c>
      <c r="Q68" s="7">
        <f t="shared" si="80"/>
        <v>0</v>
      </c>
      <c r="R68" s="16"/>
      <c r="S68" s="16"/>
    </row>
    <row r="69" spans="2:57" x14ac:dyDescent="0.25">
      <c r="B69" t="s">
        <v>16</v>
      </c>
      <c r="C69" s="7">
        <f t="shared" ref="C69:G69" si="81">C59*C$4</f>
        <v>0</v>
      </c>
      <c r="D69" s="7">
        <f t="shared" si="81"/>
        <v>0</v>
      </c>
      <c r="E69" s="7">
        <f t="shared" si="81"/>
        <v>0</v>
      </c>
      <c r="F69" s="7">
        <f t="shared" si="81"/>
        <v>0</v>
      </c>
      <c r="G69" s="7">
        <f t="shared" si="81"/>
        <v>0</v>
      </c>
      <c r="H69" s="7">
        <f t="shared" ref="H69:Q69" si="82">H59*H$4</f>
        <v>0</v>
      </c>
      <c r="I69" s="7">
        <f t="shared" si="82"/>
        <v>0</v>
      </c>
      <c r="J69" s="7">
        <f t="shared" si="82"/>
        <v>0</v>
      </c>
      <c r="K69" s="7">
        <f t="shared" si="82"/>
        <v>0</v>
      </c>
      <c r="L69" s="7">
        <f t="shared" si="82"/>
        <v>0</v>
      </c>
      <c r="M69" s="7">
        <f t="shared" si="82"/>
        <v>0</v>
      </c>
      <c r="N69" s="7">
        <f t="shared" si="82"/>
        <v>0</v>
      </c>
      <c r="O69" s="7">
        <f t="shared" si="82"/>
        <v>0</v>
      </c>
      <c r="P69" s="7">
        <f t="shared" si="82"/>
        <v>0</v>
      </c>
      <c r="Q69" s="7">
        <f t="shared" si="82"/>
        <v>0</v>
      </c>
      <c r="R69" s="16"/>
      <c r="S69" s="16"/>
    </row>
    <row r="70" spans="2:57" x14ac:dyDescent="0.25">
      <c r="B70" t="s">
        <v>17</v>
      </c>
      <c r="C70" s="7">
        <f t="shared" ref="C70:G70" si="83">C60*C$4</f>
        <v>0</v>
      </c>
      <c r="D70" s="7">
        <f t="shared" si="83"/>
        <v>0</v>
      </c>
      <c r="E70" s="7">
        <f t="shared" si="83"/>
        <v>0</v>
      </c>
      <c r="F70" s="7">
        <f t="shared" si="83"/>
        <v>0</v>
      </c>
      <c r="G70" s="7">
        <f t="shared" si="83"/>
        <v>0</v>
      </c>
      <c r="H70" s="7">
        <f t="shared" ref="H70:Q70" si="84">H60*H$4</f>
        <v>0</v>
      </c>
      <c r="I70" s="7">
        <f t="shared" si="84"/>
        <v>0</v>
      </c>
      <c r="J70" s="7">
        <f t="shared" si="84"/>
        <v>0</v>
      </c>
      <c r="K70" s="7">
        <f t="shared" si="84"/>
        <v>0</v>
      </c>
      <c r="L70" s="7">
        <f t="shared" si="84"/>
        <v>0</v>
      </c>
      <c r="M70" s="7">
        <f t="shared" si="84"/>
        <v>0</v>
      </c>
      <c r="N70" s="7">
        <f t="shared" si="84"/>
        <v>0</v>
      </c>
      <c r="O70" s="7">
        <f t="shared" si="84"/>
        <v>0</v>
      </c>
      <c r="P70" s="7">
        <f t="shared" si="84"/>
        <v>0</v>
      </c>
      <c r="Q70" s="7">
        <f t="shared" si="84"/>
        <v>0</v>
      </c>
      <c r="R70" s="16"/>
      <c r="S70" s="16"/>
    </row>
    <row r="71" spans="2:57" x14ac:dyDescent="0.25">
      <c r="C71" s="7">
        <f t="shared" ref="C71:BE71" si="85">SUM(C63:C70)</f>
        <v>0</v>
      </c>
      <c r="D71" s="7">
        <f t="shared" si="85"/>
        <v>0</v>
      </c>
      <c r="E71" s="7">
        <f t="shared" si="85"/>
        <v>0</v>
      </c>
      <c r="F71" s="7">
        <f t="shared" si="85"/>
        <v>0</v>
      </c>
      <c r="G71" s="7">
        <f t="shared" si="85"/>
        <v>0</v>
      </c>
      <c r="H71" s="7">
        <f t="shared" si="85"/>
        <v>0</v>
      </c>
      <c r="I71" s="7">
        <f t="shared" si="85"/>
        <v>0</v>
      </c>
      <c r="J71" s="7">
        <f t="shared" si="85"/>
        <v>0</v>
      </c>
      <c r="K71" s="7">
        <f t="shared" si="85"/>
        <v>0</v>
      </c>
      <c r="L71" s="7">
        <f t="shared" si="85"/>
        <v>0</v>
      </c>
      <c r="M71" s="7">
        <f t="shared" si="85"/>
        <v>0</v>
      </c>
      <c r="N71" s="7">
        <f t="shared" si="85"/>
        <v>0</v>
      </c>
      <c r="O71" s="7">
        <f t="shared" si="85"/>
        <v>0</v>
      </c>
      <c r="P71" s="7">
        <f t="shared" si="85"/>
        <v>0</v>
      </c>
      <c r="Q71" s="7">
        <f t="shared" si="85"/>
        <v>0</v>
      </c>
      <c r="R71" s="7">
        <f t="shared" si="85"/>
        <v>0</v>
      </c>
      <c r="S71" s="7">
        <f t="shared" si="85"/>
        <v>0</v>
      </c>
      <c r="T71" s="7">
        <f t="shared" si="85"/>
        <v>0</v>
      </c>
      <c r="U71" s="7">
        <f t="shared" si="85"/>
        <v>0</v>
      </c>
      <c r="V71" s="7">
        <f t="shared" si="85"/>
        <v>0</v>
      </c>
      <c r="W71" s="7">
        <f t="shared" si="85"/>
        <v>0</v>
      </c>
      <c r="X71" s="7">
        <f t="shared" si="85"/>
        <v>0</v>
      </c>
      <c r="Y71" s="7">
        <f t="shared" si="85"/>
        <v>0</v>
      </c>
      <c r="Z71" s="7">
        <f t="shared" si="85"/>
        <v>0</v>
      </c>
      <c r="AA71" s="7">
        <f t="shared" si="85"/>
        <v>0</v>
      </c>
      <c r="AB71" s="7">
        <f t="shared" si="85"/>
        <v>0</v>
      </c>
      <c r="AC71" s="7">
        <f t="shared" si="85"/>
        <v>0</v>
      </c>
      <c r="AD71" s="7">
        <f t="shared" si="85"/>
        <v>0</v>
      </c>
      <c r="AE71" s="7">
        <f t="shared" si="85"/>
        <v>0</v>
      </c>
      <c r="AF71" s="7">
        <f t="shared" si="85"/>
        <v>0</v>
      </c>
      <c r="AG71" s="7">
        <f t="shared" si="85"/>
        <v>0</v>
      </c>
      <c r="AH71" s="7">
        <f t="shared" si="85"/>
        <v>0</v>
      </c>
      <c r="AI71" s="7">
        <f t="shared" si="85"/>
        <v>0</v>
      </c>
      <c r="AJ71" s="7">
        <f t="shared" si="85"/>
        <v>0</v>
      </c>
      <c r="AK71" s="7">
        <f t="shared" si="85"/>
        <v>0</v>
      </c>
      <c r="AL71" s="7">
        <f t="shared" si="85"/>
        <v>0</v>
      </c>
      <c r="AM71" s="7">
        <f t="shared" si="85"/>
        <v>0</v>
      </c>
      <c r="AN71" s="7">
        <f t="shared" si="85"/>
        <v>0</v>
      </c>
      <c r="AO71" s="7">
        <f t="shared" si="85"/>
        <v>0</v>
      </c>
      <c r="AP71" s="7">
        <f t="shared" si="85"/>
        <v>0</v>
      </c>
      <c r="AQ71" s="7">
        <f t="shared" si="85"/>
        <v>0</v>
      </c>
      <c r="AR71" s="7">
        <f t="shared" si="85"/>
        <v>0</v>
      </c>
      <c r="AS71" s="7">
        <f t="shared" si="85"/>
        <v>0</v>
      </c>
      <c r="AT71" s="7">
        <f t="shared" si="85"/>
        <v>0</v>
      </c>
      <c r="AU71" s="7">
        <f t="shared" si="85"/>
        <v>0</v>
      </c>
      <c r="AV71" s="7">
        <f t="shared" si="85"/>
        <v>0</v>
      </c>
      <c r="AW71" s="7">
        <f t="shared" si="85"/>
        <v>0</v>
      </c>
      <c r="AX71" s="7">
        <f t="shared" si="85"/>
        <v>0</v>
      </c>
      <c r="AY71" s="7">
        <f t="shared" si="85"/>
        <v>0</v>
      </c>
      <c r="AZ71" s="7">
        <f t="shared" si="85"/>
        <v>0</v>
      </c>
      <c r="BA71" s="7">
        <f t="shared" si="85"/>
        <v>0</v>
      </c>
      <c r="BB71" s="7">
        <f t="shared" si="85"/>
        <v>0</v>
      </c>
      <c r="BC71" s="7">
        <f t="shared" si="85"/>
        <v>0</v>
      </c>
      <c r="BD71" s="7">
        <f t="shared" si="85"/>
        <v>0</v>
      </c>
      <c r="BE71" s="7">
        <f t="shared" si="85"/>
        <v>0</v>
      </c>
    </row>
    <row r="73" spans="2:57" x14ac:dyDescent="0.25">
      <c r="B73" s="19" t="s">
        <v>40</v>
      </c>
    </row>
    <row r="74" spans="2:57" hidden="1" outlineLevel="1" x14ac:dyDescent="0.25">
      <c r="B74" t="s">
        <v>0</v>
      </c>
    </row>
    <row r="75" spans="2:57" hidden="1" outlineLevel="1" x14ac:dyDescent="0.25">
      <c r="B75" t="s">
        <v>11</v>
      </c>
    </row>
    <row r="76" spans="2:57" hidden="1" outlineLevel="1" x14ac:dyDescent="0.25">
      <c r="B76" t="s">
        <v>12</v>
      </c>
    </row>
    <row r="77" spans="2:57" hidden="1" outlineLevel="1" x14ac:dyDescent="0.25">
      <c r="B77" t="s">
        <v>13</v>
      </c>
    </row>
    <row r="78" spans="2:57" hidden="1" outlineLevel="1" x14ac:dyDescent="0.25">
      <c r="B78" t="s">
        <v>14</v>
      </c>
    </row>
    <row r="79" spans="2:57" hidden="1" outlineLevel="1" x14ac:dyDescent="0.25">
      <c r="B79" t="s">
        <v>15</v>
      </c>
    </row>
    <row r="80" spans="2:57" hidden="1" outlineLevel="1" x14ac:dyDescent="0.25">
      <c r="B80" t="s">
        <v>16</v>
      </c>
    </row>
    <row r="81" spans="2:57" hidden="1" outlineLevel="1" x14ac:dyDescent="0.25">
      <c r="B81" t="s">
        <v>17</v>
      </c>
    </row>
    <row r="82" spans="2:57" collapsed="1" x14ac:dyDescent="0.25">
      <c r="C82" s="7">
        <f t="shared" ref="C82:BE82" si="86">SUM(C74:C81)</f>
        <v>0</v>
      </c>
      <c r="D82" s="7">
        <f t="shared" si="86"/>
        <v>0</v>
      </c>
      <c r="E82" s="7">
        <f t="shared" si="86"/>
        <v>0</v>
      </c>
      <c r="F82" s="7">
        <f t="shared" si="86"/>
        <v>0</v>
      </c>
      <c r="G82" s="7">
        <f t="shared" si="86"/>
        <v>0</v>
      </c>
      <c r="H82" s="7">
        <f t="shared" si="86"/>
        <v>0</v>
      </c>
      <c r="I82" s="7">
        <f t="shared" si="86"/>
        <v>0</v>
      </c>
      <c r="J82" s="7">
        <f t="shared" si="86"/>
        <v>0</v>
      </c>
      <c r="K82" s="7">
        <f t="shared" si="86"/>
        <v>0</v>
      </c>
      <c r="L82" s="7">
        <f t="shared" si="86"/>
        <v>0</v>
      </c>
      <c r="M82" s="7">
        <f t="shared" si="86"/>
        <v>0</v>
      </c>
      <c r="N82" s="7">
        <f t="shared" si="86"/>
        <v>0</v>
      </c>
      <c r="O82" s="7">
        <f t="shared" si="86"/>
        <v>0</v>
      </c>
      <c r="P82" s="7">
        <f t="shared" si="86"/>
        <v>0</v>
      </c>
      <c r="Q82" s="7">
        <f t="shared" si="86"/>
        <v>0</v>
      </c>
      <c r="R82" s="7">
        <f t="shared" si="86"/>
        <v>0</v>
      </c>
      <c r="S82" s="7">
        <f t="shared" si="86"/>
        <v>0</v>
      </c>
      <c r="T82" s="7">
        <f t="shared" si="86"/>
        <v>0</v>
      </c>
      <c r="U82" s="7">
        <f t="shared" si="86"/>
        <v>0</v>
      </c>
      <c r="V82" s="7">
        <f t="shared" si="86"/>
        <v>0</v>
      </c>
      <c r="W82" s="7">
        <f t="shared" si="86"/>
        <v>0</v>
      </c>
      <c r="X82" s="7">
        <f t="shared" si="86"/>
        <v>0</v>
      </c>
      <c r="Y82" s="7">
        <f t="shared" si="86"/>
        <v>0</v>
      </c>
      <c r="Z82" s="7">
        <f t="shared" si="86"/>
        <v>0</v>
      </c>
      <c r="AA82" s="7">
        <f t="shared" si="86"/>
        <v>0</v>
      </c>
      <c r="AB82" s="7">
        <f t="shared" si="86"/>
        <v>0</v>
      </c>
      <c r="AC82" s="7">
        <f t="shared" si="86"/>
        <v>0</v>
      </c>
      <c r="AD82" s="7">
        <f t="shared" si="86"/>
        <v>0</v>
      </c>
      <c r="AE82" s="7">
        <f t="shared" si="86"/>
        <v>0</v>
      </c>
      <c r="AF82" s="7">
        <f t="shared" si="86"/>
        <v>0</v>
      </c>
      <c r="AG82" s="7">
        <f t="shared" si="86"/>
        <v>0</v>
      </c>
      <c r="AH82" s="7">
        <f t="shared" si="86"/>
        <v>0</v>
      </c>
      <c r="AI82" s="7">
        <f t="shared" si="86"/>
        <v>0</v>
      </c>
      <c r="AJ82" s="7">
        <f t="shared" si="86"/>
        <v>0</v>
      </c>
      <c r="AK82" s="7">
        <f t="shared" si="86"/>
        <v>0</v>
      </c>
      <c r="AL82" s="7">
        <f t="shared" si="86"/>
        <v>0</v>
      </c>
      <c r="AM82" s="7">
        <f t="shared" si="86"/>
        <v>0</v>
      </c>
      <c r="AN82" s="7">
        <f t="shared" si="86"/>
        <v>0</v>
      </c>
      <c r="AO82" s="7">
        <f t="shared" si="86"/>
        <v>0</v>
      </c>
      <c r="AP82" s="7">
        <f t="shared" si="86"/>
        <v>0</v>
      </c>
      <c r="AQ82" s="7">
        <f t="shared" si="86"/>
        <v>0</v>
      </c>
      <c r="AR82" s="7">
        <f t="shared" si="86"/>
        <v>0</v>
      </c>
      <c r="AS82" s="7">
        <f t="shared" si="86"/>
        <v>0</v>
      </c>
      <c r="AT82" s="7">
        <f t="shared" si="86"/>
        <v>0</v>
      </c>
      <c r="AU82" s="7">
        <f t="shared" si="86"/>
        <v>0</v>
      </c>
      <c r="AV82" s="7">
        <f t="shared" si="86"/>
        <v>0</v>
      </c>
      <c r="AW82" s="7">
        <f t="shared" si="86"/>
        <v>0</v>
      </c>
      <c r="AX82" s="7">
        <f t="shared" si="86"/>
        <v>0</v>
      </c>
      <c r="AY82" s="7">
        <f t="shared" si="86"/>
        <v>0</v>
      </c>
      <c r="AZ82" s="7">
        <f t="shared" si="86"/>
        <v>0</v>
      </c>
      <c r="BA82" s="7">
        <f t="shared" si="86"/>
        <v>0</v>
      </c>
      <c r="BB82" s="7">
        <f t="shared" si="86"/>
        <v>0</v>
      </c>
      <c r="BC82" s="7">
        <f t="shared" si="86"/>
        <v>0</v>
      </c>
      <c r="BD82" s="7">
        <f t="shared" si="86"/>
        <v>0</v>
      </c>
      <c r="BE82" s="7">
        <f t="shared" si="86"/>
        <v>0</v>
      </c>
    </row>
    <row r="84" spans="2:57" x14ac:dyDescent="0.25">
      <c r="B84" s="19" t="s">
        <v>54</v>
      </c>
    </row>
    <row r="85" spans="2:57" hidden="1" outlineLevel="1" x14ac:dyDescent="0.25">
      <c r="B85" t="s">
        <v>0</v>
      </c>
    </row>
    <row r="86" spans="2:57" hidden="1" outlineLevel="1" x14ac:dyDescent="0.25">
      <c r="B86" t="s">
        <v>11</v>
      </c>
    </row>
    <row r="87" spans="2:57" hidden="1" outlineLevel="1" x14ac:dyDescent="0.25">
      <c r="B87" t="s">
        <v>12</v>
      </c>
    </row>
    <row r="88" spans="2:57" hidden="1" outlineLevel="1" x14ac:dyDescent="0.25">
      <c r="B88" t="s">
        <v>13</v>
      </c>
    </row>
    <row r="89" spans="2:57" hidden="1" outlineLevel="1" x14ac:dyDescent="0.25">
      <c r="B89" t="s">
        <v>14</v>
      </c>
    </row>
    <row r="90" spans="2:57" hidden="1" outlineLevel="1" x14ac:dyDescent="0.25">
      <c r="B90" t="s">
        <v>15</v>
      </c>
    </row>
    <row r="91" spans="2:57" hidden="1" outlineLevel="1" x14ac:dyDescent="0.25">
      <c r="B91" t="s">
        <v>16</v>
      </c>
    </row>
    <row r="92" spans="2:57" hidden="1" outlineLevel="1" x14ac:dyDescent="0.25">
      <c r="B92" t="s">
        <v>17</v>
      </c>
    </row>
    <row r="93" spans="2:57" hidden="1" outlineLevel="1" x14ac:dyDescent="0.25">
      <c r="B93" t="s">
        <v>49</v>
      </c>
    </row>
    <row r="94" spans="2:57" hidden="1" outlineLevel="1" x14ac:dyDescent="0.25">
      <c r="B94" t="s">
        <v>50</v>
      </c>
    </row>
    <row r="95" spans="2:57" hidden="1" outlineLevel="1" x14ac:dyDescent="0.25">
      <c r="B95" t="s">
        <v>51</v>
      </c>
    </row>
    <row r="96" spans="2:57" hidden="1" outlineLevel="1" x14ac:dyDescent="0.25">
      <c r="B96" t="s">
        <v>52</v>
      </c>
    </row>
    <row r="97" spans="2:57" collapsed="1" x14ac:dyDescent="0.25">
      <c r="C97" s="16">
        <f t="shared" ref="C97:BE97" si="87">SUM(C85:C96)</f>
        <v>0</v>
      </c>
      <c r="D97" s="16">
        <f t="shared" si="87"/>
        <v>0</v>
      </c>
      <c r="E97" s="16">
        <f t="shared" si="87"/>
        <v>0</v>
      </c>
      <c r="F97" s="16">
        <f t="shared" si="87"/>
        <v>0</v>
      </c>
      <c r="G97" s="16">
        <f t="shared" si="87"/>
        <v>0</v>
      </c>
      <c r="H97" s="16">
        <f t="shared" si="87"/>
        <v>0</v>
      </c>
      <c r="I97" s="16">
        <f t="shared" si="87"/>
        <v>0</v>
      </c>
      <c r="J97" s="16">
        <f t="shared" si="87"/>
        <v>0</v>
      </c>
      <c r="K97" s="16">
        <f t="shared" si="87"/>
        <v>0</v>
      </c>
      <c r="L97" s="16">
        <f t="shared" si="87"/>
        <v>0</v>
      </c>
      <c r="M97" s="16">
        <f t="shared" si="87"/>
        <v>0</v>
      </c>
      <c r="N97" s="16">
        <f t="shared" si="87"/>
        <v>0</v>
      </c>
      <c r="O97" s="16">
        <f t="shared" si="87"/>
        <v>0</v>
      </c>
      <c r="P97" s="16">
        <f t="shared" si="87"/>
        <v>0</v>
      </c>
      <c r="Q97" s="16">
        <f t="shared" si="87"/>
        <v>0</v>
      </c>
      <c r="R97" s="16">
        <f t="shared" si="87"/>
        <v>0</v>
      </c>
      <c r="S97" s="16">
        <f t="shared" si="87"/>
        <v>0</v>
      </c>
      <c r="T97" s="16">
        <f t="shared" si="87"/>
        <v>0</v>
      </c>
      <c r="U97" s="16">
        <f t="shared" si="87"/>
        <v>0</v>
      </c>
      <c r="V97" s="16">
        <f t="shared" si="87"/>
        <v>0</v>
      </c>
      <c r="W97" s="16">
        <f t="shared" si="87"/>
        <v>0</v>
      </c>
      <c r="X97" s="16">
        <f t="shared" si="87"/>
        <v>0</v>
      </c>
      <c r="Y97" s="16">
        <f t="shared" si="87"/>
        <v>0</v>
      </c>
      <c r="Z97" s="16">
        <f t="shared" si="87"/>
        <v>0</v>
      </c>
      <c r="AA97" s="16">
        <f t="shared" si="87"/>
        <v>0</v>
      </c>
      <c r="AB97" s="16">
        <f t="shared" si="87"/>
        <v>0</v>
      </c>
      <c r="AC97" s="16">
        <f t="shared" si="87"/>
        <v>0</v>
      </c>
      <c r="AD97" s="16">
        <f t="shared" si="87"/>
        <v>0</v>
      </c>
      <c r="AE97" s="16">
        <f t="shared" si="87"/>
        <v>0</v>
      </c>
      <c r="AF97" s="16">
        <f t="shared" si="87"/>
        <v>0</v>
      </c>
      <c r="AG97" s="16">
        <f t="shared" si="87"/>
        <v>0</v>
      </c>
      <c r="AH97" s="16">
        <f t="shared" si="87"/>
        <v>0</v>
      </c>
      <c r="AI97" s="16">
        <f t="shared" si="87"/>
        <v>0</v>
      </c>
      <c r="AJ97" s="16">
        <f t="shared" si="87"/>
        <v>0</v>
      </c>
      <c r="AK97" s="16">
        <f t="shared" si="87"/>
        <v>0</v>
      </c>
      <c r="AL97" s="16">
        <f t="shared" si="87"/>
        <v>0</v>
      </c>
      <c r="AM97" s="16">
        <f t="shared" si="87"/>
        <v>0</v>
      </c>
      <c r="AN97" s="16">
        <f t="shared" si="87"/>
        <v>0</v>
      </c>
      <c r="AO97" s="16">
        <f t="shared" si="87"/>
        <v>0</v>
      </c>
      <c r="AP97" s="16">
        <f t="shared" si="87"/>
        <v>0</v>
      </c>
      <c r="AQ97" s="16">
        <f t="shared" si="87"/>
        <v>0</v>
      </c>
      <c r="AR97" s="16">
        <f t="shared" si="87"/>
        <v>0</v>
      </c>
      <c r="AS97" s="16">
        <f t="shared" si="87"/>
        <v>0</v>
      </c>
      <c r="AT97" s="16">
        <f t="shared" si="87"/>
        <v>0</v>
      </c>
      <c r="AU97" s="16">
        <f t="shared" si="87"/>
        <v>0</v>
      </c>
      <c r="AV97" s="16">
        <f t="shared" si="87"/>
        <v>0</v>
      </c>
      <c r="AW97" s="16">
        <f t="shared" si="87"/>
        <v>0</v>
      </c>
      <c r="AX97" s="16">
        <f t="shared" si="87"/>
        <v>0</v>
      </c>
      <c r="AY97" s="16">
        <f t="shared" si="87"/>
        <v>0</v>
      </c>
      <c r="AZ97" s="16">
        <f t="shared" si="87"/>
        <v>0</v>
      </c>
      <c r="BA97" s="16">
        <f t="shared" si="87"/>
        <v>0</v>
      </c>
      <c r="BB97" s="16">
        <f t="shared" si="87"/>
        <v>0</v>
      </c>
      <c r="BC97" s="16">
        <f t="shared" si="87"/>
        <v>0</v>
      </c>
      <c r="BD97" s="16">
        <f t="shared" si="87"/>
        <v>0</v>
      </c>
      <c r="BE97" s="16">
        <f t="shared" si="87"/>
        <v>0</v>
      </c>
    </row>
    <row r="98" spans="2:57" x14ac:dyDescent="0.25">
      <c r="B98" s="19" t="s">
        <v>24</v>
      </c>
      <c r="C98" s="1"/>
      <c r="D98" s="1"/>
      <c r="E98" s="1"/>
      <c r="F98" s="1"/>
      <c r="G98" s="1"/>
    </row>
    <row r="99" spans="2:57" x14ac:dyDescent="0.25">
      <c r="B99" t="s">
        <v>0</v>
      </c>
      <c r="C99" s="7">
        <f t="shared" ref="C99:AJ99" si="88">C8+C23-C38+C63+C74+C85</f>
        <v>451.19622489441025</v>
      </c>
      <c r="D99" s="7">
        <f t="shared" si="88"/>
        <v>447.15532856817856</v>
      </c>
      <c r="E99" s="7">
        <f t="shared" si="88"/>
        <v>442.68318868752965</v>
      </c>
      <c r="F99" s="7">
        <f t="shared" si="88"/>
        <v>437.76194973894121</v>
      </c>
      <c r="G99" s="7">
        <f t="shared" si="88"/>
        <v>432.37315934243054</v>
      </c>
      <c r="H99" s="7">
        <f t="shared" si="88"/>
        <v>426.49775015627063</v>
      </c>
      <c r="I99" s="7">
        <f t="shared" si="88"/>
        <v>420.11602126308145</v>
      </c>
      <c r="J99" s="7">
        <f t="shared" si="88"/>
        <v>413.20761902296567</v>
      </c>
      <c r="K99" s="7">
        <f t="shared" si="88"/>
        <v>405.75151737897238</v>
      </c>
      <c r="L99" s="7">
        <f t="shared" si="88"/>
        <v>397.72599759977578</v>
      </c>
      <c r="M99" s="7">
        <f t="shared" si="88"/>
        <v>389.10862744404972</v>
      </c>
      <c r="N99" s="7">
        <f t="shared" si="88"/>
        <v>379.87623973060158</v>
      </c>
      <c r="O99" s="7">
        <f t="shared" si="88"/>
        <v>370.00491029790015</v>
      </c>
      <c r="P99" s="7">
        <f t="shared" si="88"/>
        <v>359.46993533619275</v>
      </c>
      <c r="Q99" s="7">
        <f t="shared" si="88"/>
        <v>348.24580807495647</v>
      </c>
      <c r="R99" s="7">
        <f t="shared" si="88"/>
        <v>336.30619480796321</v>
      </c>
      <c r="S99" s="7">
        <f t="shared" si="88"/>
        <v>323.62391023776547</v>
      </c>
      <c r="T99" s="7">
        <f t="shared" si="88"/>
        <v>310.1708921209194</v>
      </c>
      <c r="U99" s="7">
        <f t="shared" si="88"/>
        <v>295.91817519476319</v>
      </c>
      <c r="V99" s="7">
        <f t="shared" si="88"/>
        <v>280.83586436605282</v>
      </c>
      <c r="W99" s="7">
        <f t="shared" si="88"/>
        <v>264.89310714123189</v>
      </c>
      <c r="X99" s="7">
        <f t="shared" si="88"/>
        <v>248.0580652775692</v>
      </c>
      <c r="Y99" s="7">
        <f t="shared" si="88"/>
        <v>230.29788563384309</v>
      </c>
      <c r="Z99" s="7">
        <f t="shared" si="88"/>
        <v>211.57867019868146</v>
      </c>
      <c r="AA99" s="7">
        <f t="shared" si="88"/>
        <v>201.43958940654332</v>
      </c>
      <c r="AB99" s="7">
        <f t="shared" si="88"/>
        <v>194.88854683653042</v>
      </c>
      <c r="AC99" s="7">
        <f t="shared" si="88"/>
        <v>187.92442147021191</v>
      </c>
      <c r="AD99" s="7">
        <f t="shared" si="88"/>
        <v>180.53155622246641</v>
      </c>
      <c r="AE99" s="7">
        <f t="shared" si="88"/>
        <v>172.6937894833892</v>
      </c>
      <c r="AF99" s="7">
        <f t="shared" si="88"/>
        <v>164.39444012692425</v>
      </c>
      <c r="AG99" s="7">
        <f t="shared" si="88"/>
        <v>155.61629209525029</v>
      </c>
      <c r="AH99" s="7">
        <f t="shared" si="88"/>
        <v>146.3415785473</v>
      </c>
      <c r="AI99" s="7">
        <f t="shared" si="88"/>
        <v>136.55196555948083</v>
      </c>
      <c r="AJ99" s="7">
        <f t="shared" si="88"/>
        <v>126.22853536634645</v>
      </c>
      <c r="AK99" s="7">
        <f t="shared" ref="AK99:BE99" si="89">AK8+AK23-AK38+AK63+AK74+AK85</f>
        <v>115.35176912864043</v>
      </c>
      <c r="AL99" s="7">
        <f t="shared" si="89"/>
        <v>103.90152921579762</v>
      </c>
      <c r="AM99" s="7">
        <f t="shared" si="89"/>
        <v>91.857040989643906</v>
      </c>
      <c r="AN99" s="7">
        <f t="shared" si="89"/>
        <v>79.196874075680412</v>
      </c>
      <c r="AO99" s="7">
        <f t="shared" si="89"/>
        <v>65.898923107975833</v>
      </c>
      <c r="AP99" s="7">
        <f t="shared" si="89"/>
        <v>51.940387933316728</v>
      </c>
      <c r="AQ99" s="7">
        <f t="shared" si="89"/>
        <v>37.29775325988377</v>
      </c>
      <c r="AR99" s="7">
        <f t="shared" si="89"/>
        <v>23.446235886001951</v>
      </c>
      <c r="AS99" s="7">
        <f t="shared" si="89"/>
        <v>11.880759098694359</v>
      </c>
      <c r="AT99" s="7">
        <f t="shared" si="89"/>
        <v>4.0178754441583067</v>
      </c>
      <c r="AU99" s="7">
        <f t="shared" si="89"/>
        <v>1.5418777365994174E-12</v>
      </c>
      <c r="AV99" s="7">
        <f t="shared" si="89"/>
        <v>1.461786515471386E-12</v>
      </c>
      <c r="AW99" s="7">
        <f t="shared" si="89"/>
        <v>1.495744983038309E-12</v>
      </c>
      <c r="AX99" s="7">
        <f t="shared" si="89"/>
        <v>1.5304923329127978E-12</v>
      </c>
      <c r="AY99" s="7">
        <f t="shared" si="89"/>
        <v>1.5660468914605511E-12</v>
      </c>
      <c r="AZ99" s="7">
        <f t="shared" si="89"/>
        <v>1.6024274107833704E-12</v>
      </c>
      <c r="BA99" s="7">
        <f t="shared" si="89"/>
        <v>1.639653078609351E-12</v>
      </c>
      <c r="BB99" s="7">
        <f t="shared" si="89"/>
        <v>1.6777435284128271E-12</v>
      </c>
      <c r="BC99" s="7">
        <f t="shared" si="89"/>
        <v>1.7167188497694134E-12</v>
      </c>
      <c r="BD99" s="7">
        <f t="shared" si="89"/>
        <v>1.7565995989516021E-12</v>
      </c>
      <c r="BE99" s="7">
        <f t="shared" si="89"/>
        <v>1.7974068097705032E-12</v>
      </c>
    </row>
    <row r="100" spans="2:57" x14ac:dyDescent="0.25">
      <c r="B100" t="s">
        <v>11</v>
      </c>
      <c r="C100" s="7">
        <f t="shared" ref="C100:AJ100" si="90">C9+C24-C39+C64+C75+C86</f>
        <v>2771.4365625136743</v>
      </c>
      <c r="D100" s="7">
        <f t="shared" si="90"/>
        <v>2740.872028804748</v>
      </c>
      <c r="E100" s="7">
        <f t="shared" si="90"/>
        <v>2707.3917569364507</v>
      </c>
      <c r="F100" s="7">
        <f t="shared" si="90"/>
        <v>2670.8767718206182</v>
      </c>
      <c r="G100" s="7">
        <f t="shared" si="90"/>
        <v>2631.2041441329266</v>
      </c>
      <c r="H100" s="7">
        <f t="shared" si="90"/>
        <v>2588.2468708000511</v>
      </c>
      <c r="I100" s="7">
        <f t="shared" si="90"/>
        <v>2541.8737520680502</v>
      </c>
      <c r="J100" s="7">
        <f t="shared" si="90"/>
        <v>2491.9492650576326</v>
      </c>
      <c r="K100" s="7">
        <f t="shared" si="90"/>
        <v>2438.3334337094202</v>
      </c>
      <c r="L100" s="7">
        <f t="shared" si="90"/>
        <v>2380.8816950197238</v>
      </c>
      <c r="M100" s="7">
        <f t="shared" si="90"/>
        <v>2319.4447614646638</v>
      </c>
      <c r="N100" s="7">
        <f t="shared" si="90"/>
        <v>2253.8684795077347</v>
      </c>
      <c r="O100" s="7">
        <f t="shared" si="90"/>
        <v>2183.9936840830869</v>
      </c>
      <c r="P100" s="7">
        <f t="shared" si="90"/>
        <v>2109.6560489439084</v>
      </c>
      <c r="Q100" s="7">
        <f t="shared" si="90"/>
        <v>2030.6859327623285</v>
      </c>
      <c r="R100" s="7">
        <f t="shared" si="90"/>
        <v>1946.9082208642071</v>
      </c>
      <c r="S100" s="7">
        <f t="shared" si="90"/>
        <v>1858.1421624790653</v>
      </c>
      <c r="T100" s="7">
        <f t="shared" si="90"/>
        <v>1764.2012033821832</v>
      </c>
      <c r="U100" s="7">
        <f t="shared" si="90"/>
        <v>1664.8928138026181</v>
      </c>
      <c r="V100" s="7">
        <f t="shared" si="90"/>
        <v>1560.0183114675028</v>
      </c>
      <c r="W100" s="7">
        <f t="shared" si="90"/>
        <v>1449.3726796495228</v>
      </c>
      <c r="X100" s="7">
        <f t="shared" si="90"/>
        <v>1332.7443800809099</v>
      </c>
      <c r="Y100" s="7">
        <f t="shared" si="90"/>
        <v>1209.9151605936356</v>
      </c>
      <c r="Z100" s="7">
        <f t="shared" si="90"/>
        <v>1080.6598573417409</v>
      </c>
      <c r="AA100" s="7">
        <f t="shared" si="90"/>
        <v>1054.2223380529438</v>
      </c>
      <c r="AB100" s="7">
        <f t="shared" si="90"/>
        <v>1032.1178705816028</v>
      </c>
      <c r="AC100" s="7">
        <f t="shared" si="90"/>
        <v>1008.4174621096722</v>
      </c>
      <c r="AD100" s="7">
        <f t="shared" si="90"/>
        <v>983.05889178811151</v>
      </c>
      <c r="AE100" s="7">
        <f t="shared" si="90"/>
        <v>955.97790916936026</v>
      </c>
      <c r="AF100" s="7">
        <f t="shared" si="90"/>
        <v>927.10817348767478</v>
      </c>
      <c r="AG100" s="7">
        <f t="shared" si="90"/>
        <v>896.3811912136465</v>
      </c>
      <c r="AH100" s="7">
        <f t="shared" si="90"/>
        <v>863.72625183548564</v>
      </c>
      <c r="AI100" s="7">
        <f t="shared" si="90"/>
        <v>829.07036181838271</v>
      </c>
      <c r="AJ100" s="7">
        <f t="shared" si="90"/>
        <v>792.3381766919548</v>
      </c>
      <c r="AK100" s="7">
        <f t="shared" ref="AK100:BE100" si="91">AK9+AK24-AK39+AK64+AK75+AK86</f>
        <v>753.45193121444584</v>
      </c>
      <c r="AL100" s="7">
        <f t="shared" si="91"/>
        <v>712.33136756097338</v>
      </c>
      <c r="AM100" s="7">
        <f t="shared" si="91"/>
        <v>668.89366148170404</v>
      </c>
      <c r="AN100" s="7">
        <f t="shared" si="91"/>
        <v>623.0533463743925</v>
      </c>
      <c r="AO100" s="7">
        <f t="shared" si="91"/>
        <v>574.72223521423189</v>
      </c>
      <c r="AP100" s="7">
        <f t="shared" si="91"/>
        <v>523.80934028243848</v>
      </c>
      <c r="AQ100" s="7">
        <f t="shared" si="91"/>
        <v>470.22079063342869</v>
      </c>
      <c r="AR100" s="7">
        <f t="shared" si="91"/>
        <v>413.85974723884055</v>
      </c>
      <c r="AS100" s="7">
        <f t="shared" si="91"/>
        <v>354.6263157450008</v>
      </c>
      <c r="AT100" s="7">
        <f t="shared" si="91"/>
        <v>292.41745677875065</v>
      </c>
      <c r="AU100" s="7">
        <f t="shared" si="91"/>
        <v>227.12689373480401</v>
      </c>
      <c r="AV100" s="7">
        <f t="shared" si="91"/>
        <v>158.64501797603199</v>
      </c>
      <c r="AW100" s="7">
        <f t="shared" si="91"/>
        <v>99.434097834388467</v>
      </c>
      <c r="AX100" s="7">
        <f t="shared" si="91"/>
        <v>51.195399641432445</v>
      </c>
      <c r="AY100" s="7">
        <f t="shared" si="91"/>
        <v>16.90508320139898</v>
      </c>
      <c r="AZ100" s="7">
        <f t="shared" si="91"/>
        <v>8.8995477653952548E-12</v>
      </c>
      <c r="BA100" s="7">
        <f t="shared" si="91"/>
        <v>8.7942578920858252E-12</v>
      </c>
      <c r="BB100" s="7">
        <f t="shared" si="91"/>
        <v>8.9985555225830189E-12</v>
      </c>
      <c r="BC100" s="7">
        <f t="shared" si="91"/>
        <v>9.2075991501090602E-12</v>
      </c>
      <c r="BD100" s="7">
        <f t="shared" si="91"/>
        <v>9.4214990279632324E-12</v>
      </c>
      <c r="BE100" s="7">
        <f t="shared" si="91"/>
        <v>9.6403679707169655E-12</v>
      </c>
    </row>
    <row r="101" spans="2:57" x14ac:dyDescent="0.25">
      <c r="B101" t="s">
        <v>12</v>
      </c>
      <c r="C101" s="7">
        <f t="shared" ref="C101:AJ101" si="92">C10+C25-C40+C65+C76+C87</f>
        <v>0</v>
      </c>
      <c r="D101" s="7">
        <f t="shared" si="92"/>
        <v>0</v>
      </c>
      <c r="E101" s="7">
        <f t="shared" si="92"/>
        <v>0</v>
      </c>
      <c r="F101" s="7">
        <f t="shared" si="92"/>
        <v>0</v>
      </c>
      <c r="G101" s="7">
        <f t="shared" si="92"/>
        <v>0</v>
      </c>
      <c r="H101" s="7">
        <f t="shared" si="92"/>
        <v>0</v>
      </c>
      <c r="I101" s="7">
        <f t="shared" si="92"/>
        <v>0</v>
      </c>
      <c r="J101" s="7">
        <f t="shared" si="92"/>
        <v>0</v>
      </c>
      <c r="K101" s="7">
        <f t="shared" si="92"/>
        <v>0</v>
      </c>
      <c r="L101" s="7">
        <f t="shared" si="92"/>
        <v>0</v>
      </c>
      <c r="M101" s="7">
        <f t="shared" si="92"/>
        <v>0</v>
      </c>
      <c r="N101" s="7">
        <f t="shared" si="92"/>
        <v>0</v>
      </c>
      <c r="O101" s="7">
        <f t="shared" si="92"/>
        <v>0</v>
      </c>
      <c r="P101" s="7">
        <f t="shared" si="92"/>
        <v>0</v>
      </c>
      <c r="Q101" s="7">
        <f t="shared" si="92"/>
        <v>0</v>
      </c>
      <c r="R101" s="7">
        <f t="shared" si="92"/>
        <v>0</v>
      </c>
      <c r="S101" s="7">
        <f t="shared" si="92"/>
        <v>0</v>
      </c>
      <c r="T101" s="7">
        <f t="shared" si="92"/>
        <v>0</v>
      </c>
      <c r="U101" s="7">
        <f t="shared" si="92"/>
        <v>0</v>
      </c>
      <c r="V101" s="7">
        <f t="shared" si="92"/>
        <v>0</v>
      </c>
      <c r="W101" s="7">
        <f t="shared" si="92"/>
        <v>0</v>
      </c>
      <c r="X101" s="7">
        <f t="shared" si="92"/>
        <v>0</v>
      </c>
      <c r="Y101" s="7">
        <f t="shared" si="92"/>
        <v>0</v>
      </c>
      <c r="Z101" s="7">
        <f t="shared" si="92"/>
        <v>0</v>
      </c>
      <c r="AA101" s="7">
        <f t="shared" si="92"/>
        <v>0</v>
      </c>
      <c r="AB101" s="7">
        <f t="shared" si="92"/>
        <v>0</v>
      </c>
      <c r="AC101" s="7">
        <f t="shared" si="92"/>
        <v>0</v>
      </c>
      <c r="AD101" s="7">
        <f t="shared" si="92"/>
        <v>0</v>
      </c>
      <c r="AE101" s="7">
        <f t="shared" si="92"/>
        <v>0</v>
      </c>
      <c r="AF101" s="7">
        <f t="shared" si="92"/>
        <v>0</v>
      </c>
      <c r="AG101" s="7">
        <f t="shared" si="92"/>
        <v>0</v>
      </c>
      <c r="AH101" s="7">
        <f t="shared" si="92"/>
        <v>0</v>
      </c>
      <c r="AI101" s="7">
        <f t="shared" si="92"/>
        <v>0</v>
      </c>
      <c r="AJ101" s="7">
        <f t="shared" si="92"/>
        <v>0</v>
      </c>
      <c r="AK101" s="7">
        <f t="shared" ref="AK101:BE101" si="93">AK10+AK25-AK40+AK65+AK76+AK87</f>
        <v>0</v>
      </c>
      <c r="AL101" s="7">
        <f t="shared" si="93"/>
        <v>0</v>
      </c>
      <c r="AM101" s="7">
        <f t="shared" si="93"/>
        <v>0</v>
      </c>
      <c r="AN101" s="7">
        <f t="shared" si="93"/>
        <v>0</v>
      </c>
      <c r="AO101" s="7">
        <f t="shared" si="93"/>
        <v>0</v>
      </c>
      <c r="AP101" s="7">
        <f t="shared" si="93"/>
        <v>0</v>
      </c>
      <c r="AQ101" s="7">
        <f t="shared" si="93"/>
        <v>0</v>
      </c>
      <c r="AR101" s="7">
        <f t="shared" si="93"/>
        <v>0</v>
      </c>
      <c r="AS101" s="7">
        <f t="shared" si="93"/>
        <v>0</v>
      </c>
      <c r="AT101" s="7">
        <f t="shared" si="93"/>
        <v>0</v>
      </c>
      <c r="AU101" s="7">
        <f t="shared" si="93"/>
        <v>0</v>
      </c>
      <c r="AV101" s="7">
        <f t="shared" si="93"/>
        <v>0</v>
      </c>
      <c r="AW101" s="7">
        <f t="shared" si="93"/>
        <v>0</v>
      </c>
      <c r="AX101" s="7">
        <f t="shared" si="93"/>
        <v>0</v>
      </c>
      <c r="AY101" s="7">
        <f t="shared" si="93"/>
        <v>0</v>
      </c>
      <c r="AZ101" s="7">
        <f t="shared" si="93"/>
        <v>0</v>
      </c>
      <c r="BA101" s="7">
        <f t="shared" si="93"/>
        <v>0</v>
      </c>
      <c r="BB101" s="7">
        <f t="shared" si="93"/>
        <v>0</v>
      </c>
      <c r="BC101" s="7">
        <f t="shared" si="93"/>
        <v>0</v>
      </c>
      <c r="BD101" s="7">
        <f t="shared" si="93"/>
        <v>0</v>
      </c>
      <c r="BE101" s="7">
        <f t="shared" si="93"/>
        <v>0</v>
      </c>
    </row>
    <row r="102" spans="2:57" x14ac:dyDescent="0.25">
      <c r="B102" t="s">
        <v>13</v>
      </c>
      <c r="C102" s="7">
        <f t="shared" ref="C102:AJ102" si="94">C11+C26-C41+C66+C77+C88</f>
        <v>0</v>
      </c>
      <c r="D102" s="7">
        <f t="shared" si="94"/>
        <v>0</v>
      </c>
      <c r="E102" s="7">
        <f t="shared" si="94"/>
        <v>0</v>
      </c>
      <c r="F102" s="7">
        <f t="shared" si="94"/>
        <v>0</v>
      </c>
      <c r="G102" s="7">
        <f t="shared" si="94"/>
        <v>0</v>
      </c>
      <c r="H102" s="7">
        <f t="shared" si="94"/>
        <v>0</v>
      </c>
      <c r="I102" s="7">
        <f t="shared" si="94"/>
        <v>0</v>
      </c>
      <c r="J102" s="7">
        <f t="shared" si="94"/>
        <v>0</v>
      </c>
      <c r="K102" s="7">
        <f t="shared" si="94"/>
        <v>0</v>
      </c>
      <c r="L102" s="7">
        <f t="shared" si="94"/>
        <v>0</v>
      </c>
      <c r="M102" s="7">
        <f t="shared" si="94"/>
        <v>0</v>
      </c>
      <c r="N102" s="7">
        <f t="shared" si="94"/>
        <v>0</v>
      </c>
      <c r="O102" s="7">
        <f t="shared" si="94"/>
        <v>0</v>
      </c>
      <c r="P102" s="7">
        <f t="shared" si="94"/>
        <v>0</v>
      </c>
      <c r="Q102" s="7">
        <f t="shared" si="94"/>
        <v>0</v>
      </c>
      <c r="R102" s="7">
        <f t="shared" si="94"/>
        <v>0</v>
      </c>
      <c r="S102" s="7">
        <f t="shared" si="94"/>
        <v>0</v>
      </c>
      <c r="T102" s="7">
        <f t="shared" si="94"/>
        <v>0</v>
      </c>
      <c r="U102" s="7">
        <f t="shared" si="94"/>
        <v>0</v>
      </c>
      <c r="V102" s="7">
        <f t="shared" si="94"/>
        <v>0</v>
      </c>
      <c r="W102" s="7">
        <f t="shared" si="94"/>
        <v>0</v>
      </c>
      <c r="X102" s="7">
        <f t="shared" si="94"/>
        <v>0</v>
      </c>
      <c r="Y102" s="7">
        <f t="shared" si="94"/>
        <v>0</v>
      </c>
      <c r="Z102" s="7">
        <f t="shared" si="94"/>
        <v>0</v>
      </c>
      <c r="AA102" s="7">
        <f t="shared" si="94"/>
        <v>0</v>
      </c>
      <c r="AB102" s="7">
        <f t="shared" si="94"/>
        <v>0</v>
      </c>
      <c r="AC102" s="7">
        <f t="shared" si="94"/>
        <v>0</v>
      </c>
      <c r="AD102" s="7">
        <f t="shared" si="94"/>
        <v>0</v>
      </c>
      <c r="AE102" s="7">
        <f t="shared" si="94"/>
        <v>0</v>
      </c>
      <c r="AF102" s="7">
        <f t="shared" si="94"/>
        <v>0</v>
      </c>
      <c r="AG102" s="7">
        <f t="shared" si="94"/>
        <v>0</v>
      </c>
      <c r="AH102" s="7">
        <f t="shared" si="94"/>
        <v>0</v>
      </c>
      <c r="AI102" s="7">
        <f t="shared" si="94"/>
        <v>0</v>
      </c>
      <c r="AJ102" s="7">
        <f t="shared" si="94"/>
        <v>0</v>
      </c>
      <c r="AK102" s="7">
        <f t="shared" ref="AK102:BE102" si="95">AK11+AK26-AK41+AK66+AK77+AK88</f>
        <v>0</v>
      </c>
      <c r="AL102" s="7">
        <f t="shared" si="95"/>
        <v>0</v>
      </c>
      <c r="AM102" s="7">
        <f t="shared" si="95"/>
        <v>0</v>
      </c>
      <c r="AN102" s="7">
        <f t="shared" si="95"/>
        <v>0</v>
      </c>
      <c r="AO102" s="7">
        <f t="shared" si="95"/>
        <v>0</v>
      </c>
      <c r="AP102" s="7">
        <f t="shared" si="95"/>
        <v>0</v>
      </c>
      <c r="AQ102" s="7">
        <f t="shared" si="95"/>
        <v>0</v>
      </c>
      <c r="AR102" s="7">
        <f t="shared" si="95"/>
        <v>0</v>
      </c>
      <c r="AS102" s="7">
        <f t="shared" si="95"/>
        <v>0</v>
      </c>
      <c r="AT102" s="7">
        <f t="shared" si="95"/>
        <v>0</v>
      </c>
      <c r="AU102" s="7">
        <f t="shared" si="95"/>
        <v>0</v>
      </c>
      <c r="AV102" s="7">
        <f t="shared" si="95"/>
        <v>0</v>
      </c>
      <c r="AW102" s="7">
        <f t="shared" si="95"/>
        <v>0</v>
      </c>
      <c r="AX102" s="7">
        <f t="shared" si="95"/>
        <v>0</v>
      </c>
      <c r="AY102" s="7">
        <f t="shared" si="95"/>
        <v>0</v>
      </c>
      <c r="AZ102" s="7">
        <f t="shared" si="95"/>
        <v>0</v>
      </c>
      <c r="BA102" s="7">
        <f t="shared" si="95"/>
        <v>0</v>
      </c>
      <c r="BB102" s="7">
        <f t="shared" si="95"/>
        <v>0</v>
      </c>
      <c r="BC102" s="7">
        <f t="shared" si="95"/>
        <v>0</v>
      </c>
      <c r="BD102" s="7">
        <f t="shared" si="95"/>
        <v>0</v>
      </c>
      <c r="BE102" s="7">
        <f t="shared" si="95"/>
        <v>0</v>
      </c>
    </row>
    <row r="103" spans="2:57" x14ac:dyDescent="0.25">
      <c r="B103" t="s">
        <v>14</v>
      </c>
      <c r="C103" s="7">
        <f t="shared" ref="C103:AJ103" si="96">C12+C27-C42+C67+C78+C89</f>
        <v>5.1966568185711051</v>
      </c>
      <c r="D103" s="7">
        <f t="shared" si="96"/>
        <v>2.6847026463950914</v>
      </c>
      <c r="E103" s="7">
        <f t="shared" si="96"/>
        <v>1.474905670136974</v>
      </c>
      <c r="F103" s="7">
        <f t="shared" si="96"/>
        <v>0.66829621909785286</v>
      </c>
      <c r="G103" s="7">
        <f t="shared" si="96"/>
        <v>3.8857805861880479E-15</v>
      </c>
      <c r="H103" s="7">
        <f t="shared" si="96"/>
        <v>3.9760503708738736E-15</v>
      </c>
      <c r="I103" s="7">
        <f t="shared" si="96"/>
        <v>4.0684171947121901E-15</v>
      </c>
      <c r="J103" s="7">
        <f t="shared" si="96"/>
        <v>4.1629297735963877E-15</v>
      </c>
      <c r="K103" s="7">
        <f t="shared" si="96"/>
        <v>4.2596379551289451E-15</v>
      </c>
      <c r="L103" s="40">
        <f t="shared" si="96"/>
        <v>4.3585927449119347E-15</v>
      </c>
      <c r="M103" s="40">
        <f t="shared" si="96"/>
        <v>4.4598463334482798E-15</v>
      </c>
      <c r="N103" s="40">
        <f t="shared" si="96"/>
        <v>4.5634521236679445E-15</v>
      </c>
      <c r="O103" s="40">
        <f t="shared" si="96"/>
        <v>4.6694647590935837E-15</v>
      </c>
      <c r="P103" s="40">
        <f t="shared" si="96"/>
        <v>4.7779401526604993E-15</v>
      </c>
      <c r="Q103" s="40">
        <f t="shared" si="96"/>
        <v>4.8889355162061117E-15</v>
      </c>
      <c r="R103" s="40">
        <f t="shared" si="96"/>
        <v>5.0025093906444909E-15</v>
      </c>
      <c r="S103" s="40">
        <f t="shared" si="96"/>
        <v>5.1187216768418689E-15</v>
      </c>
      <c r="T103" s="40">
        <f t="shared" si="96"/>
        <v>5.2376336672094132E-15</v>
      </c>
      <c r="U103" s="40">
        <f t="shared" si="96"/>
        <v>5.3593080780299282E-15</v>
      </c>
      <c r="V103" s="40">
        <f t="shared" si="96"/>
        <v>5.483809082535528E-15</v>
      </c>
      <c r="W103" s="40">
        <f t="shared" si="96"/>
        <v>5.6112023447537315E-15</v>
      </c>
      <c r="X103" s="40">
        <f t="shared" si="96"/>
        <v>5.7415550541398318E-15</v>
      </c>
      <c r="Y103" s="40">
        <f t="shared" si="96"/>
        <v>5.874935961013799E-15</v>
      </c>
      <c r="Z103" s="40">
        <f t="shared" si="96"/>
        <v>6.0114154128204138E-15</v>
      </c>
      <c r="AA103" s="40">
        <f t="shared" si="96"/>
        <v>6.1510653912317511E-15</v>
      </c>
      <c r="AB103" s="40">
        <f t="shared" si="96"/>
        <v>6.2939595501115839E-15</v>
      </c>
      <c r="AC103" s="40">
        <f t="shared" si="96"/>
        <v>6.4401732543617327E-15</v>
      </c>
      <c r="AD103" s="40">
        <f t="shared" si="96"/>
        <v>6.5897836196708443E-15</v>
      </c>
      <c r="AE103" s="40">
        <f t="shared" si="96"/>
        <v>6.7428695531865673E-15</v>
      </c>
      <c r="AF103" s="40">
        <f t="shared" si="96"/>
        <v>6.8995117951325732E-15</v>
      </c>
      <c r="AG103" s="40">
        <f t="shared" si="96"/>
        <v>7.0597929613923795E-15</v>
      </c>
      <c r="AH103" s="40">
        <f t="shared" si="96"/>
        <v>7.2237975870824208E-15</v>
      </c>
      <c r="AI103" s="40">
        <f t="shared" si="96"/>
        <v>7.3916121711373629E-15</v>
      </c>
      <c r="AJ103" s="40">
        <f t="shared" si="96"/>
        <v>7.56332522193117E-15</v>
      </c>
      <c r="AK103" s="40">
        <f t="shared" ref="AK103:BE103" si="97">AK12+AK27-AK42+AK67+AK78+AK89</f>
        <v>7.7390273039579806E-15</v>
      </c>
      <c r="AL103" s="40">
        <f t="shared" si="97"/>
        <v>7.9188110855974229E-15</v>
      </c>
      <c r="AM103" s="40">
        <f t="shared" si="97"/>
        <v>8.1027713879895496E-15</v>
      </c>
      <c r="AN103" s="40">
        <f t="shared" si="97"/>
        <v>8.2910052350451874E-15</v>
      </c>
      <c r="AO103" s="40">
        <f t="shared" si="97"/>
        <v>8.4836119046180551E-15</v>
      </c>
      <c r="AP103" s="40">
        <f t="shared" si="97"/>
        <v>8.680692980865657E-15</v>
      </c>
      <c r="AQ103" s="40">
        <f t="shared" si="97"/>
        <v>8.8823524078265652E-15</v>
      </c>
      <c r="AR103" s="40">
        <f t="shared" si="97"/>
        <v>9.0886965442423332E-15</v>
      </c>
      <c r="AS103" s="40">
        <f t="shared" si="97"/>
        <v>9.2998342196529804E-15</v>
      </c>
      <c r="AT103" s="40">
        <f t="shared" si="97"/>
        <v>9.5158767917956077E-15</v>
      </c>
      <c r="AU103" s="40">
        <f t="shared" si="97"/>
        <v>9.7369382053364361E-15</v>
      </c>
      <c r="AV103" s="40">
        <f t="shared" si="97"/>
        <v>9.9631350519672342E-15</v>
      </c>
      <c r="AW103" s="40">
        <f t="shared" si="97"/>
        <v>1.0194586631897837E-14</v>
      </c>
      <c r="AX103" s="40">
        <f t="shared" si="97"/>
        <v>1.0431415016777179E-14</v>
      </c>
      <c r="AY103" s="40">
        <f t="shared" si="97"/>
        <v>1.0673745114076038E-14</v>
      </c>
      <c r="AZ103" s="40">
        <f t="shared" si="97"/>
        <v>1.092170473296544E-14</v>
      </c>
      <c r="BA103" s="40">
        <f t="shared" si="97"/>
        <v>1.1175424651725475E-14</v>
      </c>
      <c r="BB103" s="40">
        <f t="shared" si="97"/>
        <v>1.1435038686720066E-14</v>
      </c>
      <c r="BC103" s="40">
        <f t="shared" si="97"/>
        <v>1.1700683762974084E-14</v>
      </c>
      <c r="BD103" s="40">
        <f t="shared" si="97"/>
        <v>1.1972499986390024E-14</v>
      </c>
      <c r="BE103" s="40">
        <f t="shared" si="97"/>
        <v>1.2250630717642325E-14</v>
      </c>
    </row>
    <row r="104" spans="2:57" x14ac:dyDescent="0.25">
      <c r="B104" t="s">
        <v>15</v>
      </c>
      <c r="C104" s="7">
        <f t="shared" ref="C104:AJ104" si="98">C13+C28-C43+C68+C79+C90</f>
        <v>71.256251497838107</v>
      </c>
      <c r="D104" s="7">
        <f t="shared" si="98"/>
        <v>39.074034465558995</v>
      </c>
      <c r="E104" s="7">
        <f t="shared" si="98"/>
        <v>16.300727859731072</v>
      </c>
      <c r="F104" s="7">
        <f t="shared" si="98"/>
        <v>4.4677564293418524</v>
      </c>
      <c r="G104" s="7">
        <f t="shared" si="98"/>
        <v>1.0658141036401503E-14</v>
      </c>
      <c r="H104" s="7">
        <f t="shared" si="98"/>
        <v>1.0905738160111196E-14</v>
      </c>
      <c r="I104" s="7">
        <f t="shared" si="98"/>
        <v>1.115908716263915E-14</v>
      </c>
      <c r="J104" s="7">
        <f t="shared" si="98"/>
        <v>1.141832166472152E-14</v>
      </c>
      <c r="K104" s="7">
        <f t="shared" si="98"/>
        <v>1.1683578391210819E-14</v>
      </c>
      <c r="L104" s="40">
        <f t="shared" si="98"/>
        <v>1.195499724318702E-14</v>
      </c>
      <c r="M104" s="40">
        <f t="shared" si="98"/>
        <v>1.2232721371743852E-14</v>
      </c>
      <c r="N104" s="40">
        <f t="shared" si="98"/>
        <v>1.2516897253489219E-14</v>
      </c>
      <c r="O104" s="40">
        <f t="shared" si="98"/>
        <v>1.2807674767799544E-14</v>
      </c>
      <c r="P104" s="40">
        <f t="shared" si="98"/>
        <v>1.3105207275868799E-14</v>
      </c>
      <c r="Q104" s="40">
        <f t="shared" si="98"/>
        <v>1.3409651701593907E-14</v>
      </c>
      <c r="R104" s="40">
        <f t="shared" si="98"/>
        <v>1.3721168614339175E-14</v>
      </c>
      <c r="S104" s="40">
        <f t="shared" si="98"/>
        <v>1.4039922313623411E-14</v>
      </c>
      <c r="T104" s="40">
        <f t="shared" si="98"/>
        <v>1.4366080915774389E-14</v>
      </c>
      <c r="U104" s="40">
        <f t="shared" si="98"/>
        <v>1.4699816442596373E-14</v>
      </c>
      <c r="V104" s="40">
        <f t="shared" si="98"/>
        <v>1.5041304912097447E-14</v>
      </c>
      <c r="W104" s="40">
        <f t="shared" si="98"/>
        <v>1.5390726431324518E-14</v>
      </c>
      <c r="X104" s="40">
        <f t="shared" si="98"/>
        <v>1.5748265291354964E-14</v>
      </c>
      <c r="Y104" s="40">
        <f t="shared" si="98"/>
        <v>1.6114110064494988E-14</v>
      </c>
      <c r="Z104" s="40">
        <f t="shared" si="98"/>
        <v>1.6488453703735987E-14</v>
      </c>
      <c r="AA104" s="40">
        <f t="shared" si="98"/>
        <v>1.687149364452137E-14</v>
      </c>
      <c r="AB104" s="40">
        <f t="shared" si="98"/>
        <v>1.7263431908877482E-14</v>
      </c>
      <c r="AC104" s="40">
        <f t="shared" si="98"/>
        <v>1.7664475211963605E-14</v>
      </c>
      <c r="AD104" s="40">
        <f t="shared" si="98"/>
        <v>1.8074835071097168E-14</v>
      </c>
      <c r="AE104" s="40">
        <f t="shared" si="98"/>
        <v>1.8494727917311722E-14</v>
      </c>
      <c r="AF104" s="40">
        <f t="shared" si="98"/>
        <v>1.8924375209506482E-14</v>
      </c>
      <c r="AG104" s="40">
        <f t="shared" si="98"/>
        <v>1.9364003551247665E-14</v>
      </c>
      <c r="AH104" s="40">
        <f t="shared" si="98"/>
        <v>1.9813844810283204E-14</v>
      </c>
      <c r="AI104" s="40">
        <f t="shared" si="98"/>
        <v>2.0274136240833903E-14</v>
      </c>
      <c r="AJ104" s="40">
        <f t="shared" si="98"/>
        <v>2.0745120608725491E-14</v>
      </c>
      <c r="AK104" s="40">
        <f t="shared" ref="AK104:BE104" si="99">AK13+AK28-AK43+AK68+AK79+AK90</f>
        <v>2.1227046319427602E-14</v>
      </c>
      <c r="AL104" s="40">
        <f t="shared" si="99"/>
        <v>2.1720167549067214E-14</v>
      </c>
      <c r="AM104" s="40">
        <f t="shared" si="99"/>
        <v>2.222474437848562E-14</v>
      </c>
      <c r="AN104" s="40">
        <f t="shared" si="99"/>
        <v>2.2741042930409655E-14</v>
      </c>
      <c r="AO104" s="40">
        <f t="shared" si="99"/>
        <v>2.3269335509809518E-14</v>
      </c>
      <c r="AP104" s="40">
        <f t="shared" si="99"/>
        <v>2.380990074751723E-14</v>
      </c>
      <c r="AQ104" s="40">
        <f t="shared" si="99"/>
        <v>2.4363023747181434E-14</v>
      </c>
      <c r="AR104" s="40">
        <f t="shared" si="99"/>
        <v>2.4928996235636115E-14</v>
      </c>
      <c r="AS104" s="40">
        <f t="shared" si="99"/>
        <v>2.5508116716762459E-14</v>
      </c>
      <c r="AT104" s="40">
        <f t="shared" si="99"/>
        <v>2.6100690628925093E-14</v>
      </c>
      <c r="AU104" s="40">
        <f t="shared" si="99"/>
        <v>2.6707030506065648E-14</v>
      </c>
      <c r="AV104" s="40">
        <f t="shared" si="99"/>
        <v>2.7327456142538696E-14</v>
      </c>
      <c r="AW104" s="40">
        <f t="shared" si="99"/>
        <v>2.796229476177692E-14</v>
      </c>
      <c r="AX104" s="40">
        <f t="shared" si="99"/>
        <v>2.8611881188874543E-14</v>
      </c>
      <c r="AY104" s="40">
        <f t="shared" si="99"/>
        <v>2.9276558027179985E-14</v>
      </c>
      <c r="AZ104" s="40">
        <f t="shared" si="99"/>
        <v>2.9956675838990919E-14</v>
      </c>
      <c r="BA104" s="40">
        <f t="shared" si="99"/>
        <v>3.0652593330447018E-14</v>
      </c>
      <c r="BB104" s="40">
        <f t="shared" si="99"/>
        <v>3.13646775407179E-14</v>
      </c>
      <c r="BC104" s="40">
        <f t="shared" si="99"/>
        <v>3.2093304035586068E-14</v>
      </c>
      <c r="BD104" s="40">
        <f t="shared" si="99"/>
        <v>3.2838857105526932E-14</v>
      </c>
      <c r="BE104" s="40">
        <f t="shared" si="99"/>
        <v>3.3601729968390389E-14</v>
      </c>
    </row>
    <row r="105" spans="2:57" x14ac:dyDescent="0.25">
      <c r="B105" t="s">
        <v>16</v>
      </c>
      <c r="C105" s="7">
        <f t="shared" ref="C105:AJ105" si="100">C14+C29-C44+C69+C80+C91</f>
        <v>8.2722647006133752</v>
      </c>
      <c r="D105" s="7">
        <f t="shared" si="100"/>
        <v>4.9530886838260635</v>
      </c>
      <c r="E105" s="7">
        <f t="shared" si="100"/>
        <v>2.1271834737377175</v>
      </c>
      <c r="F105" s="7">
        <f t="shared" si="100"/>
        <v>0.5538107245115742</v>
      </c>
      <c r="G105" s="7">
        <f t="shared" si="100"/>
        <v>2.55351295663786E-15</v>
      </c>
      <c r="H105" s="7">
        <f t="shared" si="100"/>
        <v>2.6128331008599741E-15</v>
      </c>
      <c r="I105" s="7">
        <f t="shared" si="100"/>
        <v>2.6735312993822963E-15</v>
      </c>
      <c r="J105" s="7">
        <f t="shared" si="100"/>
        <v>2.7356395655061975E-15</v>
      </c>
      <c r="K105" s="7">
        <f t="shared" si="100"/>
        <v>2.7991906562275921E-15</v>
      </c>
      <c r="L105" s="40">
        <f t="shared" si="100"/>
        <v>2.864218089513557E-15</v>
      </c>
      <c r="M105" s="40">
        <f t="shared" si="100"/>
        <v>2.9307561619802983E-15</v>
      </c>
      <c r="N105" s="40">
        <f t="shared" si="100"/>
        <v>2.9988399669817926E-15</v>
      </c>
      <c r="O105" s="40">
        <f t="shared" si="100"/>
        <v>3.0685054131186412E-15</v>
      </c>
      <c r="P105" s="40">
        <f t="shared" si="100"/>
        <v>3.1397892431769001E-15</v>
      </c>
      <c r="Q105" s="40">
        <f t="shared" si="100"/>
        <v>3.2127290535068739E-15</v>
      </c>
      <c r="R105" s="40">
        <f t="shared" si="100"/>
        <v>3.2873633138520946E-15</v>
      </c>
      <c r="S105" s="40">
        <f t="shared" si="100"/>
        <v>3.3637313876389429E-15</v>
      </c>
      <c r="T105" s="40">
        <f t="shared" si="100"/>
        <v>3.441873552737615E-15</v>
      </c>
      <c r="U105" s="40">
        <f t="shared" si="100"/>
        <v>3.521831022705382E-15</v>
      </c>
      <c r="V105" s="40">
        <f t="shared" si="100"/>
        <v>3.6036459685233471E-15</v>
      </c>
      <c r="W105" s="40">
        <f t="shared" si="100"/>
        <v>3.6873615408381668E-15</v>
      </c>
      <c r="X105" s="40">
        <f t="shared" si="100"/>
        <v>3.7730218927204614E-15</v>
      </c>
      <c r="Y105" s="40">
        <f t="shared" si="100"/>
        <v>3.8606722029519255E-15</v>
      </c>
      <c r="Z105" s="40">
        <f t="shared" si="100"/>
        <v>3.9503586998534154E-15</v>
      </c>
      <c r="AA105" s="40">
        <f t="shared" si="100"/>
        <v>4.0421286856665799E-15</v>
      </c>
      <c r="AB105" s="40">
        <f t="shared" si="100"/>
        <v>4.136030561501899E-15</v>
      </c>
      <c r="AC105" s="40">
        <f t="shared" si="100"/>
        <v>4.2321138528662829E-15</v>
      </c>
      <c r="AD105" s="40">
        <f t="shared" si="100"/>
        <v>4.3304292357836992E-15</v>
      </c>
      <c r="AE105" s="40">
        <f t="shared" si="100"/>
        <v>4.4310285635226024E-15</v>
      </c>
      <c r="AF105" s="40">
        <f t="shared" si="100"/>
        <v>4.5339648939442634E-15</v>
      </c>
      <c r="AG105" s="40">
        <f t="shared" si="100"/>
        <v>4.6392925174864218E-15</v>
      </c>
      <c r="AH105" s="40">
        <f t="shared" si="100"/>
        <v>4.7470669857970199E-15</v>
      </c>
      <c r="AI105" s="40">
        <f t="shared" si="100"/>
        <v>4.8573451410331254E-15</v>
      </c>
      <c r="AJ105" s="40">
        <f t="shared" si="100"/>
        <v>4.9701851458404845E-15</v>
      </c>
      <c r="AK105" s="40">
        <f t="shared" ref="AK105:BE105" si="101">AK14+AK29-AK44+AK69+AK80+AK91</f>
        <v>5.0856465140295314E-15</v>
      </c>
      <c r="AL105" s="40">
        <f t="shared" si="101"/>
        <v>5.2037901419640215E-15</v>
      </c>
      <c r="AM105" s="40">
        <f t="shared" si="101"/>
        <v>5.3246783406788478E-15</v>
      </c>
      <c r="AN105" s="40">
        <f t="shared" si="101"/>
        <v>5.4483748687439809E-15</v>
      </c>
      <c r="AO105" s="40">
        <f t="shared" si="101"/>
        <v>5.5749449658918654E-15</v>
      </c>
      <c r="AP105" s="40">
        <f t="shared" si="101"/>
        <v>5.7044553874260041E-15</v>
      </c>
      <c r="AQ105" s="40">
        <f t="shared" si="101"/>
        <v>5.8369744394288866E-15</v>
      </c>
      <c r="AR105" s="40">
        <f t="shared" si="101"/>
        <v>5.9725720147878204E-15</v>
      </c>
      <c r="AS105" s="40">
        <f t="shared" si="101"/>
        <v>6.1113196300576738E-15</v>
      </c>
      <c r="AT105" s="40">
        <f t="shared" si="101"/>
        <v>6.2532904631799711E-15</v>
      </c>
      <c r="AU105" s="40">
        <f t="shared" si="101"/>
        <v>6.3985593920782293E-15</v>
      </c>
      <c r="AV105" s="40">
        <f t="shared" si="101"/>
        <v>6.5472030341498965E-15</v>
      </c>
      <c r="AW105" s="40">
        <f t="shared" si="101"/>
        <v>6.6992997866757211E-15</v>
      </c>
      <c r="AX105" s="40">
        <f t="shared" si="101"/>
        <v>6.8549298681678599E-15</v>
      </c>
      <c r="AY105" s="40">
        <f t="shared" si="101"/>
        <v>7.0141753606785387E-15</v>
      </c>
      <c r="AZ105" s="40">
        <f t="shared" si="101"/>
        <v>7.1771202530915744E-15</v>
      </c>
      <c r="BA105" s="40">
        <f t="shared" si="101"/>
        <v>7.3438504854195986E-15</v>
      </c>
      <c r="BB105" s="40">
        <f t="shared" si="101"/>
        <v>7.5144539941303311E-15</v>
      </c>
      <c r="BC105" s="40">
        <f t="shared" si="101"/>
        <v>7.6890207585258283E-15</v>
      </c>
      <c r="BD105" s="40">
        <f t="shared" si="101"/>
        <v>7.8676428481991604E-15</v>
      </c>
      <c r="BE105" s="40">
        <f t="shared" si="101"/>
        <v>8.0504144715935296E-15</v>
      </c>
    </row>
    <row r="106" spans="2:57" x14ac:dyDescent="0.25">
      <c r="B106" t="s">
        <v>17</v>
      </c>
      <c r="C106" s="7">
        <f t="shared" ref="C106:AJ106" si="102">C15+C30-C45+C70+C81+C92</f>
        <v>1.5674788796011754</v>
      </c>
      <c r="D106" s="7">
        <f t="shared" si="102"/>
        <v>1.5652210474559141</v>
      </c>
      <c r="E106" s="7">
        <f t="shared" si="102"/>
        <v>1.5620123915205557</v>
      </c>
      <c r="F106" s="7">
        <f t="shared" si="102"/>
        <v>1.5578099534881396</v>
      </c>
      <c r="G106" s="7">
        <f t="shared" si="102"/>
        <v>1.5525692922712446</v>
      </c>
      <c r="H106" s="7">
        <f t="shared" si="102"/>
        <v>1.5462444382929517</v>
      </c>
      <c r="I106" s="7">
        <f t="shared" si="102"/>
        <v>1.5387878464543021</v>
      </c>
      <c r="J106" s="7">
        <f t="shared" si="102"/>
        <v>1.5301503477414296</v>
      </c>
      <c r="K106" s="7">
        <f t="shared" si="102"/>
        <v>1.5202810994345439</v>
      </c>
      <c r="L106" s="7">
        <f t="shared" si="102"/>
        <v>1.5091275338799224</v>
      </c>
      <c r="M106" s="7">
        <f t="shared" si="102"/>
        <v>1.4966353057850157</v>
      </c>
      <c r="N106" s="7">
        <f t="shared" si="102"/>
        <v>1.482748237995696</v>
      </c>
      <c r="O106" s="7">
        <f t="shared" si="102"/>
        <v>1.4674082657135654</v>
      </c>
      <c r="P106" s="7">
        <f t="shared" si="102"/>
        <v>1.4505553791101145</v>
      </c>
      <c r="Q106" s="7">
        <f t="shared" si="102"/>
        <v>1.4321275642933466</v>
      </c>
      <c r="R106" s="7">
        <f t="shared" si="102"/>
        <v>1.412060742581293</v>
      </c>
      <c r="S106" s="7">
        <f t="shared" si="102"/>
        <v>1.3902887080356097</v>
      </c>
      <c r="T106" s="7">
        <f t="shared" si="102"/>
        <v>1.3667430632071926</v>
      </c>
      <c r="U106" s="7">
        <f t="shared" si="102"/>
        <v>1.3413531530444462</v>
      </c>
      <c r="V106" s="7">
        <f t="shared" si="102"/>
        <v>1.3140459969135179</v>
      </c>
      <c r="W106" s="7">
        <f t="shared" si="102"/>
        <v>1.2847462186784453</v>
      </c>
      <c r="X106" s="7">
        <f t="shared" si="102"/>
        <v>1.2533759747877606</v>
      </c>
      <c r="Y106" s="7">
        <f t="shared" si="102"/>
        <v>1.2198548803126659</v>
      </c>
      <c r="Z106" s="7">
        <f t="shared" si="102"/>
        <v>1.1840999328804136</v>
      </c>
      <c r="AA106" s="7">
        <f t="shared" si="102"/>
        <v>1.1460254344450154</v>
      </c>
      <c r="AB106" s="7">
        <f t="shared" si="102"/>
        <v>1.105542910835849</v>
      </c>
      <c r="AC106" s="7">
        <f t="shared" si="102"/>
        <v>1.0625610290231393</v>
      </c>
      <c r="AD106" s="7">
        <f t="shared" si="102"/>
        <v>1.0169855120376528</v>
      </c>
      <c r="AE106" s="7">
        <f t="shared" si="102"/>
        <v>0.9687190514802646</v>
      </c>
      <c r="AF106" s="7">
        <f t="shared" si="102"/>
        <v>0.91766121755533792</v>
      </c>
      <c r="AG106" s="7">
        <f t="shared" si="102"/>
        <v>0.86370836656008065</v>
      </c>
      <c r="AH106" s="7">
        <f t="shared" si="102"/>
        <v>0.80675354576023495</v>
      </c>
      <c r="AI106" s="7">
        <f t="shared" si="102"/>
        <v>0.74668639558058802</v>
      </c>
      <c r="AJ106" s="7">
        <f t="shared" si="102"/>
        <v>0.68339304903688336</v>
      </c>
      <c r="AK106" s="7">
        <f t="shared" ref="AK106:BE106" si="103">AK15+AK30-AK45+AK70+AK81+AK92</f>
        <v>0.61675602833374765</v>
      </c>
      <c r="AL106" s="7">
        <f t="shared" si="103"/>
        <v>0.54665413855123546</v>
      </c>
      <c r="AM106" s="7">
        <f t="shared" si="103"/>
        <v>0.4729623583405278</v>
      </c>
      <c r="AN106" s="7">
        <f t="shared" si="103"/>
        <v>0.39555172754719864</v>
      </c>
      <c r="AO106" s="7">
        <f t="shared" si="103"/>
        <v>0.31428923167828798</v>
      </c>
      <c r="AP106" s="7">
        <f t="shared" si="103"/>
        <v>0.22903768312718598</v>
      </c>
      <c r="AQ106" s="7">
        <f t="shared" si="103"/>
        <v>0.1396555990680399</v>
      </c>
      <c r="AR106" s="7">
        <f t="shared" si="103"/>
        <v>4.5997075929045006E-2</v>
      </c>
      <c r="AS106" s="7">
        <f t="shared" si="103"/>
        <v>1.0082212842377203E-14</v>
      </c>
      <c r="AT106" s="7">
        <f t="shared" si="103"/>
        <v>1.0316430694428104E-14</v>
      </c>
      <c r="AU106" s="7">
        <f t="shared" si="103"/>
        <v>1.0556089614137165E-14</v>
      </c>
      <c r="AV106" s="7">
        <f t="shared" si="103"/>
        <v>1.0801316001849199E-14</v>
      </c>
      <c r="AW106" s="7">
        <f t="shared" si="103"/>
        <v>1.1052239194289923E-14</v>
      </c>
      <c r="AX106" s="7">
        <f t="shared" si="103"/>
        <v>1.1308991532780431E-14</v>
      </c>
      <c r="AY106" s="7">
        <f t="shared" si="103"/>
        <v>1.1571708433036341E-14</v>
      </c>
      <c r="AZ106" s="7">
        <f t="shared" si="103"/>
        <v>1.1840528456588436E-14</v>
      </c>
      <c r="BA106" s="7">
        <f t="shared" si="103"/>
        <v>1.2115593383862461E-14</v>
      </c>
      <c r="BB106" s="7">
        <f t="shared" si="103"/>
        <v>1.239704828895662E-14</v>
      </c>
      <c r="BC106" s="7">
        <f t="shared" si="103"/>
        <v>1.2685041616156219E-14</v>
      </c>
      <c r="BD106" s="7">
        <f t="shared" si="103"/>
        <v>1.2979725258225799E-14</v>
      </c>
      <c r="BE106" s="7">
        <f t="shared" si="103"/>
        <v>1.3281254636520067E-14</v>
      </c>
    </row>
    <row r="107" spans="2:57" x14ac:dyDescent="0.25">
      <c r="B107" t="s">
        <v>49</v>
      </c>
      <c r="C107" s="7">
        <f t="shared" ref="C107:AJ107" si="104">C16+C31-C46+C93</f>
        <v>1.1102230246251565E-16</v>
      </c>
      <c r="D107" s="7">
        <f t="shared" si="104"/>
        <v>1.1360143916782496E-16</v>
      </c>
      <c r="E107" s="7">
        <f t="shared" si="104"/>
        <v>1.1624049127749116E-16</v>
      </c>
      <c r="F107" s="7">
        <f t="shared" si="104"/>
        <v>1.1894085067418253E-16</v>
      </c>
      <c r="G107" s="7">
        <f t="shared" si="104"/>
        <v>1.2170394157511274E-16</v>
      </c>
      <c r="H107" s="7">
        <f t="shared" si="104"/>
        <v>1.2453122128319818E-16</v>
      </c>
      <c r="I107" s="7">
        <f t="shared" si="104"/>
        <v>1.2742418095566519E-16</v>
      </c>
      <c r="J107" s="7">
        <f t="shared" si="104"/>
        <v>1.3038434639051276E-16</v>
      </c>
      <c r="K107" s="7">
        <f t="shared" si="104"/>
        <v>1.3341327883124531E-16</v>
      </c>
      <c r="L107" s="7">
        <f t="shared" si="104"/>
        <v>1.3651257579030006E-16</v>
      </c>
      <c r="M107" s="7">
        <f t="shared" si="104"/>
        <v>1.3968387189160328E-16</v>
      </c>
      <c r="N107" s="7">
        <f t="shared" si="104"/>
        <v>1.4292883973269983E-16</v>
      </c>
      <c r="O107" s="7">
        <f t="shared" si="104"/>
        <v>1.4624919076691064E-16</v>
      </c>
      <c r="P107" s="7">
        <f t="shared" si="104"/>
        <v>1.4964667620598334E-16</v>
      </c>
      <c r="Q107" s="7">
        <f t="shared" si="104"/>
        <v>1.5312308794371234E-16</v>
      </c>
      <c r="R107" s="7">
        <f t="shared" si="104"/>
        <v>1.5668025950101517E-16</v>
      </c>
      <c r="S107" s="7">
        <f t="shared" si="104"/>
        <v>1.6032006699296384E-16</v>
      </c>
      <c r="T107" s="7">
        <f t="shared" si="104"/>
        <v>1.6404443011828098E-16</v>
      </c>
      <c r="U107" s="7">
        <f t="shared" si="104"/>
        <v>1.678553131718229E-16</v>
      </c>
      <c r="V107" s="7">
        <f t="shared" si="104"/>
        <v>1.7175472608058331E-16</v>
      </c>
      <c r="W107" s="7">
        <f t="shared" si="104"/>
        <v>1.7574472546376438E-16</v>
      </c>
      <c r="X107" s="7">
        <f t="shared" si="104"/>
        <v>1.798274157174739E-16</v>
      </c>
      <c r="Y107" s="7">
        <f t="shared" si="104"/>
        <v>1.8400495012462102E-16</v>
      </c>
      <c r="Z107" s="7">
        <f t="shared" si="104"/>
        <v>1.8827953199059564E-16</v>
      </c>
      <c r="AA107" s="7">
        <f t="shared" si="104"/>
        <v>1.9265341580533058E-16</v>
      </c>
      <c r="AB107" s="7">
        <f t="shared" si="104"/>
        <v>1.9712890843235932E-16</v>
      </c>
      <c r="AC107" s="7">
        <f t="shared" si="104"/>
        <v>2.0170837032549663E-16</v>
      </c>
      <c r="AD107" s="7">
        <f t="shared" si="104"/>
        <v>2.0639421677378352E-16</v>
      </c>
      <c r="AE107" s="7">
        <f t="shared" si="104"/>
        <v>2.1118891917535332E-16</v>
      </c>
      <c r="AF107" s="7">
        <f t="shared" si="104"/>
        <v>2.1609500634089067E-16</v>
      </c>
      <c r="AG107" s="7">
        <f t="shared" si="104"/>
        <v>2.2111506582737098E-16</v>
      </c>
      <c r="AH107" s="7">
        <f t="shared" si="104"/>
        <v>2.2625174530278361E-16</v>
      </c>
      <c r="AI107" s="7">
        <f t="shared" si="104"/>
        <v>2.3150775394255868E-16</v>
      </c>
      <c r="AJ107" s="7">
        <f t="shared" si="104"/>
        <v>2.3688586385843405E-16</v>
      </c>
      <c r="AK107" s="7">
        <f t="shared" ref="AK107:BE107" si="105">AK16+AK31-AK46+AK93</f>
        <v>2.4238891156051599E-16</v>
      </c>
      <c r="AL107" s="7">
        <f t="shared" si="105"/>
        <v>2.4801979945330462E-16</v>
      </c>
      <c r="AM107" s="7">
        <f t="shared" si="105"/>
        <v>2.5378149736647344E-16</v>
      </c>
      <c r="AN107" s="7">
        <f t="shared" si="105"/>
        <v>2.5967704412120969E-16</v>
      </c>
      <c r="AO107" s="7">
        <f t="shared" si="105"/>
        <v>2.6570954913294248E-16</v>
      </c>
      <c r="AP107" s="7">
        <f t="shared" si="105"/>
        <v>2.7188219405130325E-16</v>
      </c>
      <c r="AQ107" s="7">
        <f t="shared" si="105"/>
        <v>2.7819823443818405E-16</v>
      </c>
      <c r="AR107" s="7">
        <f t="shared" si="105"/>
        <v>2.8466100148477831E-16</v>
      </c>
      <c r="AS107" s="7">
        <f t="shared" si="105"/>
        <v>2.9127390376850982E-16</v>
      </c>
      <c r="AT107" s="7">
        <f t="shared" si="105"/>
        <v>2.9804042905077672E-16</v>
      </c>
      <c r="AU107" s="7">
        <f t="shared" si="105"/>
        <v>3.0496414611645839E-16</v>
      </c>
      <c r="AV107" s="7">
        <f t="shared" si="105"/>
        <v>3.1204870665615564E-16</v>
      </c>
      <c r="AW107" s="7">
        <f t="shared" si="105"/>
        <v>3.1929784719215667E-16</v>
      </c>
      <c r="AX107" s="7">
        <f t="shared" si="105"/>
        <v>3.2671539104914502E-16</v>
      </c>
      <c r="AY107" s="7">
        <f t="shared" si="105"/>
        <v>3.3430525037068842E-16</v>
      </c>
      <c r="AZ107" s="7">
        <f t="shared" si="105"/>
        <v>3.4207142818257239E-16</v>
      </c>
      <c r="BA107" s="7">
        <f t="shared" si="105"/>
        <v>3.5001802050406676E-16</v>
      </c>
      <c r="BB107" s="7">
        <f t="shared" si="105"/>
        <v>3.5814921850823839E-16</v>
      </c>
      <c r="BC107" s="7">
        <f t="shared" si="105"/>
        <v>3.6646931073244995E-16</v>
      </c>
      <c r="BD107" s="7">
        <f t="shared" si="105"/>
        <v>3.7498268534021026E-16</v>
      </c>
      <c r="BE107" s="7">
        <f t="shared" si="105"/>
        <v>3.8369383243556903E-16</v>
      </c>
    </row>
    <row r="108" spans="2:57" x14ac:dyDescent="0.25">
      <c r="B108" t="s">
        <v>50</v>
      </c>
      <c r="C108" s="7">
        <f t="shared" ref="C108:AJ108" si="106">C17+C32-C47+C94</f>
        <v>0</v>
      </c>
      <c r="D108" s="7">
        <f t="shared" si="106"/>
        <v>0</v>
      </c>
      <c r="E108" s="7">
        <f t="shared" si="106"/>
        <v>0</v>
      </c>
      <c r="F108" s="7">
        <f t="shared" si="106"/>
        <v>0</v>
      </c>
      <c r="G108" s="7">
        <f t="shared" si="106"/>
        <v>0</v>
      </c>
      <c r="H108" s="7">
        <f t="shared" si="106"/>
        <v>0</v>
      </c>
      <c r="I108" s="7">
        <f t="shared" si="106"/>
        <v>0</v>
      </c>
      <c r="J108" s="7">
        <f t="shared" si="106"/>
        <v>0</v>
      </c>
      <c r="K108" s="7">
        <f t="shared" si="106"/>
        <v>0</v>
      </c>
      <c r="L108" s="7">
        <f t="shared" si="106"/>
        <v>0</v>
      </c>
      <c r="M108" s="7">
        <f t="shared" si="106"/>
        <v>0</v>
      </c>
      <c r="N108" s="7">
        <f t="shared" si="106"/>
        <v>0</v>
      </c>
      <c r="O108" s="7">
        <f t="shared" si="106"/>
        <v>0</v>
      </c>
      <c r="P108" s="7">
        <f t="shared" si="106"/>
        <v>0</v>
      </c>
      <c r="Q108" s="7">
        <f t="shared" si="106"/>
        <v>0</v>
      </c>
      <c r="R108" s="7">
        <f t="shared" si="106"/>
        <v>0</v>
      </c>
      <c r="S108" s="7">
        <f t="shared" si="106"/>
        <v>0</v>
      </c>
      <c r="T108" s="7">
        <f t="shared" si="106"/>
        <v>0</v>
      </c>
      <c r="U108" s="7">
        <f t="shared" si="106"/>
        <v>0</v>
      </c>
      <c r="V108" s="7">
        <f t="shared" si="106"/>
        <v>0</v>
      </c>
      <c r="W108" s="7">
        <f t="shared" si="106"/>
        <v>0</v>
      </c>
      <c r="X108" s="7">
        <f t="shared" si="106"/>
        <v>0</v>
      </c>
      <c r="Y108" s="7">
        <f t="shared" si="106"/>
        <v>0</v>
      </c>
      <c r="Z108" s="7">
        <f t="shared" si="106"/>
        <v>0</v>
      </c>
      <c r="AA108" s="7">
        <f t="shared" si="106"/>
        <v>0</v>
      </c>
      <c r="AB108" s="7">
        <f t="shared" si="106"/>
        <v>0</v>
      </c>
      <c r="AC108" s="7">
        <f t="shared" si="106"/>
        <v>0</v>
      </c>
      <c r="AD108" s="7">
        <f t="shared" si="106"/>
        <v>0</v>
      </c>
      <c r="AE108" s="7">
        <f t="shared" si="106"/>
        <v>0</v>
      </c>
      <c r="AF108" s="7">
        <f t="shared" si="106"/>
        <v>0</v>
      </c>
      <c r="AG108" s="7">
        <f t="shared" si="106"/>
        <v>0</v>
      </c>
      <c r="AH108" s="7">
        <f t="shared" si="106"/>
        <v>0</v>
      </c>
      <c r="AI108" s="7">
        <f t="shared" si="106"/>
        <v>0</v>
      </c>
      <c r="AJ108" s="7">
        <f t="shared" si="106"/>
        <v>0</v>
      </c>
      <c r="AK108" s="7">
        <f t="shared" ref="AK108:BE108" si="107">AK17+AK32-AK47+AK94</f>
        <v>0</v>
      </c>
      <c r="AL108" s="7">
        <f t="shared" si="107"/>
        <v>0</v>
      </c>
      <c r="AM108" s="7">
        <f t="shared" si="107"/>
        <v>0</v>
      </c>
      <c r="AN108" s="7">
        <f t="shared" si="107"/>
        <v>0</v>
      </c>
      <c r="AO108" s="7">
        <f t="shared" si="107"/>
        <v>0</v>
      </c>
      <c r="AP108" s="7">
        <f t="shared" si="107"/>
        <v>0</v>
      </c>
      <c r="AQ108" s="7">
        <f t="shared" si="107"/>
        <v>0</v>
      </c>
      <c r="AR108" s="7">
        <f t="shared" si="107"/>
        <v>0</v>
      </c>
      <c r="AS108" s="7">
        <f t="shared" si="107"/>
        <v>0</v>
      </c>
      <c r="AT108" s="7">
        <f t="shared" si="107"/>
        <v>0</v>
      </c>
      <c r="AU108" s="7">
        <f t="shared" si="107"/>
        <v>0</v>
      </c>
      <c r="AV108" s="7">
        <f t="shared" si="107"/>
        <v>0</v>
      </c>
      <c r="AW108" s="7">
        <f t="shared" si="107"/>
        <v>0</v>
      </c>
      <c r="AX108" s="7">
        <f t="shared" si="107"/>
        <v>0</v>
      </c>
      <c r="AY108" s="7">
        <f t="shared" si="107"/>
        <v>0</v>
      </c>
      <c r="AZ108" s="7">
        <f t="shared" si="107"/>
        <v>0</v>
      </c>
      <c r="BA108" s="7">
        <f t="shared" si="107"/>
        <v>0</v>
      </c>
      <c r="BB108" s="7">
        <f t="shared" si="107"/>
        <v>0</v>
      </c>
      <c r="BC108" s="7">
        <f t="shared" si="107"/>
        <v>0</v>
      </c>
      <c r="BD108" s="7">
        <f t="shared" si="107"/>
        <v>0</v>
      </c>
      <c r="BE108" s="7">
        <f t="shared" si="107"/>
        <v>0</v>
      </c>
    </row>
    <row r="109" spans="2:57" x14ac:dyDescent="0.25">
      <c r="B109" t="s">
        <v>51</v>
      </c>
      <c r="C109" s="7">
        <f t="shared" ref="C109:AJ109" si="108">C18+C33-C48+C95</f>
        <v>0.48081562830882885</v>
      </c>
      <c r="D109" s="7">
        <f t="shared" si="108"/>
        <v>0.36898901935969158</v>
      </c>
      <c r="E109" s="7">
        <f t="shared" si="108"/>
        <v>0.25170728587341284</v>
      </c>
      <c r="F109" s="7">
        <f t="shared" si="108"/>
        <v>0.12877732351975466</v>
      </c>
      <c r="G109" s="7">
        <f t="shared" si="108"/>
        <v>2.4980018054066022E-16</v>
      </c>
      <c r="H109" s="7">
        <f t="shared" si="108"/>
        <v>2.5560323812760616E-16</v>
      </c>
      <c r="I109" s="7">
        <f t="shared" si="108"/>
        <v>2.6154110537435508E-16</v>
      </c>
      <c r="J109" s="7">
        <f t="shared" si="108"/>
        <v>2.6761691401691065E-16</v>
      </c>
      <c r="K109" s="7">
        <f t="shared" si="108"/>
        <v>2.7383386854400362E-16</v>
      </c>
      <c r="L109" s="7">
        <f t="shared" si="108"/>
        <v>2.8019524788719582E-16</v>
      </c>
      <c r="M109" s="7">
        <f t="shared" si="108"/>
        <v>2.8670440715024659E-16</v>
      </c>
      <c r="N109" s="7">
        <f t="shared" si="108"/>
        <v>2.9336477937865363E-16</v>
      </c>
      <c r="O109" s="7">
        <f t="shared" si="108"/>
        <v>3.0017987737030185E-16</v>
      </c>
      <c r="P109" s="7">
        <f t="shared" si="108"/>
        <v>3.0715329552817503E-16</v>
      </c>
      <c r="Q109" s="7">
        <f t="shared" si="108"/>
        <v>3.1428871175610728E-16</v>
      </c>
      <c r="R109" s="7">
        <f t="shared" si="108"/>
        <v>3.215898893985745E-16</v>
      </c>
      <c r="S109" s="7">
        <f t="shared" si="108"/>
        <v>3.2906067922554881E-16</v>
      </c>
      <c r="T109" s="7">
        <f t="shared" si="108"/>
        <v>3.3670502146346242E-16</v>
      </c>
      <c r="U109" s="7">
        <f t="shared" si="108"/>
        <v>3.4452694787335269E-16</v>
      </c>
      <c r="V109" s="7">
        <f t="shared" si="108"/>
        <v>3.5253058387728406E-16</v>
      </c>
      <c r="W109" s="7">
        <f t="shared" si="108"/>
        <v>3.6072015073416858E-16</v>
      </c>
      <c r="X109" s="7">
        <f t="shared" si="108"/>
        <v>3.6909996776613216E-16</v>
      </c>
      <c r="Y109" s="7">
        <f t="shared" si="108"/>
        <v>3.7767445463660148E-16</v>
      </c>
      <c r="Z109" s="7">
        <f t="shared" si="108"/>
        <v>3.8644813368131244E-16</v>
      </c>
      <c r="AA109" s="7">
        <f t="shared" si="108"/>
        <v>3.9542563229346985E-16</v>
      </c>
      <c r="AB109" s="7">
        <f t="shared" si="108"/>
        <v>4.0461168536431625E-16</v>
      </c>
      <c r="AC109" s="7">
        <f t="shared" si="108"/>
        <v>4.1401113778039724E-16</v>
      </c>
      <c r="AD109" s="7">
        <f t="shared" si="108"/>
        <v>4.2362894697884016E-16</v>
      </c>
      <c r="AE109" s="7">
        <f t="shared" si="108"/>
        <v>4.3347018556199377E-16</v>
      </c>
      <c r="AF109" s="7">
        <f t="shared" si="108"/>
        <v>4.4354004397280843E-16</v>
      </c>
      <c r="AG109" s="7">
        <f t="shared" si="108"/>
        <v>4.5384383323236742E-16</v>
      </c>
      <c r="AH109" s="7">
        <f t="shared" si="108"/>
        <v>4.6438698774101287E-16</v>
      </c>
      <c r="AI109" s="7">
        <f t="shared" si="108"/>
        <v>4.7517506814454488E-16</v>
      </c>
      <c r="AJ109" s="7">
        <f t="shared" si="108"/>
        <v>4.8621376426700394E-16</v>
      </c>
      <c r="AK109" s="7">
        <f t="shared" ref="AK109:BE109" si="109">AK18+AK33-AK48+AK95</f>
        <v>4.975088981115847E-16</v>
      </c>
      <c r="AL109" s="7">
        <f t="shared" si="109"/>
        <v>5.090664269312631E-16</v>
      </c>
      <c r="AM109" s="7">
        <f t="shared" si="109"/>
        <v>5.2089244637075698E-16</v>
      </c>
      <c r="AN109" s="7">
        <f t="shared" si="109"/>
        <v>5.3299319368147651E-16</v>
      </c>
      <c r="AO109" s="7">
        <f t="shared" si="109"/>
        <v>5.4537505101116083E-16</v>
      </c>
      <c r="AP109" s="7">
        <f t="shared" si="109"/>
        <v>5.5804454876993527E-16</v>
      </c>
      <c r="AQ109" s="7">
        <f t="shared" si="109"/>
        <v>5.7100836907456507E-16</v>
      </c>
      <c r="AR109" s="7">
        <f t="shared" si="109"/>
        <v>5.8427334927272163E-16</v>
      </c>
      <c r="AS109" s="7">
        <f t="shared" si="109"/>
        <v>5.9784648554912034E-16</v>
      </c>
      <c r="AT109" s="7">
        <f t="shared" si="109"/>
        <v>6.117349366154321E-16</v>
      </c>
      <c r="AU109" s="7">
        <f t="shared" si="109"/>
        <v>6.2594602748591387E-16</v>
      </c>
      <c r="AV109" s="7">
        <f t="shared" si="109"/>
        <v>6.4048725334075088E-16</v>
      </c>
      <c r="AW109" s="7">
        <f t="shared" si="109"/>
        <v>6.5536628347914679E-16</v>
      </c>
      <c r="AX109" s="7">
        <f t="shared" si="109"/>
        <v>6.7059096536424729E-16</v>
      </c>
      <c r="AY109" s="7">
        <f t="shared" si="109"/>
        <v>6.861693287620311E-16</v>
      </c>
      <c r="AZ109" s="7">
        <f t="shared" si="109"/>
        <v>7.0210958997634991E-16</v>
      </c>
      <c r="BA109" s="7">
        <f t="shared" si="109"/>
        <v>7.1842015618235224E-16</v>
      </c>
      <c r="BB109" s="7">
        <f t="shared" si="109"/>
        <v>7.3510962986057603E-16</v>
      </c>
      <c r="BC109" s="7">
        <f t="shared" si="109"/>
        <v>7.5218681333404862E-16</v>
      </c>
      <c r="BD109" s="7">
        <f t="shared" si="109"/>
        <v>7.6966071341078758E-16</v>
      </c>
      <c r="BE109" s="7">
        <f t="shared" si="109"/>
        <v>7.8754054613414983E-16</v>
      </c>
    </row>
    <row r="110" spans="2:57" x14ac:dyDescent="0.25">
      <c r="B110" t="s">
        <v>52</v>
      </c>
      <c r="C110" s="7">
        <f t="shared" ref="C110:AJ110" si="110">C19+C34-C49+C96</f>
        <v>28.828045234853722</v>
      </c>
      <c r="D110" s="7">
        <f t="shared" si="110"/>
        <v>22.123307802368664</v>
      </c>
      <c r="E110" s="7">
        <f t="shared" si="110"/>
        <v>15.091499934441215</v>
      </c>
      <c r="F110" s="7">
        <f t="shared" si="110"/>
        <v>7.7210437620517549</v>
      </c>
      <c r="G110" s="7">
        <f t="shared" si="110"/>
        <v>1.1546319456101628E-14</v>
      </c>
      <c r="H110" s="7">
        <f t="shared" si="110"/>
        <v>1.1814549673453796E-14</v>
      </c>
      <c r="I110" s="7">
        <f t="shared" si="110"/>
        <v>1.208901109285908E-14</v>
      </c>
      <c r="J110" s="7">
        <f t="shared" si="110"/>
        <v>1.236984847011498E-14</v>
      </c>
      <c r="K110" s="7">
        <f t="shared" si="110"/>
        <v>1.2657209923811721E-14</v>
      </c>
      <c r="L110" s="7">
        <f t="shared" si="110"/>
        <v>1.2951247013452605E-14</v>
      </c>
      <c r="M110" s="7">
        <f t="shared" si="110"/>
        <v>1.3252114819389174E-14</v>
      </c>
      <c r="N110" s="7">
        <f t="shared" si="110"/>
        <v>1.3559972024613321E-14</v>
      </c>
      <c r="O110" s="7">
        <f t="shared" si="110"/>
        <v>1.3874980998449506E-14</v>
      </c>
      <c r="P110" s="7">
        <f t="shared" si="110"/>
        <v>1.4197307882191199E-14</v>
      </c>
      <c r="Q110" s="7">
        <f t="shared" si="110"/>
        <v>1.4527122676726732E-14</v>
      </c>
      <c r="R110" s="7">
        <f t="shared" si="110"/>
        <v>1.4864599332200773E-14</v>
      </c>
      <c r="S110" s="7">
        <f t="shared" si="110"/>
        <v>1.5209915839758695E-14</v>
      </c>
      <c r="T110" s="7">
        <f t="shared" si="110"/>
        <v>1.5563254325422257E-14</v>
      </c>
      <c r="U110" s="7">
        <f t="shared" si="110"/>
        <v>1.5924801146146072E-14</v>
      </c>
      <c r="V110" s="7">
        <f t="shared" si="110"/>
        <v>1.6294746988105568E-14</v>
      </c>
      <c r="W110" s="7">
        <f t="shared" si="110"/>
        <v>1.6673286967268228E-14</v>
      </c>
      <c r="X110" s="7">
        <f t="shared" si="110"/>
        <v>1.706062073230121E-14</v>
      </c>
      <c r="Y110" s="7">
        <f t="shared" si="110"/>
        <v>1.745695256986957E-14</v>
      </c>
      <c r="Z110" s="7">
        <f t="shared" si="110"/>
        <v>1.7862491512380653E-14</v>
      </c>
      <c r="AA110" s="7">
        <f t="shared" si="110"/>
        <v>1.8277451448231483E-14</v>
      </c>
      <c r="AB110" s="7">
        <f t="shared" si="110"/>
        <v>1.8702051234617272E-14</v>
      </c>
      <c r="AC110" s="7">
        <f t="shared" si="110"/>
        <v>1.9136514812960572E-14</v>
      </c>
      <c r="AD110" s="7">
        <f t="shared" si="110"/>
        <v>1.9581071327021932E-14</v>
      </c>
      <c r="AE110" s="7">
        <f t="shared" si="110"/>
        <v>2.0035955243754364E-14</v>
      </c>
      <c r="AF110" s="7">
        <f t="shared" si="110"/>
        <v>2.0501406476965353E-14</v>
      </c>
      <c r="AG110" s="7">
        <f t="shared" si="110"/>
        <v>2.0977670513851633E-14</v>
      </c>
      <c r="AH110" s="7">
        <f t="shared" si="110"/>
        <v>2.1464998544473469E-14</v>
      </c>
      <c r="AI110" s="7">
        <f t="shared" si="110"/>
        <v>2.1963647594236729E-14</v>
      </c>
      <c r="AJ110" s="7">
        <f t="shared" si="110"/>
        <v>2.2473880659452615E-14</v>
      </c>
      <c r="AK110" s="7">
        <f t="shared" ref="AK110:BE110" si="111">AK19+AK34-AK49+AK96</f>
        <v>2.2995966846046569E-14</v>
      </c>
      <c r="AL110" s="7">
        <f t="shared" si="111"/>
        <v>2.3530181511489482E-14</v>
      </c>
      <c r="AM110" s="7">
        <f t="shared" si="111"/>
        <v>2.4076806410026088E-14</v>
      </c>
      <c r="AN110" s="7">
        <f t="shared" si="111"/>
        <v>2.4636129841277127E-14</v>
      </c>
      <c r="AO110" s="7">
        <f t="shared" si="111"/>
        <v>2.5208446802293647E-14</v>
      </c>
      <c r="AP110" s="7">
        <f t="shared" si="111"/>
        <v>2.5794059143143665E-14</v>
      </c>
      <c r="AQ110" s="7">
        <f t="shared" si="111"/>
        <v>2.639327572611322E-14</v>
      </c>
      <c r="AR110" s="7">
        <f t="shared" si="111"/>
        <v>2.700641258860579E-14</v>
      </c>
      <c r="AS110" s="7">
        <f t="shared" si="111"/>
        <v>2.7633793109825998E-14</v>
      </c>
      <c r="AT110" s="7">
        <f t="shared" si="111"/>
        <v>2.8275748181335519E-14</v>
      </c>
      <c r="AU110" s="7">
        <f t="shared" si="111"/>
        <v>2.8932616381571122E-14</v>
      </c>
      <c r="AV110" s="7">
        <f t="shared" si="111"/>
        <v>2.9604744154416921E-14</v>
      </c>
      <c r="AW110" s="7">
        <f t="shared" si="111"/>
        <v>3.0292485991924996E-14</v>
      </c>
      <c r="AX110" s="7">
        <f t="shared" si="111"/>
        <v>3.0996204621280756E-14</v>
      </c>
      <c r="AY110" s="7">
        <f t="shared" si="111"/>
        <v>3.1716271196111653E-14</v>
      </c>
      <c r="AZ110" s="7">
        <f t="shared" si="111"/>
        <v>3.2453065492240168E-14</v>
      </c>
      <c r="BA110" s="7">
        <f t="shared" si="111"/>
        <v>3.3206976107984272E-14</v>
      </c>
      <c r="BB110" s="7">
        <f t="shared" si="111"/>
        <v>3.3978400669111058E-14</v>
      </c>
      <c r="BC110" s="7">
        <f t="shared" si="111"/>
        <v>3.4767746038551571E-14</v>
      </c>
      <c r="BD110" s="7">
        <f t="shared" si="111"/>
        <v>3.5575428530987502E-14</v>
      </c>
      <c r="BE110" s="7">
        <f t="shared" si="111"/>
        <v>3.6401874132422911E-14</v>
      </c>
    </row>
    <row r="111" spans="2:57" x14ac:dyDescent="0.25">
      <c r="C111" s="7">
        <f t="shared" ref="C111:AJ111" si="112">SUM(C99:C110)</f>
        <v>3338.234300167871</v>
      </c>
      <c r="D111" s="7">
        <f t="shared" si="112"/>
        <v>3258.7967010378911</v>
      </c>
      <c r="E111" s="7">
        <f t="shared" si="112"/>
        <v>3186.8829822394218</v>
      </c>
      <c r="F111" s="7">
        <f t="shared" si="112"/>
        <v>3123.7362159715713</v>
      </c>
      <c r="G111" s="7">
        <f t="shared" si="112"/>
        <v>3065.1298727676281</v>
      </c>
      <c r="H111" s="7">
        <f t="shared" si="112"/>
        <v>3016.2908653946147</v>
      </c>
      <c r="I111" s="7">
        <f t="shared" si="112"/>
        <v>2963.5285611775862</v>
      </c>
      <c r="J111" s="7">
        <f t="shared" si="112"/>
        <v>2906.6870344283398</v>
      </c>
      <c r="K111" s="7">
        <f t="shared" si="112"/>
        <v>2845.6052321878274</v>
      </c>
      <c r="L111" s="7">
        <f t="shared" si="112"/>
        <v>2780.1168201533796</v>
      </c>
      <c r="M111" s="7">
        <f t="shared" si="112"/>
        <v>2710.0500242144985</v>
      </c>
      <c r="N111" s="7">
        <f t="shared" si="112"/>
        <v>2635.2274674763316</v>
      </c>
      <c r="O111" s="7">
        <f t="shared" si="112"/>
        <v>2555.4660026467004</v>
      </c>
      <c r="P111" s="7">
        <f t="shared" si="112"/>
        <v>2470.576539659211</v>
      </c>
      <c r="Q111" s="7">
        <f t="shared" si="112"/>
        <v>2380.3638684015782</v>
      </c>
      <c r="R111" s="7">
        <f t="shared" si="112"/>
        <v>2284.6264764147513</v>
      </c>
      <c r="S111" s="7">
        <f t="shared" si="112"/>
        <v>2183.1563614248666</v>
      </c>
      <c r="T111" s="7">
        <f t="shared" si="112"/>
        <v>2075.7388385663098</v>
      </c>
      <c r="U111" s="7">
        <f t="shared" si="112"/>
        <v>1962.1523421504255</v>
      </c>
      <c r="V111" s="7">
        <f t="shared" si="112"/>
        <v>1842.1682218304693</v>
      </c>
      <c r="W111" s="7">
        <f t="shared" si="112"/>
        <v>1715.5505330094331</v>
      </c>
      <c r="X111" s="7">
        <f t="shared" si="112"/>
        <v>1582.0558213332667</v>
      </c>
      <c r="Y111" s="7">
        <f t="shared" si="112"/>
        <v>1441.4329011077914</v>
      </c>
      <c r="Z111" s="7">
        <f t="shared" si="112"/>
        <v>1293.4226274733028</v>
      </c>
      <c r="AA111" s="7">
        <f t="shared" si="112"/>
        <v>1256.807952893932</v>
      </c>
      <c r="AB111" s="7">
        <f t="shared" si="112"/>
        <v>1228.111960328969</v>
      </c>
      <c r="AC111" s="7">
        <f t="shared" si="112"/>
        <v>1197.4044446089072</v>
      </c>
      <c r="AD111" s="7">
        <f t="shared" si="112"/>
        <v>1164.6074335226156</v>
      </c>
      <c r="AE111" s="7">
        <f t="shared" si="112"/>
        <v>1129.6404177042298</v>
      </c>
      <c r="AF111" s="7">
        <f t="shared" si="112"/>
        <v>1092.4202748321545</v>
      </c>
      <c r="AG111" s="7">
        <f t="shared" si="112"/>
        <v>1052.8611916754569</v>
      </c>
      <c r="AH111" s="7">
        <f t="shared" si="112"/>
        <v>1010.8745839285458</v>
      </c>
      <c r="AI111" s="7">
        <f t="shared" si="112"/>
        <v>966.36901377344407</v>
      </c>
      <c r="AJ111" s="7">
        <f t="shared" si="112"/>
        <v>919.25010510733819</v>
      </c>
      <c r="AK111" s="7">
        <f t="shared" ref="AK111:BE111" si="113">SUM(AK99:AK110)</f>
        <v>869.42045637141996</v>
      </c>
      <c r="AL111" s="7">
        <f t="shared" si="113"/>
        <v>816.77955091532226</v>
      </c>
      <c r="AM111" s="7">
        <f t="shared" si="113"/>
        <v>761.22366482968846</v>
      </c>
      <c r="AN111" s="7">
        <f t="shared" si="113"/>
        <v>702.64577217762007</v>
      </c>
      <c r="AO111" s="7">
        <f t="shared" si="113"/>
        <v>640.93544755388609</v>
      </c>
      <c r="AP111" s="7">
        <f t="shared" si="113"/>
        <v>575.97876589888244</v>
      </c>
      <c r="AQ111" s="7">
        <f t="shared" si="113"/>
        <v>507.6581994923805</v>
      </c>
      <c r="AR111" s="7">
        <f t="shared" si="113"/>
        <v>437.35198020077155</v>
      </c>
      <c r="AS111" s="7">
        <f t="shared" si="113"/>
        <v>366.50707484369514</v>
      </c>
      <c r="AT111" s="7">
        <f t="shared" si="113"/>
        <v>296.43533222290898</v>
      </c>
      <c r="AU111" s="7">
        <f t="shared" si="113"/>
        <v>227.12689373480561</v>
      </c>
      <c r="AV111" s="7">
        <f t="shared" si="113"/>
        <v>158.6450179760335</v>
      </c>
      <c r="AW111" s="7">
        <f t="shared" si="113"/>
        <v>99.434097834390045</v>
      </c>
      <c r="AX111" s="7">
        <f t="shared" si="113"/>
        <v>51.195399641434058</v>
      </c>
      <c r="AY111" s="7">
        <f t="shared" si="113"/>
        <v>16.905083201400636</v>
      </c>
      <c r="AZ111" s="7">
        <f t="shared" si="113"/>
        <v>1.0595368451970659E-11</v>
      </c>
      <c r="BA111" s="7">
        <f t="shared" si="113"/>
        <v>1.05294738468313E-11</v>
      </c>
      <c r="BB111" s="7">
        <f t="shared" si="113"/>
        <v>1.0774081929023851E-11</v>
      </c>
      <c r="BC111" s="7">
        <f t="shared" si="113"/>
        <v>1.1024372452214335E-11</v>
      </c>
      <c r="BD111" s="7">
        <f t="shared" si="113"/>
        <v>1.1280477424042915E-11</v>
      </c>
      <c r="BE111" s="7">
        <f t="shared" si="113"/>
        <v>1.1542531918792606E-11</v>
      </c>
    </row>
    <row r="113" spans="2:57" x14ac:dyDescent="0.25">
      <c r="B113" t="s">
        <v>64</v>
      </c>
      <c r="C113" s="42">
        <v>3706.7162269034229</v>
      </c>
      <c r="D113" s="42">
        <v>4030.7530077041429</v>
      </c>
      <c r="E113" s="42">
        <v>4301.5397509817258</v>
      </c>
      <c r="F113" s="42">
        <v>4580.6803937548011</v>
      </c>
      <c r="G113" s="42">
        <v>4845.6179302073369</v>
      </c>
      <c r="H113" s="42">
        <v>4733.5040841025138</v>
      </c>
      <c r="I113" s="42">
        <v>4626.3994915031308</v>
      </c>
      <c r="J113" s="42">
        <v>4530.4513495042274</v>
      </c>
      <c r="K113" s="42">
        <v>4438.8615461951131</v>
      </c>
      <c r="L113" s="42">
        <v>4353.283863487527</v>
      </c>
      <c r="M113" s="42">
        <v>4272.2611188924484</v>
      </c>
      <c r="N113" s="42">
        <v>4186.6659982360088</v>
      </c>
      <c r="O113" s="42">
        <v>4096.3307346051688</v>
      </c>
      <c r="P113" s="42">
        <v>4000.7799370949342</v>
      </c>
      <c r="Q113" s="42">
        <v>3899.8299704928118</v>
      </c>
      <c r="R113" s="42">
        <v>3793.2233989522683</v>
      </c>
      <c r="S113" s="42">
        <v>3680.0770621261004</v>
      </c>
      <c r="T113" s="42">
        <v>3560.1556478725752</v>
      </c>
      <c r="U113" s="42">
        <v>3433.2166739149793</v>
      </c>
      <c r="V113" s="42">
        <v>3299.0102866477646</v>
      </c>
      <c r="W113" s="42">
        <v>3157.2790545692692</v>
      </c>
      <c r="X113" s="42">
        <v>3007.757756202157</v>
      </c>
      <c r="Y113" s="42">
        <v>2850.1731623592032</v>
      </c>
      <c r="Z113" s="42">
        <v>2684.2438126084758</v>
      </c>
      <c r="AA113" s="42">
        <v>2645.3357133572349</v>
      </c>
      <c r="AB113" s="42">
        <v>2593.3564550331844</v>
      </c>
      <c r="AC113" s="42">
        <v>2537.8317757330574</v>
      </c>
      <c r="AD113" s="42">
        <v>2478.6313157901864</v>
      </c>
      <c r="AE113" s="42">
        <v>2415.6207062038584</v>
      </c>
      <c r="AF113" s="42">
        <v>2348.6614555522829</v>
      </c>
      <c r="AG113" s="42">
        <v>2277.6108338752656</v>
      </c>
      <c r="AH113" s="42">
        <v>2202.3217534480982</v>
      </c>
      <c r="AI113" s="42">
        <v>2122.6426463661855</v>
      </c>
      <c r="AJ113" s="42">
        <v>2038.417338857914</v>
      </c>
      <c r="AK113" s="42">
        <v>1949.4849222411558</v>
      </c>
      <c r="AL113" s="42">
        <v>1855.6796204366942</v>
      </c>
      <c r="AM113" s="42">
        <v>1756.8306539496411</v>
      </c>
      <c r="AN113" s="42">
        <v>1652.7621002276974</v>
      </c>
      <c r="AO113" s="42">
        <v>1543.2927503027918</v>
      </c>
      <c r="AP113" s="42">
        <v>1428.2359616202853</v>
      </c>
      <c r="AQ113" s="42">
        <v>1307.3995069575121</v>
      </c>
      <c r="AR113" s="42">
        <v>1182.0051261337796</v>
      </c>
      <c r="AS113" s="42">
        <v>1053.3298779743204</v>
      </c>
      <c r="AT113" s="42">
        <v>922.513152801621</v>
      </c>
      <c r="AU113" s="42">
        <v>789.43835073336197</v>
      </c>
      <c r="AV113" s="42">
        <v>654.05469772136041</v>
      </c>
      <c r="AW113" s="42">
        <v>527.46861528602676</v>
      </c>
      <c r="AX113" s="42">
        <v>411.60325511759839</v>
      </c>
      <c r="AY113" s="42">
        <v>309.08329564593265</v>
      </c>
      <c r="AZ113" s="42">
        <v>223.66140233302937</v>
      </c>
      <c r="BA113" s="42">
        <v>154.33459101727615</v>
      </c>
      <c r="BB113" s="42">
        <v>96.867540908850117</v>
      </c>
      <c r="BC113" s="42">
        <v>53.143790323560289</v>
      </c>
      <c r="BD113" s="42">
        <v>23.34043553660447</v>
      </c>
      <c r="BE113" s="42">
        <v>8.0419198061846426</v>
      </c>
    </row>
    <row r="114" spans="2:57" x14ac:dyDescent="0.25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</row>
    <row r="115" spans="2:57" x14ac:dyDescent="0.25">
      <c r="B115" t="s">
        <v>56</v>
      </c>
      <c r="C115" s="7">
        <f t="shared" ref="C115:AJ115" si="114">C111-C113</f>
        <v>-368.48192673555195</v>
      </c>
      <c r="D115" s="7">
        <f t="shared" si="114"/>
        <v>-771.95630666625175</v>
      </c>
      <c r="E115" s="7">
        <f t="shared" si="114"/>
        <v>-1114.6567687423039</v>
      </c>
      <c r="F115" s="7">
        <f t="shared" si="114"/>
        <v>-1456.9441777832299</v>
      </c>
      <c r="G115" s="7">
        <f t="shared" si="114"/>
        <v>-1780.4880574397089</v>
      </c>
      <c r="H115" s="7">
        <f t="shared" si="114"/>
        <v>-1717.2132187078992</v>
      </c>
      <c r="I115" s="7">
        <f t="shared" si="114"/>
        <v>-1662.8709303255446</v>
      </c>
      <c r="J115" s="7">
        <f t="shared" si="114"/>
        <v>-1623.7643150758877</v>
      </c>
      <c r="K115" s="7">
        <f t="shared" si="114"/>
        <v>-1593.2563140072857</v>
      </c>
      <c r="L115" s="7">
        <f t="shared" si="114"/>
        <v>-1573.1670433341474</v>
      </c>
      <c r="M115" s="7">
        <f t="shared" si="114"/>
        <v>-1562.2110946779499</v>
      </c>
      <c r="N115" s="7">
        <f t="shared" si="114"/>
        <v>-1551.4385307596772</v>
      </c>
      <c r="O115" s="7">
        <f t="shared" si="114"/>
        <v>-1540.8647319584684</v>
      </c>
      <c r="P115" s="7">
        <f t="shared" si="114"/>
        <v>-1530.2033974357232</v>
      </c>
      <c r="Q115" s="7">
        <f t="shared" si="114"/>
        <v>-1519.4661020912336</v>
      </c>
      <c r="R115" s="7">
        <f t="shared" si="114"/>
        <v>-1508.596922537517</v>
      </c>
      <c r="S115" s="7">
        <f t="shared" si="114"/>
        <v>-1496.9207007012337</v>
      </c>
      <c r="T115" s="7">
        <f t="shared" si="114"/>
        <v>-1484.4168093062653</v>
      </c>
      <c r="U115" s="7">
        <f t="shared" si="114"/>
        <v>-1471.0643317645538</v>
      </c>
      <c r="V115" s="7">
        <f t="shared" si="114"/>
        <v>-1456.8420648172953</v>
      </c>
      <c r="W115" s="7">
        <f t="shared" si="114"/>
        <v>-1441.7285215598361</v>
      </c>
      <c r="X115" s="7">
        <f t="shared" si="114"/>
        <v>-1425.7019348688902</v>
      </c>
      <c r="Y115" s="7">
        <f t="shared" si="114"/>
        <v>-1408.7402612514118</v>
      </c>
      <c r="Z115" s="7">
        <f t="shared" si="114"/>
        <v>-1390.821185135173</v>
      </c>
      <c r="AA115" s="7">
        <f t="shared" si="114"/>
        <v>-1388.5277604633029</v>
      </c>
      <c r="AB115" s="7">
        <f t="shared" si="114"/>
        <v>-1365.2444947042154</v>
      </c>
      <c r="AC115" s="7">
        <f t="shared" si="114"/>
        <v>-1340.4273311241502</v>
      </c>
      <c r="AD115" s="7">
        <f t="shared" si="114"/>
        <v>-1314.0238822675708</v>
      </c>
      <c r="AE115" s="7">
        <f t="shared" si="114"/>
        <v>-1285.9802884996286</v>
      </c>
      <c r="AF115" s="7">
        <f t="shared" si="114"/>
        <v>-1256.2411807201283</v>
      </c>
      <c r="AG115" s="7">
        <f t="shared" si="114"/>
        <v>-1224.7496421998087</v>
      </c>
      <c r="AH115" s="7">
        <f t="shared" si="114"/>
        <v>-1191.4471695195525</v>
      </c>
      <c r="AI115" s="7">
        <f t="shared" si="114"/>
        <v>-1156.2736325927415</v>
      </c>
      <c r="AJ115" s="7">
        <f t="shared" si="114"/>
        <v>-1119.1672337505759</v>
      </c>
      <c r="AK115" s="7">
        <f t="shared" ref="AK115:BE115" si="115">AK111-AK113</f>
        <v>-1080.0644658697358</v>
      </c>
      <c r="AL115" s="7">
        <f t="shared" si="115"/>
        <v>-1038.900069521372</v>
      </c>
      <c r="AM115" s="7">
        <f t="shared" si="115"/>
        <v>-995.60698911995269</v>
      </c>
      <c r="AN115" s="7">
        <f t="shared" si="115"/>
        <v>-950.1163280500773</v>
      </c>
      <c r="AO115" s="7">
        <f t="shared" si="115"/>
        <v>-902.35730274890568</v>
      </c>
      <c r="AP115" s="7">
        <f t="shared" si="115"/>
        <v>-852.25719572140281</v>
      </c>
      <c r="AQ115" s="7">
        <f t="shared" si="115"/>
        <v>-799.74130746513163</v>
      </c>
      <c r="AR115" s="7">
        <f t="shared" si="115"/>
        <v>-744.65314593300809</v>
      </c>
      <c r="AS115" s="7">
        <f t="shared" si="115"/>
        <v>-686.82280313062529</v>
      </c>
      <c r="AT115" s="7">
        <f t="shared" si="115"/>
        <v>-626.07782057871202</v>
      </c>
      <c r="AU115" s="7">
        <f t="shared" si="115"/>
        <v>-562.31145699855642</v>
      </c>
      <c r="AV115" s="7">
        <f t="shared" si="115"/>
        <v>-495.40967974532691</v>
      </c>
      <c r="AW115" s="7">
        <f t="shared" si="115"/>
        <v>-428.0345174516367</v>
      </c>
      <c r="AX115" s="7">
        <f t="shared" si="115"/>
        <v>-360.40785547616434</v>
      </c>
      <c r="AY115" s="7">
        <f t="shared" si="115"/>
        <v>-292.17821244453199</v>
      </c>
      <c r="AZ115" s="7">
        <f t="shared" si="115"/>
        <v>-223.66140233301877</v>
      </c>
      <c r="BA115" s="7">
        <f t="shared" si="115"/>
        <v>-154.33459101726564</v>
      </c>
      <c r="BB115" s="7">
        <f t="shared" si="115"/>
        <v>-96.867540908839345</v>
      </c>
      <c r="BC115" s="7">
        <f t="shared" si="115"/>
        <v>-53.143790323549261</v>
      </c>
      <c r="BD115" s="7">
        <f t="shared" si="115"/>
        <v>-23.340435536593191</v>
      </c>
      <c r="BE115" s="7">
        <f t="shared" si="115"/>
        <v>-8.0419198061730999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Inputs</vt:lpstr>
      <vt:lpstr>OAV 2011</vt:lpstr>
      <vt:lpstr>Accel Depr</vt:lpstr>
      <vt:lpstr>Depr schedule</vt:lpstr>
      <vt:lpstr>Opening RAB 2016</vt:lpstr>
      <vt:lpstr>RAB 2016-2070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AER final decision depreciation model - AusNet Services</dc:title>
  <dc:creator>AER</dc:creator>
  <dcterms:created xsi:type="dcterms:W3CDTF">2015-11-04T23:32:07Z</dcterms:created>
  <dcterms:modified xsi:type="dcterms:W3CDTF">2016-05-18T00:48:09Z</dcterms:modified>
</cp:coreProperties>
</file>