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110" windowWidth="27075" windowHeight="110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B8" i="1"/>
  <c r="B13" i="1"/>
  <c r="B14" i="1"/>
  <c r="C12" i="1"/>
  <c r="C8" i="1"/>
  <c r="C13" i="1"/>
  <c r="C14" i="1"/>
  <c r="D12" i="1"/>
  <c r="D8" i="1"/>
  <c r="D13" i="1"/>
  <c r="D14" i="1"/>
  <c r="E12" i="1"/>
  <c r="E8" i="1"/>
  <c r="E13" i="1"/>
  <c r="E14" i="1"/>
  <c r="F12" i="1"/>
  <c r="F8" i="1"/>
  <c r="F13" i="1"/>
  <c r="F14" i="1"/>
  <c r="G14" i="1"/>
</calcChain>
</file>

<file path=xl/sharedStrings.xml><?xml version="1.0" encoding="utf-8"?>
<sst xmlns="http://schemas.openxmlformats.org/spreadsheetml/2006/main" count="11" uniqueCount="11">
  <si>
    <t>Ratio</t>
  </si>
  <si>
    <t>Difference (real million $2015)</t>
  </si>
  <si>
    <t>AusNet Services AER Final Decision standard control service capex adjusted for AER real labour cost escalation</t>
  </si>
  <si>
    <r>
      <t>AusNet Services revised proposed standard control service capex (real million $2015)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</si>
  <si>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AusNet Services revised proposed standard control service capex adjusted for AER real labour cost escalation inputs (real million $2015)</t>
    </r>
    <r>
      <rPr>
        <vertAlign val="superscript"/>
        <sz val="11"/>
        <color theme="1"/>
        <rFont val="Calibri"/>
        <family val="2"/>
        <scheme val="minor"/>
      </rPr>
      <t>1</t>
    </r>
  </si>
  <si>
    <t>Adjust for AER final decision standard control service capex:</t>
  </si>
  <si>
    <t>AusNet Services revised proposed standard control service capex (real million $2015)</t>
  </si>
  <si>
    <t>AER final decision standard control service capex before AER escalation adjustment (real million $2015)</t>
  </si>
  <si>
    <t>Adjust difference for AER final decision standard control service capex (real million $2015)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</si>
  <si>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AusNet Services' response to AER information request  Vic. EDPR - AusNet - IR#049.</t>
    </r>
  </si>
  <si>
    <r>
      <t>AER updated real labour escalation capex impact for AER Preliminary Decision compared to AusNet Services' proposed real labour cost escalation (real $2015 million)</t>
    </r>
    <r>
      <rPr>
        <b/>
        <sz val="11"/>
        <color theme="1"/>
        <rFont val="Calibri"/>
        <family val="2"/>
        <scheme val="minor"/>
      </rPr>
      <t xml:space="preserve"> (DEDUCT from AER Final Decision standard control service capex)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</si>
</sst>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2" borderId="0" xfId="0" applyNumberFormat="1" applyFill="1" applyAlignment="1">
      <alignment horizontal="center"/>
    </xf>
    <xf numFmtId="2" fontId="0" fillId="0" borderId="0" xfId="0" applyNumberFormat="1"/>
    <xf numFmtId="2" fontId="0" fillId="0" borderId="1" xfId="0" applyNumberForma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3" sqref="G13"/>
    </sheetView>
  </sheetViews>
  <sheetFormatPr defaultRowHeight="15" x14ac:dyDescent="0.25"/>
  <cols>
    <col min="1" max="1" width="81.140625" customWidth="1"/>
    <col min="2" max="6" width="10.85546875" bestFit="1" customWidth="1"/>
  </cols>
  <sheetData>
    <row r="1" spans="1:7" ht="18.75" x14ac:dyDescent="0.3">
      <c r="A1" s="1" t="s">
        <v>2</v>
      </c>
    </row>
    <row r="2" spans="1:7" ht="18.75" x14ac:dyDescent="0.3">
      <c r="A2" s="1"/>
    </row>
    <row r="4" spans="1:7" x14ac:dyDescent="0.25">
      <c r="B4" s="2">
        <v>2016</v>
      </c>
      <c r="C4" s="2">
        <v>2017</v>
      </c>
      <c r="D4" s="2">
        <v>2018</v>
      </c>
      <c r="E4" s="2">
        <v>2019</v>
      </c>
      <c r="F4" s="2">
        <v>2020</v>
      </c>
    </row>
    <row r="5" spans="1:7" x14ac:dyDescent="0.25">
      <c r="B5" s="2"/>
      <c r="C5" s="2"/>
      <c r="D5" s="2"/>
      <c r="E5" s="2"/>
      <c r="F5" s="2"/>
    </row>
    <row r="6" spans="1:7" ht="18" customHeight="1" x14ac:dyDescent="0.25">
      <c r="A6" s="3" t="s">
        <v>3</v>
      </c>
      <c r="B6" s="4">
        <v>347.7</v>
      </c>
      <c r="C6" s="4">
        <v>389.9</v>
      </c>
      <c r="D6" s="4">
        <v>340.2</v>
      </c>
      <c r="E6" s="4">
        <v>342.2</v>
      </c>
      <c r="F6" s="4">
        <v>329.4</v>
      </c>
    </row>
    <row r="7" spans="1:7" ht="31.5" customHeight="1" x14ac:dyDescent="0.25">
      <c r="A7" s="5" t="s">
        <v>4</v>
      </c>
      <c r="B7" s="4">
        <v>346.6</v>
      </c>
      <c r="C7" s="4">
        <v>387.2</v>
      </c>
      <c r="D7" s="4">
        <v>337.4</v>
      </c>
      <c r="E7" s="4">
        <v>339</v>
      </c>
      <c r="F7" s="4">
        <v>326.10000000000002</v>
      </c>
    </row>
    <row r="8" spans="1:7" x14ac:dyDescent="0.25">
      <c r="A8" t="s">
        <v>1</v>
      </c>
      <c r="B8" s="4">
        <f>B6-B7</f>
        <v>1.0999999999999659</v>
      </c>
      <c r="C8" s="4">
        <f t="shared" ref="C8:F8" si="0">C6-C7</f>
        <v>2.6999999999999886</v>
      </c>
      <c r="D8" s="4">
        <f t="shared" si="0"/>
        <v>2.8000000000000114</v>
      </c>
      <c r="E8" s="4">
        <f t="shared" si="0"/>
        <v>3.1999999999999886</v>
      </c>
      <c r="F8" s="4">
        <f t="shared" si="0"/>
        <v>3.2999999999999545</v>
      </c>
    </row>
    <row r="9" spans="1:7" x14ac:dyDescent="0.25">
      <c r="A9" t="s">
        <v>5</v>
      </c>
      <c r="G9" s="9"/>
    </row>
    <row r="10" spans="1:7" ht="17.25" customHeight="1" x14ac:dyDescent="0.25">
      <c r="A10" s="3" t="s">
        <v>6</v>
      </c>
      <c r="B10" s="10">
        <v>347.7</v>
      </c>
      <c r="C10" s="10">
        <v>389.9</v>
      </c>
      <c r="D10" s="10">
        <v>340.2</v>
      </c>
      <c r="E10" s="10">
        <v>342.2</v>
      </c>
      <c r="F10" s="10">
        <v>329.4</v>
      </c>
      <c r="G10" s="9"/>
    </row>
    <row r="11" spans="1:7" ht="30" x14ac:dyDescent="0.25">
      <c r="A11" s="3" t="s">
        <v>7</v>
      </c>
      <c r="B11" s="10">
        <v>317.2</v>
      </c>
      <c r="C11" s="10">
        <v>351</v>
      </c>
      <c r="D11" s="10">
        <v>319.2</v>
      </c>
      <c r="E11" s="10">
        <v>321.2</v>
      </c>
      <c r="F11" s="10">
        <v>304</v>
      </c>
      <c r="G11" s="9"/>
    </row>
    <row r="12" spans="1:7" x14ac:dyDescent="0.25">
      <c r="A12" t="s">
        <v>0</v>
      </c>
      <c r="B12" s="4">
        <f>B11/B10</f>
        <v>0.91228070175438591</v>
      </c>
      <c r="C12" s="4">
        <f>C11/C10</f>
        <v>0.90023082841754298</v>
      </c>
      <c r="D12" s="4">
        <f>D11/D10</f>
        <v>0.93827160493827155</v>
      </c>
      <c r="E12" s="4">
        <f>E11/E10</f>
        <v>0.93863237872589134</v>
      </c>
      <c r="F12" s="4">
        <f>F11/F10</f>
        <v>0.92289010321797216</v>
      </c>
    </row>
    <row r="13" spans="1:7" x14ac:dyDescent="0.25">
      <c r="A13" t="s">
        <v>8</v>
      </c>
      <c r="B13" s="4">
        <f>B8*B12</f>
        <v>1.0035087719297935</v>
      </c>
      <c r="C13" s="4">
        <f>C8*C12</f>
        <v>2.4306232367273557</v>
      </c>
      <c r="D13" s="4">
        <f>D8*D12</f>
        <v>2.6271604938271711</v>
      </c>
      <c r="E13" s="4">
        <f>E8*E12</f>
        <v>3.0036236119228414</v>
      </c>
      <c r="F13" s="4">
        <f>F8*F12</f>
        <v>3.0455373406192661</v>
      </c>
    </row>
    <row r="14" spans="1:7" ht="59.25" customHeight="1" x14ac:dyDescent="0.25">
      <c r="A14" s="6" t="s">
        <v>10</v>
      </c>
      <c r="B14" s="8">
        <f>B13</f>
        <v>1.0035087719297935</v>
      </c>
      <c r="C14" s="8">
        <f>C13</f>
        <v>2.4306232367273557</v>
      </c>
      <c r="D14" s="8">
        <f>D13</f>
        <v>2.6271604938271711</v>
      </c>
      <c r="E14" s="8">
        <f>E13</f>
        <v>3.0036236119228414</v>
      </c>
      <c r="F14" s="8">
        <f>F13</f>
        <v>3.0455373406192661</v>
      </c>
      <c r="G14" s="4">
        <f>SUM(B14:F14)</f>
        <v>12.110453455026427</v>
      </c>
    </row>
    <row r="17" spans="1:1" ht="28.5" customHeight="1" x14ac:dyDescent="0.25">
      <c r="A17" s="7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dcterms:created xsi:type="dcterms:W3CDTF">2015-09-29T03:35:04Z</dcterms:created>
  <dcterms:modified xsi:type="dcterms:W3CDTF">2016-05-20T00:25:49Z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/>
  </property>
  <property fmtid="{D5CDD505-2E9C-101B-9397-08002B2CF9AE}" pid="3" name="currfile">
    <vt:lpwstr>\\cdchnas-evs02\home$\jkuzn\aer - final decision ausnet services - capex real cost escalation model - may 2016 (d2016-00045483) (D2016-00064046).xlsx</vt:lpwstr>
  </property>
</Properties>
</file>